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20490" windowHeight="7005" tabRatio="5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BW34" i="10"/>
  <c r="BW35" i="10" s="1"/>
  <c r="BW36" i="10" s="1"/>
  <c r="BW37" i="10" s="1"/>
  <c r="BW38" i="10" s="1"/>
  <c r="BW39" i="10" s="1"/>
  <c r="BW40" i="10" s="1"/>
  <c r="BW41" i="10" s="1"/>
  <c r="BW42" i="10" s="1"/>
  <c r="BW43" i="10" s="1"/>
  <c r="AM34" i="10"/>
  <c r="C34" i="10"/>
  <c r="C35" i="10" l="1"/>
  <c r="BE34" i="10" s="1"/>
  <c r="BE35" i="10" s="1"/>
  <c r="BE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<sst xmlns="http://schemas.openxmlformats.org/spreadsheetml/2006/main" count="1127" uniqueCount="616">
  <si>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</si>
  <si>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</si>
  <si>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</si>
  <si>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</si>
  <si>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</si>
  <si>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</si>
  <si>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</si>
  <si>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</si>
  <si>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</si>
  <si>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</si>
  <si>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</si>
  <si>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</si>
  <si>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</si>
  <si>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</si>
  <si>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</si>
  <si>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</si>
  <si>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</si>
  <si>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</si>
  <si>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</si>
  <si>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</si>
  <si>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</si>
  <si>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</si>
  <si>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</si>
  <si>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</si>
  <si>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</si>
  <si>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</si>
  <si>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</si>
  <si>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</si>
  <si>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</si>
  <si>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</si>
  <si>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</si>
  <si>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</si>
  <si>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</si>
  <si>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</si>
  <si>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</si>
  <si>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</si>
  <si>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</si>
  <si>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</si>
  <si>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</si>
  <si>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</si>
  <si>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</si>
  <si>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</si>
  <si>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</si>
  <si>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</si>
  <si>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</si>
  <si>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</si>
  <si>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</si>
  <si>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</si>
  <si>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</si>
  <si>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</si>
  <si>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</si>
  <si>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</si>
  <si>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</si>
  <si>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</si>
  <si>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</si>
  <si>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</si>
  <si>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</si>
  <si>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</si>
  <si>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</si>
  <si>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</si>
  <si>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</si>
  <si>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</si>
  <si>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</si>
  <si>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</si>
  <si>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</si>
  <si>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</si>
  <si>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</si>
  <si>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</si>
  <si>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</si>
  <si>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</si>
  <si>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</si>
  <si>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</si>
  <si>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</si>
  <si>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</si>
  <si>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</si>
  <si>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</si>
  <si>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</si>
  <si>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</si>
  <si>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</si>
  <si>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</si>
  <si>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</si>
  <si>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</si>
  <si>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</si>
  <si>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</si>
  <si>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</si>
  <si>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</si>
  <si>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</si>
  <si>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</si>
  <si>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</si>
  <si>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</si>
  <si>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</si>
  <si>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</si>
  <si>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</si>
  <si>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</si>
  <si>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</si>
  <si>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</si>
  <si>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</si>
  <si>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</si>
  <si>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</si>
  <si>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</si>
  <si>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</si>
  <si>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</si>
  <si>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</si>
  <si>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</si>
  <si>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</si>
  <si>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</si>
  <si>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</si>
  <si>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</si>
  <si>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</si>
  <si>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</si>
  <si>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</si>
  <si>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</si>
  <si>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</si>
  <si>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</si>
  <si>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</si>
  <si>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</si>
  <si>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</si>
  <si>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</si>
  <si>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</si>
  <si>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</si>
  <si>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</si>
  <si>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</si>
  <si>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</si>
  <si>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</si>
  <si>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</si>
  <si>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</si>
  <si>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</si>
  <si>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</si>
  <si>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</si>
  <si>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</si>
  <si>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</si>
  <si>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</si>
  <si>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</si>
  <si>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</si>
  <si>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</si>
  <si>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</si>
  <si>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</si>
  <si>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</si>
  <si>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</si>
  <si>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</si>
  <si>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</si>
  <si>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</si>
  <si>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</si>
  <si>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</si>
  <si>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</si>
  <si>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</si>
  <si>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</si>
  <si>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</si>
  <si>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</si>
  <si>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</si>
  <si>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</si>
  <si>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</si>
  <si>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</si>
  <si>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</si>
  <si>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</si>
  <si>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</si>
  <si>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</si>
  <si>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</si>
  <si>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</si>
  <si>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</si>
  <si>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</si>
  <si>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</si>
  <si>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</si>
  <si>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</si>
  <si>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</si>
  <si>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</si>
  <si>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</si>
  <si>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</si>
  <si>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</si>
  <si>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</si>
  <si>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</si>
  <si>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</si>
  <si>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</si>
  <si>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</si>
  <si>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</si>
  <si>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</si>
  <si>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</si>
  <si>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</si>
  <si>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</si>
  <si>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</si>
  <si>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</si>
  <si>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</si>
  <si>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</si>
  <si>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</si>
  <si>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</si>
  <si>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</si>
  <si>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</si>
  <si>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</si>
  <si>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</si>
  <si>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</si>
  <si>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</si>
  <si>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</si>
  <si>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</si>
  <si>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</si>
  <si>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</si>
  <si>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</si>
  <si>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</si>
  <si>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</si>
  <si>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</si>
  <si>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</si>
  <si>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</si>
  <si>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</si>
  <si>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</si>
  <si>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</si>
  <si>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</si>
  <si>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</si>
  <si>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</si>
  <si>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</si>
  <si>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</si>
  <si>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</si>
  <si>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</si>
  <si>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</si>
  <si>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</si>
  <si>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</si>
  <si>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</si>
  <si>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茨城県龍ケ崎市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</si>
  <si>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</si>
  <si>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</si>
  <si>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</si>
  <si>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</si>
  <si>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</si>
  <si>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</si>
  <si>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</si>
  <si>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</si>
  <si>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</si>
  <si>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</si>
  <si>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</si>
  <si>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</si>
  <si>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</si>
  <si>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</si>
  <si>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</si>
  <si>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</si>
  <si>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</si>
  <si>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</si>
  <si>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</si>
  <si>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</si>
  <si>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</si>
  <si>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</si>
  <si>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</si>
  <si>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</si>
  <si>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</si>
  <si>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</si>
  <si>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</si>
  <si>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</si>
  <si>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</si>
  <si>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</si>
  <si>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</si>
  <si>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</si>
  <si>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</si>
  <si>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</si>
  <si>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</si>
  <si>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</si>
  <si>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</si>
  <si>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</si>
  <si>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</si>
  <si>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</si>
  <si>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</si>
  <si>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</si>
  <si>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</si>
  <si>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</si>
  <si>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</si>
  <si>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</si>
  <si>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</si>
  <si>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</si>
  <si>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</si>
  <si>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</si>
  <si>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</si>
  <si>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</si>
  <si>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</si>
  <si>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</si>
  <si>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</si>
  <si>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</si>
  <si>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</si>
  <si>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</si>
  <si>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</si>
  <si>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</si>
  <si>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</si>
  <si>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</si>
  <si>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</si>
  <si>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</si>
  <si>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</si>
  <si>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</si>
  <si>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</si>
  <si>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</si>
  <si>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</si>
  <si>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</si>
  <si>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</si>
  <si>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</si>
  <si>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</si>
  <si>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</si>
  <si>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</si>
  <si>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</si>
  <si>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</si>
  <si>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</si>
  <si>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</si>
  <si>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</si>
  <si>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</si>
  <si>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</si>
  <si>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</si>
  <si>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</si>
  <si>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</si>
  <si>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</si>
  <si>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</si>
  <si>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</si>
  <si>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</si>
  <si>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</si>
  <si>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</si>
  <si>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</si>
  <si>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</si>
  <si>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</si>
  <si>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</si>
  <si>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</si>
  <si>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</si>
  <si>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</si>
  <si>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</si>
  <si>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</si>
  <si>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</si>
  <si>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</si>
  <si>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</si>
  <si>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</si>
  <si>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</si>
  <si>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</si>
  <si>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</si>
  <si>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</si>
  <si>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</si>
  <si>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</si>
  <si>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</si>
  <si>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</si>
  <si>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</si>
  <si>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</si>
  <si>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</si>
  <si>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</si>
  <si>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</si>
  <si>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</si>
  <si>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</si>
  <si>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</si>
  <si>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</si>
  <si>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</si>
  <si>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</si>
  <si>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</si>
  <si>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</si>
  <si>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</si>
  <si>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</si>
  <si>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</si>
  <si>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</si>
  <si>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</si>
  <si>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</si>
  <si>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</si>
  <si>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</si>
  <si>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</si>
  <si>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</si>
  <si>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</si>
  <si>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</si>
  <si>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</si>
  <si>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</si>
  <si>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</si>
  <si>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</si>
  <si>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</si>
  <si>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</si>
  <si>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</si>
  <si>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</si>
  <si>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</si>
  <si>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</si>
  <si>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</si>
  <si>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茨城県龍ケ崎市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</si>
  <si>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</si>
  <si>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</si>
  <si>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</si>
  <si>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</si>
  <si>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</si>
  <si>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</si>
  <si>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</si>
  <si>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</si>
  <si>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</si>
  <si>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</si>
  <si>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</si>
  <si>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</si>
  <si>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</si>
  <si>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</si>
  <si>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</si>
  <si>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</si>
  <si>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</si>
  <si>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</si>
  <si>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</si>
  <si>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</si>
  <si>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</si>
  <si>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</si>
  <si>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</si>
  <si>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</si>
  <si>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</si>
  <si>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</si>
  <si>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</si>
  <si>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</si>
  <si>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</si>
  <si>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</si>
  <si>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</si>
  <si>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</si>
  <si>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</si>
  <si>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</si>
  <si>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</si>
  <si>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</si>
  <si>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</si>
  <si>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</si>
  <si>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</si>
  <si>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</si>
  <si>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</si>
  <si>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</si>
  <si>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龍ケ崎市工業団地拡張事業特別会計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</si>
  <si>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</si>
  <si>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</si>
  <si>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</si>
  <si>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</si>
  <si>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</si>
  <si>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</si>
  <si>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</si>
  <si>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</si>
  <si>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</si>
  <si>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</si>
  <si>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</si>
  <si>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</si>
  <si>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</si>
  <si>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</si>
  <si>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</si>
  <si>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</si>
  <si>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</si>
  <si>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</si>
  <si>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</si>
  <si>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</si>
  <si>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</si>
  <si>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</si>
  <si>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</si>
  <si>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</si>
  <si>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</si>
  <si>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</si>
  <si>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</si>
  <si>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</si>
  <si>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</si>
  <si>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</si>
  <si>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</si>
  <si>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</si>
  <si>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</si>
  <si>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</si>
  <si>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</si>
  <si>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</si>
  <si>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</si>
  <si>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</si>
  <si>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</si>
  <si>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</si>
  <si>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</si>
  <si>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</si>
  <si>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</si>
  <si>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</si>
  <si>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</si>
  <si>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</si>
  <si>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</si>
  <si>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</si>
  <si>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</si>
  <si>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</si>
  <si>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</si>
  <si>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</si>
  <si>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</si>
  <si>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</si>
  <si>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</si>
  <si>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</si>
  <si>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龍ケ崎市介護サービス事業特別会計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</si>
  <si>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</si>
  <si>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</si>
  <si>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</si>
  <si>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</si>
  <si>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</si>
  <si>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</si>
  <si>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</si>
  <si>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</si>
  <si>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</si>
  <si>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</si>
  <si>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</si>
  <si>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</si>
  <si>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</si>
  <si>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</si>
  <si>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</si>
  <si>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</si>
  <si>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</si>
  <si>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</si>
  <si>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</si>
  <si>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</si>
  <si>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</si>
  <si>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</si>
  <si>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</si>
  <si>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</si>
  <si>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</si>
  <si>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</si>
  <si>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</si>
  <si>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</si>
  <si>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</si>
  <si>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</si>
  <si>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</si>
  <si>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</si>
  <si>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</si>
  <si>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</si>
  <si>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</si>
  <si>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</si>
  <si>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</si>
  <si>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</si>
  <si>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</si>
  <si>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</si>
  <si>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</si>
  <si>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</si>
  <si>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</si>
  <si>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</si>
  <si>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</si>
  <si>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</si>
  <si>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</si>
  <si>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</si>
  <si>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</si>
  <si>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</si>
  <si>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</si>
  <si>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</si>
  <si>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</si>
  <si>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</si>
  <si>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</si>
  <si>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</si>
  <si>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</si>
  <si>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</si>
  <si>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</si>
  <si>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</si>
  <si>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</si>
  <si>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</si>
  <si>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</si>
  <si>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</si>
  <si>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</si>
  <si>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</si>
  <si>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</si>
  <si>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</si>
  <si>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</si>
  <si>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</si>
  <si>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</si>
  <si>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</si>
  <si>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</si>
  <si>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</si>
  <si>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</si>
  <si>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</si>
  <si>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</si>
  <si>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</si>
  <si>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</si>
  <si>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</si>
  <si>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</si>
  <si>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</si>
  <si>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</si>
  <si>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</si>
  <si>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2.60</t>
  </si>
  <si>
    <t>▲ 2.06</t>
  </si>
  <si>
    <t>一般会計</t>
  </si>
  <si>
    <t>龍ケ崎市介護保険事業特別会計</t>
  </si>
  <si>
    <t>龍ケ崎市国民健康保険事業特別会計</t>
  </si>
  <si>
    <t>龍ケ崎市後期高齢者医療事業特別会計</t>
  </si>
  <si>
    <t>龍ケ崎市公共下水道事業特別会計</t>
  </si>
  <si>
    <t>龍ケ崎市農業集落排水事業特別会計</t>
  </si>
  <si>
    <t>龍ケ崎市障がい児支援サービス事業特別会計</t>
  </si>
  <si>
    <t>龍ケ崎市介護サービス事業特別会計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</si>
  <si>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</si>
  <si>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</si>
  <si>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</si>
  <si>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</si>
  <si>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</si>
  <si>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</si>
  <si>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</si>
  <si>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6">
      <t>チイキシンコウキキン</t>
    </rPh>
    <phoneticPr fontId="38"/>
  </si>
  <si>
    <t>みらい育成基金</t>
    <rPh sb="3" eb="5">
      <t>イクセイ</t>
    </rPh>
    <rPh sb="5" eb="7">
      <t>キキン</t>
    </rPh>
    <phoneticPr fontId="38"/>
  </si>
  <si>
    <t>公共施設維持整備基金</t>
    <rPh sb="0" eb="2">
      <t>コウキョウ</t>
    </rPh>
    <rPh sb="2" eb="4">
      <t>シセツ</t>
    </rPh>
    <rPh sb="4" eb="6">
      <t>イジ</t>
    </rPh>
    <rPh sb="6" eb="8">
      <t>セイビ</t>
    </rPh>
    <rPh sb="8" eb="10">
      <t>キキン</t>
    </rPh>
    <phoneticPr fontId="38"/>
  </si>
  <si>
    <t>義務教育施設整備基金</t>
    <phoneticPr fontId="38"/>
  </si>
  <si>
    <t>地域福祉基金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</si>
  <si>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</si>
  <si>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</si>
  <si>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</si>
  <si>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</si>
  <si>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</si>
  <si>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</si>
  <si>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</si>
  <si>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</si>
  <si>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</si>
  <si>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</si>
  <si>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茨城県後期高齢者医療広域連合（一般会計）</t>
  </si>
  <si>
    <t>茨城県後期高齢者医療広域連合（後期高齢医療特別会計）</t>
  </si>
  <si>
    <t>茨城県南水道企業団（水道事業会計）</t>
  </si>
  <si>
    <t>茨城県市町村総合事務組合（県民交通災害共済事業特別会計）</t>
    <phoneticPr fontId="2"/>
  </si>
  <si>
    <t>茨城県市町村総合事務組合（一般会計）</t>
    <phoneticPr fontId="2"/>
  </si>
  <si>
    <t>茨城租税債権管理機構（一般会計）</t>
    <phoneticPr fontId="2"/>
  </si>
  <si>
    <t>龍ケ崎地方塵芥処理組合（一般会計）</t>
    <phoneticPr fontId="2"/>
  </si>
  <si>
    <t>龍ケ崎地方衛生組合（一般会計）</t>
    <phoneticPr fontId="2"/>
  </si>
  <si>
    <t>稲敷地方広域市町村圏事務組合（一般会計）</t>
    <phoneticPr fontId="2"/>
  </si>
  <si>
    <t>利根川水系県南水防事務組合（一般会計）</t>
    <phoneticPr fontId="2"/>
  </si>
  <si>
    <t>稲敷地方広域市町村圏事務組合（水防事業特別会計）</t>
    <phoneticPr fontId="2"/>
  </si>
  <si>
    <t>龍ケ崎市まちづくり・文化財団</t>
    <phoneticPr fontId="2"/>
  </si>
  <si>
    <t>茨城県南流通センター</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</si>
  <si>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</si>
  <si>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</si>
  <si>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</si>
  <si>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</si>
  <si>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</si>
  <si>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</si>
  <si>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</si>
  <si>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</si>
  <si>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</si>
  <si>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</si>
  <si>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</si>
  <si>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</si>
  <si>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</si>
  <si>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</si>
  <si>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</si>
  <si>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</si>
  <si>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</si>
  <si>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</si>
  <si>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</si>
  <si>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</si>
  <si>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５年連続で算出されていない。実質公債費比率は５年連続で類似団体平均を下回っているものの，平成27年度から平成29年度まで低下基調にあったものが平成30年度には上昇に転じた。これは，普通交付税や臨時財政対策債の大幅な減収と公営企業債の償還に充当された繰出金の伸びが大きく影響している。今後，新学校給食センターや新保健福祉施設が建設されれば，元利償還金が大きく増え，実質公債費比率がさらに上昇することも懸念されるため，これまで以上に公債費の適正化に取り組んでいく必要がある。</t>
    <rPh sb="1" eb="3">
      <t>ショウライ</t>
    </rPh>
    <rPh sb="3" eb="5">
      <t>フタン</t>
    </rPh>
    <rPh sb="5" eb="7">
      <t>ヒリツ</t>
    </rPh>
    <rPh sb="9" eb="10">
      <t>ネン</t>
    </rPh>
    <rPh sb="10" eb="12">
      <t>レンゾク</t>
    </rPh>
    <rPh sb="13" eb="15">
      <t>サンシュツ</t>
    </rPh>
    <rPh sb="22" eb="24">
      <t>ジッシツ</t>
    </rPh>
    <rPh sb="24" eb="27">
      <t>コウサイヒ</t>
    </rPh>
    <rPh sb="27" eb="29">
      <t>ヒリツ</t>
    </rPh>
    <rPh sb="31" eb="32">
      <t>ネン</t>
    </rPh>
    <rPh sb="32" eb="34">
      <t>レンゾク</t>
    </rPh>
    <rPh sb="35" eb="37">
      <t>ルイジ</t>
    </rPh>
    <rPh sb="37" eb="39">
      <t>ダンタイ</t>
    </rPh>
    <rPh sb="39" eb="41">
      <t>ヘイキン</t>
    </rPh>
    <rPh sb="42" eb="44">
      <t>シタマワ</t>
    </rPh>
    <rPh sb="52" eb="54">
      <t>ヘイセイ</t>
    </rPh>
    <rPh sb="56" eb="58">
      <t>ネンド</t>
    </rPh>
    <rPh sb="60" eb="62">
      <t>ヘイセイ</t>
    </rPh>
    <rPh sb="64" eb="66">
      <t>ネンド</t>
    </rPh>
    <rPh sb="68" eb="70">
      <t>テイカ</t>
    </rPh>
    <rPh sb="70" eb="72">
      <t>キチョウ</t>
    </rPh>
    <rPh sb="79" eb="81">
      <t>ヘイセイ</t>
    </rPh>
    <rPh sb="83" eb="85">
      <t>ネンド</t>
    </rPh>
    <rPh sb="87" eb="89">
      <t>ジョウショウ</t>
    </rPh>
    <rPh sb="90" eb="91">
      <t>テン</t>
    </rPh>
    <rPh sb="118" eb="120">
      <t>コウエイ</t>
    </rPh>
    <rPh sb="120" eb="122">
      <t>キギョウ</t>
    </rPh>
    <rPh sb="122" eb="123">
      <t>サイ</t>
    </rPh>
    <rPh sb="124" eb="126">
      <t>ショウカン</t>
    </rPh>
    <rPh sb="127" eb="129">
      <t>ジュウトウ</t>
    </rPh>
    <rPh sb="132" eb="134">
      <t>クリダ</t>
    </rPh>
    <rPh sb="134" eb="135">
      <t>キン</t>
    </rPh>
    <rPh sb="149" eb="151">
      <t>コンゴ</t>
    </rPh>
    <rPh sb="152" eb="153">
      <t>シン</t>
    </rPh>
    <rPh sb="153" eb="155">
      <t>ガッコウ</t>
    </rPh>
    <rPh sb="155" eb="157">
      <t>キュウショク</t>
    </rPh>
    <rPh sb="162" eb="163">
      <t>シン</t>
    </rPh>
    <rPh sb="163" eb="165">
      <t>ホケン</t>
    </rPh>
    <rPh sb="165" eb="167">
      <t>フクシ</t>
    </rPh>
    <rPh sb="167" eb="169">
      <t>シセツ</t>
    </rPh>
    <rPh sb="170" eb="172">
      <t>ケンセツ</t>
    </rPh>
    <rPh sb="177" eb="179">
      <t>ガンリ</t>
    </rPh>
    <rPh sb="179" eb="182">
      <t>ショウカンキン</t>
    </rPh>
    <rPh sb="183" eb="184">
      <t>オオ</t>
    </rPh>
    <rPh sb="186" eb="187">
      <t>フ</t>
    </rPh>
    <rPh sb="189" eb="191">
      <t>ジッシツ</t>
    </rPh>
    <rPh sb="191" eb="194">
      <t>コウサイヒ</t>
    </rPh>
    <rPh sb="194" eb="196">
      <t>ヒリツ</t>
    </rPh>
    <rPh sb="200" eb="202">
      <t>ジョウショウ</t>
    </rPh>
    <rPh sb="207" eb="209">
      <t>ケネン</t>
    </rPh>
    <rPh sb="219" eb="221">
      <t>イジョウ</t>
    </rPh>
    <rPh sb="222" eb="225">
      <t>コウサイヒ</t>
    </rPh>
    <rPh sb="226" eb="229">
      <t>テキセイカ</t>
    </rPh>
    <rPh sb="230" eb="231">
      <t>ト</t>
    </rPh>
    <rPh sb="232" eb="233">
      <t>ク</t>
    </rPh>
    <rPh sb="237" eb="239">
      <t>ヒツヨウ</t>
    </rPh>
    <phoneticPr fontId="5"/>
  </si>
  <si>
    <t>　 将来負担比率は，充当可能財源等が将来負担額を上回っているため算出されておらず，有形固定資産減価償却率は４年連続で類似団体平均を下回っている。
　 しかしながら今後は，新学校給食センターや新保健福祉施設の建設といった大型事業を控えていることに加え，有形固定資産減価償却率が上昇していることから老朽化対策などの財政需要も高まってくると思われる。よって，将来負担比率が過度に上昇することのないよう，これまで以上に市債や基金の適正管理に努めていく。</t>
    <rPh sb="2" eb="4">
      <t>ショウライ</t>
    </rPh>
    <rPh sb="4" eb="6">
      <t>フタン</t>
    </rPh>
    <rPh sb="6" eb="8">
      <t>ヒリツ</t>
    </rPh>
    <rPh sb="10" eb="12">
      <t>ジュウトウ</t>
    </rPh>
    <rPh sb="12" eb="14">
      <t>カノウ</t>
    </rPh>
    <rPh sb="14" eb="16">
      <t>ザイゲン</t>
    </rPh>
    <rPh sb="16" eb="17">
      <t>ナド</t>
    </rPh>
    <rPh sb="18" eb="20">
      <t>ショウライ</t>
    </rPh>
    <rPh sb="20" eb="22">
      <t>フタン</t>
    </rPh>
    <rPh sb="22" eb="23">
      <t>ガク</t>
    </rPh>
    <rPh sb="24" eb="26">
      <t>ウワマワ</t>
    </rPh>
    <rPh sb="32" eb="34">
      <t>サンシュツ</t>
    </rPh>
    <rPh sb="41" eb="43">
      <t>ユウケイ</t>
    </rPh>
    <rPh sb="43" eb="45">
      <t>コテイ</t>
    </rPh>
    <rPh sb="45" eb="47">
      <t>シサン</t>
    </rPh>
    <rPh sb="47" eb="49">
      <t>ゲンカ</t>
    </rPh>
    <rPh sb="49" eb="51">
      <t>ショウキャク</t>
    </rPh>
    <rPh sb="51" eb="52">
      <t>リツ</t>
    </rPh>
    <rPh sb="54" eb="55">
      <t>ネン</t>
    </rPh>
    <rPh sb="55" eb="57">
      <t>レンゾク</t>
    </rPh>
    <rPh sb="58" eb="60">
      <t>ルイジ</t>
    </rPh>
    <rPh sb="60" eb="62">
      <t>ダンタイ</t>
    </rPh>
    <rPh sb="62" eb="64">
      <t>ヘイキン</t>
    </rPh>
    <rPh sb="65" eb="67">
      <t>シタマワ</t>
    </rPh>
    <rPh sb="81" eb="83">
      <t>コンゴ</t>
    </rPh>
    <rPh sb="85" eb="86">
      <t>シン</t>
    </rPh>
    <rPh sb="86" eb="88">
      <t>ガッコウ</t>
    </rPh>
    <rPh sb="88" eb="90">
      <t>キュウショク</t>
    </rPh>
    <rPh sb="95" eb="96">
      <t>シン</t>
    </rPh>
    <rPh sb="96" eb="98">
      <t>ホケン</t>
    </rPh>
    <rPh sb="98" eb="100">
      <t>フクシ</t>
    </rPh>
    <rPh sb="100" eb="102">
      <t>シセツ</t>
    </rPh>
    <rPh sb="103" eb="105">
      <t>ケンセツ</t>
    </rPh>
    <rPh sb="109" eb="111">
      <t>オオガタ</t>
    </rPh>
    <rPh sb="111" eb="113">
      <t>ジギョウ</t>
    </rPh>
    <rPh sb="114" eb="115">
      <t>ヒカ</t>
    </rPh>
    <rPh sb="122" eb="123">
      <t>クワ</t>
    </rPh>
    <rPh sb="125" eb="127">
      <t>ユウケイ</t>
    </rPh>
    <rPh sb="127" eb="129">
      <t>コテイ</t>
    </rPh>
    <rPh sb="129" eb="131">
      <t>シサン</t>
    </rPh>
    <rPh sb="131" eb="133">
      <t>ゲンカ</t>
    </rPh>
    <rPh sb="133" eb="135">
      <t>ショウキャク</t>
    </rPh>
    <rPh sb="135" eb="136">
      <t>リツ</t>
    </rPh>
    <rPh sb="137" eb="139">
      <t>ジョウショウ</t>
    </rPh>
    <rPh sb="147" eb="150">
      <t>ロウキュウカ</t>
    </rPh>
    <rPh sb="150" eb="152">
      <t>タイサク</t>
    </rPh>
    <rPh sb="155" eb="157">
      <t>ザイセイ</t>
    </rPh>
    <rPh sb="157" eb="159">
      <t>ジュヨウ</t>
    </rPh>
    <rPh sb="160" eb="161">
      <t>タカ</t>
    </rPh>
    <rPh sb="167" eb="168">
      <t>オモ</t>
    </rPh>
    <rPh sb="176" eb="178">
      <t>ショウライ</t>
    </rPh>
    <rPh sb="178" eb="180">
      <t>フタン</t>
    </rPh>
    <rPh sb="180" eb="182">
      <t>ヒリツ</t>
    </rPh>
    <rPh sb="183" eb="185">
      <t>カド</t>
    </rPh>
    <rPh sb="186" eb="188">
      <t>ジョウショウ</t>
    </rPh>
    <rPh sb="202" eb="204">
      <t>イジョウ</t>
    </rPh>
    <rPh sb="205" eb="207">
      <t>シサイ</t>
    </rPh>
    <rPh sb="208" eb="210">
      <t>キキン</t>
    </rPh>
    <rPh sb="211" eb="213">
      <t>テキセイ</t>
    </rPh>
    <rPh sb="213" eb="215">
      <t>カンリ</t>
    </rPh>
    <rPh sb="216" eb="21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</si>
</sst>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6"/>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EFF8-4638-A6AE-5BDAB0DB7A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20009</c:v>
                </c:pt>
                <c:pt idx="1">
                  <c:v>20387</c:v>
                </c:pt>
                <c:pt idx="2">
                  <c:v>28309</c:v>
                </c:pt>
                <c:pt idx="3">
                  <c:v>24025</c:v>
                </c:pt>
                <c:pt idx="4">
                  <c:v>22600</c:v>
                </c:pt>
              </c:numCache>
            </c:numRef>
          </c:val>
          <c:smooth val="0"/>
          <c:extLst xmlns:c16r2="http://schemas.microsoft.com/office/drawing/2015/06/chart">
            <c:ext xmlns:c16="http://schemas.microsoft.com/office/drawing/2014/chart" uri="{C3380CC4-5D6E-409C-BE32-E72D297353CC}">
              <c16:uniqueId val="{00000001-EFF8-4638-A6AE-5BDAB0DB7ABE}"/>
            </c:ext>
          </c:extLst>
        </c:ser>
        <c:dLbls>
          <c:showLegendKey val="0"/>
          <c:showVal val="0"/>
          <c:showCatName val="0"/>
          <c:showSerName val="0"/>
          <c:showPercent val="0"/>
          <c:showBubbleSize val="0"/>
        </c:dLbls>
        <c:marker val="1"/>
        <c:smooth val="0"/>
        <c:axId val="168507648"/>
        <c:axId val="168518016"/>
      </c:lineChart>
      <c:catAx>
        <c:axId val="16850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518016"/>
        <c:crosses val="autoZero"/>
        <c:auto val="1"/>
        <c:lblAlgn val="ctr"/>
        <c:lblOffset val="100"/>
        <c:tickLblSkip val="1"/>
        <c:tickMarkSkip val="1"/>
        <c:noMultiLvlLbl val="0"/>
      </c:catAx>
      <c:valAx>
        <c:axId val="168518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50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7.08</c:v>
                </c:pt>
                <c:pt idx="1">
                  <c:v>8.64</c:v>
                </c:pt>
                <c:pt idx="2">
                  <c:v>6.15</c:v>
                </c:pt>
                <c:pt idx="3">
                  <c:v>6.22</c:v>
                </c:pt>
                <c:pt idx="4">
                  <c:v>4.1399999999999997</c:v>
                </c:pt>
              </c:numCache>
            </c:numRef>
          </c:val>
          <c:extLst xmlns:c16r2="http://schemas.microsoft.com/office/drawing/2015/06/chart">
            <c:ext xmlns:c16="http://schemas.microsoft.com/office/drawing/2014/chart" uri="{C3380CC4-5D6E-409C-BE32-E72D297353CC}">
              <c16:uniqueId val="{00000000-624D-463F-ABE7-1B5F269488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17.190000000000001</c:v>
                </c:pt>
                <c:pt idx="1">
                  <c:v>18.43</c:v>
                </c:pt>
                <c:pt idx="2">
                  <c:v>18.5</c:v>
                </c:pt>
                <c:pt idx="3">
                  <c:v>18.48</c:v>
                </c:pt>
                <c:pt idx="4">
                  <c:v>18.47</c:v>
                </c:pt>
              </c:numCache>
            </c:numRef>
          </c:val>
          <c:extLst xmlns:c16r2="http://schemas.microsoft.com/office/drawing/2015/06/chart">
            <c:ext xmlns:c16="http://schemas.microsoft.com/office/drawing/2014/chart" uri="{C3380CC4-5D6E-409C-BE32-E72D297353CC}">
              <c16:uniqueId val="{00000001-624D-463F-ABE7-1B5F26948843}"/>
            </c:ext>
          </c:extLst>
        </c:ser>
        <c:dLbls>
          <c:showLegendKey val="0"/>
          <c:showVal val="0"/>
          <c:showCatName val="0"/>
          <c:showSerName val="0"/>
          <c:showPercent val="0"/>
          <c:showBubbleSize val="0"/>
        </c:dLbls>
        <c:gapWidth val="250"/>
        <c:overlap val="100"/>
        <c:axId val="168889728"/>
        <c:axId val="16889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2.66</c:v>
                </c:pt>
                <c:pt idx="1">
                  <c:v>2.93</c:v>
                </c:pt>
                <c:pt idx="2">
                  <c:v>-2.6</c:v>
                </c:pt>
                <c:pt idx="3">
                  <c:v>0.09</c:v>
                </c:pt>
                <c:pt idx="4">
                  <c:v>-2.06</c:v>
                </c:pt>
              </c:numCache>
            </c:numRef>
          </c:val>
          <c:smooth val="0"/>
          <c:extLst xmlns:c16r2="http://schemas.microsoft.com/office/drawing/2015/06/chart">
            <c:ext xmlns:c16="http://schemas.microsoft.com/office/drawing/2014/chart" uri="{C3380CC4-5D6E-409C-BE32-E72D297353CC}">
              <c16:uniqueId val="{00000002-624D-463F-ABE7-1B5F26948843}"/>
            </c:ext>
          </c:extLst>
        </c:ser>
        <c:dLbls>
          <c:showLegendKey val="0"/>
          <c:showVal val="0"/>
          <c:showCatName val="0"/>
          <c:showSerName val="0"/>
          <c:showPercent val="0"/>
          <c:showBubbleSize val="0"/>
        </c:dLbls>
        <c:marker val="1"/>
        <c:smooth val="0"/>
        <c:axId val="168889728"/>
        <c:axId val="168891904"/>
      </c:lineChart>
      <c:catAx>
        <c:axId val="1688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891904"/>
        <c:crosses val="autoZero"/>
        <c:auto val="1"/>
        <c:lblAlgn val="ctr"/>
        <c:lblOffset val="100"/>
        <c:tickLblSkip val="1"/>
        <c:tickMarkSkip val="1"/>
        <c:noMultiLvlLbl val="0"/>
      </c:catAx>
      <c:valAx>
        <c:axId val="16889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470D-4670-9A92-95BA7F3913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0D-4670-9A92-95BA7F391309}"/>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70D-4670-9A92-95BA7F391309}"/>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70D-4670-9A92-95BA7F391309}"/>
            </c:ext>
          </c:extLst>
        </c:ser>
        <c:ser>
          <c:idx val="4"/>
          <c:order val="4"/>
          <c:tx>
            <c:strRef>
              <c:f>データシート!$A$31</c:f>
              <c:strCache>
                <c:ptCount val="1"/>
                <c:pt idx="0">
                  <c:v>龍ケ崎市農業集落排水事業特別会計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70D-4670-9A92-95BA7F391309}"/>
            </c:ext>
          </c:extLst>
        </c:ser>
        <c:ser>
          <c:idx val="5"/>
          <c:order val="5"/>
          <c:tx>
            <c:strRef>
              <c:f>データシート!$A$32</c:f>
              <c:strCache>
                <c:ptCount val="1"/>
                <c:pt idx="0">
                  <c:v>龍ケ崎市公共下水道事業特別会計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70D-4670-9A92-95BA7F391309}"/>
            </c:ext>
          </c:extLst>
        </c:ser>
        <c:ser>
          <c:idx val="6"/>
          <c:order val="6"/>
          <c:tx>
            <c:strRef>
              <c:f>データシート!$A$33</c:f>
              <c:strCache>
                <c:ptCount val="1"/>
                <c:pt idx="0">
                  <c:v>龍ケ崎市後期高齢者医療事業特別会計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470D-4670-9A92-95BA7F391309}"/>
            </c:ext>
          </c:extLst>
        </c:ser>
        <c:ser>
          <c:idx val="7"/>
          <c:order val="7"/>
          <c:tx>
            <c:strRef>
              <c:f>データシート!$A$34</c:f>
              <c:strCache>
                <c:ptCount val="1"/>
                <c:pt idx="0">
                  <c:v>龍ケ崎市国民健康保険事業特別会計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1.29</c:v>
                </c:pt>
                <c:pt idx="2">
                  <c:v>#N/A</c:v>
                </c:pt>
                <c:pt idx="3">
                  <c:v>0.49</c:v>
                </c:pt>
                <c:pt idx="4">
                  <c:v>#N/A</c:v>
                </c:pt>
                <c:pt idx="5">
                  <c:v>1.27</c:v>
                </c:pt>
                <c:pt idx="6">
                  <c:v>#N/A</c:v>
                </c:pt>
                <c:pt idx="7">
                  <c:v>0.74</c:v>
                </c:pt>
                <c:pt idx="8">
                  <c:v>#N/A</c:v>
                </c:pt>
                <c:pt idx="9">
                  <c:v>0.06</c:v>
                </c:pt>
              </c:numCache>
            </c:numRef>
          </c:val>
          <c:extLst xmlns:c16r2="http://schemas.microsoft.com/office/drawing/2015/06/chart">
            <c:ext xmlns:c16="http://schemas.microsoft.com/office/drawing/2014/chart" uri="{C3380CC4-5D6E-409C-BE32-E72D297353CC}">
              <c16:uniqueId val="{00000007-470D-4670-9A92-95BA7F391309}"/>
            </c:ext>
          </c:extLst>
        </c:ser>
        <c:ser>
          <c:idx val="8"/>
          <c:order val="8"/>
          <c:tx>
            <c:strRef>
              <c:f>データシート!$A$35</c:f>
              <c:strCache>
                <c:ptCount val="1"/>
                <c:pt idx="0">
                  <c:v>龍ケ崎市介護保険事業特別会計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0.68</c:v>
                </c:pt>
                <c:pt idx="2">
                  <c:v>#N/A</c:v>
                </c:pt>
                <c:pt idx="3">
                  <c:v>0.4</c:v>
                </c:pt>
                <c:pt idx="4">
                  <c:v>#N/A</c:v>
                </c:pt>
                <c:pt idx="5">
                  <c:v>0.28000000000000003</c:v>
                </c:pt>
                <c:pt idx="6">
                  <c:v>#N/A</c:v>
                </c:pt>
                <c:pt idx="7">
                  <c:v>0.4</c:v>
                </c:pt>
                <c:pt idx="8">
                  <c:v>#N/A</c:v>
                </c:pt>
                <c:pt idx="9">
                  <c:v>0.47</c:v>
                </c:pt>
              </c:numCache>
            </c:numRef>
          </c:val>
          <c:extLst xmlns:c16r2="http://schemas.microsoft.com/office/drawing/2015/06/chart">
            <c:ext xmlns:c16="http://schemas.microsoft.com/office/drawing/2014/chart" uri="{C3380CC4-5D6E-409C-BE32-E72D297353CC}">
              <c16:uniqueId val="{00000008-470D-4670-9A92-95BA7F3913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7.08</c:v>
                </c:pt>
                <c:pt idx="2">
                  <c:v>#N/A</c:v>
                </c:pt>
                <c:pt idx="3">
                  <c:v>8.6300000000000008</c:v>
                </c:pt>
                <c:pt idx="4">
                  <c:v>#N/A</c:v>
                </c:pt>
                <c:pt idx="5">
                  <c:v>6.14</c:v>
                </c:pt>
                <c:pt idx="6">
                  <c:v>#N/A</c:v>
                </c:pt>
                <c:pt idx="7">
                  <c:v>6.21</c:v>
                </c:pt>
                <c:pt idx="8">
                  <c:v>#N/A</c:v>
                </c:pt>
                <c:pt idx="9">
                  <c:v>4.1399999999999997</c:v>
                </c:pt>
              </c:numCache>
            </c:numRef>
          </c:val>
          <c:extLst xmlns:c16r2="http://schemas.microsoft.com/office/drawing/2015/06/chart">
            <c:ext xmlns:c16="http://schemas.microsoft.com/office/drawing/2014/chart" uri="{C3380CC4-5D6E-409C-BE32-E72D297353CC}">
              <c16:uniqueId val="{00000009-470D-4670-9A92-95BA7F391309}"/>
            </c:ext>
          </c:extLst>
        </c:ser>
        <c:dLbls>
          <c:showLegendKey val="0"/>
          <c:showVal val="0"/>
          <c:showCatName val="0"/>
          <c:showSerName val="0"/>
          <c:showPercent val="0"/>
          <c:showBubbleSize val="0"/>
        </c:dLbls>
        <c:gapWidth val="150"/>
        <c:overlap val="100"/>
        <c:axId val="169080704"/>
        <c:axId val="169082240"/>
      </c:barChart>
      <c:catAx>
        <c:axId val="1690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082240"/>
        <c:crosses val="autoZero"/>
        <c:auto val="1"/>
        <c:lblAlgn val="ctr"/>
        <c:lblOffset val="100"/>
        <c:tickLblSkip val="1"/>
        <c:tickMarkSkip val="1"/>
        <c:noMultiLvlLbl val="0"/>
      </c:catAx>
      <c:valAx>
        <c:axId val="16908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8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3209</c:v>
                </c:pt>
                <c:pt idx="5">
                  <c:v>2984</c:v>
                </c:pt>
                <c:pt idx="8">
                  <c:v>2892</c:v>
                </c:pt>
                <c:pt idx="11">
                  <c:v>2844</c:v>
                </c:pt>
                <c:pt idx="14">
                  <c:v>2766</c:v>
                </c:pt>
              </c:numCache>
            </c:numRef>
          </c:val>
          <c:extLst xmlns:c16r2="http://schemas.microsoft.com/office/drawing/2015/06/chart">
            <c:ext xmlns:c16="http://schemas.microsoft.com/office/drawing/2014/chart" uri="{C3380CC4-5D6E-409C-BE32-E72D297353CC}">
              <c16:uniqueId val="{00000000-1618-4E04-BF6C-1A532185A6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618-4E04-BF6C-1A532185A6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334</c:v>
                </c:pt>
                <c:pt idx="3">
                  <c:v>332</c:v>
                </c:pt>
                <c:pt idx="6">
                  <c:v>330</c:v>
                </c:pt>
                <c:pt idx="9">
                  <c:v>329</c:v>
                </c:pt>
                <c:pt idx="12">
                  <c:v>319</c:v>
                </c:pt>
              </c:numCache>
            </c:numRef>
          </c:val>
          <c:extLst xmlns:c16r2="http://schemas.microsoft.com/office/drawing/2015/06/chart">
            <c:ext xmlns:c16="http://schemas.microsoft.com/office/drawing/2014/chart" uri="{C3380CC4-5D6E-409C-BE32-E72D297353CC}">
              <c16:uniqueId val="{00000002-1618-4E04-BF6C-1A532185A6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146</c:v>
                </c:pt>
                <c:pt idx="3">
                  <c:v>68</c:v>
                </c:pt>
                <c:pt idx="6">
                  <c:v>76</c:v>
                </c:pt>
                <c:pt idx="9">
                  <c:v>92</c:v>
                </c:pt>
                <c:pt idx="12">
                  <c:v>110</c:v>
                </c:pt>
              </c:numCache>
            </c:numRef>
          </c:val>
          <c:extLst xmlns:c16r2="http://schemas.microsoft.com/office/drawing/2015/06/chart">
            <c:ext xmlns:c16="http://schemas.microsoft.com/office/drawing/2014/chart" uri="{C3380CC4-5D6E-409C-BE32-E72D297353CC}">
              <c16:uniqueId val="{00000003-1618-4E04-BF6C-1A532185A6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367</c:v>
                </c:pt>
                <c:pt idx="3">
                  <c:v>369</c:v>
                </c:pt>
                <c:pt idx="6">
                  <c:v>478</c:v>
                </c:pt>
                <c:pt idx="9">
                  <c:v>402</c:v>
                </c:pt>
                <c:pt idx="12">
                  <c:v>445</c:v>
                </c:pt>
              </c:numCache>
            </c:numRef>
          </c:val>
          <c:extLst xmlns:c16r2="http://schemas.microsoft.com/office/drawing/2015/06/chart">
            <c:ext xmlns:c16="http://schemas.microsoft.com/office/drawing/2014/chart" uri="{C3380CC4-5D6E-409C-BE32-E72D297353CC}">
              <c16:uniqueId val="{00000004-1618-4E04-BF6C-1A532185A6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18-4E04-BF6C-1A532185A6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618-4E04-BF6C-1A532185A6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2977</c:v>
                </c:pt>
                <c:pt idx="3">
                  <c:v>2737</c:v>
                </c:pt>
                <c:pt idx="6">
                  <c:v>2554</c:v>
                </c:pt>
                <c:pt idx="9">
                  <c:v>2578</c:v>
                </c:pt>
                <c:pt idx="12">
                  <c:v>2646</c:v>
                </c:pt>
              </c:numCache>
            </c:numRef>
          </c:val>
          <c:extLst xmlns:c16r2="http://schemas.microsoft.com/office/drawing/2015/06/chart">
            <c:ext xmlns:c16="http://schemas.microsoft.com/office/drawing/2014/chart" uri="{C3380CC4-5D6E-409C-BE32-E72D297353CC}">
              <c16:uniqueId val="{00000007-1618-4E04-BF6C-1A532185A677}"/>
            </c:ext>
          </c:extLst>
        </c:ser>
        <c:dLbls>
          <c:showLegendKey val="0"/>
          <c:showVal val="0"/>
          <c:showCatName val="0"/>
          <c:showSerName val="0"/>
          <c:showPercent val="0"/>
          <c:showBubbleSize val="0"/>
        </c:dLbls>
        <c:gapWidth val="100"/>
        <c:overlap val="100"/>
        <c:axId val="167937536"/>
        <c:axId val="16793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615</c:v>
                </c:pt>
                <c:pt idx="2">
                  <c:v>#N/A</c:v>
                </c:pt>
                <c:pt idx="3">
                  <c:v>#N/A</c:v>
                </c:pt>
                <c:pt idx="4">
                  <c:v>522</c:v>
                </c:pt>
                <c:pt idx="5">
                  <c:v>#N/A</c:v>
                </c:pt>
                <c:pt idx="6">
                  <c:v>#N/A</c:v>
                </c:pt>
                <c:pt idx="7">
                  <c:v>546</c:v>
                </c:pt>
                <c:pt idx="8">
                  <c:v>#N/A</c:v>
                </c:pt>
                <c:pt idx="9">
                  <c:v>#N/A</c:v>
                </c:pt>
                <c:pt idx="10">
                  <c:v>557</c:v>
                </c:pt>
                <c:pt idx="11">
                  <c:v>#N/A</c:v>
                </c:pt>
                <c:pt idx="12">
                  <c:v>#N/A</c:v>
                </c:pt>
                <c:pt idx="13">
                  <c:v>754</c:v>
                </c:pt>
                <c:pt idx="14">
                  <c:v>#N/A</c:v>
                </c:pt>
              </c:numCache>
            </c:numRef>
          </c:val>
          <c:smooth val="0"/>
          <c:extLst xmlns:c16r2="http://schemas.microsoft.com/office/drawing/2015/06/chart">
            <c:ext xmlns:c16="http://schemas.microsoft.com/office/drawing/2014/chart" uri="{C3380CC4-5D6E-409C-BE32-E72D297353CC}">
              <c16:uniqueId val="{00000008-1618-4E04-BF6C-1A532185A677}"/>
            </c:ext>
          </c:extLst>
        </c:ser>
        <c:dLbls>
          <c:showLegendKey val="0"/>
          <c:showVal val="0"/>
          <c:showCatName val="0"/>
          <c:showSerName val="0"/>
          <c:showPercent val="0"/>
          <c:showBubbleSize val="0"/>
        </c:dLbls>
        <c:marker val="1"/>
        <c:smooth val="0"/>
        <c:axId val="167937536"/>
        <c:axId val="167939456"/>
      </c:lineChart>
      <c:catAx>
        <c:axId val="1679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39456"/>
        <c:crosses val="autoZero"/>
        <c:auto val="1"/>
        <c:lblAlgn val="ctr"/>
        <c:lblOffset val="100"/>
        <c:tickLblSkip val="1"/>
        <c:tickMarkSkip val="1"/>
        <c:noMultiLvlLbl val="0"/>
      </c:catAx>
      <c:valAx>
        <c:axId val="1679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25894</c:v>
                </c:pt>
                <c:pt idx="5">
                  <c:v>25440</c:v>
                </c:pt>
                <c:pt idx="8">
                  <c:v>24809</c:v>
                </c:pt>
                <c:pt idx="11">
                  <c:v>24126</c:v>
                </c:pt>
                <c:pt idx="14">
                  <c:v>23486</c:v>
                </c:pt>
              </c:numCache>
            </c:numRef>
          </c:val>
          <c:extLst xmlns:c16r2="http://schemas.microsoft.com/office/drawing/2015/06/chart">
            <c:ext xmlns:c16="http://schemas.microsoft.com/office/drawing/2014/chart" uri="{C3380CC4-5D6E-409C-BE32-E72D297353CC}">
              <c16:uniqueId val="{00000000-E792-436C-A20D-0825EDFB1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4250</c:v>
                </c:pt>
                <c:pt idx="5">
                  <c:v>4689</c:v>
                </c:pt>
                <c:pt idx="8">
                  <c:v>5173</c:v>
                </c:pt>
                <c:pt idx="11">
                  <c:v>5179</c:v>
                </c:pt>
                <c:pt idx="14">
                  <c:v>4877</c:v>
                </c:pt>
              </c:numCache>
            </c:numRef>
          </c:val>
          <c:extLst xmlns:c16r2="http://schemas.microsoft.com/office/drawing/2015/06/chart">
            <c:ext xmlns:c16="http://schemas.microsoft.com/office/drawing/2014/chart" uri="{C3380CC4-5D6E-409C-BE32-E72D297353CC}">
              <c16:uniqueId val="{00000001-E792-436C-A20D-0825EDFB1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6609</c:v>
                </c:pt>
                <c:pt idx="5">
                  <c:v>7200</c:v>
                </c:pt>
                <c:pt idx="8">
                  <c:v>7502</c:v>
                </c:pt>
                <c:pt idx="11">
                  <c:v>7636</c:v>
                </c:pt>
                <c:pt idx="14">
                  <c:v>7030</c:v>
                </c:pt>
              </c:numCache>
            </c:numRef>
          </c:val>
          <c:extLst xmlns:c16r2="http://schemas.microsoft.com/office/drawing/2015/06/chart">
            <c:ext xmlns:c16="http://schemas.microsoft.com/office/drawing/2014/chart" uri="{C3380CC4-5D6E-409C-BE32-E72D297353CC}">
              <c16:uniqueId val="{00000002-E792-436C-A20D-0825EDFB1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792-436C-A20D-0825EDFB1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792-436C-A20D-0825EDFB1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6</c:v>
                </c:pt>
                <c:pt idx="6">
                  <c:v>7</c:v>
                </c:pt>
                <c:pt idx="9">
                  <c:v>0</c:v>
                </c:pt>
                <c:pt idx="12">
                  <c:v>0</c:v>
                </c:pt>
              </c:numCache>
            </c:numRef>
          </c:val>
          <c:extLst xmlns:c16r2="http://schemas.microsoft.com/office/drawing/2015/06/chart">
            <c:ext xmlns:c16="http://schemas.microsoft.com/office/drawing/2014/chart" uri="{C3380CC4-5D6E-409C-BE32-E72D297353CC}">
              <c16:uniqueId val="{00000005-E792-436C-A20D-0825EDFB1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2255</c:v>
                </c:pt>
                <c:pt idx="3">
                  <c:v>1971</c:v>
                </c:pt>
                <c:pt idx="6">
                  <c:v>1882</c:v>
                </c:pt>
                <c:pt idx="9">
                  <c:v>1880</c:v>
                </c:pt>
                <c:pt idx="12">
                  <c:v>1866</c:v>
                </c:pt>
              </c:numCache>
            </c:numRef>
          </c:val>
          <c:extLst xmlns:c16r2="http://schemas.microsoft.com/office/drawing/2015/06/chart">
            <c:ext xmlns:c16="http://schemas.microsoft.com/office/drawing/2014/chart" uri="{C3380CC4-5D6E-409C-BE32-E72D297353CC}">
              <c16:uniqueId val="{00000006-E792-436C-A20D-0825EDFB1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576</c:v>
                </c:pt>
                <c:pt idx="3">
                  <c:v>736</c:v>
                </c:pt>
                <c:pt idx="6">
                  <c:v>760</c:v>
                </c:pt>
                <c:pt idx="9">
                  <c:v>695</c:v>
                </c:pt>
                <c:pt idx="12">
                  <c:v>613</c:v>
                </c:pt>
              </c:numCache>
            </c:numRef>
          </c:val>
          <c:extLst xmlns:c16r2="http://schemas.microsoft.com/office/drawing/2015/06/chart">
            <c:ext xmlns:c16="http://schemas.microsoft.com/office/drawing/2014/chart" uri="{C3380CC4-5D6E-409C-BE32-E72D297353CC}">
              <c16:uniqueId val="{00000007-E792-436C-A20D-0825EDFB1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5159</c:v>
                </c:pt>
                <c:pt idx="3">
                  <c:v>4834</c:v>
                </c:pt>
                <c:pt idx="6">
                  <c:v>5128</c:v>
                </c:pt>
                <c:pt idx="9">
                  <c:v>4974</c:v>
                </c:pt>
                <c:pt idx="12">
                  <c:v>4943</c:v>
                </c:pt>
              </c:numCache>
            </c:numRef>
          </c:val>
          <c:extLst xmlns:c16r2="http://schemas.microsoft.com/office/drawing/2015/06/chart">
            <c:ext xmlns:c16="http://schemas.microsoft.com/office/drawing/2014/chart" uri="{C3380CC4-5D6E-409C-BE32-E72D297353CC}">
              <c16:uniqueId val="{00000008-E792-436C-A20D-0825EDFB1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2850</c:v>
                </c:pt>
                <c:pt idx="3">
                  <c:v>2605</c:v>
                </c:pt>
                <c:pt idx="6">
                  <c:v>2354</c:v>
                </c:pt>
                <c:pt idx="9">
                  <c:v>2095</c:v>
                </c:pt>
                <c:pt idx="12">
                  <c:v>1836</c:v>
                </c:pt>
              </c:numCache>
            </c:numRef>
          </c:val>
          <c:extLst xmlns:c16r2="http://schemas.microsoft.com/office/drawing/2015/06/chart">
            <c:ext xmlns:c16="http://schemas.microsoft.com/office/drawing/2014/chart" uri="{C3380CC4-5D6E-409C-BE32-E72D297353CC}">
              <c16:uniqueId val="{00000009-E792-436C-A20D-0825EDFB1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25298</c:v>
                </c:pt>
                <c:pt idx="3">
                  <c:v>24737</c:v>
                </c:pt>
                <c:pt idx="6">
                  <c:v>24597</c:v>
                </c:pt>
                <c:pt idx="9">
                  <c:v>24033</c:v>
                </c:pt>
                <c:pt idx="12">
                  <c:v>23259</c:v>
                </c:pt>
              </c:numCache>
            </c:numRef>
          </c:val>
          <c:extLst xmlns:c16r2="http://schemas.microsoft.com/office/drawing/2015/06/chart">
            <c:ext xmlns:c16="http://schemas.microsoft.com/office/drawing/2014/chart" uri="{C3380CC4-5D6E-409C-BE32-E72D297353CC}">
              <c16:uniqueId val="{0000000A-E792-436C-A20D-0825EDFB1AA2}"/>
            </c:ext>
          </c:extLst>
        </c:ser>
        <c:dLbls>
          <c:showLegendKey val="0"/>
          <c:showVal val="0"/>
          <c:showCatName val="0"/>
          <c:showSerName val="0"/>
          <c:showPercent val="0"/>
          <c:showBubbleSize val="0"/>
        </c:dLbls>
        <c:gapWidth val="100"/>
        <c:overlap val="100"/>
        <c:axId val="193847296"/>
        <c:axId val="19384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792-436C-A20D-0825EDFB1AA2}"/>
            </c:ext>
          </c:extLst>
        </c:ser>
        <c:dLbls>
          <c:showLegendKey val="0"/>
          <c:showVal val="0"/>
          <c:showCatName val="0"/>
          <c:showSerName val="0"/>
          <c:showPercent val="0"/>
          <c:showBubbleSize val="0"/>
        </c:dLbls>
        <c:marker val="1"/>
        <c:smooth val="0"/>
        <c:axId val="193847296"/>
        <c:axId val="193849216"/>
      </c:lineChart>
      <c:catAx>
        <c:axId val="1938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849216"/>
        <c:crosses val="autoZero"/>
        <c:auto val="1"/>
        <c:lblAlgn val="ctr"/>
        <c:lblOffset val="100"/>
        <c:tickLblSkip val="1"/>
        <c:tickMarkSkip val="1"/>
        <c:noMultiLvlLbl val="0"/>
      </c:catAx>
      <c:valAx>
        <c:axId val="1938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8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2777</c:v>
                </c:pt>
                <c:pt idx="1">
                  <c:v>2778</c:v>
                </c:pt>
                <c:pt idx="2">
                  <c:v>2779</c:v>
                </c:pt>
              </c:numCache>
            </c:numRef>
          </c:val>
          <c:extLst xmlns:c16r2="http://schemas.microsoft.com/office/drawing/2015/06/chart">
            <c:ext xmlns:c16="http://schemas.microsoft.com/office/drawing/2014/chart" uri="{C3380CC4-5D6E-409C-BE32-E72D297353CC}">
              <c16:uniqueId val="{00000000-BD13-4B67-9C6C-418253CAEB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1432</c:v>
                </c:pt>
                <c:pt idx="1">
                  <c:v>1432</c:v>
                </c:pt>
                <c:pt idx="2">
                  <c:v>1212</c:v>
                </c:pt>
              </c:numCache>
            </c:numRef>
          </c:val>
          <c:extLst xmlns:c16r2="http://schemas.microsoft.com/office/drawing/2015/06/chart">
            <c:ext xmlns:c16="http://schemas.microsoft.com/office/drawing/2014/chart" uri="{C3380CC4-5D6E-409C-BE32-E72D297353CC}">
              <c16:uniqueId val="{00000001-BD13-4B67-9C6C-418253CAEB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2434</c:v>
                </c:pt>
                <c:pt idx="1">
                  <c:v>2283</c:v>
                </c:pt>
                <c:pt idx="2">
                  <c:v>2126</c:v>
                </c:pt>
              </c:numCache>
            </c:numRef>
          </c:val>
          <c:extLst xmlns:c16r2="http://schemas.microsoft.com/office/drawing/2015/06/chart">
            <c:ext xmlns:c16="http://schemas.microsoft.com/office/drawing/2014/chart" uri="{C3380CC4-5D6E-409C-BE32-E72D297353CC}">
              <c16:uniqueId val="{00000002-BD13-4B67-9C6C-418253CAEBB2}"/>
            </c:ext>
          </c:extLst>
        </c:ser>
        <c:dLbls>
          <c:showLegendKey val="0"/>
          <c:showVal val="0"/>
          <c:showCatName val="0"/>
          <c:showSerName val="0"/>
          <c:showPercent val="0"/>
          <c:showBubbleSize val="0"/>
        </c:dLbls>
        <c:gapWidth val="120"/>
        <c:overlap val="100"/>
        <c:axId val="193263104"/>
        <c:axId val="193264640"/>
      </c:barChart>
      <c:catAx>
        <c:axId val="1932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264640"/>
        <c:crosses val="autoZero"/>
        <c:auto val="1"/>
        <c:lblAlgn val="ctr"/>
        <c:lblOffset val="100"/>
        <c:tickLblSkip val="1"/>
        <c:tickMarkSkip val="1"/>
        <c:noMultiLvlLbl val="0"/>
      </c:catAx>
      <c:valAx>
        <c:axId val="193264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26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{9743700D-A35F-41C7-A931-800D2DE18DC5}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55-4038-91DB-51A711D894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{7BF1D6E8-CB06-40F4-BDE5-65FD010CA83A}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55-4038-91DB-51A711D894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{69B4A2A4-4FF8-4710-B78C-1C2A68954407}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55-4038-91DB-51A711D894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{E0B30D41-7DA6-4512-8250-C2BE0BF7524D}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55-4038-91DB-51A711D894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{F2543D4C-F6B9-452A-8F01-454AC5323034}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55-4038-91DB-51A711D8945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{4BC6BE9C-B5B4-432D-B3CA-7F32D9B75573}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55-4038-91DB-51A711D8945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{21CCC0F0-F185-495D-8F6E-AF0C7204516D}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55-4038-91DB-51A711D8945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{CE0E314D-E3D1-477F-8706-68DE6E3A840E}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55-4038-91DB-51A711D8945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{D641141C-B275-4BF2-BE2D-BC5BBF22EB7A}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55-4038-91DB-51A711D894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53.8</c:v>
                </c:pt>
                <c:pt idx="16">
                  <c:v>55.6</c:v>
                </c:pt>
                <c:pt idx="24">
                  <c:v>57.4</c:v>
                </c:pt>
                <c:pt idx="32">
                  <c:v>59.1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155-4038-91DB-51A711D894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{40A3EAAB-FCEA-4314-9341-A52A79B32E2C}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55-4038-91DB-51A711D8945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{54B4311A-036C-4ABD-85D5-35AF836925F5}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55-4038-91DB-51A711D894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{412EB64C-AB74-41A8-AD34-974A8B9611DD}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55-4038-91DB-51A711D894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{49F7CCE2-B291-4314-9EBB-790C98BDCA31}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55-4038-91DB-51A711D894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{4F9C3E57-5B61-41B4-ADA1-53EFA7207CD4}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55-4038-91DB-51A711D8945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{2BF1E4A6-1E45-4BEC-8AF4-94521C0C7507}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55-4038-91DB-51A711D8945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{5AC8AEE0-04BA-40BE-B5FF-54B2BF67B49C}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55-4038-91DB-51A711D8945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{AFECE9A8-E3CA-410A-8F7C-04DE78613F26}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55-4038-91DB-51A711D8945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{6A1A88D4-1C6C-4C8C-8B6F-BDFCABE57D95}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55-4038-91DB-51A711D894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C155-4038-91DB-51A711D89450}"/>
            </c:ext>
          </c:extLst>
        </c:ser>
        <c:dLbls>
          <c:showLegendKey val="0"/>
          <c:showVal val="1"/>
          <c:showCatName val="0"/>
          <c:showSerName val="0"/>
          <c:showPercent val="0"/>
          <c:showBubbleSize val="0"/>
        </c:dLbls>
        <c:axId val="193643264"/>
        <c:axId val="193645184"/>
      </c:scatterChart>
      <c:valAx>
        <c:axId val="193643264"/>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645184"/>
        <c:crosses val="autoZero"/>
        <c:crossBetween val="midCat"/>
      </c:valAx>
      <c:valAx>
        <c:axId val="193645184"/>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64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{01F96427-01EB-400E-BA95-A8BC7C3631DA}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71D-4302-862E-A0F5D338AB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{C01D1833-ECE5-48CE-B7FB-162D93400D73}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1D-4302-862E-A0F5D338AB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{989D6E0B-84BC-4E36-8088-D4FAE5C81D2C}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1D-4302-862E-A0F5D338AB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{B2656134-18E1-4FB6-9D70-436D4195B60C}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1D-4302-862E-A0F5D338AB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{F5B14FAF-0205-4877-AD8D-5F83736750E2}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1D-4302-862E-A0F5D338ABB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{2C22EC47-C745-4E16-9EF0-71A1B34048A5}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71D-4302-862E-A0F5D338ABB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{4B3CCFE1-69BB-4943-A510-8CB19625FF1D}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71D-4302-862E-A0F5D338ABB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{415BEB8E-90B6-4EE8-A4B7-BF49E83C30FC}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71D-4302-862E-A0F5D338ABB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{5EC885DC-172F-43CD-AB76-70FE939ADB14}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71D-4302-862E-A0F5D338AB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5.8</c:v>
                </c:pt>
                <c:pt idx="16">
                  <c:v>4.4000000000000004</c:v>
                </c:pt>
                <c:pt idx="24">
                  <c:v>4.2</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71D-4302-862E-A0F5D338AB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{B06B6330-68DA-41EB-A38C-B63269F5D9B2}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71D-4302-862E-A0F5D338AB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{CD2DF471-5D46-42AB-918C-2A689E994F02}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1D-4302-862E-A0F5D338AB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{6C05B2FE-4365-4B1A-BBDD-5650A15418D3}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1D-4302-862E-A0F5D338AB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{9EFBE350-FD28-45D2-96A4-1F1F57BFCEFF}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1D-4302-862E-A0F5D338AB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{EAFB9C76-8DED-4B0B-A683-CC9344C52FF9}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1D-4302-862E-A0F5D338ABB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{13AAD9FE-B483-49BD-8406-242A4FBE6553}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71D-4302-862E-A0F5D338ABB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{477BE168-56F8-4661-82B5-227A1C69046E}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71D-4302-862E-A0F5D338ABB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{9E99773F-F3BD-4A8D-9621-1BA5D27F5B22}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71D-4302-862E-A0F5D338ABB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{2A3AE8FB-42B7-4CE5-9D53-7F79E01D77EB}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71D-4302-862E-A0F5D338AB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171D-4302-862E-A0F5D338ABB6}"/>
            </c:ext>
          </c:extLst>
        </c:ser>
        <c:dLbls>
          <c:showLegendKey val="0"/>
          <c:showVal val="1"/>
          <c:showCatName val="0"/>
          <c:showSerName val="0"/>
          <c:showPercent val="0"/>
          <c:showBubbleSize val="0"/>
        </c:dLbls>
        <c:axId val="194267776"/>
        <c:axId val="194294528"/>
      </c:scatterChart>
      <c:valAx>
        <c:axId val="194267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294528"/>
        <c:crosses val="autoZero"/>
        <c:crossBetween val="midCat"/>
      </c:valAx>
      <c:valAx>
        <c:axId val="194294528"/>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4267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実質公債費比率の分子は，平成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年度に減少したが，平成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年度以降増加傾向へと転じた。</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年度においても増加傾向が続いている要因として挙げられるのが，元利償還金の増額と算入公債費等の減額である。元利償還金が増額となったことには，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H26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臨時財政対策債の元金償還開始や，将来の単年度負担や総支払額を抑えるために償還据置期間の見直しを行ったことが大きく影響している。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も，新学校給食センター及び新保健福祉施設の建設において市債の発行が見込まれるが，借り入れの際には，償還期間や据置期間の有無などといった借り入れ方法を検討することで，償還負担の平準化に努め，適正に管理を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満期一括償還地方債の借入を行っていないため該当なし。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将来負担比率の分子は，平成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年度以降，減少傾向が続いていたが，平成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年度で増加した。これは，充当可能財源等の減が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将来負担額の減を</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上回ったことが要因である。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将来負担額においては，一般会計等に係る地方債の現在高の減による影響が大きく，これは，新規借入を抑制し，基金を活用したことによる成果といえる。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一方で，充当可能基金が減となっているのは，普通交付税の減少等による財源不足に対応するため，減債基金を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万円取崩したほか，特定目的基金も</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2,200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万円取崩して各事業に充当した一方，主な積立は，みらい育成基金</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万円のみであったことが要因である。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基準財政需要額算入見込み額が減となっているのは，下水道費や小学校費の算入見込額の減によることが要因である。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新学校給食センター，新保健福祉施設建設において市債の発行を予定していることから，市債に頼りすぎることなく，なおかつ基金の枯渇を招かぬよう，各種計画に基づいた適正な基金・市債管理を行うことで，将来負担額の大幅増を回避していく。</a:t>
          </a:r>
        </a:p>
        <a:p>
          <a:pPr rtl="0"/>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財政健全化の取組で確保した収支改善額等を基金に積み増し，龍ケ崎市財政運営の基本指針等に関する条例に掲げる積立金残高比率の目標値</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35</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％を大きく上回る</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44.3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％と堅調に伸長した。平成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年度は，ふるさと納税等を原資としたみらい育成基金等の積立のみにとどまり，収支改善等による剰余金を活用した積立を行うことができなかったが，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年度においても，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みらい育成基金等の積立のみにとどまり，収支改善等による剰余金を活用した積立を行うことができなかった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ことに加え，減債基金を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2,200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万円を取崩し，特定目的基金も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2,200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万円取崩して各事業に充当した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。このことからも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と低下し，基金全体では，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5,100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来てい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当面，基金残高は減少傾向になると見込まれるが，龍ケ崎市財政運営の基本指針等に関する条例の積立金残高比率の目標値を維持するとともに，財政健全化の取組を推進し，基金への依存を軽減していく。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地域振興基金：地域における福祉活動の促進，快適な生活環境の形成に資するため，にぎわいの創出等の活性化を図るとともに国際交流をはじめとする市民の交流事業を円滑に推進。</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みらい育成基金：各種事業を実施し，寄附者の龍ケ崎市に対する思いを具現化することにより，様々な人々の参加による個性豊かな魅力あるまちづくりに資することを目的。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公共施設維持整備基金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地域活動の拠点であるコミュニティセンターの修繕や総合運動公園の施設設備等の更新工事の財源として</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7,900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万円を充当。利子分及び土地売払収入の</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万円を積立，合計で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7,500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万円の減少。</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みらい育成基金：基金の充当対象となる，活気，にぎわい及び新たな活力を創造し，まちの魅力を高めるための事業，未来を担う子どもたちのための事業など各種事業に</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億円を充当。他方，基金の原資となるふるさと龍ケ崎応援寄付金の寄付額</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万円を積立，合計で</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令和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JR</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常磐線佐貫駅駅名改称事業（「龍ケ崎市駅」へ改称）分の基金充当の大幅な減により，特定目的基金の取崩しは，前年度と比較し，大幅に減少する予定。</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しかしながら，今後も，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年度は将来の公共施設等のストック対策を見込み，特定目的基金への積立を優先的に行ったため，財政調整基金への積み増しを行わなかった。平成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年度及び平成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年度は厳しい収支状況から積み増しを行わなかったため，過去</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年間は同水準となっている。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最低限維持すべき水準を標準財政規模の</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である</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億円としたうえで，景気の急激な変動等による歳入の下振れや災害時の備えとして，単年度の収支ギャップを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億円，平時への回復期間を</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年間と想定し，標準財政規模の約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％にあたる</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億円程度の残高維持を目指す。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総合運動公園の建設に伴い積み立てた分について，総合運動公園にかかる地方債償還に充て，減債基金を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万円取崩し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総合運動公園の建設に伴い積み立てた分について，総合運動公園にかかる地方債償還に充てる予定である。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有形固定資産減価償却率は類似団体平均を下回っているものの，３年連続で上昇しており，類似団体平均との差も縮まりつつある。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策定の公共施設等総合管理計画をはじめとした各種計画に基づき施設の維持管理を適切に進めていくとともに，老朽化が顕著となっている学校給食センター第一調理場・第二調理場の集約化及び保健センター・総合福祉センター・地域福祉会館の複合化を着実に進めていく。</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さらに廃校となった施設について，維持管理経費に留意しながら，除却や再活用などといった今後の在り方を慎重に検討していく。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4542336"/>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431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454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xdr:cNvSpPr txBox="1"/>
      </xdr:nvSpPr>
      <xdr:spPr>
        <a:xfrm>
          <a:off x="4813300" y="4913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xdr:cNvSpPr/>
      </xdr:nvSpPr>
      <xdr:spPr>
        <a:xfrm>
          <a:off x="2476500" y="515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90" name="楕円 89"/>
        <xdr:cNvSpPr/>
      </xdr:nvSpPr>
      <xdr:spPr>
        <a:xfrm>
          <a:off x="47117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90096</xdr:rowOff>
    </xdr:from>
    <xdr:ext cx="405111" cy="259045"/>
    <xdr:sp macro="" textlink="">
      <xdr:nvSpPr>
        <xdr:cNvPr id="91" name="有形固定資産減価償却率該当値テキスト"/>
        <xdr:cNvSpPr txBox="1"/>
      </xdr:nvSpPr>
      <xdr:spPr>
        <a:xfrm>
          <a:off x="4813300" y="5062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92" name="楕円 91"/>
        <xdr:cNvSpPr/>
      </xdr:nvSpPr>
      <xdr:spPr>
        <a:xfrm>
          <a:off x="4000500" y="51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43452</xdr:rowOff>
    </xdr:to>
    <xdr:cxnSp macro="">
      <xdr:nvCxnSpPr>
        <xdr:cNvPr id="93" name="直線コネクタ 92"/>
        <xdr:cNvCxnSpPr/>
      </xdr:nvCxnSpPr>
      <xdr:spPr>
        <a:xfrm flipV="1">
          <a:off x="4051300" y="513451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94" name="楕円 93"/>
        <xdr:cNvSpPr/>
      </xdr:nvSpPr>
      <xdr:spPr>
        <a:xfrm>
          <a:off x="32385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98969</xdr:rowOff>
    </xdr:to>
    <xdr:cxnSp macro="">
      <xdr:nvCxnSpPr>
        <xdr:cNvPr id="95" name="直線コネクタ 94"/>
        <xdr:cNvCxnSpPr/>
      </xdr:nvCxnSpPr>
      <xdr:spPr>
        <a:xfrm flipV="1">
          <a:off x="3289300" y="5186952"/>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103686</xdr:rowOff>
    </xdr:from>
    <xdr:to>
      <xdr:col>11</xdr:col>
      <xdr:colOff>187325</xdr:colOff>
      <xdr:row>31</xdr:row>
      <xdr:rowOff>33836</xdr:rowOff>
    </xdr:to>
    <xdr:sp macro="" textlink="">
      <xdr:nvSpPr>
        <xdr:cNvPr id="96" name="楕円 95"/>
        <xdr:cNvSpPr/>
      </xdr:nvSpPr>
      <xdr:spPr>
        <a:xfrm>
          <a:off x="24765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98969</xdr:rowOff>
    </xdr:from>
    <xdr:to>
      <xdr:col>15</xdr:col>
      <xdr:colOff>136525</xdr:colOff>
      <xdr:row>30</xdr:row>
      <xdr:rowOff>154486</xdr:rowOff>
    </xdr:to>
    <xdr:cxnSp macro="">
      <xdr:nvCxnSpPr>
        <xdr:cNvPr id="97" name="直線コネクタ 96"/>
        <xdr:cNvCxnSpPr/>
      </xdr:nvCxnSpPr>
      <xdr:spPr>
        <a:xfrm flipV="1">
          <a:off x="2527300" y="52424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836044" y="485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3086744" y="481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xdr:cNvSpPr txBox="1"/>
      </xdr:nvSpPr>
      <xdr:spPr>
        <a:xfrm>
          <a:off x="2324744" y="492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101" name="n_1mainValue有形固定資産減価償却率"/>
        <xdr:cNvSpPr txBox="1"/>
      </xdr:nvSpPr>
      <xdr:spPr>
        <a:xfrm>
          <a:off x="3836044" y="522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140896</xdr:rowOff>
    </xdr:from>
    <xdr:ext cx="405111" cy="259045"/>
    <xdr:sp macro="" textlink="">
      <xdr:nvSpPr>
        <xdr:cNvPr id="102" name="n_2mainValue有形固定資産減価償却率"/>
        <xdr:cNvSpPr txBox="1"/>
      </xdr:nvSpPr>
      <xdr:spPr>
        <a:xfrm>
          <a:off x="3086744"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24963</xdr:rowOff>
    </xdr:from>
    <xdr:ext cx="405111" cy="259045"/>
    <xdr:sp macro="" textlink="">
      <xdr:nvSpPr>
        <xdr:cNvPr id="103" name="n_3mainValue有形固定資産減価償却率"/>
        <xdr:cNvSpPr txBox="1"/>
      </xdr:nvSpPr>
      <xdr:spPr>
        <a:xfrm>
          <a:off x="2324744" y="53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債務償還比率は，類似団体・全国・県のすべての平均を下回っているものの，平成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年度は前年度に比べ</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ポイント上昇した。将来負担額は減少しているものの，普通交付税や臨時財政対策債といった経常一般財源が</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8,000</a:t>
          </a:r>
          <a:r>
            <a:rPr kumimoji="1" lang="ja-JP" altLang="en-US" sz="1000">
              <a:latin typeface="ＭＳ Ｐゴシック" panose="020B0600070205080204" pitchFamily="50" charset="-128"/>
              <a:ea typeface="ＭＳ Ｐゴシック" panose="020B0600070205080204" pitchFamily="50" charset="-128"/>
            </a:rPr>
            <a:t>万円と大きく減収となったことに加え，経常経費充当一般財源が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2,000</a:t>
          </a:r>
          <a:r>
            <a:rPr kumimoji="1" lang="ja-JP" altLang="en-US" sz="1000">
              <a:latin typeface="ＭＳ Ｐゴシック" panose="020B0600070205080204" pitchFamily="50" charset="-128"/>
              <a:ea typeface="ＭＳ Ｐゴシック" panose="020B0600070205080204" pitchFamily="50" charset="-128"/>
            </a:rPr>
            <a:t>万円の増となったためである。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普通交付税や臨時財政対策債の増収は期待できない上，新学校給食センターや新保健福祉施設などの建設により将来負担額が増えることが懸念されるため，市税を中心としたさらなる自主財源の確保に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4553783"/>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4329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455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009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1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1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160951</xdr:rowOff>
    </xdr:from>
    <xdr:to>
      <xdr:col>76</xdr:col>
      <xdr:colOff>73025</xdr:colOff>
      <xdr:row>31</xdr:row>
      <xdr:rowOff>91101</xdr:rowOff>
    </xdr:to>
    <xdr:sp macro="" textlink="">
      <xdr:nvSpPr>
        <xdr:cNvPr id="145" name="楕円 144"/>
        <xdr:cNvSpPr/>
      </xdr:nvSpPr>
      <xdr:spPr>
        <a:xfrm>
          <a:off x="14744700" y="53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139378</xdr:rowOff>
    </xdr:from>
    <xdr:ext cx="469744" cy="259045"/>
    <xdr:sp macro="" textlink="">
      <xdr:nvSpPr>
        <xdr:cNvPr id="146" name="債務償還比率該当値テキスト"/>
        <xdr:cNvSpPr txBox="1"/>
      </xdr:nvSpPr>
      <xdr:spPr>
        <a:xfrm>
          <a:off x="14846300" y="528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18288</xdr:rowOff>
    </xdr:from>
    <xdr:to>
      <xdr:col>72</xdr:col>
      <xdr:colOff>123825</xdr:colOff>
      <xdr:row>31</xdr:row>
      <xdr:rowOff>119888</xdr:rowOff>
    </xdr:to>
    <xdr:sp macro="" textlink="">
      <xdr:nvSpPr>
        <xdr:cNvPr id="147" name="楕円 146"/>
        <xdr:cNvSpPr/>
      </xdr:nvSpPr>
      <xdr:spPr>
        <a:xfrm>
          <a:off x="14033500" y="53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40301</xdr:rowOff>
    </xdr:from>
    <xdr:to>
      <xdr:col>76</xdr:col>
      <xdr:colOff>22225</xdr:colOff>
      <xdr:row>31</xdr:row>
      <xdr:rowOff>69088</xdr:rowOff>
    </xdr:to>
    <xdr:cxnSp macro="">
      <xdr:nvCxnSpPr>
        <xdr:cNvPr id="148" name="直線コネクタ 147"/>
        <xdr:cNvCxnSpPr/>
      </xdr:nvCxnSpPr>
      <xdr:spPr>
        <a:xfrm flipV="1">
          <a:off x="14084300" y="5355251"/>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48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111015</xdr:rowOff>
    </xdr:from>
    <xdr:ext cx="469744" cy="259045"/>
    <xdr:sp macro="" textlink="">
      <xdr:nvSpPr>
        <xdr:cNvPr id="150" name="n_1mainValue債務償還比率"/>
        <xdr:cNvSpPr txBox="1"/>
      </xdr:nvSpPr>
      <xdr:spPr>
        <a:xfrm>
          <a:off x="13836727" y="54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2" name="楕円 71"/>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64243</xdr:rowOff>
    </xdr:from>
    <xdr:ext cx="405111" cy="259045"/>
    <xdr:sp macro="" textlink="">
      <xdr:nvSpPr>
        <xdr:cNvPr id="73" name="【道路】&#10;有形固定資産減価償却率該当値テキスト"/>
        <xdr:cNvSpPr txBox="1"/>
      </xdr:nvSpPr>
      <xdr:spPr>
        <a:xfrm>
          <a:off x="4673600" y="623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4" name="楕円 73"/>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164374</xdr:rowOff>
    </xdr:to>
    <xdr:cxnSp macro="">
      <xdr:nvCxnSpPr>
        <xdr:cNvPr id="75" name="直線コネクタ 74"/>
        <xdr:cNvCxnSpPr/>
      </xdr:nvCxnSpPr>
      <xdr:spPr>
        <a:xfrm flipV="1">
          <a:off x="3797300" y="63088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xdr:cNvSpPr/>
      </xdr:nvSpPr>
      <xdr:spPr>
        <a:xfrm>
          <a:off x="2857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23949</xdr:rowOff>
    </xdr:to>
    <xdr:cxnSp macro="">
      <xdr:nvCxnSpPr>
        <xdr:cNvPr id="77" name="直線コネクタ 76"/>
        <xdr:cNvCxnSpPr/>
      </xdr:nvCxnSpPr>
      <xdr:spPr>
        <a:xfrm flipV="1">
          <a:off x="2908300" y="633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78" name="楕円 77"/>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164374</xdr:rowOff>
    </xdr:from>
    <xdr:to>
      <xdr:col>15</xdr:col>
      <xdr:colOff>50800</xdr:colOff>
      <xdr:row>37</xdr:row>
      <xdr:rowOff>23949</xdr:rowOff>
    </xdr:to>
    <xdr:cxnSp macro="">
      <xdr:nvCxnSpPr>
        <xdr:cNvPr id="79" name="直線コネクタ 78"/>
        <xdr:cNvCxnSpPr/>
      </xdr:nvCxnSpPr>
      <xdr:spPr>
        <a:xfrm>
          <a:off x="2019300" y="633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34851</xdr:rowOff>
    </xdr:from>
    <xdr:ext cx="405111" cy="259045"/>
    <xdr:sp macro="" textlink="">
      <xdr:nvSpPr>
        <xdr:cNvPr id="83" name="n_1mainValue【道路】&#10;有形固定資産減価償却率"/>
        <xdr:cNvSpPr txBox="1"/>
      </xdr:nvSpPr>
      <xdr:spPr>
        <a:xfrm>
          <a:off x="35820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65876</xdr:rowOff>
    </xdr:from>
    <xdr:ext cx="405111" cy="259045"/>
    <xdr:sp macro="" textlink="">
      <xdr:nvSpPr>
        <xdr:cNvPr id="84" name="n_2mainValue【道路】&#10;有形固定資産減価償却率"/>
        <xdr:cNvSpPr txBox="1"/>
      </xdr:nvSpPr>
      <xdr:spPr>
        <a:xfrm>
          <a:off x="2705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85" name="n_3mainValue【道路】&#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48552</xdr:rowOff>
    </xdr:from>
    <xdr:to>
      <xdr:col>55</xdr:col>
      <xdr:colOff>50800</xdr:colOff>
      <xdr:row>41</xdr:row>
      <xdr:rowOff>150152</xdr:rowOff>
    </xdr:to>
    <xdr:sp macro="" textlink="">
      <xdr:nvSpPr>
        <xdr:cNvPr id="124" name="楕円 123"/>
        <xdr:cNvSpPr/>
      </xdr:nvSpPr>
      <xdr:spPr>
        <a:xfrm>
          <a:off x="10426700" y="70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48971</xdr:rowOff>
    </xdr:from>
    <xdr:to>
      <xdr:col>50</xdr:col>
      <xdr:colOff>165100</xdr:colOff>
      <xdr:row>41</xdr:row>
      <xdr:rowOff>150571</xdr:rowOff>
    </xdr:to>
    <xdr:sp macro="" textlink="">
      <xdr:nvSpPr>
        <xdr:cNvPr id="126" name="楕円 125"/>
        <xdr:cNvSpPr/>
      </xdr:nvSpPr>
      <xdr:spPr>
        <a:xfrm>
          <a:off x="9588500" y="70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99352</xdr:rowOff>
    </xdr:from>
    <xdr:to>
      <xdr:col>55</xdr:col>
      <xdr:colOff>0</xdr:colOff>
      <xdr:row>41</xdr:row>
      <xdr:rowOff>99771</xdr:rowOff>
    </xdr:to>
    <xdr:cxnSp macro="">
      <xdr:nvCxnSpPr>
        <xdr:cNvPr id="127" name="直線コネクタ 126"/>
        <xdr:cNvCxnSpPr/>
      </xdr:nvCxnSpPr>
      <xdr:spPr>
        <a:xfrm flipV="1">
          <a:off x="9639300" y="7128802"/>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49581</xdr:rowOff>
    </xdr:from>
    <xdr:to>
      <xdr:col>46</xdr:col>
      <xdr:colOff>38100</xdr:colOff>
      <xdr:row>41</xdr:row>
      <xdr:rowOff>151181</xdr:rowOff>
    </xdr:to>
    <xdr:sp macro="" textlink="">
      <xdr:nvSpPr>
        <xdr:cNvPr id="128" name="楕円 127"/>
        <xdr:cNvSpPr/>
      </xdr:nvSpPr>
      <xdr:spPr>
        <a:xfrm>
          <a:off x="8699500" y="707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99771</xdr:rowOff>
    </xdr:from>
    <xdr:to>
      <xdr:col>50</xdr:col>
      <xdr:colOff>114300</xdr:colOff>
      <xdr:row>41</xdr:row>
      <xdr:rowOff>100381</xdr:rowOff>
    </xdr:to>
    <xdr:cxnSp macro="">
      <xdr:nvCxnSpPr>
        <xdr:cNvPr id="129" name="直線コネクタ 128"/>
        <xdr:cNvCxnSpPr/>
      </xdr:nvCxnSpPr>
      <xdr:spPr>
        <a:xfrm flipV="1">
          <a:off x="8750300" y="712922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22695</xdr:rowOff>
    </xdr:from>
    <xdr:to>
      <xdr:col>41</xdr:col>
      <xdr:colOff>101600</xdr:colOff>
      <xdr:row>41</xdr:row>
      <xdr:rowOff>124295</xdr:rowOff>
    </xdr:to>
    <xdr:sp macro="" textlink="">
      <xdr:nvSpPr>
        <xdr:cNvPr id="130" name="楕円 129"/>
        <xdr:cNvSpPr/>
      </xdr:nvSpPr>
      <xdr:spPr>
        <a:xfrm>
          <a:off x="7810500" y="7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73495</xdr:rowOff>
    </xdr:from>
    <xdr:to>
      <xdr:col>45</xdr:col>
      <xdr:colOff>177800</xdr:colOff>
      <xdr:row>41</xdr:row>
      <xdr:rowOff>100381</xdr:rowOff>
    </xdr:to>
    <xdr:cxnSp macro="">
      <xdr:nvCxnSpPr>
        <xdr:cNvPr id="131" name="直線コネクタ 130"/>
        <xdr:cNvCxnSpPr/>
      </xdr:nvCxnSpPr>
      <xdr:spPr>
        <a:xfrm>
          <a:off x="7861300" y="7102945"/>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167098</xdr:rowOff>
    </xdr:from>
    <xdr:ext cx="469744" cy="259045"/>
    <xdr:sp macro="" textlink="">
      <xdr:nvSpPr>
        <xdr:cNvPr id="135" name="n_1mainValue【道路】&#10;一人当たり延長"/>
        <xdr:cNvSpPr txBox="1"/>
      </xdr:nvSpPr>
      <xdr:spPr>
        <a:xfrm>
          <a:off x="9391727" y="68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167708</xdr:rowOff>
    </xdr:from>
    <xdr:ext cx="469744" cy="259045"/>
    <xdr:sp macro="" textlink="">
      <xdr:nvSpPr>
        <xdr:cNvPr id="136" name="n_2mainValue【道路】&#10;一人当たり延長"/>
        <xdr:cNvSpPr txBox="1"/>
      </xdr:nvSpPr>
      <xdr:spPr>
        <a:xfrm>
          <a:off x="8515427" y="68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140822</xdr:rowOff>
    </xdr:from>
    <xdr:ext cx="534377" cy="259045"/>
    <xdr:sp macro="" textlink="">
      <xdr:nvSpPr>
        <xdr:cNvPr id="137" name="n_3mainValue【道路】&#10;一人当たり延長"/>
        <xdr:cNvSpPr txBox="1"/>
      </xdr:nvSpPr>
      <xdr:spPr>
        <a:xfrm>
          <a:off x="7594111" y="68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78" name="楕円 177"/>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79" name="【橋りょう・トンネル】&#10;有形固定資産減価償却率該当値テキスト"/>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80" name="楕円 179"/>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19594</xdr:rowOff>
    </xdr:to>
    <xdr:cxnSp macro="">
      <xdr:nvCxnSpPr>
        <xdr:cNvPr id="181" name="直線コネクタ 180"/>
        <xdr:cNvCxnSpPr/>
      </xdr:nvCxnSpPr>
      <xdr:spPr>
        <a:xfrm flipV="1">
          <a:off x="3797300" y="101073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82" name="楕円 181"/>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83" name="直線コネクタ 182"/>
        <xdr:cNvCxnSpPr/>
      </xdr:nvCxnSpPr>
      <xdr:spPr>
        <a:xfrm flipV="1">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84" name="楕円 183"/>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151856</xdr:rowOff>
    </xdr:to>
    <xdr:cxnSp macro="">
      <xdr:nvCxnSpPr>
        <xdr:cNvPr id="185" name="直線コネクタ 184"/>
        <xdr:cNvCxnSpPr/>
      </xdr:nvCxnSpPr>
      <xdr:spPr>
        <a:xfrm flipV="1">
          <a:off x="2019300" y="101629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89"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90" name="n_2mainValue【橋りょう・トンネ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191" name="n_3mainValue【橋りょう・トンネル】&#10;有形固定資産減価償却率"/>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143849</xdr:rowOff>
    </xdr:from>
    <xdr:to>
      <xdr:col>55</xdr:col>
      <xdr:colOff>50800</xdr:colOff>
      <xdr:row>63</xdr:row>
      <xdr:rowOff>73999</xdr:rowOff>
    </xdr:to>
    <xdr:sp macro="" textlink="">
      <xdr:nvSpPr>
        <xdr:cNvPr id="230" name="楕円 229"/>
        <xdr:cNvSpPr/>
      </xdr:nvSpPr>
      <xdr:spPr>
        <a:xfrm>
          <a:off x="10426700" y="107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166726</xdr:rowOff>
    </xdr:from>
    <xdr:ext cx="599010" cy="259045"/>
    <xdr:sp macro="" textlink="">
      <xdr:nvSpPr>
        <xdr:cNvPr id="231" name="【橋りょう・トンネル】&#10;一人当たり有形固定資産（償却資産）額該当値テキスト"/>
        <xdr:cNvSpPr txBox="1"/>
      </xdr:nvSpPr>
      <xdr:spPr>
        <a:xfrm>
          <a:off x="10515600" y="1062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144705</xdr:rowOff>
    </xdr:from>
    <xdr:to>
      <xdr:col>50</xdr:col>
      <xdr:colOff>165100</xdr:colOff>
      <xdr:row>63</xdr:row>
      <xdr:rowOff>74855</xdr:rowOff>
    </xdr:to>
    <xdr:sp macro="" textlink="">
      <xdr:nvSpPr>
        <xdr:cNvPr id="232" name="楕円 231"/>
        <xdr:cNvSpPr/>
      </xdr:nvSpPr>
      <xdr:spPr>
        <a:xfrm>
          <a:off x="95885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23199</xdr:rowOff>
    </xdr:from>
    <xdr:to>
      <xdr:col>55</xdr:col>
      <xdr:colOff>0</xdr:colOff>
      <xdr:row>63</xdr:row>
      <xdr:rowOff>24055</xdr:rowOff>
    </xdr:to>
    <xdr:cxnSp macro="">
      <xdr:nvCxnSpPr>
        <xdr:cNvPr id="233" name="直線コネクタ 232"/>
        <xdr:cNvCxnSpPr/>
      </xdr:nvCxnSpPr>
      <xdr:spPr>
        <a:xfrm flipV="1">
          <a:off x="9639300" y="10824549"/>
          <a:ext cx="8382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145938</xdr:rowOff>
    </xdr:from>
    <xdr:to>
      <xdr:col>46</xdr:col>
      <xdr:colOff>38100</xdr:colOff>
      <xdr:row>63</xdr:row>
      <xdr:rowOff>76088</xdr:rowOff>
    </xdr:to>
    <xdr:sp macro="" textlink="">
      <xdr:nvSpPr>
        <xdr:cNvPr id="234" name="楕円 233"/>
        <xdr:cNvSpPr/>
      </xdr:nvSpPr>
      <xdr:spPr>
        <a:xfrm>
          <a:off x="86995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24055</xdr:rowOff>
    </xdr:from>
    <xdr:to>
      <xdr:col>50</xdr:col>
      <xdr:colOff>114300</xdr:colOff>
      <xdr:row>63</xdr:row>
      <xdr:rowOff>25288</xdr:rowOff>
    </xdr:to>
    <xdr:cxnSp macro="">
      <xdr:nvCxnSpPr>
        <xdr:cNvPr id="235" name="直線コネクタ 234"/>
        <xdr:cNvCxnSpPr/>
      </xdr:nvCxnSpPr>
      <xdr:spPr>
        <a:xfrm flipV="1">
          <a:off x="8750300" y="10825405"/>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139983</xdr:rowOff>
    </xdr:from>
    <xdr:to>
      <xdr:col>41</xdr:col>
      <xdr:colOff>101600</xdr:colOff>
      <xdr:row>63</xdr:row>
      <xdr:rowOff>70133</xdr:rowOff>
    </xdr:to>
    <xdr:sp macro="" textlink="">
      <xdr:nvSpPr>
        <xdr:cNvPr id="236" name="楕円 235"/>
        <xdr:cNvSpPr/>
      </xdr:nvSpPr>
      <xdr:spPr>
        <a:xfrm>
          <a:off x="7810500" y="10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19333</xdr:rowOff>
    </xdr:from>
    <xdr:to>
      <xdr:col>45</xdr:col>
      <xdr:colOff>177800</xdr:colOff>
      <xdr:row>63</xdr:row>
      <xdr:rowOff>25288</xdr:rowOff>
    </xdr:to>
    <xdr:cxnSp macro="">
      <xdr:nvCxnSpPr>
        <xdr:cNvPr id="237" name="直線コネクタ 236"/>
        <xdr:cNvCxnSpPr/>
      </xdr:nvCxnSpPr>
      <xdr:spPr>
        <a:xfrm>
          <a:off x="7861300" y="10820683"/>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91382</xdr:rowOff>
    </xdr:from>
    <xdr:ext cx="599010" cy="259045"/>
    <xdr:sp macro="" textlink="">
      <xdr:nvSpPr>
        <xdr:cNvPr id="241" name="n_1mainValue【橋りょう・トンネル】&#10;一人当たり有形固定資産（償却資産）額"/>
        <xdr:cNvSpPr txBox="1"/>
      </xdr:nvSpPr>
      <xdr:spPr>
        <a:xfrm>
          <a:off x="9327095" y="105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92615</xdr:rowOff>
    </xdr:from>
    <xdr:ext cx="599010" cy="259045"/>
    <xdr:sp macro="" textlink="">
      <xdr:nvSpPr>
        <xdr:cNvPr id="242" name="n_2mainValue【橋りょう・トンネル】&#10;一人当たり有形固定資産（償却資産）額"/>
        <xdr:cNvSpPr txBox="1"/>
      </xdr:nvSpPr>
      <xdr:spPr>
        <a:xfrm>
          <a:off x="84507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86660</xdr:rowOff>
    </xdr:from>
    <xdr:ext cx="599010" cy="259045"/>
    <xdr:sp macro="" textlink="">
      <xdr:nvSpPr>
        <xdr:cNvPr id="243" name="n_3mainValue【橋りょう・トンネル】&#10;一人当たり有形固定資産（償却資産）額"/>
        <xdr:cNvSpPr txBox="1"/>
      </xdr:nvSpPr>
      <xdr:spPr>
        <a:xfrm>
          <a:off x="7561795" y="1054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3" name="楕円 282"/>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84" name="【公営住宅】&#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85" name="楕円 284"/>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81914</xdr:rowOff>
    </xdr:to>
    <xdr:cxnSp macro="">
      <xdr:nvCxnSpPr>
        <xdr:cNvPr id="286" name="直線コネクタ 285"/>
        <xdr:cNvCxnSpPr/>
      </xdr:nvCxnSpPr>
      <xdr:spPr>
        <a:xfrm flipV="1">
          <a:off x="3797300" y="142684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287" name="楕円 286"/>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81914</xdr:rowOff>
    </xdr:from>
    <xdr:to>
      <xdr:col>19</xdr:col>
      <xdr:colOff>177800</xdr:colOff>
      <xdr:row>83</xdr:row>
      <xdr:rowOff>123825</xdr:rowOff>
    </xdr:to>
    <xdr:cxnSp macro="">
      <xdr:nvCxnSpPr>
        <xdr:cNvPr id="288" name="直線コネクタ 287"/>
        <xdr:cNvCxnSpPr/>
      </xdr:nvCxnSpPr>
      <xdr:spPr>
        <a:xfrm flipV="1">
          <a:off x="2908300" y="14312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89" name="楕円 288"/>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123825</xdr:rowOff>
    </xdr:from>
    <xdr:to>
      <xdr:col>15</xdr:col>
      <xdr:colOff>50800</xdr:colOff>
      <xdr:row>84</xdr:row>
      <xdr:rowOff>57150</xdr:rowOff>
    </xdr:to>
    <xdr:cxnSp macro="">
      <xdr:nvCxnSpPr>
        <xdr:cNvPr id="290" name="直線コネクタ 289"/>
        <xdr:cNvCxnSpPr/>
      </xdr:nvCxnSpPr>
      <xdr:spPr>
        <a:xfrm flipV="1">
          <a:off x="2019300" y="14354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94" name="n_1mainValue【公営住宅】&#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295" name="n_2mainValue【公営住宅】&#10;有形固定資産減価償却率"/>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296" name="n_3mainValue【公営住宅】&#10;有形固定資産減価償却率"/>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35" name="楕円 334"/>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36"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37" name="楕円 336"/>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4572</xdr:rowOff>
    </xdr:to>
    <xdr:cxnSp macro="">
      <xdr:nvCxnSpPr>
        <xdr:cNvPr id="338" name="直線コネクタ 337"/>
        <xdr:cNvCxnSpPr/>
      </xdr:nvCxnSpPr>
      <xdr:spPr>
        <a:xfrm>
          <a:off x="9639300" y="1474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125985</xdr:rowOff>
    </xdr:from>
    <xdr:to>
      <xdr:col>46</xdr:col>
      <xdr:colOff>38100</xdr:colOff>
      <xdr:row>86</xdr:row>
      <xdr:rowOff>56135</xdr:rowOff>
    </xdr:to>
    <xdr:sp macro="" textlink="">
      <xdr:nvSpPr>
        <xdr:cNvPr id="339" name="楕円 338"/>
        <xdr:cNvSpPr/>
      </xdr:nvSpPr>
      <xdr:spPr>
        <a:xfrm>
          <a:off x="8699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5335</xdr:rowOff>
    </xdr:to>
    <xdr:cxnSp macro="">
      <xdr:nvCxnSpPr>
        <xdr:cNvPr id="340" name="直線コネクタ 339"/>
        <xdr:cNvCxnSpPr/>
      </xdr:nvCxnSpPr>
      <xdr:spPr>
        <a:xfrm flipV="1">
          <a:off x="8750300" y="147492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126746</xdr:rowOff>
    </xdr:from>
    <xdr:to>
      <xdr:col>41</xdr:col>
      <xdr:colOff>101600</xdr:colOff>
      <xdr:row>86</xdr:row>
      <xdr:rowOff>56896</xdr:rowOff>
    </xdr:to>
    <xdr:sp macro="" textlink="">
      <xdr:nvSpPr>
        <xdr:cNvPr id="341" name="楕円 340"/>
        <xdr:cNvSpPr/>
      </xdr:nvSpPr>
      <xdr:spPr>
        <a:xfrm>
          <a:off x="7810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5335</xdr:rowOff>
    </xdr:from>
    <xdr:to>
      <xdr:col>45</xdr:col>
      <xdr:colOff>177800</xdr:colOff>
      <xdr:row>86</xdr:row>
      <xdr:rowOff>6096</xdr:rowOff>
    </xdr:to>
    <xdr:cxnSp macro="">
      <xdr:nvCxnSpPr>
        <xdr:cNvPr id="342" name="直線コネクタ 341"/>
        <xdr:cNvCxnSpPr/>
      </xdr:nvCxnSpPr>
      <xdr:spPr>
        <a:xfrm flipV="1">
          <a:off x="7861300" y="1475003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46"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47262</xdr:rowOff>
    </xdr:from>
    <xdr:ext cx="469744" cy="259045"/>
    <xdr:sp macro="" textlink="">
      <xdr:nvSpPr>
        <xdr:cNvPr id="347" name="n_2mainValue【公営住宅】&#10;一人当たり面積"/>
        <xdr:cNvSpPr txBox="1"/>
      </xdr:nvSpPr>
      <xdr:spPr>
        <a:xfrm>
          <a:off x="8515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48023</xdr:rowOff>
    </xdr:from>
    <xdr:ext cx="469744" cy="259045"/>
    <xdr:sp macro="" textlink="">
      <xdr:nvSpPr>
        <xdr:cNvPr id="348" name="n_3mainValue【公営住宅】&#10;一人当たり面積"/>
        <xdr:cNvSpPr txBox="1"/>
      </xdr:nvSpPr>
      <xdr:spPr>
        <a:xfrm>
          <a:off x="7626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40</xdr:row>
      <xdr:rowOff>45176</xdr:rowOff>
    </xdr:to>
    <xdr:cxnSp macro="">
      <xdr:nvCxnSpPr>
        <xdr:cNvPr id="390" name="直線コネクタ 389"/>
        <xdr:cNvCxnSpPr/>
      </xdr:nvCxnSpPr>
      <xdr:spPr>
        <a:xfrm flipV="1">
          <a:off x="16318864" y="5712823"/>
          <a:ext cx="0" cy="119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49003</xdr:rowOff>
    </xdr:from>
    <xdr:ext cx="405111" cy="259045"/>
    <xdr:sp macro="" textlink="">
      <xdr:nvSpPr>
        <xdr:cNvPr id="391" name="【認定こども園・幼稚園・保育所】&#10;有形固定資産減価償却率最小値テキスト"/>
        <xdr:cNvSpPr txBox="1"/>
      </xdr:nvSpPr>
      <xdr:spPr>
        <a:xfrm>
          <a:off x="16357600" y="690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45176</xdr:rowOff>
    </xdr:from>
    <xdr:to>
      <xdr:col>86</xdr:col>
      <xdr:colOff>25400</xdr:colOff>
      <xdr:row>40</xdr:row>
      <xdr:rowOff>45176</xdr:rowOff>
    </xdr:to>
    <xdr:cxnSp macro="">
      <xdr:nvCxnSpPr>
        <xdr:cNvPr id="392" name="直線コネクタ 391"/>
        <xdr:cNvCxnSpPr/>
      </xdr:nvCxnSpPr>
      <xdr:spPr>
        <a:xfrm>
          <a:off x="16230600" y="690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9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94" name="直線コネクタ 39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9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144599</xdr:rowOff>
    </xdr:from>
    <xdr:to>
      <xdr:col>81</xdr:col>
      <xdr:colOff>101600</xdr:colOff>
      <xdr:row>37</xdr:row>
      <xdr:rowOff>74749</xdr:rowOff>
    </xdr:to>
    <xdr:sp macro="" textlink="">
      <xdr:nvSpPr>
        <xdr:cNvPr id="397" name="フローチャート: 判断 396"/>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154396</xdr:rowOff>
    </xdr:from>
    <xdr:to>
      <xdr:col>76</xdr:col>
      <xdr:colOff>165100</xdr:colOff>
      <xdr:row>37</xdr:row>
      <xdr:rowOff>84546</xdr:rowOff>
    </xdr:to>
    <xdr:sp macro="" textlink="">
      <xdr:nvSpPr>
        <xdr:cNvPr id="398" name="フローチャート: 判断 397"/>
        <xdr:cNvSpPr/>
      </xdr:nvSpPr>
      <xdr:spPr>
        <a:xfrm>
          <a:off x="14541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58057</xdr:rowOff>
    </xdr:from>
    <xdr:to>
      <xdr:col>72</xdr:col>
      <xdr:colOff>38100</xdr:colOff>
      <xdr:row>37</xdr:row>
      <xdr:rowOff>159657</xdr:rowOff>
    </xdr:to>
    <xdr:sp macro="" textlink="">
      <xdr:nvSpPr>
        <xdr:cNvPr id="399" name="フローチャート: 判断 398"/>
        <xdr:cNvSpPr/>
      </xdr:nvSpPr>
      <xdr:spPr>
        <a:xfrm>
          <a:off x="13652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142966</xdr:rowOff>
    </xdr:from>
    <xdr:to>
      <xdr:col>85</xdr:col>
      <xdr:colOff>177800</xdr:colOff>
      <xdr:row>40</xdr:row>
      <xdr:rowOff>73116</xdr:rowOff>
    </xdr:to>
    <xdr:sp macro="" textlink="">
      <xdr:nvSpPr>
        <xdr:cNvPr id="405" name="楕円 404"/>
        <xdr:cNvSpPr/>
      </xdr:nvSpPr>
      <xdr:spPr>
        <a:xfrm>
          <a:off x="162687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57893</xdr:rowOff>
    </xdr:from>
    <xdr:ext cx="405111" cy="259045"/>
    <xdr:sp macro="" textlink="">
      <xdr:nvSpPr>
        <xdr:cNvPr id="406" name="【認定こども園・幼稚園・保育所】&#10;有形固定資産減価償却率該当値テキスト"/>
        <xdr:cNvSpPr txBox="1"/>
      </xdr:nvSpPr>
      <xdr:spPr>
        <a:xfrm>
          <a:off x="16357600" y="674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07" name="楕円 406"/>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22316</xdr:rowOff>
    </xdr:from>
    <xdr:to>
      <xdr:col>85</xdr:col>
      <xdr:colOff>127000</xdr:colOff>
      <xdr:row>40</xdr:row>
      <xdr:rowOff>43543</xdr:rowOff>
    </xdr:to>
    <xdr:cxnSp macro="">
      <xdr:nvCxnSpPr>
        <xdr:cNvPr id="408" name="直線コネクタ 407"/>
        <xdr:cNvCxnSpPr/>
      </xdr:nvCxnSpPr>
      <xdr:spPr>
        <a:xfrm flipV="1">
          <a:off x="15481300" y="688031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49893</xdr:rowOff>
    </xdr:from>
    <xdr:to>
      <xdr:col>76</xdr:col>
      <xdr:colOff>165100</xdr:colOff>
      <xdr:row>40</xdr:row>
      <xdr:rowOff>151493</xdr:rowOff>
    </xdr:to>
    <xdr:sp macro="" textlink="">
      <xdr:nvSpPr>
        <xdr:cNvPr id="409" name="楕円 408"/>
        <xdr:cNvSpPr/>
      </xdr:nvSpPr>
      <xdr:spPr>
        <a:xfrm>
          <a:off x="14541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43543</xdr:rowOff>
    </xdr:from>
    <xdr:to>
      <xdr:col>81</xdr:col>
      <xdr:colOff>50800</xdr:colOff>
      <xdr:row>40</xdr:row>
      <xdr:rowOff>100693</xdr:rowOff>
    </xdr:to>
    <xdr:cxnSp macro="">
      <xdr:nvCxnSpPr>
        <xdr:cNvPr id="410" name="直線コネクタ 409"/>
        <xdr:cNvCxnSpPr/>
      </xdr:nvCxnSpPr>
      <xdr:spPr>
        <a:xfrm flipV="1">
          <a:off x="14592300" y="69015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xdr:rowOff>
    </xdr:from>
    <xdr:to>
      <xdr:col>72</xdr:col>
      <xdr:colOff>38100</xdr:colOff>
      <xdr:row>41</xdr:row>
      <xdr:rowOff>113937</xdr:rowOff>
    </xdr:to>
    <xdr:sp macro="" textlink="">
      <xdr:nvSpPr>
        <xdr:cNvPr id="411" name="楕円 410"/>
        <xdr:cNvSpPr/>
      </xdr:nvSpPr>
      <xdr:spPr>
        <a:xfrm>
          <a:off x="13652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100693</xdr:rowOff>
    </xdr:from>
    <xdr:to>
      <xdr:col>76</xdr:col>
      <xdr:colOff>114300</xdr:colOff>
      <xdr:row>41</xdr:row>
      <xdr:rowOff>63137</xdr:rowOff>
    </xdr:to>
    <xdr:cxnSp macro="">
      <xdr:nvCxnSpPr>
        <xdr:cNvPr id="412" name="直線コネクタ 411"/>
        <xdr:cNvCxnSpPr/>
      </xdr:nvCxnSpPr>
      <xdr:spPr>
        <a:xfrm flipV="1">
          <a:off x="13703300" y="695869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91276</xdr:rowOff>
    </xdr:from>
    <xdr:ext cx="405111" cy="259045"/>
    <xdr:sp macro="" textlink="">
      <xdr:nvSpPr>
        <xdr:cNvPr id="413" name="n_1aveValue【認定こども園・幼稚園・保育所】&#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414" name="n_2aveValue【認定こども園・幼稚園・保育所】&#10;有形固定資産減価償却率"/>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4734</xdr:rowOff>
    </xdr:from>
    <xdr:ext cx="405111" cy="259045"/>
    <xdr:sp macro="" textlink="">
      <xdr:nvSpPr>
        <xdr:cNvPr id="415" name="n_3aveValue【認定こども園・幼稚園・保育所】&#10;有形固定資産減価償却率"/>
        <xdr:cNvSpPr txBox="1"/>
      </xdr:nvSpPr>
      <xdr:spPr>
        <a:xfrm>
          <a:off x="13500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16" name="n_1mainValue【認定こども園・幼稚園・保育所】&#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142620</xdr:rowOff>
    </xdr:from>
    <xdr:ext cx="405111" cy="259045"/>
    <xdr:sp macro="" textlink="">
      <xdr:nvSpPr>
        <xdr:cNvPr id="417" name="n_2mainValue【認定こども園・幼稚園・保育所】&#10;有形固定資産減価償却率"/>
        <xdr:cNvSpPr txBox="1"/>
      </xdr:nvSpPr>
      <xdr:spPr>
        <a:xfrm>
          <a:off x="14389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105064</xdr:rowOff>
    </xdr:from>
    <xdr:ext cx="405111" cy="259045"/>
    <xdr:sp macro="" textlink="">
      <xdr:nvSpPr>
        <xdr:cNvPr id="418" name="n_3mainValue【認定こども園・幼稚園・保育所】&#10;有形固定資産減価償却率"/>
        <xdr:cNvSpPr txBox="1"/>
      </xdr:nvSpPr>
      <xdr:spPr>
        <a:xfrm>
          <a:off x="13500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40" name="直線コネクタ 43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2" name="直線コネクタ 44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4" name="直線コネクタ 44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5"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6" name="フローチャート: 判断 44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7" name="フローチャート: 判断 44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9" name="フローチャート: 判断 448"/>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55" name="楕円 454"/>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56"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57" name="楕円 456"/>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58" name="直線コネクタ 457"/>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xdr:rowOff>
    </xdr:from>
    <xdr:to>
      <xdr:col>107</xdr:col>
      <xdr:colOff>101600</xdr:colOff>
      <xdr:row>41</xdr:row>
      <xdr:rowOff>110998</xdr:rowOff>
    </xdr:to>
    <xdr:sp macro="" textlink="">
      <xdr:nvSpPr>
        <xdr:cNvPr id="459" name="楕円 458"/>
        <xdr:cNvSpPr/>
      </xdr:nvSpPr>
      <xdr:spPr>
        <a:xfrm>
          <a:off x="20383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60198</xdr:rowOff>
    </xdr:to>
    <xdr:cxnSp macro="">
      <xdr:nvCxnSpPr>
        <xdr:cNvPr id="460" name="直線コネクタ 459"/>
        <xdr:cNvCxnSpPr/>
      </xdr:nvCxnSpPr>
      <xdr:spPr>
        <a:xfrm flipV="1">
          <a:off x="20434300" y="708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9398</xdr:rowOff>
    </xdr:from>
    <xdr:to>
      <xdr:col>102</xdr:col>
      <xdr:colOff>165100</xdr:colOff>
      <xdr:row>41</xdr:row>
      <xdr:rowOff>110998</xdr:rowOff>
    </xdr:to>
    <xdr:sp macro="" textlink="">
      <xdr:nvSpPr>
        <xdr:cNvPr id="461" name="楕円 460"/>
        <xdr:cNvSpPr/>
      </xdr:nvSpPr>
      <xdr:spPr>
        <a:xfrm>
          <a:off x="19494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60198</xdr:rowOff>
    </xdr:from>
    <xdr:to>
      <xdr:col>107</xdr:col>
      <xdr:colOff>50800</xdr:colOff>
      <xdr:row>41</xdr:row>
      <xdr:rowOff>60198</xdr:rowOff>
    </xdr:to>
    <xdr:cxnSp macro="">
      <xdr:nvCxnSpPr>
        <xdr:cNvPr id="462" name="直線コネクタ 461"/>
        <xdr:cNvCxnSpPr/>
      </xdr:nvCxnSpPr>
      <xdr:spPr>
        <a:xfrm>
          <a:off x="19545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3"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5"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466"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102125</xdr:rowOff>
    </xdr:from>
    <xdr:ext cx="469744" cy="259045"/>
    <xdr:sp macro="" textlink="">
      <xdr:nvSpPr>
        <xdr:cNvPr id="467" name="n_2mainValue【認定こども園・幼稚園・保育所】&#10;一人当たり面積"/>
        <xdr:cNvSpPr txBox="1"/>
      </xdr:nvSpPr>
      <xdr:spPr>
        <a:xfrm>
          <a:off x="20199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102125</xdr:rowOff>
    </xdr:from>
    <xdr:ext cx="469744" cy="259045"/>
    <xdr:sp macro="" textlink="">
      <xdr:nvSpPr>
        <xdr:cNvPr id="468" name="n_3mainValue【認定こども園・幼稚園・保育所】&#10;一人当たり面積"/>
        <xdr:cNvSpPr txBox="1"/>
      </xdr:nvSpPr>
      <xdr:spPr>
        <a:xfrm>
          <a:off x="19310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7" name="テキスト ボックス 48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1" name="直線コネクタ 490"/>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2"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3" name="直線コネクタ 492"/>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4"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5" name="直線コネクタ 494"/>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6"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7" name="フローチャート: 判断 496"/>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8" name="フローチャート: 判断 497"/>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9" name="フローチャート: 判断 498"/>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00" name="フローチャート: 判断 499"/>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xdr:rowOff>
    </xdr:from>
    <xdr:to>
      <xdr:col>85</xdr:col>
      <xdr:colOff>177800</xdr:colOff>
      <xdr:row>61</xdr:row>
      <xdr:rowOff>114808</xdr:rowOff>
    </xdr:to>
    <xdr:sp macro="" textlink="">
      <xdr:nvSpPr>
        <xdr:cNvPr id="506" name="楕円 505"/>
        <xdr:cNvSpPr/>
      </xdr:nvSpPr>
      <xdr:spPr>
        <a:xfrm>
          <a:off x="16268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163085</xdr:rowOff>
    </xdr:from>
    <xdr:ext cx="405111" cy="259045"/>
    <xdr:sp macro="" textlink="">
      <xdr:nvSpPr>
        <xdr:cNvPr id="507" name="【学校施設】&#10;有形固定資産減価償却率該当値テキスト"/>
        <xdr:cNvSpPr txBox="1"/>
      </xdr:nvSpPr>
      <xdr:spPr>
        <a:xfrm>
          <a:off x="16357600"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47498</xdr:rowOff>
    </xdr:from>
    <xdr:to>
      <xdr:col>81</xdr:col>
      <xdr:colOff>101600</xdr:colOff>
      <xdr:row>61</xdr:row>
      <xdr:rowOff>149098</xdr:rowOff>
    </xdr:to>
    <xdr:sp macro="" textlink="">
      <xdr:nvSpPr>
        <xdr:cNvPr id="508" name="楕円 507"/>
        <xdr:cNvSpPr/>
      </xdr:nvSpPr>
      <xdr:spPr>
        <a:xfrm>
          <a:off x="15430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64008</xdr:rowOff>
    </xdr:from>
    <xdr:to>
      <xdr:col>85</xdr:col>
      <xdr:colOff>127000</xdr:colOff>
      <xdr:row>61</xdr:row>
      <xdr:rowOff>98298</xdr:rowOff>
    </xdr:to>
    <xdr:cxnSp macro="">
      <xdr:nvCxnSpPr>
        <xdr:cNvPr id="509" name="直線コネクタ 508"/>
        <xdr:cNvCxnSpPr/>
      </xdr:nvCxnSpPr>
      <xdr:spPr>
        <a:xfrm flipV="1">
          <a:off x="15481300" y="105224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84074</xdr:rowOff>
    </xdr:from>
    <xdr:to>
      <xdr:col>76</xdr:col>
      <xdr:colOff>165100</xdr:colOff>
      <xdr:row>62</xdr:row>
      <xdr:rowOff>14224</xdr:rowOff>
    </xdr:to>
    <xdr:sp macro="" textlink="">
      <xdr:nvSpPr>
        <xdr:cNvPr id="510" name="楕円 509"/>
        <xdr:cNvSpPr/>
      </xdr:nvSpPr>
      <xdr:spPr>
        <a:xfrm>
          <a:off x="14541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98298</xdr:rowOff>
    </xdr:from>
    <xdr:to>
      <xdr:col>81</xdr:col>
      <xdr:colOff>50800</xdr:colOff>
      <xdr:row>61</xdr:row>
      <xdr:rowOff>134874</xdr:rowOff>
    </xdr:to>
    <xdr:cxnSp macro="">
      <xdr:nvCxnSpPr>
        <xdr:cNvPr id="511" name="直線コネクタ 510"/>
        <xdr:cNvCxnSpPr/>
      </xdr:nvCxnSpPr>
      <xdr:spPr>
        <a:xfrm flipV="1">
          <a:off x="14592300" y="10556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45212</xdr:rowOff>
    </xdr:from>
    <xdr:to>
      <xdr:col>72</xdr:col>
      <xdr:colOff>38100</xdr:colOff>
      <xdr:row>62</xdr:row>
      <xdr:rowOff>146812</xdr:rowOff>
    </xdr:to>
    <xdr:sp macro="" textlink="">
      <xdr:nvSpPr>
        <xdr:cNvPr id="512" name="楕円 511"/>
        <xdr:cNvSpPr/>
      </xdr:nvSpPr>
      <xdr:spPr>
        <a:xfrm>
          <a:off x="1365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134874</xdr:rowOff>
    </xdr:from>
    <xdr:to>
      <xdr:col>76</xdr:col>
      <xdr:colOff>114300</xdr:colOff>
      <xdr:row>62</xdr:row>
      <xdr:rowOff>96012</xdr:rowOff>
    </xdr:to>
    <xdr:cxnSp macro="">
      <xdr:nvCxnSpPr>
        <xdr:cNvPr id="513" name="直線コネクタ 512"/>
        <xdr:cNvCxnSpPr/>
      </xdr:nvCxnSpPr>
      <xdr:spPr>
        <a:xfrm flipV="1">
          <a:off x="13703300" y="105933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4"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5"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6"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140225</xdr:rowOff>
    </xdr:from>
    <xdr:ext cx="405111" cy="259045"/>
    <xdr:sp macro="" textlink="">
      <xdr:nvSpPr>
        <xdr:cNvPr id="517" name="n_1mainValue【学校施設】&#10;有形固定資産減価償却率"/>
        <xdr:cNvSpPr txBox="1"/>
      </xdr:nvSpPr>
      <xdr:spPr>
        <a:xfrm>
          <a:off x="152660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5351</xdr:rowOff>
    </xdr:from>
    <xdr:ext cx="405111" cy="259045"/>
    <xdr:sp macro="" textlink="">
      <xdr:nvSpPr>
        <xdr:cNvPr id="518" name="n_2mainValue【学校施設】&#10;有形固定資産減価償却率"/>
        <xdr:cNvSpPr txBox="1"/>
      </xdr:nvSpPr>
      <xdr:spPr>
        <a:xfrm>
          <a:off x="14389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137939</xdr:rowOff>
    </xdr:from>
    <xdr:ext cx="405111" cy="259045"/>
    <xdr:sp macro="" textlink="">
      <xdr:nvSpPr>
        <xdr:cNvPr id="519" name="n_3mainValue【学校施設】&#10;有形固定資産減価償却率"/>
        <xdr:cNvSpPr txBox="1"/>
      </xdr:nvSpPr>
      <xdr:spPr>
        <a:xfrm>
          <a:off x="13500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2" name="直線コネクタ 54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4" name="直線コネクタ 54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6" name="直線コネクタ 54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47"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8" name="フローチャート: 判断 54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9" name="フローチャート: 判断 54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50" name="フローチャート: 判断 54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1" name="フローチャート: 判断 550"/>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557" name="楕円 556"/>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60317</xdr:rowOff>
    </xdr:from>
    <xdr:ext cx="469744" cy="259045"/>
    <xdr:sp macro="" textlink="">
      <xdr:nvSpPr>
        <xdr:cNvPr id="558" name="【学校施設】&#10;一人当たり面積該当値テキスト"/>
        <xdr:cNvSpPr txBox="1"/>
      </xdr:nvSpPr>
      <xdr:spPr>
        <a:xfrm>
          <a:off x="22199600" y="105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40183</xdr:rowOff>
    </xdr:from>
    <xdr:to>
      <xdr:col>112</xdr:col>
      <xdr:colOff>38100</xdr:colOff>
      <xdr:row>62</xdr:row>
      <xdr:rowOff>141783</xdr:rowOff>
    </xdr:to>
    <xdr:sp macro="" textlink="">
      <xdr:nvSpPr>
        <xdr:cNvPr id="559" name="楕円 558"/>
        <xdr:cNvSpPr/>
      </xdr:nvSpPr>
      <xdr:spPr>
        <a:xfrm>
          <a:off x="21272500" y="10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88240</xdr:rowOff>
    </xdr:from>
    <xdr:to>
      <xdr:col>116</xdr:col>
      <xdr:colOff>63500</xdr:colOff>
      <xdr:row>62</xdr:row>
      <xdr:rowOff>90983</xdr:rowOff>
    </xdr:to>
    <xdr:cxnSp macro="">
      <xdr:nvCxnSpPr>
        <xdr:cNvPr id="560" name="直線コネクタ 559"/>
        <xdr:cNvCxnSpPr/>
      </xdr:nvCxnSpPr>
      <xdr:spPr>
        <a:xfrm flipV="1">
          <a:off x="21323300" y="1071814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47955</xdr:rowOff>
    </xdr:from>
    <xdr:to>
      <xdr:col>107</xdr:col>
      <xdr:colOff>101600</xdr:colOff>
      <xdr:row>62</xdr:row>
      <xdr:rowOff>149555</xdr:rowOff>
    </xdr:to>
    <xdr:sp macro="" textlink="">
      <xdr:nvSpPr>
        <xdr:cNvPr id="561" name="楕円 560"/>
        <xdr:cNvSpPr/>
      </xdr:nvSpPr>
      <xdr:spPr>
        <a:xfrm>
          <a:off x="203835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90983</xdr:rowOff>
    </xdr:from>
    <xdr:to>
      <xdr:col>111</xdr:col>
      <xdr:colOff>177800</xdr:colOff>
      <xdr:row>62</xdr:row>
      <xdr:rowOff>98755</xdr:rowOff>
    </xdr:to>
    <xdr:cxnSp macro="">
      <xdr:nvCxnSpPr>
        <xdr:cNvPr id="562" name="直線コネクタ 561"/>
        <xdr:cNvCxnSpPr/>
      </xdr:nvCxnSpPr>
      <xdr:spPr>
        <a:xfrm flipV="1">
          <a:off x="20434300" y="1072088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63" name="楕円 562"/>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62</xdr:row>
      <xdr:rowOff>98755</xdr:rowOff>
    </xdr:to>
    <xdr:cxnSp macro="">
      <xdr:nvCxnSpPr>
        <xdr:cNvPr id="564" name="直線コネクタ 563"/>
        <xdr:cNvCxnSpPr/>
      </xdr:nvCxnSpPr>
      <xdr:spPr>
        <a:xfrm>
          <a:off x="19545300" y="1062532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65"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66"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114164</xdr:rowOff>
    </xdr:from>
    <xdr:ext cx="469744" cy="259045"/>
    <xdr:sp macro="" textlink="">
      <xdr:nvSpPr>
        <xdr:cNvPr id="567" name="n_3aveValue【学校施設】&#10;一人当たり面積"/>
        <xdr:cNvSpPr txBox="1"/>
      </xdr:nvSpPr>
      <xdr:spPr>
        <a:xfrm>
          <a:off x="19310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158310</xdr:rowOff>
    </xdr:from>
    <xdr:ext cx="469744" cy="259045"/>
    <xdr:sp macro="" textlink="">
      <xdr:nvSpPr>
        <xdr:cNvPr id="568" name="n_1mainValue【学校施設】&#10;一人当たり面積"/>
        <xdr:cNvSpPr txBox="1"/>
      </xdr:nvSpPr>
      <xdr:spPr>
        <a:xfrm>
          <a:off x="21075727" y="1044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166082</xdr:rowOff>
    </xdr:from>
    <xdr:ext cx="469744" cy="259045"/>
    <xdr:sp macro="" textlink="">
      <xdr:nvSpPr>
        <xdr:cNvPr id="569" name="n_2mainValue【学校施設】&#10;一人当たり面積"/>
        <xdr:cNvSpPr txBox="1"/>
      </xdr:nvSpPr>
      <xdr:spPr>
        <a:xfrm>
          <a:off x="20199427" y="104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70" name="n_3mainValue【学校施設】&#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類似団体と比較して有形固定資産減価償却率が高くなっている施設は，橋梁・トンネルのみであり，特に低くなっている施設は，認定こども園・幼稚園・保育所である。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橋梁・トンネルについては，昭和</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代に多くの橋梁が建設されており，耐用年数を経過しつつあるため，類似団体平均を上回っている。今後は，令和２年度に策定する橋梁長寿命化計画に基づき，予防保全を行うことで長寿命化を図っていく。</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認定こども園・幼稚園・保育所については，唯一市の直営である八原保育所に関して，平成</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年度に建て替えを行ったため，類似団体平均を大きく下回っている。また，対象施設が１つしかないために，一人当たり面積も類似団体を大きく下回っている。</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全体の傾向として，いずれの施設においても減価償却が進んでおり，今後は類似団体平均を上回ることも容易に想定できることから，維持管理にかかる経費の増加に留意しつつ，各計画に基づいて老朽化対策に取り組んで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2" name="楕円 71"/>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3" name="【図書館】&#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72753</xdr:rowOff>
    </xdr:from>
    <xdr:to>
      <xdr:col>20</xdr:col>
      <xdr:colOff>38100</xdr:colOff>
      <xdr:row>36</xdr:row>
      <xdr:rowOff>2903</xdr:rowOff>
    </xdr:to>
    <xdr:sp macro="" textlink="">
      <xdr:nvSpPr>
        <xdr:cNvPr id="74" name="楕円 73"/>
        <xdr:cNvSpPr/>
      </xdr:nvSpPr>
      <xdr:spPr>
        <a:xfrm>
          <a:off x="3746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123553</xdr:rowOff>
    </xdr:from>
    <xdr:to>
      <xdr:col>24</xdr:col>
      <xdr:colOff>63500</xdr:colOff>
      <xdr:row>36</xdr:row>
      <xdr:rowOff>139881</xdr:rowOff>
    </xdr:to>
    <xdr:cxnSp macro="">
      <xdr:nvCxnSpPr>
        <xdr:cNvPr id="75" name="直線コネクタ 74"/>
        <xdr:cNvCxnSpPr/>
      </xdr:nvCxnSpPr>
      <xdr:spPr>
        <a:xfrm>
          <a:off x="3797300" y="6124303"/>
          <a:ext cx="8382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6" name="楕円 75"/>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123553</xdr:rowOff>
    </xdr:to>
    <xdr:cxnSp macro="">
      <xdr:nvCxnSpPr>
        <xdr:cNvPr id="77" name="直線コネクタ 76"/>
        <xdr:cNvCxnSpPr/>
      </xdr:nvCxnSpPr>
      <xdr:spPr>
        <a:xfrm>
          <a:off x="2908300" y="60655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107043</xdr:rowOff>
    </xdr:from>
    <xdr:to>
      <xdr:col>10</xdr:col>
      <xdr:colOff>165100</xdr:colOff>
      <xdr:row>36</xdr:row>
      <xdr:rowOff>37193</xdr:rowOff>
    </xdr:to>
    <xdr:sp macro="" textlink="">
      <xdr:nvSpPr>
        <xdr:cNvPr id="78" name="楕円 77"/>
        <xdr:cNvSpPr/>
      </xdr:nvSpPr>
      <xdr:spPr>
        <a:xfrm>
          <a:off x="1968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157843</xdr:rowOff>
    </xdr:to>
    <xdr:cxnSp macro="">
      <xdr:nvCxnSpPr>
        <xdr:cNvPr id="79" name="直線コネクタ 78"/>
        <xdr:cNvCxnSpPr/>
      </xdr:nvCxnSpPr>
      <xdr:spPr>
        <a:xfrm flipV="1">
          <a:off x="2019300" y="60655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19430</xdr:rowOff>
    </xdr:from>
    <xdr:ext cx="405111" cy="259045"/>
    <xdr:sp macro="" textlink="">
      <xdr:nvSpPr>
        <xdr:cNvPr id="83" name="n_1mainValue【図書館】&#10;有形固定資産減価償却率"/>
        <xdr:cNvSpPr txBox="1"/>
      </xdr:nvSpPr>
      <xdr:spPr>
        <a:xfrm>
          <a:off x="3582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4" name="n_2mainValue【図書館】&#10;有形固定資産減価償却率"/>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53720</xdr:rowOff>
    </xdr:from>
    <xdr:ext cx="405111" cy="259045"/>
    <xdr:sp macro="" textlink="">
      <xdr:nvSpPr>
        <xdr:cNvPr id="85" name="n_3mainValue【図書館】&#10;有形固定資産減価償却率"/>
        <xdr:cNvSpPr txBox="1"/>
      </xdr:nvSpPr>
      <xdr:spPr>
        <a:xfrm>
          <a:off x="1816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4" name="楕円 123"/>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5"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6" name="楕円 125"/>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7" name="直線コネクタ 126"/>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8" name="楕円 127"/>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40</xdr:row>
      <xdr:rowOff>114300</xdr:rowOff>
    </xdr:to>
    <xdr:cxnSp macro="">
      <xdr:nvCxnSpPr>
        <xdr:cNvPr id="129" name="直線コネクタ 128"/>
        <xdr:cNvCxnSpPr/>
      </xdr:nvCxnSpPr>
      <xdr:spPr>
        <a:xfrm flipV="1">
          <a:off x="8750300" y="681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0" name="楕円 129"/>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1" name="直線コネクタ 130"/>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5"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6"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7"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90170</xdr:rowOff>
    </xdr:from>
    <xdr:to>
      <xdr:col>24</xdr:col>
      <xdr:colOff>114300</xdr:colOff>
      <xdr:row>63</xdr:row>
      <xdr:rowOff>20320</xdr:rowOff>
    </xdr:to>
    <xdr:sp macro="" textlink="">
      <xdr:nvSpPr>
        <xdr:cNvPr id="177" name="楕円 176"/>
        <xdr:cNvSpPr/>
      </xdr:nvSpPr>
      <xdr:spPr>
        <a:xfrm>
          <a:off x="4584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68597</xdr:rowOff>
    </xdr:from>
    <xdr:ext cx="405111" cy="259045"/>
    <xdr:sp macro="" textlink="">
      <xdr:nvSpPr>
        <xdr:cNvPr id="178" name="【体育館・プール】&#10;有形固定資産減価償却率該当値テキスト"/>
        <xdr:cNvSpPr txBox="1"/>
      </xdr:nvSpPr>
      <xdr:spPr>
        <a:xfrm>
          <a:off x="4673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79" name="楕円 178"/>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167640</xdr:rowOff>
    </xdr:to>
    <xdr:cxnSp macro="">
      <xdr:nvCxnSpPr>
        <xdr:cNvPr id="180" name="直線コネクタ 179"/>
        <xdr:cNvCxnSpPr/>
      </xdr:nvCxnSpPr>
      <xdr:spPr>
        <a:xfrm flipV="1">
          <a:off x="3797300" y="107708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149225</xdr:rowOff>
    </xdr:from>
    <xdr:to>
      <xdr:col>15</xdr:col>
      <xdr:colOff>101600</xdr:colOff>
      <xdr:row>63</xdr:row>
      <xdr:rowOff>79375</xdr:rowOff>
    </xdr:to>
    <xdr:sp macro="" textlink="">
      <xdr:nvSpPr>
        <xdr:cNvPr id="181" name="楕円 180"/>
        <xdr:cNvSpPr/>
      </xdr:nvSpPr>
      <xdr:spPr>
        <a:xfrm>
          <a:off x="2857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28575</xdr:rowOff>
    </xdr:to>
    <xdr:cxnSp macro="">
      <xdr:nvCxnSpPr>
        <xdr:cNvPr id="182" name="直線コネクタ 181"/>
        <xdr:cNvCxnSpPr/>
      </xdr:nvCxnSpPr>
      <xdr:spPr>
        <a:xfrm flipV="1">
          <a:off x="2908300" y="107975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53975</xdr:rowOff>
    </xdr:from>
    <xdr:to>
      <xdr:col>10</xdr:col>
      <xdr:colOff>165100</xdr:colOff>
      <xdr:row>63</xdr:row>
      <xdr:rowOff>155575</xdr:rowOff>
    </xdr:to>
    <xdr:sp macro="" textlink="">
      <xdr:nvSpPr>
        <xdr:cNvPr id="183" name="楕円 182"/>
        <xdr:cNvSpPr/>
      </xdr:nvSpPr>
      <xdr:spPr>
        <a:xfrm>
          <a:off x="1968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28575</xdr:rowOff>
    </xdr:from>
    <xdr:to>
      <xdr:col>15</xdr:col>
      <xdr:colOff>50800</xdr:colOff>
      <xdr:row>63</xdr:row>
      <xdr:rowOff>104775</xdr:rowOff>
    </xdr:to>
    <xdr:cxnSp macro="">
      <xdr:nvCxnSpPr>
        <xdr:cNvPr id="184" name="直線コネクタ 183"/>
        <xdr:cNvCxnSpPr/>
      </xdr:nvCxnSpPr>
      <xdr:spPr>
        <a:xfrm flipV="1">
          <a:off x="2019300" y="108299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88" name="n_1mainValue【体育館・プール】&#10;有形固定資産減価償却率"/>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70502</xdr:rowOff>
    </xdr:from>
    <xdr:ext cx="405111" cy="259045"/>
    <xdr:sp macro="" textlink="">
      <xdr:nvSpPr>
        <xdr:cNvPr id="189" name="n_2mainValue【体育館・プール】&#10;有形固定資産減価償却率"/>
        <xdr:cNvSpPr txBox="1"/>
      </xdr:nvSpPr>
      <xdr:spPr>
        <a:xfrm>
          <a:off x="2705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146702</xdr:rowOff>
    </xdr:from>
    <xdr:ext cx="405111" cy="259045"/>
    <xdr:sp macro="" textlink="">
      <xdr:nvSpPr>
        <xdr:cNvPr id="190" name="n_3mainValue【体育館・プール】&#10;有形固定資産減価償却率"/>
        <xdr:cNvSpPr txBox="1"/>
      </xdr:nvSpPr>
      <xdr:spPr>
        <a:xfrm>
          <a:off x="1816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29" name="楕円 228"/>
        <xdr:cNvSpPr/>
      </xdr:nvSpPr>
      <xdr:spPr>
        <a:xfrm>
          <a:off x="10426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2557</xdr:rowOff>
    </xdr:from>
    <xdr:ext cx="469744" cy="259045"/>
    <xdr:sp macro="" textlink="">
      <xdr:nvSpPr>
        <xdr:cNvPr id="230" name="【体育館・プール】&#10;一人当たり面積該当値テキスト"/>
        <xdr:cNvSpPr txBox="1"/>
      </xdr:nvSpPr>
      <xdr:spPr>
        <a:xfrm>
          <a:off x="10515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151130</xdr:rowOff>
    </xdr:from>
    <xdr:to>
      <xdr:col>50</xdr:col>
      <xdr:colOff>165100</xdr:colOff>
      <xdr:row>61</xdr:row>
      <xdr:rowOff>81280</xdr:rowOff>
    </xdr:to>
    <xdr:sp macro="" textlink="">
      <xdr:nvSpPr>
        <xdr:cNvPr id="231" name="楕円 230"/>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30480</xdr:rowOff>
    </xdr:from>
    <xdr:to>
      <xdr:col>55</xdr:col>
      <xdr:colOff>0</xdr:colOff>
      <xdr:row>61</xdr:row>
      <xdr:rowOff>30480</xdr:rowOff>
    </xdr:to>
    <xdr:cxnSp macro="">
      <xdr:nvCxnSpPr>
        <xdr:cNvPr id="232" name="直線コネクタ 231"/>
        <xdr:cNvCxnSpPr/>
      </xdr:nvCxnSpPr>
      <xdr:spPr>
        <a:xfrm>
          <a:off x="9639300" y="1048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154940</xdr:rowOff>
    </xdr:from>
    <xdr:to>
      <xdr:col>46</xdr:col>
      <xdr:colOff>38100</xdr:colOff>
      <xdr:row>61</xdr:row>
      <xdr:rowOff>85090</xdr:rowOff>
    </xdr:to>
    <xdr:sp macro="" textlink="">
      <xdr:nvSpPr>
        <xdr:cNvPr id="233" name="楕円 232"/>
        <xdr:cNvSpPr/>
      </xdr:nvSpPr>
      <xdr:spPr>
        <a:xfrm>
          <a:off x="869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30480</xdr:rowOff>
    </xdr:from>
    <xdr:to>
      <xdr:col>50</xdr:col>
      <xdr:colOff>114300</xdr:colOff>
      <xdr:row>61</xdr:row>
      <xdr:rowOff>34290</xdr:rowOff>
    </xdr:to>
    <xdr:cxnSp macro="">
      <xdr:nvCxnSpPr>
        <xdr:cNvPr id="234" name="直線コネクタ 233"/>
        <xdr:cNvCxnSpPr/>
      </xdr:nvCxnSpPr>
      <xdr:spPr>
        <a:xfrm flipV="1">
          <a:off x="8750300" y="1048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158750</xdr:rowOff>
    </xdr:from>
    <xdr:to>
      <xdr:col>41</xdr:col>
      <xdr:colOff>101600</xdr:colOff>
      <xdr:row>61</xdr:row>
      <xdr:rowOff>88900</xdr:rowOff>
    </xdr:to>
    <xdr:sp macro="" textlink="">
      <xdr:nvSpPr>
        <xdr:cNvPr id="235" name="楕円 234"/>
        <xdr:cNvSpPr/>
      </xdr:nvSpPr>
      <xdr:spPr>
        <a:xfrm>
          <a:off x="781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34290</xdr:rowOff>
    </xdr:from>
    <xdr:to>
      <xdr:col>45</xdr:col>
      <xdr:colOff>177800</xdr:colOff>
      <xdr:row>61</xdr:row>
      <xdr:rowOff>38100</xdr:rowOff>
    </xdr:to>
    <xdr:cxnSp macro="">
      <xdr:nvCxnSpPr>
        <xdr:cNvPr id="236" name="直線コネクタ 235"/>
        <xdr:cNvCxnSpPr/>
      </xdr:nvCxnSpPr>
      <xdr:spPr>
        <a:xfrm flipV="1">
          <a:off x="7861300" y="1049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97807</xdr:rowOff>
    </xdr:from>
    <xdr:ext cx="469744" cy="259045"/>
    <xdr:sp macro="" textlink="">
      <xdr:nvSpPr>
        <xdr:cNvPr id="240" name="n_1mainValue【体育館・プール】&#10;一人当たり面積"/>
        <xdr:cNvSpPr txBox="1"/>
      </xdr:nvSpPr>
      <xdr:spPr>
        <a:xfrm>
          <a:off x="9391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76217</xdr:rowOff>
    </xdr:from>
    <xdr:ext cx="469744" cy="259045"/>
    <xdr:sp macro="" textlink="">
      <xdr:nvSpPr>
        <xdr:cNvPr id="241" name="n_2mainValue【体育館・プール】&#10;一人当たり面積"/>
        <xdr:cNvSpPr txBox="1"/>
      </xdr:nvSpPr>
      <xdr:spPr>
        <a:xfrm>
          <a:off x="8515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105427</xdr:rowOff>
    </xdr:from>
    <xdr:ext cx="469744" cy="259045"/>
    <xdr:sp macro="" textlink="">
      <xdr:nvSpPr>
        <xdr:cNvPr id="242" name="n_3mainValue【体育館・プール】&#10;一人当たり面積"/>
        <xdr:cNvSpPr txBox="1"/>
      </xdr:nvSpPr>
      <xdr:spPr>
        <a:xfrm>
          <a:off x="7626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xdr:rowOff>
    </xdr:from>
    <xdr:to>
      <xdr:col>24</xdr:col>
      <xdr:colOff>114300</xdr:colOff>
      <xdr:row>82</xdr:row>
      <xdr:rowOff>118618</xdr:rowOff>
    </xdr:to>
    <xdr:sp macro="" textlink="">
      <xdr:nvSpPr>
        <xdr:cNvPr id="280" name="楕円 279"/>
        <xdr:cNvSpPr/>
      </xdr:nvSpPr>
      <xdr:spPr>
        <a:xfrm>
          <a:off x="4584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39895</xdr:rowOff>
    </xdr:from>
    <xdr:ext cx="405111" cy="259045"/>
    <xdr:sp macro="" textlink="">
      <xdr:nvSpPr>
        <xdr:cNvPr id="281" name="【福祉施設】&#10;有形固定資産減価償却率該当値テキスト"/>
        <xdr:cNvSpPr txBox="1"/>
      </xdr:nvSpPr>
      <xdr:spPr>
        <a:xfrm>
          <a:off x="4673600" y="1392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42163</xdr:rowOff>
    </xdr:from>
    <xdr:to>
      <xdr:col>20</xdr:col>
      <xdr:colOff>38100</xdr:colOff>
      <xdr:row>82</xdr:row>
      <xdr:rowOff>143763</xdr:rowOff>
    </xdr:to>
    <xdr:sp macro="" textlink="">
      <xdr:nvSpPr>
        <xdr:cNvPr id="282" name="楕円 281"/>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67818</xdr:rowOff>
    </xdr:from>
    <xdr:to>
      <xdr:col>24</xdr:col>
      <xdr:colOff>63500</xdr:colOff>
      <xdr:row>82</xdr:row>
      <xdr:rowOff>92963</xdr:rowOff>
    </xdr:to>
    <xdr:cxnSp macro="">
      <xdr:nvCxnSpPr>
        <xdr:cNvPr id="283" name="直線コネクタ 282"/>
        <xdr:cNvCxnSpPr/>
      </xdr:nvCxnSpPr>
      <xdr:spPr>
        <a:xfrm flipV="1">
          <a:off x="3797300" y="1412671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92456</xdr:rowOff>
    </xdr:from>
    <xdr:to>
      <xdr:col>15</xdr:col>
      <xdr:colOff>101600</xdr:colOff>
      <xdr:row>83</xdr:row>
      <xdr:rowOff>22606</xdr:rowOff>
    </xdr:to>
    <xdr:sp macro="" textlink="">
      <xdr:nvSpPr>
        <xdr:cNvPr id="284" name="楕円 283"/>
        <xdr:cNvSpPr/>
      </xdr:nvSpPr>
      <xdr:spPr>
        <a:xfrm>
          <a:off x="2857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92963</xdr:rowOff>
    </xdr:from>
    <xdr:to>
      <xdr:col>19</xdr:col>
      <xdr:colOff>177800</xdr:colOff>
      <xdr:row>82</xdr:row>
      <xdr:rowOff>143256</xdr:rowOff>
    </xdr:to>
    <xdr:cxnSp macro="">
      <xdr:nvCxnSpPr>
        <xdr:cNvPr id="285" name="直線コネクタ 284"/>
        <xdr:cNvCxnSpPr/>
      </xdr:nvCxnSpPr>
      <xdr:spPr>
        <a:xfrm flipV="1">
          <a:off x="2908300" y="141518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108458</xdr:rowOff>
    </xdr:from>
    <xdr:to>
      <xdr:col>10</xdr:col>
      <xdr:colOff>165100</xdr:colOff>
      <xdr:row>85</xdr:row>
      <xdr:rowOff>38608</xdr:rowOff>
    </xdr:to>
    <xdr:sp macro="" textlink="">
      <xdr:nvSpPr>
        <xdr:cNvPr id="286" name="楕円 285"/>
        <xdr:cNvSpPr/>
      </xdr:nvSpPr>
      <xdr:spPr>
        <a:xfrm>
          <a:off x="196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143256</xdr:rowOff>
    </xdr:from>
    <xdr:to>
      <xdr:col>15</xdr:col>
      <xdr:colOff>50800</xdr:colOff>
      <xdr:row>84</xdr:row>
      <xdr:rowOff>159258</xdr:rowOff>
    </xdr:to>
    <xdr:cxnSp macro="">
      <xdr:nvCxnSpPr>
        <xdr:cNvPr id="287" name="直線コネクタ 286"/>
        <xdr:cNvCxnSpPr/>
      </xdr:nvCxnSpPr>
      <xdr:spPr>
        <a:xfrm flipV="1">
          <a:off x="2019300" y="14202156"/>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160290</xdr:rowOff>
    </xdr:from>
    <xdr:ext cx="405111" cy="259045"/>
    <xdr:sp macro="" textlink="">
      <xdr:nvSpPr>
        <xdr:cNvPr id="291" name="n_1mainValue【福祉施設】&#10;有形固定資産減価償却率"/>
        <xdr:cNvSpPr txBox="1"/>
      </xdr:nvSpPr>
      <xdr:spPr>
        <a:xfrm>
          <a:off x="35820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39133</xdr:rowOff>
    </xdr:from>
    <xdr:ext cx="405111" cy="259045"/>
    <xdr:sp macro="" textlink="">
      <xdr:nvSpPr>
        <xdr:cNvPr id="292" name="n_2mainValue【福祉施設】&#10;有形固定資産減価償却率"/>
        <xdr:cNvSpPr txBox="1"/>
      </xdr:nvSpPr>
      <xdr:spPr>
        <a:xfrm>
          <a:off x="2705744" y="1392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29735</xdr:rowOff>
    </xdr:from>
    <xdr:ext cx="405111" cy="259045"/>
    <xdr:sp macro="" textlink="">
      <xdr:nvSpPr>
        <xdr:cNvPr id="293" name="n_3mainValue【福祉施設】&#10;有形固定資産減価償却率"/>
        <xdr:cNvSpPr txBox="1"/>
      </xdr:nvSpPr>
      <xdr:spPr>
        <a:xfrm>
          <a:off x="18167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28" name="楕円 327"/>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29"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30" name="楕円 329"/>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31" name="直線コネクタ 330"/>
        <xdr:cNvCxnSpPr/>
      </xdr:nvCxnSpPr>
      <xdr:spPr>
        <a:xfrm>
          <a:off x="9639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32" name="楕円 331"/>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cxnSp macro="">
      <xdr:nvCxnSpPr>
        <xdr:cNvPr id="333" name="直線コネクタ 332"/>
        <xdr:cNvCxnSpPr/>
      </xdr:nvCxnSpPr>
      <xdr:spPr>
        <a:xfrm>
          <a:off x="8750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34" name="楕円 333"/>
        <xdr:cNvSpPr/>
      </xdr:nvSpPr>
      <xdr:spPr>
        <a:xfrm>
          <a:off x="781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26670</xdr:rowOff>
    </xdr:from>
    <xdr:to>
      <xdr:col>45</xdr:col>
      <xdr:colOff>177800</xdr:colOff>
      <xdr:row>84</xdr:row>
      <xdr:rowOff>83820</xdr:rowOff>
    </xdr:to>
    <xdr:cxnSp macro="">
      <xdr:nvCxnSpPr>
        <xdr:cNvPr id="335" name="直線コネクタ 334"/>
        <xdr:cNvCxnSpPr/>
      </xdr:nvCxnSpPr>
      <xdr:spPr>
        <a:xfrm>
          <a:off x="7861300" y="14428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39"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40"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41" name="n_3mainValue【福祉施設】&#10;一人当たり面積"/>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382" name="楕円 381"/>
        <xdr:cNvSpPr/>
      </xdr:nvSpPr>
      <xdr:spPr>
        <a:xfrm>
          <a:off x="4584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69504</xdr:rowOff>
    </xdr:from>
    <xdr:ext cx="405111" cy="259045"/>
    <xdr:sp macro="" textlink="">
      <xdr:nvSpPr>
        <xdr:cNvPr id="383" name="【市民会館】&#10;有形固定資産減価償却率該当値テキスト"/>
        <xdr:cNvSpPr txBox="1"/>
      </xdr:nvSpPr>
      <xdr:spPr>
        <a:xfrm>
          <a:off x="4673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384" name="楕円 383"/>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97427</xdr:rowOff>
    </xdr:to>
    <xdr:cxnSp macro="">
      <xdr:nvCxnSpPr>
        <xdr:cNvPr id="385" name="直線コネクタ 384"/>
        <xdr:cNvCxnSpPr/>
      </xdr:nvCxnSpPr>
      <xdr:spPr>
        <a:xfrm>
          <a:off x="3797300" y="177224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54792</xdr:rowOff>
    </xdr:from>
    <xdr:to>
      <xdr:col>15</xdr:col>
      <xdr:colOff>101600</xdr:colOff>
      <xdr:row>103</xdr:row>
      <xdr:rowOff>156392</xdr:rowOff>
    </xdr:to>
    <xdr:sp macro="" textlink="">
      <xdr:nvSpPr>
        <xdr:cNvPr id="386" name="楕円 385"/>
        <xdr:cNvSpPr/>
      </xdr:nvSpPr>
      <xdr:spPr>
        <a:xfrm>
          <a:off x="2857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105592</xdr:rowOff>
    </xdr:to>
    <xdr:cxnSp macro="">
      <xdr:nvCxnSpPr>
        <xdr:cNvPr id="387" name="直線コネクタ 386"/>
        <xdr:cNvCxnSpPr/>
      </xdr:nvCxnSpPr>
      <xdr:spPr>
        <a:xfrm flipV="1">
          <a:off x="2908300" y="177224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388" name="楕円 387"/>
        <xdr:cNvSpPr/>
      </xdr:nvSpPr>
      <xdr:spPr>
        <a:xfrm>
          <a:off x="196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105592</xdr:rowOff>
    </xdr:from>
    <xdr:to>
      <xdr:col>15</xdr:col>
      <xdr:colOff>50800</xdr:colOff>
      <xdr:row>103</xdr:row>
      <xdr:rowOff>136616</xdr:rowOff>
    </xdr:to>
    <xdr:cxnSp macro="">
      <xdr:nvCxnSpPr>
        <xdr:cNvPr id="389" name="直線コネクタ 388"/>
        <xdr:cNvCxnSpPr/>
      </xdr:nvCxnSpPr>
      <xdr:spPr>
        <a:xfrm flipV="1">
          <a:off x="2019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393" name="n_1mainValue【市民会館】&#10;有形固定資産減価償却率"/>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1469</xdr:rowOff>
    </xdr:from>
    <xdr:ext cx="405111" cy="259045"/>
    <xdr:sp macro="" textlink="">
      <xdr:nvSpPr>
        <xdr:cNvPr id="394" name="n_2mainValue【市民会館】&#10;有形固定資産減価償却率"/>
        <xdr:cNvSpPr txBox="1"/>
      </xdr:nvSpPr>
      <xdr:spPr>
        <a:xfrm>
          <a:off x="2705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395" name="n_3mainValue【市民会館】&#10;有形固定資産減価償却率"/>
        <xdr:cNvSpPr txBox="1"/>
      </xdr:nvSpPr>
      <xdr:spPr>
        <a:xfrm>
          <a:off x="1816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34" name="楕円 433"/>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35"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36" name="楕円 435"/>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41911</xdr:rowOff>
    </xdr:to>
    <xdr:cxnSp macro="">
      <xdr:nvCxnSpPr>
        <xdr:cNvPr id="437" name="直線コネクタ 436"/>
        <xdr:cNvCxnSpPr/>
      </xdr:nvCxnSpPr>
      <xdr:spPr>
        <a:xfrm>
          <a:off x="9639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38" name="楕円 437"/>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83820</xdr:rowOff>
    </xdr:to>
    <xdr:cxnSp macro="">
      <xdr:nvCxnSpPr>
        <xdr:cNvPr id="439" name="直線コネクタ 438"/>
        <xdr:cNvCxnSpPr/>
      </xdr:nvCxnSpPr>
      <xdr:spPr>
        <a:xfrm flipV="1">
          <a:off x="8750300" y="18387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33020</xdr:rowOff>
    </xdr:from>
    <xdr:to>
      <xdr:col>41</xdr:col>
      <xdr:colOff>101600</xdr:colOff>
      <xdr:row>107</xdr:row>
      <xdr:rowOff>134620</xdr:rowOff>
    </xdr:to>
    <xdr:sp macro="" textlink="">
      <xdr:nvSpPr>
        <xdr:cNvPr id="440" name="楕円 439"/>
        <xdr:cNvSpPr/>
      </xdr:nvSpPr>
      <xdr:spPr>
        <a:xfrm>
          <a:off x="781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83820</xdr:rowOff>
    </xdr:from>
    <xdr:to>
      <xdr:col>45</xdr:col>
      <xdr:colOff>177800</xdr:colOff>
      <xdr:row>107</xdr:row>
      <xdr:rowOff>83820</xdr:rowOff>
    </xdr:to>
    <xdr:cxnSp macro="">
      <xdr:nvCxnSpPr>
        <xdr:cNvPr id="441" name="直線コネクタ 440"/>
        <xdr:cNvCxnSpPr/>
      </xdr:nvCxnSpPr>
      <xdr:spPr>
        <a:xfrm>
          <a:off x="7861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45"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46"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125747</xdr:rowOff>
    </xdr:from>
    <xdr:ext cx="469744" cy="259045"/>
    <xdr:sp macro="" textlink="">
      <xdr:nvSpPr>
        <xdr:cNvPr id="447" name="n_3mainValue【市民会館】&#10;一人当たり面積"/>
        <xdr:cNvSpPr txBox="1"/>
      </xdr:nvSpPr>
      <xdr:spPr>
        <a:xfrm>
          <a:off x="7626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88" name="楕円 487"/>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89" name="【一般廃棄物処理施設】&#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490" name="楕円 489"/>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22316</xdr:rowOff>
    </xdr:to>
    <xdr:cxnSp macro="">
      <xdr:nvCxnSpPr>
        <xdr:cNvPr id="491" name="直線コネクタ 490"/>
        <xdr:cNvCxnSpPr/>
      </xdr:nvCxnSpPr>
      <xdr:spPr>
        <a:xfrm flipV="1">
          <a:off x="15481300" y="615696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5806</xdr:rowOff>
    </xdr:from>
    <xdr:to>
      <xdr:col>76</xdr:col>
      <xdr:colOff>165100</xdr:colOff>
      <xdr:row>36</xdr:row>
      <xdr:rowOff>107406</xdr:rowOff>
    </xdr:to>
    <xdr:sp macro="" textlink="">
      <xdr:nvSpPr>
        <xdr:cNvPr id="492" name="楕円 491"/>
        <xdr:cNvSpPr/>
      </xdr:nvSpPr>
      <xdr:spPr>
        <a:xfrm>
          <a:off x="14541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56606</xdr:rowOff>
    </xdr:to>
    <xdr:cxnSp macro="">
      <xdr:nvCxnSpPr>
        <xdr:cNvPr id="493" name="直線コネクタ 492"/>
        <xdr:cNvCxnSpPr/>
      </xdr:nvCxnSpPr>
      <xdr:spPr>
        <a:xfrm flipV="1">
          <a:off x="14592300" y="619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142966</xdr:rowOff>
    </xdr:from>
    <xdr:to>
      <xdr:col>72</xdr:col>
      <xdr:colOff>38100</xdr:colOff>
      <xdr:row>36</xdr:row>
      <xdr:rowOff>73116</xdr:rowOff>
    </xdr:to>
    <xdr:sp macro="" textlink="">
      <xdr:nvSpPr>
        <xdr:cNvPr id="494" name="楕円 493"/>
        <xdr:cNvSpPr/>
      </xdr:nvSpPr>
      <xdr:spPr>
        <a:xfrm>
          <a:off x="13652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22316</xdr:rowOff>
    </xdr:from>
    <xdr:to>
      <xdr:col>76</xdr:col>
      <xdr:colOff>114300</xdr:colOff>
      <xdr:row>36</xdr:row>
      <xdr:rowOff>56606</xdr:rowOff>
    </xdr:to>
    <xdr:cxnSp macro="">
      <xdr:nvCxnSpPr>
        <xdr:cNvPr id="495" name="直線コネクタ 494"/>
        <xdr:cNvCxnSpPr/>
      </xdr:nvCxnSpPr>
      <xdr:spPr>
        <a:xfrm>
          <a:off x="13703300" y="619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89643</xdr:rowOff>
    </xdr:from>
    <xdr:ext cx="405111" cy="259045"/>
    <xdr:sp macro="" textlink="">
      <xdr:nvSpPr>
        <xdr:cNvPr id="499" name="n_1mainValue【一般廃棄物処理施設】&#10;有形固定資産減価償却率"/>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123933</xdr:rowOff>
    </xdr:from>
    <xdr:ext cx="405111" cy="259045"/>
    <xdr:sp macro="" textlink="">
      <xdr:nvSpPr>
        <xdr:cNvPr id="500" name="n_2mainValue【一般廃棄物処理施設】&#10;有形固定資産減価償却率"/>
        <xdr:cNvSpPr txBox="1"/>
      </xdr:nvSpPr>
      <xdr:spPr>
        <a:xfrm>
          <a:off x="14389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89643</xdr:rowOff>
    </xdr:from>
    <xdr:ext cx="405111" cy="259045"/>
    <xdr:sp macro="" textlink="">
      <xdr:nvSpPr>
        <xdr:cNvPr id="501" name="n_3mainValue【一般廃棄物処理施設】&#10;有形固定資産減価償却率"/>
        <xdr:cNvSpPr txBox="1"/>
      </xdr:nvSpPr>
      <xdr:spPr>
        <a:xfrm>
          <a:off x="13500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105799</xdr:rowOff>
    </xdr:from>
    <xdr:to>
      <xdr:col>116</xdr:col>
      <xdr:colOff>114300</xdr:colOff>
      <xdr:row>34</xdr:row>
      <xdr:rowOff>35949</xdr:rowOff>
    </xdr:to>
    <xdr:sp macro="" textlink="">
      <xdr:nvSpPr>
        <xdr:cNvPr id="540" name="楕円 539"/>
        <xdr:cNvSpPr/>
      </xdr:nvSpPr>
      <xdr:spPr>
        <a:xfrm>
          <a:off x="22110700" y="57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58826</xdr:rowOff>
    </xdr:from>
    <xdr:ext cx="599010" cy="259045"/>
    <xdr:sp macro="" textlink="">
      <xdr:nvSpPr>
        <xdr:cNvPr id="541" name="【一般廃棄物処理施設】&#10;一人当たり有形固定資産（償却資産）額該当値テキスト"/>
        <xdr:cNvSpPr txBox="1"/>
      </xdr:nvSpPr>
      <xdr:spPr>
        <a:xfrm>
          <a:off x="22199600" y="571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110058</xdr:rowOff>
    </xdr:from>
    <xdr:to>
      <xdr:col>112</xdr:col>
      <xdr:colOff>38100</xdr:colOff>
      <xdr:row>34</xdr:row>
      <xdr:rowOff>40208</xdr:rowOff>
    </xdr:to>
    <xdr:sp macro="" textlink="">
      <xdr:nvSpPr>
        <xdr:cNvPr id="542" name="楕円 541"/>
        <xdr:cNvSpPr/>
      </xdr:nvSpPr>
      <xdr:spPr>
        <a:xfrm>
          <a:off x="21272500" y="5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156599</xdr:rowOff>
    </xdr:from>
    <xdr:to>
      <xdr:col>116</xdr:col>
      <xdr:colOff>63500</xdr:colOff>
      <xdr:row>33</xdr:row>
      <xdr:rowOff>160858</xdr:rowOff>
    </xdr:to>
    <xdr:cxnSp macro="">
      <xdr:nvCxnSpPr>
        <xdr:cNvPr id="543" name="直線コネクタ 542"/>
        <xdr:cNvCxnSpPr/>
      </xdr:nvCxnSpPr>
      <xdr:spPr>
        <a:xfrm flipV="1">
          <a:off x="21323300" y="5814449"/>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118798</xdr:rowOff>
    </xdr:from>
    <xdr:to>
      <xdr:col>107</xdr:col>
      <xdr:colOff>101600</xdr:colOff>
      <xdr:row>34</xdr:row>
      <xdr:rowOff>48948</xdr:rowOff>
    </xdr:to>
    <xdr:sp macro="" textlink="">
      <xdr:nvSpPr>
        <xdr:cNvPr id="544" name="楕円 543"/>
        <xdr:cNvSpPr/>
      </xdr:nvSpPr>
      <xdr:spPr>
        <a:xfrm>
          <a:off x="20383500" y="5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160858</xdr:rowOff>
    </xdr:from>
    <xdr:to>
      <xdr:col>111</xdr:col>
      <xdr:colOff>177800</xdr:colOff>
      <xdr:row>33</xdr:row>
      <xdr:rowOff>169598</xdr:rowOff>
    </xdr:to>
    <xdr:cxnSp macro="">
      <xdr:nvCxnSpPr>
        <xdr:cNvPr id="545" name="直線コネクタ 544"/>
        <xdr:cNvCxnSpPr/>
      </xdr:nvCxnSpPr>
      <xdr:spPr>
        <a:xfrm flipV="1">
          <a:off x="20434300" y="5818708"/>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87061</xdr:rowOff>
    </xdr:from>
    <xdr:to>
      <xdr:col>102</xdr:col>
      <xdr:colOff>165100</xdr:colOff>
      <xdr:row>35</xdr:row>
      <xdr:rowOff>17211</xdr:rowOff>
    </xdr:to>
    <xdr:sp macro="" textlink="">
      <xdr:nvSpPr>
        <xdr:cNvPr id="546" name="楕円 545"/>
        <xdr:cNvSpPr/>
      </xdr:nvSpPr>
      <xdr:spPr>
        <a:xfrm>
          <a:off x="19494500" y="59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169598</xdr:rowOff>
    </xdr:from>
    <xdr:to>
      <xdr:col>107</xdr:col>
      <xdr:colOff>50800</xdr:colOff>
      <xdr:row>34</xdr:row>
      <xdr:rowOff>137861</xdr:rowOff>
    </xdr:to>
    <xdr:cxnSp macro="">
      <xdr:nvCxnSpPr>
        <xdr:cNvPr id="547" name="直線コネクタ 546"/>
        <xdr:cNvCxnSpPr/>
      </xdr:nvCxnSpPr>
      <xdr:spPr>
        <a:xfrm flipV="1">
          <a:off x="19545300" y="5827448"/>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140583</xdr:rowOff>
    </xdr:from>
    <xdr:ext cx="534377" cy="259045"/>
    <xdr:sp macro="" textlink="">
      <xdr:nvSpPr>
        <xdr:cNvPr id="550" name="n_3aveValue【一般廃棄物処理施設】&#10;一人当たり有形固定資産（償却資産）額"/>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56735</xdr:rowOff>
    </xdr:from>
    <xdr:ext cx="599010" cy="259045"/>
    <xdr:sp macro="" textlink="">
      <xdr:nvSpPr>
        <xdr:cNvPr id="551" name="n_1mainValue【一般廃棄物処理施設】&#10;一人当たり有形固定資産（償却資産）額"/>
        <xdr:cNvSpPr txBox="1"/>
      </xdr:nvSpPr>
      <xdr:spPr>
        <a:xfrm>
          <a:off x="21011095" y="55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65475</xdr:rowOff>
    </xdr:from>
    <xdr:ext cx="599010" cy="259045"/>
    <xdr:sp macro="" textlink="">
      <xdr:nvSpPr>
        <xdr:cNvPr id="552" name="n_2mainValue【一般廃棄物処理施設】&#10;一人当たり有形固定資産（償却資産）額"/>
        <xdr:cNvSpPr txBox="1"/>
      </xdr:nvSpPr>
      <xdr:spPr>
        <a:xfrm>
          <a:off x="20134795" y="55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33738</xdr:rowOff>
    </xdr:from>
    <xdr:ext cx="599010" cy="259045"/>
    <xdr:sp macro="" textlink="">
      <xdr:nvSpPr>
        <xdr:cNvPr id="553" name="n_3mainValue【一般廃棄物処理施設】&#10;一人当たり有形固定資産（償却資産）額"/>
        <xdr:cNvSpPr txBox="1"/>
      </xdr:nvSpPr>
      <xdr:spPr>
        <a:xfrm>
          <a:off x="19245795" y="569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594" name="楕円 593"/>
        <xdr:cNvSpPr/>
      </xdr:nvSpPr>
      <xdr:spPr>
        <a:xfrm>
          <a:off x="16268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24328</xdr:rowOff>
    </xdr:from>
    <xdr:ext cx="405111" cy="259045"/>
    <xdr:sp macro="" textlink="">
      <xdr:nvSpPr>
        <xdr:cNvPr id="595" name="【保健センター・保健所】&#10;有形固定資産減価償却率該当値テキスト"/>
        <xdr:cNvSpPr txBox="1"/>
      </xdr:nvSpPr>
      <xdr:spPr>
        <a:xfrm>
          <a:off x="16357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39007</xdr:rowOff>
    </xdr:from>
    <xdr:to>
      <xdr:col>81</xdr:col>
      <xdr:colOff>101600</xdr:colOff>
      <xdr:row>58</xdr:row>
      <xdr:rowOff>140607</xdr:rowOff>
    </xdr:to>
    <xdr:sp macro="" textlink="">
      <xdr:nvSpPr>
        <xdr:cNvPr id="596" name="楕円 595"/>
        <xdr:cNvSpPr/>
      </xdr:nvSpPr>
      <xdr:spPr>
        <a:xfrm>
          <a:off x="15430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89807</xdr:rowOff>
    </xdr:to>
    <xdr:cxnSp macro="">
      <xdr:nvCxnSpPr>
        <xdr:cNvPr id="597" name="直線コネクタ 596"/>
        <xdr:cNvCxnSpPr/>
      </xdr:nvCxnSpPr>
      <xdr:spPr>
        <a:xfrm flipV="1">
          <a:off x="15481300" y="99963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598" name="楕円 597"/>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89807</xdr:rowOff>
    </xdr:from>
    <xdr:to>
      <xdr:col>81</xdr:col>
      <xdr:colOff>50800</xdr:colOff>
      <xdr:row>58</xdr:row>
      <xdr:rowOff>127363</xdr:rowOff>
    </xdr:to>
    <xdr:cxnSp macro="">
      <xdr:nvCxnSpPr>
        <xdr:cNvPr id="599" name="直線コネクタ 598"/>
        <xdr:cNvCxnSpPr/>
      </xdr:nvCxnSpPr>
      <xdr:spPr>
        <a:xfrm flipV="1">
          <a:off x="14592300" y="100339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68399</xdr:rowOff>
    </xdr:from>
    <xdr:to>
      <xdr:col>72</xdr:col>
      <xdr:colOff>38100</xdr:colOff>
      <xdr:row>58</xdr:row>
      <xdr:rowOff>169999</xdr:rowOff>
    </xdr:to>
    <xdr:sp macro="" textlink="">
      <xdr:nvSpPr>
        <xdr:cNvPr id="600" name="楕円 599"/>
        <xdr:cNvSpPr/>
      </xdr:nvSpPr>
      <xdr:spPr>
        <a:xfrm>
          <a:off x="13652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119199</xdr:rowOff>
    </xdr:from>
    <xdr:to>
      <xdr:col>76</xdr:col>
      <xdr:colOff>114300</xdr:colOff>
      <xdr:row>58</xdr:row>
      <xdr:rowOff>127363</xdr:rowOff>
    </xdr:to>
    <xdr:cxnSp macro="">
      <xdr:nvCxnSpPr>
        <xdr:cNvPr id="601" name="直線コネクタ 600"/>
        <xdr:cNvCxnSpPr/>
      </xdr:nvCxnSpPr>
      <xdr:spPr>
        <a:xfrm>
          <a:off x="13703300" y="100632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157134</xdr:rowOff>
    </xdr:from>
    <xdr:ext cx="405111" cy="259045"/>
    <xdr:sp macro="" textlink="">
      <xdr:nvSpPr>
        <xdr:cNvPr id="605" name="n_1mainValue【保健センター・保健所】&#10;有形固定資産減価償却率"/>
        <xdr:cNvSpPr txBox="1"/>
      </xdr:nvSpPr>
      <xdr:spPr>
        <a:xfrm>
          <a:off x="152660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606"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15076</xdr:rowOff>
    </xdr:from>
    <xdr:ext cx="405111" cy="259045"/>
    <xdr:sp macro="" textlink="">
      <xdr:nvSpPr>
        <xdr:cNvPr id="607" name="n_3mainValue【保健センター・保健所】&#10;有形固定資産減価償却率"/>
        <xdr:cNvSpPr txBox="1"/>
      </xdr:nvSpPr>
      <xdr:spPr>
        <a:xfrm>
          <a:off x="13500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44" name="楕円 643"/>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45"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46" name="楕円 645"/>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47" name="直線コネクタ 646"/>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48" name="楕円 647"/>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49" name="直線コネクタ 648"/>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50" name="楕円 649"/>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51" name="直線コネクタ 650"/>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55"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56"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57"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73842</xdr:rowOff>
    </xdr:from>
    <xdr:to>
      <xdr:col>85</xdr:col>
      <xdr:colOff>177800</xdr:colOff>
      <xdr:row>84</xdr:row>
      <xdr:rowOff>3992</xdr:rowOff>
    </xdr:to>
    <xdr:sp macro="" textlink="">
      <xdr:nvSpPr>
        <xdr:cNvPr id="698" name="楕円 697"/>
        <xdr:cNvSpPr/>
      </xdr:nvSpPr>
      <xdr:spPr>
        <a:xfrm>
          <a:off x="16268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52269</xdr:rowOff>
    </xdr:from>
    <xdr:ext cx="405111" cy="259045"/>
    <xdr:sp macro="" textlink="">
      <xdr:nvSpPr>
        <xdr:cNvPr id="699" name="【消防施設】&#10;有形固定資産減価償却率該当値テキスト"/>
        <xdr:cNvSpPr txBox="1"/>
      </xdr:nvSpPr>
      <xdr:spPr>
        <a:xfrm>
          <a:off x="16357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00" name="楕円 699"/>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124642</xdr:rowOff>
    </xdr:from>
    <xdr:to>
      <xdr:col>85</xdr:col>
      <xdr:colOff>127000</xdr:colOff>
      <xdr:row>83</xdr:row>
      <xdr:rowOff>140970</xdr:rowOff>
    </xdr:to>
    <xdr:cxnSp macro="">
      <xdr:nvCxnSpPr>
        <xdr:cNvPr id="701" name="直線コネクタ 700"/>
        <xdr:cNvCxnSpPr/>
      </xdr:nvCxnSpPr>
      <xdr:spPr>
        <a:xfrm flipV="1">
          <a:off x="15481300" y="143549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702" name="楕円 701"/>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140970</xdr:rowOff>
    </xdr:to>
    <xdr:cxnSp macro="">
      <xdr:nvCxnSpPr>
        <xdr:cNvPr id="703" name="直線コネクタ 702"/>
        <xdr:cNvCxnSpPr/>
      </xdr:nvCxnSpPr>
      <xdr:spPr>
        <a:xfrm>
          <a:off x="14592300" y="143582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704" name="楕円 703"/>
        <xdr:cNvSpPr/>
      </xdr:nvSpPr>
      <xdr:spPr>
        <a:xfrm>
          <a:off x="1365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160564</xdr:rowOff>
    </xdr:to>
    <xdr:cxnSp macro="">
      <xdr:nvCxnSpPr>
        <xdr:cNvPr id="705" name="直線コネクタ 704"/>
        <xdr:cNvCxnSpPr/>
      </xdr:nvCxnSpPr>
      <xdr:spPr>
        <a:xfrm flipV="1">
          <a:off x="13703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09" name="n_1mainValue【消防施設】&#10;有形固定資産減価償却率"/>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10"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711" name="n_3mainValue【消防施設】&#10;有形固定資産減価償却率"/>
        <xdr:cNvSpPr txBox="1"/>
      </xdr:nvSpPr>
      <xdr:spPr>
        <a:xfrm>
          <a:off x="13500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48" name="楕円 747"/>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749"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50" name="楕円 749"/>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54102</xdr:rowOff>
    </xdr:to>
    <xdr:cxnSp macro="">
      <xdr:nvCxnSpPr>
        <xdr:cNvPr id="751" name="直線コネクタ 750"/>
        <xdr:cNvCxnSpPr/>
      </xdr:nvCxnSpPr>
      <xdr:spPr>
        <a:xfrm>
          <a:off x="21323300" y="146136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752" name="楕円 751"/>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40387</xdr:rowOff>
    </xdr:to>
    <xdr:cxnSp macro="">
      <xdr:nvCxnSpPr>
        <xdr:cNvPr id="753" name="直線コネクタ 752"/>
        <xdr:cNvCxnSpPr/>
      </xdr:nvCxnSpPr>
      <xdr:spPr>
        <a:xfrm>
          <a:off x="20434300" y="14586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754" name="楕円 753"/>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755" name="直線コネクタ 754"/>
        <xdr:cNvCxnSpPr/>
      </xdr:nvCxnSpPr>
      <xdr:spPr>
        <a:xfrm flipV="1">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8"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59"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60" name="n_2mainValue【消防施設】&#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761" name="n_3mainValue【消防施設】&#10;一人当たり面積"/>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02" name="楕円 801"/>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169108</xdr:rowOff>
    </xdr:from>
    <xdr:ext cx="405111" cy="259045"/>
    <xdr:sp macro="" textlink="">
      <xdr:nvSpPr>
        <xdr:cNvPr id="803" name="【庁舎】&#10;有形固定資産減価償却率該当値テキスト"/>
        <xdr:cNvSpPr txBox="1"/>
      </xdr:nvSpPr>
      <xdr:spPr>
        <a:xfrm>
          <a:off x="16357600" y="174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804" name="楕円 803"/>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68036</xdr:rowOff>
    </xdr:to>
    <xdr:cxnSp macro="">
      <xdr:nvCxnSpPr>
        <xdr:cNvPr id="805" name="直線コネクタ 804"/>
        <xdr:cNvCxnSpPr/>
      </xdr:nvCxnSpPr>
      <xdr:spPr>
        <a:xfrm flipV="1">
          <a:off x="15481300" y="176849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40095</xdr:rowOff>
    </xdr:from>
    <xdr:to>
      <xdr:col>76</xdr:col>
      <xdr:colOff>165100</xdr:colOff>
      <xdr:row>103</xdr:row>
      <xdr:rowOff>141695</xdr:rowOff>
    </xdr:to>
    <xdr:sp macro="" textlink="">
      <xdr:nvSpPr>
        <xdr:cNvPr id="806" name="楕円 805"/>
        <xdr:cNvSpPr/>
      </xdr:nvSpPr>
      <xdr:spPr>
        <a:xfrm>
          <a:off x="14541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90895</xdr:rowOff>
    </xdr:to>
    <xdr:cxnSp macro="">
      <xdr:nvCxnSpPr>
        <xdr:cNvPr id="807" name="直線コネクタ 806"/>
        <xdr:cNvCxnSpPr/>
      </xdr:nvCxnSpPr>
      <xdr:spPr>
        <a:xfrm flipV="1">
          <a:off x="14592300" y="177273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808" name="楕円 807"/>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103</xdr:row>
      <xdr:rowOff>90895</xdr:rowOff>
    </xdr:to>
    <xdr:cxnSp macro="">
      <xdr:nvCxnSpPr>
        <xdr:cNvPr id="809" name="直線コネクタ 808"/>
        <xdr:cNvCxnSpPr/>
      </xdr:nvCxnSpPr>
      <xdr:spPr>
        <a:xfrm>
          <a:off x="13703300" y="17604921"/>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12"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135363</xdr:rowOff>
    </xdr:from>
    <xdr:ext cx="405111" cy="259045"/>
    <xdr:sp macro="" textlink="">
      <xdr:nvSpPr>
        <xdr:cNvPr id="813"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158222</xdr:rowOff>
    </xdr:from>
    <xdr:ext cx="405111" cy="259045"/>
    <xdr:sp macro="" textlink="">
      <xdr:nvSpPr>
        <xdr:cNvPr id="814" name="n_2mainValue【庁舎】&#10;有形固定資産減価償却率"/>
        <xdr:cNvSpPr txBox="1"/>
      </xdr:nvSpPr>
      <xdr:spPr>
        <a:xfrm>
          <a:off x="14389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815" name="n_3mainValue【庁舎】&#10;有形固定資産減価償却率"/>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56" name="楕円 855"/>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857" name="【庁舎】&#10;一人当たり面積該当値テキスト"/>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858" name="楕円 857"/>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859" name="直線コネクタ 858"/>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60" name="楕円 859"/>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108857</xdr:rowOff>
    </xdr:to>
    <xdr:cxnSp macro="">
      <xdr:nvCxnSpPr>
        <xdr:cNvPr id="861" name="直線コネクタ 860"/>
        <xdr:cNvCxnSpPr/>
      </xdr:nvCxnSpPr>
      <xdr:spPr>
        <a:xfrm flipV="1">
          <a:off x="20434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862" name="楕円 861"/>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154577</xdr:rowOff>
    </xdr:to>
    <xdr:cxnSp macro="">
      <xdr:nvCxnSpPr>
        <xdr:cNvPr id="863" name="直線コネクタ 862"/>
        <xdr:cNvCxnSpPr/>
      </xdr:nvCxnSpPr>
      <xdr:spPr>
        <a:xfrm flipV="1">
          <a:off x="19545300" y="18282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867" name="n_1mainValue【庁舎】&#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68" name="n_2main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25054</xdr:rowOff>
    </xdr:from>
    <xdr:ext cx="469744" cy="259045"/>
    <xdr:sp macro="" textlink="">
      <xdr:nvSpPr>
        <xdr:cNvPr id="869" name="n_3mainValue【庁舎】&#10;一人当たり面積"/>
        <xdr:cNvSpPr txBox="1"/>
      </xdr:nvSpPr>
      <xdr:spPr>
        <a:xfrm>
          <a:off x="19310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類似団体と比較して特に有形固定資産減価償却率が高くなっている施設は，保健センター・保健所，図書館，一般廃棄物処理施設であり，特に低くなっている施設は，体育館・プール，消防施設である。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福祉センターと複合化を図り新保健福祉施設を開設することとなっており，将来的には有形固定資産減価償却率の低下や維持管理費用の減少が見込まれる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図書館は，類似団体平均を上回ってはいるものの，平成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年度には有形固定資産減価償却率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％だったのに対し，平成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％と２年連続で低下している。これは，トイレの全面改修工事や駐車場の増設による影響が大きい。</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一般廃棄物処理施設は，龍ケ崎地方塵芥処理組合が有形固定資産減価償却率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％、龍ケ崎地方衛生組合が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％と，龍ケ崎地方塵芥処理組合の有形固定資産減価償却率が高くなっている。これは，龍ケ崎地方塵芥処理組合の建築が平成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年と古く，機械・設備の耐用年数を経過しつつあるためである。平成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年度に地域計画，長寿命化計画を策定し，これらの計画に基づいて，平成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年度以降，大規模な改良工事を行い長寿命化を図っているところである。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体育館・プールは，平成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年度に高砂体育館の大規模な改修工事を行ったことに加え，たつのこアリーナにおいては，吊り天井改修工事や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照明化工事をはじめとした大規模工事を平成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年度以降毎年行っているため，類似団体平均よりも有形固定資産減価償却率が低くなっている。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年度より一貫して改善しており，類似団体平均より若干良好な状態を維持している。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市税の増に加え，</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地方消費税交付金の増などにより，分子となる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が増加した一方で，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前年度並みであったため，</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単年度での指数が上昇し，３か年平均も上昇したものである。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本指数の向上・安定化のため，企業誘致や定住促進による市税増収等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自主財源の創出をはじめとした財政基盤の強化に取り組む。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flipV="1">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xdr:cNvCxnSpPr/>
      </xdr:nvCxnSpPr>
      <xdr:spPr>
        <a:xfrm flipV="1">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年度までは，類似団体平均よりも若干良好な水準であったが，平成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年度は，悪化に転じ，類似団体平均を上回る水準となった。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分母である経常一般財源は，臨時財政対策債を加えた実質的な地方交付税の減収により減となり，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要因が人件費等の減要因を上回ったことから増となり，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物件費や公債費等の経常経費の圧縮，自主財源の確保に努め，条例での目標値である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％に近づけるよう，財政の健全化を推進していく。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22606</xdr:rowOff>
    </xdr:to>
    <xdr:cxnSp macro="">
      <xdr:nvCxnSpPr>
        <xdr:cNvPr id="130" name="直線コネクタ 129"/>
        <xdr:cNvCxnSpPr/>
      </xdr:nvCxnSpPr>
      <xdr:spPr>
        <a:xfrm>
          <a:off x="4114800" y="1069848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107188</xdr:rowOff>
    </xdr:to>
    <xdr:cxnSp macro="">
      <xdr:nvCxnSpPr>
        <xdr:cNvPr id="133" name="直線コネクタ 132"/>
        <xdr:cNvCxnSpPr/>
      </xdr:nvCxnSpPr>
      <xdr:spPr>
        <a:xfrm flipV="1">
          <a:off x="3225800" y="1069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100076</xdr:rowOff>
    </xdr:from>
    <xdr:to>
      <xdr:col>15</xdr:col>
      <xdr:colOff>82550</xdr:colOff>
      <xdr:row>62</xdr:row>
      <xdr:rowOff>107188</xdr:rowOff>
    </xdr:to>
    <xdr:cxnSp macro="">
      <xdr:nvCxnSpPr>
        <xdr:cNvPr id="136" name="直線コネクタ 135"/>
        <xdr:cNvCxnSpPr/>
      </xdr:nvCxnSpPr>
      <xdr:spPr>
        <a:xfrm>
          <a:off x="2336800" y="105585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61</xdr:row>
      <xdr:rowOff>114554</xdr:rowOff>
    </xdr:to>
    <xdr:cxnSp macro="">
      <xdr:nvCxnSpPr>
        <xdr:cNvPr id="139" name="直線コネクタ 138"/>
        <xdr:cNvCxnSpPr/>
      </xdr:nvCxnSpPr>
      <xdr:spPr>
        <a:xfrm flipV="1">
          <a:off x="1447800" y="1055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49" name="楕円 148"/>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0" name="財政構造の弾力性該当値テキスト"/>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49276</xdr:rowOff>
    </xdr:from>
    <xdr:to>
      <xdr:col>11</xdr:col>
      <xdr:colOff>82550</xdr:colOff>
      <xdr:row>61</xdr:row>
      <xdr:rowOff>150876</xdr:rowOff>
    </xdr:to>
    <xdr:sp macro="" textlink="">
      <xdr:nvSpPr>
        <xdr:cNvPr id="155" name="楕円 154"/>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56" name="テキスト ボックス 155"/>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8" name="テキスト ボックス 157"/>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ごみ・し尿処理や消防業務を一部事務組合で実施していることから，過去の実績同様，類似団体平均より少なくなっ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，新都市拠点開発エリア事業化推進に係る都市計画事務費等による物件費の増などがあったが，一般会計職員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名減による給料の減などによる人件費の減などにより，差し引きでは，前年度とほぼ同水準となった。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人件費の肥大を抑制するとともに，物件費は公共施設等総合管理計画に基づき，施設管理運営費のコスト削減を図っていく。</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76310</xdr:rowOff>
    </xdr:from>
    <xdr:to>
      <xdr:col>23</xdr:col>
      <xdr:colOff>133350</xdr:colOff>
      <xdr:row>83</xdr:row>
      <xdr:rowOff>79688</xdr:rowOff>
    </xdr:to>
    <xdr:cxnSp macro="">
      <xdr:nvCxnSpPr>
        <xdr:cNvPr id="193" name="直線コネクタ 192"/>
        <xdr:cNvCxnSpPr/>
      </xdr:nvCxnSpPr>
      <xdr:spPr>
        <a:xfrm>
          <a:off x="4114800" y="14306660"/>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12378</xdr:rowOff>
    </xdr:from>
    <xdr:to>
      <xdr:col>19</xdr:col>
      <xdr:colOff>133350</xdr:colOff>
      <xdr:row>83</xdr:row>
      <xdr:rowOff>76310</xdr:rowOff>
    </xdr:to>
    <xdr:cxnSp macro="">
      <xdr:nvCxnSpPr>
        <xdr:cNvPr id="196" name="直線コネクタ 195"/>
        <xdr:cNvCxnSpPr/>
      </xdr:nvCxnSpPr>
      <xdr:spPr>
        <a:xfrm>
          <a:off x="3225800" y="14242728"/>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166856</xdr:rowOff>
    </xdr:from>
    <xdr:to>
      <xdr:col>15</xdr:col>
      <xdr:colOff>82550</xdr:colOff>
      <xdr:row>83</xdr:row>
      <xdr:rowOff>12378</xdr:rowOff>
    </xdr:to>
    <xdr:cxnSp macro="">
      <xdr:nvCxnSpPr>
        <xdr:cNvPr id="199" name="直線コネクタ 198"/>
        <xdr:cNvCxnSpPr/>
      </xdr:nvCxnSpPr>
      <xdr:spPr>
        <a:xfrm>
          <a:off x="2336800" y="14225756"/>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99588</xdr:rowOff>
    </xdr:from>
    <xdr:to>
      <xdr:col>11</xdr:col>
      <xdr:colOff>31750</xdr:colOff>
      <xdr:row>82</xdr:row>
      <xdr:rowOff>166856</xdr:rowOff>
    </xdr:to>
    <xdr:cxnSp macro="">
      <xdr:nvCxnSpPr>
        <xdr:cNvPr id="202" name="直線コネクタ 201"/>
        <xdr:cNvCxnSpPr/>
      </xdr:nvCxnSpPr>
      <xdr:spPr>
        <a:xfrm>
          <a:off x="1447800" y="14158488"/>
          <a:ext cx="889000" cy="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28888</xdr:rowOff>
    </xdr:from>
    <xdr:to>
      <xdr:col>23</xdr:col>
      <xdr:colOff>184150</xdr:colOff>
      <xdr:row>83</xdr:row>
      <xdr:rowOff>130488</xdr:rowOff>
    </xdr:to>
    <xdr:sp macro="" textlink="">
      <xdr:nvSpPr>
        <xdr:cNvPr id="212" name="楕円 211"/>
        <xdr:cNvSpPr/>
      </xdr:nvSpPr>
      <xdr:spPr>
        <a:xfrm>
          <a:off x="4902200" y="142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45415</xdr:rowOff>
    </xdr:from>
    <xdr:ext cx="762000" cy="259045"/>
    <xdr:sp macro="" textlink="">
      <xdr:nvSpPr>
        <xdr:cNvPr id="213" name="人件費・物件費等の状況該当値テキスト"/>
        <xdr:cNvSpPr txBox="1"/>
      </xdr:nvSpPr>
      <xdr:spPr>
        <a:xfrm>
          <a:off x="5041900" y="141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25510</xdr:rowOff>
    </xdr:from>
    <xdr:to>
      <xdr:col>19</xdr:col>
      <xdr:colOff>184150</xdr:colOff>
      <xdr:row>83</xdr:row>
      <xdr:rowOff>127110</xdr:rowOff>
    </xdr:to>
    <xdr:sp macro="" textlink="">
      <xdr:nvSpPr>
        <xdr:cNvPr id="214" name="楕円 213"/>
        <xdr:cNvSpPr/>
      </xdr:nvSpPr>
      <xdr:spPr>
        <a:xfrm>
          <a:off x="4064000" y="142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137287</xdr:rowOff>
    </xdr:from>
    <xdr:ext cx="736600" cy="259045"/>
    <xdr:sp macro="" textlink="">
      <xdr:nvSpPr>
        <xdr:cNvPr id="215" name="テキスト ボックス 214"/>
        <xdr:cNvSpPr txBox="1"/>
      </xdr:nvSpPr>
      <xdr:spPr>
        <a:xfrm>
          <a:off x="3733800" y="140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133028</xdr:rowOff>
    </xdr:from>
    <xdr:to>
      <xdr:col>15</xdr:col>
      <xdr:colOff>133350</xdr:colOff>
      <xdr:row>83</xdr:row>
      <xdr:rowOff>63178</xdr:rowOff>
    </xdr:to>
    <xdr:sp macro="" textlink="">
      <xdr:nvSpPr>
        <xdr:cNvPr id="216" name="楕円 215"/>
        <xdr:cNvSpPr/>
      </xdr:nvSpPr>
      <xdr:spPr>
        <a:xfrm>
          <a:off x="3175000" y="14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73355</xdr:rowOff>
    </xdr:from>
    <xdr:ext cx="762000" cy="259045"/>
    <xdr:sp macro="" textlink="">
      <xdr:nvSpPr>
        <xdr:cNvPr id="217" name="テキスト ボックス 216"/>
        <xdr:cNvSpPr txBox="1"/>
      </xdr:nvSpPr>
      <xdr:spPr>
        <a:xfrm>
          <a:off x="2844800" y="1396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116056</xdr:rowOff>
    </xdr:from>
    <xdr:to>
      <xdr:col>11</xdr:col>
      <xdr:colOff>82550</xdr:colOff>
      <xdr:row>83</xdr:row>
      <xdr:rowOff>46206</xdr:rowOff>
    </xdr:to>
    <xdr:sp macro="" textlink="">
      <xdr:nvSpPr>
        <xdr:cNvPr id="218" name="楕円 217"/>
        <xdr:cNvSpPr/>
      </xdr:nvSpPr>
      <xdr:spPr>
        <a:xfrm>
          <a:off x="22860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56383</xdr:rowOff>
    </xdr:from>
    <xdr:ext cx="762000" cy="259045"/>
    <xdr:sp macro="" textlink="">
      <xdr:nvSpPr>
        <xdr:cNvPr id="219" name="テキスト ボックス 218"/>
        <xdr:cNvSpPr txBox="1"/>
      </xdr:nvSpPr>
      <xdr:spPr>
        <a:xfrm>
          <a:off x="1955800" y="1394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48788</xdr:rowOff>
    </xdr:from>
    <xdr:to>
      <xdr:col>7</xdr:col>
      <xdr:colOff>31750</xdr:colOff>
      <xdr:row>82</xdr:row>
      <xdr:rowOff>150388</xdr:rowOff>
    </xdr:to>
    <xdr:sp macro="" textlink="">
      <xdr:nvSpPr>
        <xdr:cNvPr id="220" name="楕円 219"/>
        <xdr:cNvSpPr/>
      </xdr:nvSpPr>
      <xdr:spPr>
        <a:xfrm>
          <a:off x="1397000" y="14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160565</xdr:rowOff>
    </xdr:from>
    <xdr:ext cx="762000" cy="259045"/>
    <xdr:sp macro="" textlink="">
      <xdr:nvSpPr>
        <xdr:cNvPr id="221" name="テキスト ボックス 220"/>
        <xdr:cNvSpPr txBox="1"/>
      </xdr:nvSpPr>
      <xdr:spPr>
        <a:xfrm>
          <a:off x="1066800" y="1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年度までの給与構造改革，平成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年度からの給与制度の総合的見直しや人事院勧告などに伴う給与施策の実施および退職補充の抑制を引き続き実施していることから，類似団体平均よりも低い水準が続いている。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今後も，さらなる給与水準の適正化を図っていく。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7" name="直線コネクタ 256"/>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169636</xdr:rowOff>
    </xdr:to>
    <xdr:cxnSp macro="">
      <xdr:nvCxnSpPr>
        <xdr:cNvPr id="260" name="直線コネクタ 259"/>
        <xdr:cNvCxnSpPr/>
      </xdr:nvCxnSpPr>
      <xdr:spPr>
        <a:xfrm flipV="1">
          <a:off x="15290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169636</xdr:rowOff>
    </xdr:to>
    <xdr:cxnSp macro="">
      <xdr:nvCxnSpPr>
        <xdr:cNvPr id="263" name="直線コネクタ 262"/>
        <xdr:cNvCxnSpPr/>
      </xdr:nvCxnSpPr>
      <xdr:spPr>
        <a:xfrm>
          <a:off x="14401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66" name="直線コネクタ 265"/>
        <xdr:cNvCxnSpPr/>
      </xdr:nvCxnSpPr>
      <xdr:spPr>
        <a:xfrm>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6" name="楕円 275"/>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7"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8" name="楕円 277"/>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9" name="テキスト ボックス 278"/>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1" name="テキスト ボックス 280"/>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5" name="テキスト ボックス 284"/>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年度の一般職員等は，前年度より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人当たりの職員数は，依然として類似団体平均より少ない傾向にある。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しかしながら，今後も退職者の再任用希望者が増える見込みであるので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「第</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次龍ケ崎市人員管理計画」に基づき，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正職員のみならず，専門的・期間限定的職員および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職員を含めた，適正な定員管理を進めていく。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114406</xdr:rowOff>
    </xdr:to>
    <xdr:cxnSp macro="">
      <xdr:nvCxnSpPr>
        <xdr:cNvPr id="320" name="直線コネクタ 319"/>
        <xdr:cNvCxnSpPr/>
      </xdr:nvCxnSpPr>
      <xdr:spPr>
        <a:xfrm flipV="1">
          <a:off x="16179800" y="1021588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114406</xdr:rowOff>
    </xdr:to>
    <xdr:cxnSp macro="">
      <xdr:nvCxnSpPr>
        <xdr:cNvPr id="323" name="直線コネクタ 322"/>
        <xdr:cNvCxnSpPr/>
      </xdr:nvCxnSpPr>
      <xdr:spPr>
        <a:xfrm>
          <a:off x="15290800" y="1021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98319</xdr:rowOff>
    </xdr:to>
    <xdr:cxnSp macro="">
      <xdr:nvCxnSpPr>
        <xdr:cNvPr id="326" name="直線コネクタ 325"/>
        <xdr:cNvCxnSpPr/>
      </xdr:nvCxnSpPr>
      <xdr:spPr>
        <a:xfrm>
          <a:off x="14401800" y="1019175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82232</xdr:rowOff>
    </xdr:to>
    <xdr:cxnSp macro="">
      <xdr:nvCxnSpPr>
        <xdr:cNvPr id="329" name="直線コネクタ 328"/>
        <xdr:cNvCxnSpPr/>
      </xdr:nvCxnSpPr>
      <xdr:spPr>
        <a:xfrm flipV="1">
          <a:off x="13512800" y="101917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39" name="楕円 338"/>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0"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41" name="楕円 340"/>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42" name="テキスト ボックス 341"/>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47519</xdr:rowOff>
    </xdr:from>
    <xdr:to>
      <xdr:col>73</xdr:col>
      <xdr:colOff>44450</xdr:colOff>
      <xdr:row>59</xdr:row>
      <xdr:rowOff>149119</xdr:rowOff>
    </xdr:to>
    <xdr:sp macro="" textlink="">
      <xdr:nvSpPr>
        <xdr:cNvPr id="343" name="楕円 342"/>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159296</xdr:rowOff>
    </xdr:from>
    <xdr:ext cx="762000" cy="259045"/>
    <xdr:sp macro="" textlink="">
      <xdr:nvSpPr>
        <xdr:cNvPr id="344" name="テキスト ボックス 343"/>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5" name="楕円 344"/>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6" name="テキスト ボックス 345"/>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31432</xdr:rowOff>
    </xdr:from>
    <xdr:to>
      <xdr:col>64</xdr:col>
      <xdr:colOff>152400</xdr:colOff>
      <xdr:row>59</xdr:row>
      <xdr:rowOff>133032</xdr:rowOff>
    </xdr:to>
    <xdr:sp macro="" textlink="">
      <xdr:nvSpPr>
        <xdr:cNvPr id="347" name="楕円 346"/>
        <xdr:cNvSpPr/>
      </xdr:nvSpPr>
      <xdr:spPr>
        <a:xfrm>
          <a:off x="13462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143209</xdr:rowOff>
    </xdr:from>
    <xdr:ext cx="762000" cy="259045"/>
    <xdr:sp macro="" textlink="">
      <xdr:nvSpPr>
        <xdr:cNvPr id="348" name="テキスト ボックス 347"/>
        <xdr:cNvSpPr txBox="1"/>
      </xdr:nvSpPr>
      <xdr:spPr>
        <a:xfrm>
          <a:off x="13131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依然として類似団体平均より良好な水準を維持している。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見直しを図ったことに加え，平成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年度債以前の元金償還開始が集中したこと</a:t>
          </a:r>
          <a:r>
            <a:rPr kumimoji="1" lang="ja-JP" altLang="en-US" sz="1100">
              <a:latin typeface="ＭＳ Ｐゴシック" panose="020B0600070205080204" pitchFamily="50" charset="-128"/>
              <a:ea typeface="ＭＳ Ｐゴシック" panose="020B0600070205080204" pitchFamily="50" charset="-128"/>
            </a:rPr>
            <a:t>，分流式下水道等に要する経費に係る繰入金が増となったことが実質公債費比率の増加要因となっている。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今後も，起債の償還方法の検討を重ねていくとともに，既往債の借換を行うことで，元利償還額の抑制に努めていく。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117348</xdr:rowOff>
    </xdr:to>
    <xdr:cxnSp macro="">
      <xdr:nvCxnSpPr>
        <xdr:cNvPr id="379" name="直線コネクタ 378"/>
        <xdr:cNvCxnSpPr/>
      </xdr:nvCxnSpPr>
      <xdr:spPr>
        <a:xfrm>
          <a:off x="16179800" y="69463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98044</xdr:rowOff>
    </xdr:to>
    <xdr:cxnSp macro="">
      <xdr:nvCxnSpPr>
        <xdr:cNvPr id="382" name="直線コネクタ 381"/>
        <xdr:cNvCxnSpPr/>
      </xdr:nvCxnSpPr>
      <xdr:spPr>
        <a:xfrm flipV="1">
          <a:off x="15290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165608</xdr:rowOff>
    </xdr:to>
    <xdr:cxnSp macro="">
      <xdr:nvCxnSpPr>
        <xdr:cNvPr id="385" name="直線コネクタ 384"/>
        <xdr:cNvCxnSpPr/>
      </xdr:nvCxnSpPr>
      <xdr:spPr>
        <a:xfrm flipV="1">
          <a:off x="14401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85852</xdr:rowOff>
    </xdr:to>
    <xdr:cxnSp macro="">
      <xdr:nvCxnSpPr>
        <xdr:cNvPr id="388" name="直線コネクタ 387"/>
        <xdr:cNvCxnSpPr/>
      </xdr:nvCxnSpPr>
      <xdr:spPr>
        <a:xfrm flipV="1">
          <a:off x="13512800" y="702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8" name="楕円 397"/>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9"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0" name="楕円 399"/>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1" name="テキスト ボックス 400"/>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2" name="楕円 401"/>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3" name="テキスト ボックス 402"/>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4" name="楕円 403"/>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5" name="テキスト ボックス 404"/>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06" name="楕円 405"/>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407" name="テキスト ボックス 40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起債償還の進捗による地方債残高の減や債務負担行為に基づく支出予定額などの減から将来負担額が減っているとともに，基金をはじめとする充当可能財源等の増により，平成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年度以降将来負担比率は算出されず，昨年度に続き，類似団体内で１位となっている。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新学校給食センターの建設</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や公共施設再編・老朽化施設更新などを予定していることから，引き続き起債や基金の適正管理に努めていく。</a:t>
          </a: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年度以降逓増基調で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類似団体平均を上回る水準となった。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地域手当の段階的な引上げによる増（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はあったが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名減による給料の減等により，前年度と同水準となった。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今後も退職者の再任用希望の拡大が見込まれることから人員管理により正職員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及び会計年度任用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職員の網羅的な定員管理に努め，人件費の肥大化を抑制する。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xdr:rowOff>
    </xdr:to>
    <xdr:cxnSp macro="">
      <xdr:nvCxnSpPr>
        <xdr:cNvPr id="69" name="直線コネクタ 68"/>
        <xdr:cNvCxnSpPr/>
      </xdr:nvCxnSpPr>
      <xdr:spPr>
        <a:xfrm>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1270</xdr:rowOff>
    </xdr:to>
    <xdr:cxnSp macro="">
      <xdr:nvCxnSpPr>
        <xdr:cNvPr id="72" name="直線コネクタ 71"/>
        <xdr:cNvCxnSpPr/>
      </xdr:nvCxnSpPr>
      <xdr:spPr>
        <a:xfrm>
          <a:off x="2209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類似団体平均より良好な水準ではあるが，平成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年度以降，逓増基調にあり，類似団体平均との差も縮まりつつある。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年度は新都市拠点開発エリア事業化推進に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る都市計画事務費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や小学校の英語指導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が主な増加要因である。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今後も民間への業務委託を推進していく予定であり，物件費の上昇が想定されるため，委託事業の内容精査等を行い，効率的な財政運営に努めていく。</a:t>
          </a:r>
          <a:endPar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76708</xdr:rowOff>
    </xdr:to>
    <xdr:cxnSp macro="">
      <xdr:nvCxnSpPr>
        <xdr:cNvPr id="125" name="直線コネクタ 124"/>
        <xdr:cNvCxnSpPr/>
      </xdr:nvCxnSpPr>
      <xdr:spPr>
        <a:xfrm>
          <a:off x="15671800" y="2774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30988</xdr:rowOff>
    </xdr:to>
    <xdr:cxnSp macro="">
      <xdr:nvCxnSpPr>
        <xdr:cNvPr id="128" name="直線コネクタ 127"/>
        <xdr:cNvCxnSpPr/>
      </xdr:nvCxnSpPr>
      <xdr:spPr>
        <a:xfrm>
          <a:off x="14782800" y="2710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15</xdr:row>
      <xdr:rowOff>138430</xdr:rowOff>
    </xdr:to>
    <xdr:cxnSp macro="">
      <xdr:nvCxnSpPr>
        <xdr:cNvPr id="131" name="直線コネクタ 130"/>
        <xdr:cNvCxnSpPr/>
      </xdr:nvCxnSpPr>
      <xdr:spPr>
        <a:xfrm>
          <a:off x="13893800" y="2655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83566</xdr:rowOff>
    </xdr:to>
    <xdr:cxnSp macro="">
      <xdr:nvCxnSpPr>
        <xdr:cNvPr id="134" name="直線コネクタ 133"/>
        <xdr:cNvCxnSpPr/>
      </xdr:nvCxnSpPr>
      <xdr:spPr>
        <a:xfrm>
          <a:off x="13004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4" name="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5"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7" name="テキスト ボックス 146"/>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，障がい者訓練等給付費等の増により，前年度より増となったが，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類似団体平均より低い比率であった。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社会保障の拡大により今後も肥大化が見込まれるが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単独事業については，国や県の制度との整合を図るなど，事業の適正な認定や執行に努める。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67128</xdr:rowOff>
    </xdr:to>
    <xdr:cxnSp macro="">
      <xdr:nvCxnSpPr>
        <xdr:cNvPr id="188" name="直線コネクタ 187"/>
        <xdr:cNvCxnSpPr/>
      </xdr:nvCxnSpPr>
      <xdr:spPr>
        <a:xfrm>
          <a:off x="3987800" y="9646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91" name="直線コネクタ 190"/>
        <xdr:cNvCxnSpPr/>
      </xdr:nvCxnSpPr>
      <xdr:spPr>
        <a:xfrm flipV="1">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78015</xdr:rowOff>
    </xdr:to>
    <xdr:cxnSp macro="">
      <xdr:nvCxnSpPr>
        <xdr:cNvPr id="194" name="直線コネクタ 193"/>
        <xdr:cNvCxnSpPr/>
      </xdr:nvCxnSpPr>
      <xdr:spPr>
        <a:xfrm>
          <a:off x="2209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129722</xdr:rowOff>
    </xdr:to>
    <xdr:cxnSp macro="">
      <xdr:nvCxnSpPr>
        <xdr:cNvPr id="197" name="直線コネクタ 196"/>
        <xdr:cNvCxnSpPr/>
      </xdr:nvCxnSpPr>
      <xdr:spPr>
        <a:xfrm>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4" name="テキスト ボックス 213"/>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回る水準となっており，前年度と比較して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高齢化に伴う被保険者や医療費増による後期高齢者医療保険事業特別会計への繰出金が増加したことが要因である。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保険給付費の縮減に向けた取り組みを実施する。また，より一層の保険料徴収率の向上を図り，財政健全化に努めていく。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56</xdr:row>
      <xdr:rowOff>12700</xdr:rowOff>
    </xdr:to>
    <xdr:cxnSp macro="">
      <xdr:nvCxnSpPr>
        <xdr:cNvPr id="251" name="直線コネクタ 250"/>
        <xdr:cNvCxnSpPr/>
      </xdr:nvCxnSpPr>
      <xdr:spPr>
        <a:xfrm>
          <a:off x="15671800" y="955511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171087</xdr:rowOff>
    </xdr:to>
    <xdr:cxnSp macro="">
      <xdr:nvCxnSpPr>
        <xdr:cNvPr id="254" name="直線コネクタ 253"/>
        <xdr:cNvCxnSpPr/>
      </xdr:nvCxnSpPr>
      <xdr:spPr>
        <a:xfrm flipV="1">
          <a:off x="14782800" y="9555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171087</xdr:rowOff>
    </xdr:to>
    <xdr:cxnSp macro="">
      <xdr:nvCxnSpPr>
        <xdr:cNvPr id="257" name="直線コネクタ 256"/>
        <xdr:cNvCxnSpPr/>
      </xdr:nvCxnSpPr>
      <xdr:spPr>
        <a:xfrm>
          <a:off x="13893800" y="948980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60053</xdr:rowOff>
    </xdr:to>
    <xdr:cxnSp macro="">
      <xdr:nvCxnSpPr>
        <xdr:cNvPr id="260" name="直線コネクタ 259"/>
        <xdr:cNvCxnSpPr/>
      </xdr:nvCxnSpPr>
      <xdr:spPr>
        <a:xfrm>
          <a:off x="13004800" y="94506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1"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2" name="楕円 271"/>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3" name="テキスト ボックス 272"/>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4" name="楕円 273"/>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5" name="テキスト ボックス 274"/>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6" name="楕円 275"/>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7" name="テキスト ボックス 276"/>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よりも高く，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年度においては，一部事務組合である龍ケ崎地方塵芥処理組合への負担金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となったことが主な要因であった。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今後も補助金等の適正化に努めるととともに，一部事務組合の基金活用等の経営内容精査も行い，負担金の軽減を図り，類似団体平均と同等の水準を目指していく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82913</xdr:rowOff>
    </xdr:to>
    <xdr:cxnSp macro="">
      <xdr:nvCxnSpPr>
        <xdr:cNvPr id="313" name="直線コネクタ 312"/>
        <xdr:cNvCxnSpPr/>
      </xdr:nvCxnSpPr>
      <xdr:spPr>
        <a:xfrm>
          <a:off x="15671800" y="6406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95976</xdr:rowOff>
    </xdr:to>
    <xdr:cxnSp macro="">
      <xdr:nvCxnSpPr>
        <xdr:cNvPr id="316" name="直線コネクタ 315"/>
        <xdr:cNvCxnSpPr/>
      </xdr:nvCxnSpPr>
      <xdr:spPr>
        <a:xfrm flipV="1">
          <a:off x="14782800" y="6406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95976</xdr:rowOff>
    </xdr:from>
    <xdr:to>
      <xdr:col>73</xdr:col>
      <xdr:colOff>180975</xdr:colOff>
      <xdr:row>37</xdr:row>
      <xdr:rowOff>95976</xdr:rowOff>
    </xdr:to>
    <xdr:cxnSp macro="">
      <xdr:nvCxnSpPr>
        <xdr:cNvPr id="319" name="直線コネクタ 318"/>
        <xdr:cNvCxnSpPr/>
      </xdr:nvCxnSpPr>
      <xdr:spPr>
        <a:xfrm>
          <a:off x="13893800" y="6439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95976</xdr:rowOff>
    </xdr:from>
    <xdr:to>
      <xdr:col>69</xdr:col>
      <xdr:colOff>92075</xdr:colOff>
      <xdr:row>37</xdr:row>
      <xdr:rowOff>141696</xdr:rowOff>
    </xdr:to>
    <xdr:cxnSp macro="">
      <xdr:nvCxnSpPr>
        <xdr:cNvPr id="322" name="直線コネクタ 321"/>
        <xdr:cNvCxnSpPr/>
      </xdr:nvCxnSpPr>
      <xdr:spPr>
        <a:xfrm flipV="1">
          <a:off x="13004800" y="6439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4190</xdr:rowOff>
    </xdr:from>
    <xdr:ext cx="762000" cy="259045"/>
    <xdr:sp macro="" textlink="">
      <xdr:nvSpPr>
        <xdr:cNvPr id="333" name="補助費等該当値テキスト"/>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45176</xdr:rowOff>
    </xdr:from>
    <xdr:to>
      <xdr:col>74</xdr:col>
      <xdr:colOff>31750</xdr:colOff>
      <xdr:row>37</xdr:row>
      <xdr:rowOff>146776</xdr:rowOff>
    </xdr:to>
    <xdr:sp macro="" textlink="">
      <xdr:nvSpPr>
        <xdr:cNvPr id="336" name="楕円 335"/>
        <xdr:cNvSpPr/>
      </xdr:nvSpPr>
      <xdr:spPr>
        <a:xfrm>
          <a:off x="14732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131553</xdr:rowOff>
    </xdr:from>
    <xdr:ext cx="762000" cy="259045"/>
    <xdr:sp macro="" textlink="">
      <xdr:nvSpPr>
        <xdr:cNvPr id="337" name="テキスト ボックス 336"/>
        <xdr:cNvSpPr txBox="1"/>
      </xdr:nvSpPr>
      <xdr:spPr>
        <a:xfrm>
          <a:off x="14401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38" name="楕円 337"/>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39" name="テキスト ボックス 338"/>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90896</xdr:rowOff>
    </xdr:from>
    <xdr:to>
      <xdr:col>65</xdr:col>
      <xdr:colOff>53975</xdr:colOff>
      <xdr:row>38</xdr:row>
      <xdr:rowOff>21045</xdr:rowOff>
    </xdr:to>
    <xdr:sp macro="" textlink="">
      <xdr:nvSpPr>
        <xdr:cNvPr id="340" name="楕円 339"/>
        <xdr:cNvSpPr/>
      </xdr:nvSpPr>
      <xdr:spPr>
        <a:xfrm>
          <a:off x="12954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5823</xdr:rowOff>
    </xdr:from>
    <xdr:ext cx="762000" cy="259045"/>
    <xdr:sp macro="" textlink="">
      <xdr:nvSpPr>
        <xdr:cNvPr id="341" name="テキスト ボックス 340"/>
        <xdr:cNvSpPr txBox="1"/>
      </xdr:nvSpPr>
      <xdr:spPr>
        <a:xfrm>
          <a:off x="12623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見直しを図ったこと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以前の元金償還開始が集中したこと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今後も臨時財政対策債や公共施設再編等の起債が予定されてはいるが，既往債の借換のほか，新規投資事業の総量・年度間調整を行い，新規借入額が起債償還額を超過しないよう，適正な管理に努めていく。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165863</xdr:rowOff>
    </xdr:to>
    <xdr:cxnSp macro="">
      <xdr:nvCxnSpPr>
        <xdr:cNvPr id="371" name="直線コネクタ 370"/>
        <xdr:cNvCxnSpPr/>
      </xdr:nvCxnSpPr>
      <xdr:spPr>
        <a:xfrm>
          <a:off x="3987800" y="133355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138430</xdr:rowOff>
    </xdr:to>
    <xdr:cxnSp macro="">
      <xdr:nvCxnSpPr>
        <xdr:cNvPr id="374" name="直線コネクタ 373"/>
        <xdr:cNvCxnSpPr/>
      </xdr:nvCxnSpPr>
      <xdr:spPr>
        <a:xfrm flipV="1">
          <a:off x="3098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156718</xdr:rowOff>
    </xdr:to>
    <xdr:cxnSp macro="">
      <xdr:nvCxnSpPr>
        <xdr:cNvPr id="377" name="直線コネクタ 376"/>
        <xdr:cNvCxnSpPr/>
      </xdr:nvCxnSpPr>
      <xdr:spPr>
        <a:xfrm flipV="1">
          <a:off x="2209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67563</xdr:rowOff>
    </xdr:to>
    <xdr:cxnSp macro="">
      <xdr:nvCxnSpPr>
        <xdr:cNvPr id="380" name="直線コネクタ 379"/>
        <xdr:cNvCxnSpPr/>
      </xdr:nvCxnSpPr>
      <xdr:spPr>
        <a:xfrm flipV="1">
          <a:off x="1320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0" name="楕円 389"/>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1"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2" name="楕円 39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3" name="テキスト ボックス 392"/>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4" name="楕円 393"/>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5" name="テキスト ボックス 39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7" name="テキスト ボックス 39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8" name="楕円 397"/>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9" name="テキスト ボックス 39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，類似団体平均より良好な水準を維持して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障がい者訓練等給付費等の増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に伴う扶助費の増加や後期高齢者医療事業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特別会計をはじめとする特別会計への繰出金が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ことが原因である。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今後，社会保障関係費の増が見込まれることから，市税の徴収率向上に向けた取組などを継続し，第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次中期財政計画に掲げる，単年度で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億円の歳入確保を目指していく。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58420</xdr:rowOff>
    </xdr:to>
    <xdr:cxnSp macro="">
      <xdr:nvCxnSpPr>
        <xdr:cNvPr id="430" name="直線コネクタ 429"/>
        <xdr:cNvCxnSpPr/>
      </xdr:nvCxnSpPr>
      <xdr:spPr>
        <a:xfrm>
          <a:off x="15671800" y="133446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3556</xdr:rowOff>
    </xdr:to>
    <xdr:cxnSp macro="">
      <xdr:nvCxnSpPr>
        <xdr:cNvPr id="433" name="直線コネクタ 432"/>
        <xdr:cNvCxnSpPr/>
      </xdr:nvCxnSpPr>
      <xdr:spPr>
        <a:xfrm flipV="1">
          <a:off x="14782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78</xdr:row>
      <xdr:rowOff>3556</xdr:rowOff>
    </xdr:to>
    <xdr:cxnSp macro="">
      <xdr:nvCxnSpPr>
        <xdr:cNvPr id="436" name="直線コネクタ 435"/>
        <xdr:cNvCxnSpPr/>
      </xdr:nvCxnSpPr>
      <xdr:spPr>
        <a:xfrm>
          <a:off x="13893800" y="131892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159004</xdr:rowOff>
    </xdr:to>
    <xdr:cxnSp macro="">
      <xdr:nvCxnSpPr>
        <xdr:cNvPr id="439" name="直線コネクタ 438"/>
        <xdr:cNvCxnSpPr/>
      </xdr:nvCxnSpPr>
      <xdr:spPr>
        <a:xfrm>
          <a:off x="13004800" y="13120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9" name="楕円 44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2" name="テキスト ボックス 451"/>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3" name="楕円 452"/>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4" name="テキスト ボックス 453"/>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7" name="楕円 456"/>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8" name="テキスト ボックス 457"/>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88691</xdr:rowOff>
    </xdr:from>
    <xdr:to>
      <xdr:col>29</xdr:col>
      <xdr:colOff>127000</xdr:colOff>
      <xdr:row>17</xdr:row>
      <xdr:rowOff>91224</xdr:rowOff>
    </xdr:to>
    <xdr:cxnSp macro="">
      <xdr:nvCxnSpPr>
        <xdr:cNvPr id="50" name="直線コネクタ 49"/>
        <xdr:cNvCxnSpPr/>
      </xdr:nvCxnSpPr>
      <xdr:spPr bwMode="auto">
        <a:xfrm flipV="1">
          <a:off x="5003800" y="3050966"/>
          <a:ext cx="6477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91224</xdr:rowOff>
    </xdr:from>
    <xdr:to>
      <xdr:col>26</xdr:col>
      <xdr:colOff>50800</xdr:colOff>
      <xdr:row>17</xdr:row>
      <xdr:rowOff>128124</xdr:rowOff>
    </xdr:to>
    <xdr:cxnSp macro="">
      <xdr:nvCxnSpPr>
        <xdr:cNvPr id="53" name="直線コネクタ 52"/>
        <xdr:cNvCxnSpPr/>
      </xdr:nvCxnSpPr>
      <xdr:spPr bwMode="auto">
        <a:xfrm flipV="1">
          <a:off x="4305300" y="3053499"/>
          <a:ext cx="6985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128124</xdr:rowOff>
    </xdr:from>
    <xdr:to>
      <xdr:col>22</xdr:col>
      <xdr:colOff>114300</xdr:colOff>
      <xdr:row>17</xdr:row>
      <xdr:rowOff>137897</xdr:rowOff>
    </xdr:to>
    <xdr:cxnSp macro="">
      <xdr:nvCxnSpPr>
        <xdr:cNvPr id="56" name="直線コネクタ 55"/>
        <xdr:cNvCxnSpPr/>
      </xdr:nvCxnSpPr>
      <xdr:spPr bwMode="auto">
        <a:xfrm flipV="1">
          <a:off x="3606800" y="309039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100520</xdr:rowOff>
    </xdr:from>
    <xdr:to>
      <xdr:col>18</xdr:col>
      <xdr:colOff>177800</xdr:colOff>
      <xdr:row>17</xdr:row>
      <xdr:rowOff>137897</xdr:rowOff>
    </xdr:to>
    <xdr:cxnSp macro="">
      <xdr:nvCxnSpPr>
        <xdr:cNvPr id="59" name="直線コネクタ 58"/>
        <xdr:cNvCxnSpPr/>
      </xdr:nvCxnSpPr>
      <xdr:spPr bwMode="auto">
        <a:xfrm>
          <a:off x="2908300" y="3062795"/>
          <a:ext cx="698500" cy="3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37891</xdr:rowOff>
    </xdr:from>
    <xdr:to>
      <xdr:col>29</xdr:col>
      <xdr:colOff>177800</xdr:colOff>
      <xdr:row>17</xdr:row>
      <xdr:rowOff>139491</xdr:rowOff>
    </xdr:to>
    <xdr:sp macro="" textlink="">
      <xdr:nvSpPr>
        <xdr:cNvPr id="69" name="楕円 68"/>
        <xdr:cNvSpPr/>
      </xdr:nvSpPr>
      <xdr:spPr bwMode="auto">
        <a:xfrm>
          <a:off x="56007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9968</xdr:rowOff>
    </xdr:from>
    <xdr:ext cx="762000" cy="259045"/>
    <xdr:sp macro="" textlink="">
      <xdr:nvSpPr>
        <xdr:cNvPr id="70" name="人口1人当たり決算額の推移該当値テキスト130"/>
        <xdr:cNvSpPr txBox="1"/>
      </xdr:nvSpPr>
      <xdr:spPr>
        <a:xfrm>
          <a:off x="5740400" y="297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40424</xdr:rowOff>
    </xdr:from>
    <xdr:to>
      <xdr:col>26</xdr:col>
      <xdr:colOff>101600</xdr:colOff>
      <xdr:row>17</xdr:row>
      <xdr:rowOff>142024</xdr:rowOff>
    </xdr:to>
    <xdr:sp macro="" textlink="">
      <xdr:nvSpPr>
        <xdr:cNvPr id="71" name="楕円 70"/>
        <xdr:cNvSpPr/>
      </xdr:nvSpPr>
      <xdr:spPr bwMode="auto">
        <a:xfrm>
          <a:off x="4953000" y="300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126801</xdr:rowOff>
    </xdr:from>
    <xdr:ext cx="736600" cy="259045"/>
    <xdr:sp macro="" textlink="">
      <xdr:nvSpPr>
        <xdr:cNvPr id="72" name="テキスト ボックス 71"/>
        <xdr:cNvSpPr txBox="1"/>
      </xdr:nvSpPr>
      <xdr:spPr>
        <a:xfrm>
          <a:off x="4622800" y="308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77324</xdr:rowOff>
    </xdr:from>
    <xdr:to>
      <xdr:col>22</xdr:col>
      <xdr:colOff>165100</xdr:colOff>
      <xdr:row>18</xdr:row>
      <xdr:rowOff>7474</xdr:rowOff>
    </xdr:to>
    <xdr:sp macro="" textlink="">
      <xdr:nvSpPr>
        <xdr:cNvPr id="73" name="楕円 72"/>
        <xdr:cNvSpPr/>
      </xdr:nvSpPr>
      <xdr:spPr bwMode="auto">
        <a:xfrm>
          <a:off x="42545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163701</xdr:rowOff>
    </xdr:from>
    <xdr:ext cx="762000" cy="259045"/>
    <xdr:sp macro="" textlink="">
      <xdr:nvSpPr>
        <xdr:cNvPr id="74" name="テキスト ボックス 73"/>
        <xdr:cNvSpPr txBox="1"/>
      </xdr:nvSpPr>
      <xdr:spPr>
        <a:xfrm>
          <a:off x="3924300" y="312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87097</xdr:rowOff>
    </xdr:from>
    <xdr:to>
      <xdr:col>19</xdr:col>
      <xdr:colOff>38100</xdr:colOff>
      <xdr:row>18</xdr:row>
      <xdr:rowOff>17247</xdr:rowOff>
    </xdr:to>
    <xdr:sp macro="" textlink="">
      <xdr:nvSpPr>
        <xdr:cNvPr id="75" name="楕円 74"/>
        <xdr:cNvSpPr/>
      </xdr:nvSpPr>
      <xdr:spPr bwMode="auto">
        <a:xfrm>
          <a:off x="35560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2024</xdr:rowOff>
    </xdr:from>
    <xdr:ext cx="762000" cy="259045"/>
    <xdr:sp macro="" textlink="">
      <xdr:nvSpPr>
        <xdr:cNvPr id="76" name="テキスト ボックス 75"/>
        <xdr:cNvSpPr txBox="1"/>
      </xdr:nvSpPr>
      <xdr:spPr>
        <a:xfrm>
          <a:off x="3225800" y="313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49720</xdr:rowOff>
    </xdr:from>
    <xdr:to>
      <xdr:col>15</xdr:col>
      <xdr:colOff>101600</xdr:colOff>
      <xdr:row>17</xdr:row>
      <xdr:rowOff>151320</xdr:rowOff>
    </xdr:to>
    <xdr:sp macro="" textlink="">
      <xdr:nvSpPr>
        <xdr:cNvPr id="77" name="楕円 76"/>
        <xdr:cNvSpPr/>
      </xdr:nvSpPr>
      <xdr:spPr bwMode="auto">
        <a:xfrm>
          <a:off x="28575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136097</xdr:rowOff>
    </xdr:from>
    <xdr:ext cx="762000" cy="259045"/>
    <xdr:sp macro="" textlink="">
      <xdr:nvSpPr>
        <xdr:cNvPr id="78" name="テキスト ボックス 77"/>
        <xdr:cNvSpPr txBox="1"/>
      </xdr:nvSpPr>
      <xdr:spPr>
        <a:xfrm>
          <a:off x="25273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13680</xdr:rowOff>
    </xdr:from>
    <xdr:to>
      <xdr:col>29</xdr:col>
      <xdr:colOff>127000</xdr:colOff>
      <xdr:row>36</xdr:row>
      <xdr:rowOff>97445</xdr:rowOff>
    </xdr:to>
    <xdr:cxnSp macro="">
      <xdr:nvCxnSpPr>
        <xdr:cNvPr id="113" name="直線コネクタ 112"/>
        <xdr:cNvCxnSpPr/>
      </xdr:nvCxnSpPr>
      <xdr:spPr bwMode="auto">
        <a:xfrm flipV="1">
          <a:off x="5003800" y="6966930"/>
          <a:ext cx="647700" cy="8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97445</xdr:rowOff>
    </xdr:from>
    <xdr:to>
      <xdr:col>26</xdr:col>
      <xdr:colOff>50800</xdr:colOff>
      <xdr:row>36</xdr:row>
      <xdr:rowOff>103454</xdr:rowOff>
    </xdr:to>
    <xdr:cxnSp macro="">
      <xdr:nvCxnSpPr>
        <xdr:cNvPr id="116" name="直線コネクタ 115"/>
        <xdr:cNvCxnSpPr/>
      </xdr:nvCxnSpPr>
      <xdr:spPr bwMode="auto">
        <a:xfrm flipV="1">
          <a:off x="4305300" y="7050695"/>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103454</xdr:rowOff>
    </xdr:from>
    <xdr:to>
      <xdr:col>22</xdr:col>
      <xdr:colOff>114300</xdr:colOff>
      <xdr:row>36</xdr:row>
      <xdr:rowOff>114917</xdr:rowOff>
    </xdr:to>
    <xdr:cxnSp macro="">
      <xdr:nvCxnSpPr>
        <xdr:cNvPr id="119" name="直線コネクタ 118"/>
        <xdr:cNvCxnSpPr/>
      </xdr:nvCxnSpPr>
      <xdr:spPr bwMode="auto">
        <a:xfrm flipV="1">
          <a:off x="3606800" y="7056704"/>
          <a:ext cx="698500" cy="1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76871</xdr:rowOff>
    </xdr:from>
    <xdr:to>
      <xdr:col>18</xdr:col>
      <xdr:colOff>177800</xdr:colOff>
      <xdr:row>36</xdr:row>
      <xdr:rowOff>114917</xdr:rowOff>
    </xdr:to>
    <xdr:cxnSp macro="">
      <xdr:nvCxnSpPr>
        <xdr:cNvPr id="122" name="直線コネクタ 121"/>
        <xdr:cNvCxnSpPr/>
      </xdr:nvCxnSpPr>
      <xdr:spPr bwMode="auto">
        <a:xfrm>
          <a:off x="2908300" y="7030121"/>
          <a:ext cx="698500" cy="3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305780</xdr:rowOff>
    </xdr:from>
    <xdr:to>
      <xdr:col>29</xdr:col>
      <xdr:colOff>177800</xdr:colOff>
      <xdr:row>36</xdr:row>
      <xdr:rowOff>64480</xdr:rowOff>
    </xdr:to>
    <xdr:sp macro="" textlink="">
      <xdr:nvSpPr>
        <xdr:cNvPr id="132" name="楕円 131"/>
        <xdr:cNvSpPr/>
      </xdr:nvSpPr>
      <xdr:spPr bwMode="auto">
        <a:xfrm>
          <a:off x="5600700" y="6916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277857</xdr:rowOff>
    </xdr:from>
    <xdr:ext cx="762000" cy="259045"/>
    <xdr:sp macro="" textlink="">
      <xdr:nvSpPr>
        <xdr:cNvPr id="133" name="人口1人当たり決算額の推移該当値テキスト445"/>
        <xdr:cNvSpPr txBox="1"/>
      </xdr:nvSpPr>
      <xdr:spPr>
        <a:xfrm>
          <a:off x="5740400" y="6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46645</xdr:rowOff>
    </xdr:from>
    <xdr:to>
      <xdr:col>26</xdr:col>
      <xdr:colOff>101600</xdr:colOff>
      <xdr:row>36</xdr:row>
      <xdr:rowOff>148245</xdr:rowOff>
    </xdr:to>
    <xdr:sp macro="" textlink="">
      <xdr:nvSpPr>
        <xdr:cNvPr id="134" name="楕円 133"/>
        <xdr:cNvSpPr/>
      </xdr:nvSpPr>
      <xdr:spPr bwMode="auto">
        <a:xfrm>
          <a:off x="49530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133022</xdr:rowOff>
    </xdr:from>
    <xdr:ext cx="736600" cy="259045"/>
    <xdr:sp macro="" textlink="">
      <xdr:nvSpPr>
        <xdr:cNvPr id="135" name="テキスト ボックス 134"/>
        <xdr:cNvSpPr txBox="1"/>
      </xdr:nvSpPr>
      <xdr:spPr>
        <a:xfrm>
          <a:off x="4622800" y="7086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52654</xdr:rowOff>
    </xdr:from>
    <xdr:to>
      <xdr:col>22</xdr:col>
      <xdr:colOff>165100</xdr:colOff>
      <xdr:row>36</xdr:row>
      <xdr:rowOff>154254</xdr:rowOff>
    </xdr:to>
    <xdr:sp macro="" textlink="">
      <xdr:nvSpPr>
        <xdr:cNvPr id="136" name="楕円 135"/>
        <xdr:cNvSpPr/>
      </xdr:nvSpPr>
      <xdr:spPr bwMode="auto">
        <a:xfrm>
          <a:off x="42545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139031</xdr:rowOff>
    </xdr:from>
    <xdr:ext cx="762000" cy="259045"/>
    <xdr:sp macro="" textlink="">
      <xdr:nvSpPr>
        <xdr:cNvPr id="137" name="テキスト ボックス 136"/>
        <xdr:cNvSpPr txBox="1"/>
      </xdr:nvSpPr>
      <xdr:spPr>
        <a:xfrm>
          <a:off x="39243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64117</xdr:rowOff>
    </xdr:from>
    <xdr:to>
      <xdr:col>19</xdr:col>
      <xdr:colOff>38100</xdr:colOff>
      <xdr:row>36</xdr:row>
      <xdr:rowOff>165717</xdr:rowOff>
    </xdr:to>
    <xdr:sp macro="" textlink="">
      <xdr:nvSpPr>
        <xdr:cNvPr id="138" name="楕円 137"/>
        <xdr:cNvSpPr/>
      </xdr:nvSpPr>
      <xdr:spPr bwMode="auto">
        <a:xfrm>
          <a:off x="3556000" y="701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150494</xdr:rowOff>
    </xdr:from>
    <xdr:ext cx="762000" cy="259045"/>
    <xdr:sp macro="" textlink="">
      <xdr:nvSpPr>
        <xdr:cNvPr id="139" name="テキスト ボックス 138"/>
        <xdr:cNvSpPr txBox="1"/>
      </xdr:nvSpPr>
      <xdr:spPr>
        <a:xfrm>
          <a:off x="3225800" y="71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26071</xdr:rowOff>
    </xdr:from>
    <xdr:to>
      <xdr:col>15</xdr:col>
      <xdr:colOff>101600</xdr:colOff>
      <xdr:row>36</xdr:row>
      <xdr:rowOff>127671</xdr:rowOff>
    </xdr:to>
    <xdr:sp macro="" textlink="">
      <xdr:nvSpPr>
        <xdr:cNvPr id="140" name="楕円 139"/>
        <xdr:cNvSpPr/>
      </xdr:nvSpPr>
      <xdr:spPr bwMode="auto">
        <a:xfrm>
          <a:off x="2857500" y="697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112448</xdr:rowOff>
    </xdr:from>
    <xdr:ext cx="762000" cy="259045"/>
    <xdr:sp macro="" textlink="">
      <xdr:nvSpPr>
        <xdr:cNvPr id="141" name="テキスト ボックス 140"/>
        <xdr:cNvSpPr txBox="1"/>
      </xdr:nvSpPr>
      <xdr:spPr>
        <a:xfrm>
          <a:off x="2527300" y="70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112135</xdr:rowOff>
    </xdr:from>
    <xdr:to>
      <xdr:col>24</xdr:col>
      <xdr:colOff>63500</xdr:colOff>
      <xdr:row>37</xdr:row>
      <xdr:rowOff>116878</xdr:rowOff>
    </xdr:to>
    <xdr:cxnSp macro="">
      <xdr:nvCxnSpPr>
        <xdr:cNvPr id="61" name="直線コネクタ 60"/>
        <xdr:cNvCxnSpPr/>
      </xdr:nvCxnSpPr>
      <xdr:spPr>
        <a:xfrm>
          <a:off x="3797300" y="6455785"/>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112135</xdr:rowOff>
    </xdr:from>
    <xdr:to>
      <xdr:col>19</xdr:col>
      <xdr:colOff>177800</xdr:colOff>
      <xdr:row>37</xdr:row>
      <xdr:rowOff>145110</xdr:rowOff>
    </xdr:to>
    <xdr:cxnSp macro="">
      <xdr:nvCxnSpPr>
        <xdr:cNvPr id="64" name="直線コネクタ 63"/>
        <xdr:cNvCxnSpPr/>
      </xdr:nvCxnSpPr>
      <xdr:spPr>
        <a:xfrm flipV="1">
          <a:off x="2908300" y="6455785"/>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145110</xdr:rowOff>
    </xdr:from>
    <xdr:to>
      <xdr:col>15</xdr:col>
      <xdr:colOff>50800</xdr:colOff>
      <xdr:row>37</xdr:row>
      <xdr:rowOff>150311</xdr:rowOff>
    </xdr:to>
    <xdr:cxnSp macro="">
      <xdr:nvCxnSpPr>
        <xdr:cNvPr id="67" name="直線コネクタ 66"/>
        <xdr:cNvCxnSpPr/>
      </xdr:nvCxnSpPr>
      <xdr:spPr>
        <a:xfrm flipV="1">
          <a:off x="2019300" y="6488760"/>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150311</xdr:rowOff>
    </xdr:from>
    <xdr:to>
      <xdr:col>10</xdr:col>
      <xdr:colOff>114300</xdr:colOff>
      <xdr:row>38</xdr:row>
      <xdr:rowOff>17647</xdr:rowOff>
    </xdr:to>
    <xdr:cxnSp macro="">
      <xdr:nvCxnSpPr>
        <xdr:cNvPr id="70" name="直線コネクタ 69"/>
        <xdr:cNvCxnSpPr/>
      </xdr:nvCxnSpPr>
      <xdr:spPr>
        <a:xfrm flipV="1">
          <a:off x="1130300" y="64939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66078</xdr:rowOff>
    </xdr:from>
    <xdr:to>
      <xdr:col>24</xdr:col>
      <xdr:colOff>114300</xdr:colOff>
      <xdr:row>37</xdr:row>
      <xdr:rowOff>167678</xdr:rowOff>
    </xdr:to>
    <xdr:sp macro="" textlink="">
      <xdr:nvSpPr>
        <xdr:cNvPr id="80" name="楕円 79"/>
        <xdr:cNvSpPr/>
      </xdr:nvSpPr>
      <xdr:spPr>
        <a:xfrm>
          <a:off x="4584700" y="6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44505</xdr:rowOff>
    </xdr:from>
    <xdr:ext cx="534377" cy="259045"/>
    <xdr:sp macro="" textlink="">
      <xdr:nvSpPr>
        <xdr:cNvPr id="81" name="人件費該当値テキスト"/>
        <xdr:cNvSpPr txBox="1"/>
      </xdr:nvSpPr>
      <xdr:spPr>
        <a:xfrm>
          <a:off x="4686300" y="63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61335</xdr:rowOff>
    </xdr:from>
    <xdr:to>
      <xdr:col>20</xdr:col>
      <xdr:colOff>38100</xdr:colOff>
      <xdr:row>37</xdr:row>
      <xdr:rowOff>162934</xdr:rowOff>
    </xdr:to>
    <xdr:sp macro="" textlink="">
      <xdr:nvSpPr>
        <xdr:cNvPr id="82" name="楕円 81"/>
        <xdr:cNvSpPr/>
      </xdr:nvSpPr>
      <xdr:spPr>
        <a:xfrm>
          <a:off x="37465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154062</xdr:rowOff>
    </xdr:from>
    <xdr:ext cx="534377" cy="259045"/>
    <xdr:sp macro="" textlink="">
      <xdr:nvSpPr>
        <xdr:cNvPr id="83" name="テキスト ボックス 82"/>
        <xdr:cNvSpPr txBox="1"/>
      </xdr:nvSpPr>
      <xdr:spPr>
        <a:xfrm>
          <a:off x="3530111" y="64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94310</xdr:rowOff>
    </xdr:from>
    <xdr:to>
      <xdr:col>15</xdr:col>
      <xdr:colOff>101600</xdr:colOff>
      <xdr:row>38</xdr:row>
      <xdr:rowOff>24461</xdr:rowOff>
    </xdr:to>
    <xdr:sp macro="" textlink="">
      <xdr:nvSpPr>
        <xdr:cNvPr id="84" name="楕円 83"/>
        <xdr:cNvSpPr/>
      </xdr:nvSpPr>
      <xdr:spPr>
        <a:xfrm>
          <a:off x="2857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15588</xdr:rowOff>
    </xdr:from>
    <xdr:ext cx="534377" cy="259045"/>
    <xdr:sp macro="" textlink="">
      <xdr:nvSpPr>
        <xdr:cNvPr id="85" name="テキスト ボックス 84"/>
        <xdr:cNvSpPr txBox="1"/>
      </xdr:nvSpPr>
      <xdr:spPr>
        <a:xfrm>
          <a:off x="2641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99511</xdr:rowOff>
    </xdr:from>
    <xdr:to>
      <xdr:col>10</xdr:col>
      <xdr:colOff>165100</xdr:colOff>
      <xdr:row>38</xdr:row>
      <xdr:rowOff>29661</xdr:rowOff>
    </xdr:to>
    <xdr:sp macro="" textlink="">
      <xdr:nvSpPr>
        <xdr:cNvPr id="86" name="楕円 85"/>
        <xdr:cNvSpPr/>
      </xdr:nvSpPr>
      <xdr:spPr>
        <a:xfrm>
          <a:off x="1968500" y="6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20788</xdr:rowOff>
    </xdr:from>
    <xdr:ext cx="534377" cy="259045"/>
    <xdr:sp macro="" textlink="">
      <xdr:nvSpPr>
        <xdr:cNvPr id="87" name="テキスト ボックス 86"/>
        <xdr:cNvSpPr txBox="1"/>
      </xdr:nvSpPr>
      <xdr:spPr>
        <a:xfrm>
          <a:off x="1752111" y="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138297</xdr:rowOff>
    </xdr:from>
    <xdr:to>
      <xdr:col>6</xdr:col>
      <xdr:colOff>38100</xdr:colOff>
      <xdr:row>38</xdr:row>
      <xdr:rowOff>68447</xdr:rowOff>
    </xdr:to>
    <xdr:sp macro="" textlink="">
      <xdr:nvSpPr>
        <xdr:cNvPr id="88" name="楕円 87"/>
        <xdr:cNvSpPr/>
      </xdr:nvSpPr>
      <xdr:spPr>
        <a:xfrm>
          <a:off x="1079500" y="64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59574</xdr:rowOff>
    </xdr:from>
    <xdr:ext cx="534377" cy="259045"/>
    <xdr:sp macro="" textlink="">
      <xdr:nvSpPr>
        <xdr:cNvPr id="89" name="テキスト ボックス 88"/>
        <xdr:cNvSpPr txBox="1"/>
      </xdr:nvSpPr>
      <xdr:spPr>
        <a:xfrm>
          <a:off x="863111" y="65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92471</xdr:rowOff>
    </xdr:from>
    <xdr:to>
      <xdr:col>24</xdr:col>
      <xdr:colOff>63500</xdr:colOff>
      <xdr:row>55</xdr:row>
      <xdr:rowOff>101021</xdr:rowOff>
    </xdr:to>
    <xdr:cxnSp macro="">
      <xdr:nvCxnSpPr>
        <xdr:cNvPr id="117" name="直線コネクタ 116"/>
        <xdr:cNvCxnSpPr/>
      </xdr:nvCxnSpPr>
      <xdr:spPr>
        <a:xfrm flipV="1">
          <a:off x="3797300" y="9522221"/>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101021</xdr:rowOff>
    </xdr:from>
    <xdr:to>
      <xdr:col>19</xdr:col>
      <xdr:colOff>177800</xdr:colOff>
      <xdr:row>55</xdr:row>
      <xdr:rowOff>158079</xdr:rowOff>
    </xdr:to>
    <xdr:cxnSp macro="">
      <xdr:nvCxnSpPr>
        <xdr:cNvPr id="120" name="直線コネクタ 119"/>
        <xdr:cNvCxnSpPr/>
      </xdr:nvCxnSpPr>
      <xdr:spPr>
        <a:xfrm flipV="1">
          <a:off x="2908300" y="9530771"/>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158079</xdr:rowOff>
    </xdr:from>
    <xdr:to>
      <xdr:col>15</xdr:col>
      <xdr:colOff>50800</xdr:colOff>
      <xdr:row>55</xdr:row>
      <xdr:rowOff>166652</xdr:rowOff>
    </xdr:to>
    <xdr:cxnSp macro="">
      <xdr:nvCxnSpPr>
        <xdr:cNvPr id="123" name="直線コネクタ 122"/>
        <xdr:cNvCxnSpPr/>
      </xdr:nvCxnSpPr>
      <xdr:spPr>
        <a:xfrm flipV="1">
          <a:off x="2019300" y="958782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166652</xdr:rowOff>
    </xdr:from>
    <xdr:to>
      <xdr:col>10</xdr:col>
      <xdr:colOff>114300</xdr:colOff>
      <xdr:row>56</xdr:row>
      <xdr:rowOff>61679</xdr:rowOff>
    </xdr:to>
    <xdr:cxnSp macro="">
      <xdr:nvCxnSpPr>
        <xdr:cNvPr id="126" name="直線コネクタ 125"/>
        <xdr:cNvCxnSpPr/>
      </xdr:nvCxnSpPr>
      <xdr:spPr>
        <a:xfrm flipV="1">
          <a:off x="1130300" y="9596402"/>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41671</xdr:rowOff>
    </xdr:from>
    <xdr:to>
      <xdr:col>24</xdr:col>
      <xdr:colOff>114300</xdr:colOff>
      <xdr:row>55</xdr:row>
      <xdr:rowOff>143271</xdr:rowOff>
    </xdr:to>
    <xdr:sp macro="" textlink="">
      <xdr:nvSpPr>
        <xdr:cNvPr id="136" name="楕円 135"/>
        <xdr:cNvSpPr/>
      </xdr:nvSpPr>
      <xdr:spPr>
        <a:xfrm>
          <a:off x="4584700" y="94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20098</xdr:rowOff>
    </xdr:from>
    <xdr:ext cx="534377" cy="259045"/>
    <xdr:sp macro="" textlink="">
      <xdr:nvSpPr>
        <xdr:cNvPr id="137" name="物件費該当値テキスト"/>
        <xdr:cNvSpPr txBox="1"/>
      </xdr:nvSpPr>
      <xdr:spPr>
        <a:xfrm>
          <a:off x="4686300" y="94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50221</xdr:rowOff>
    </xdr:from>
    <xdr:to>
      <xdr:col>20</xdr:col>
      <xdr:colOff>38100</xdr:colOff>
      <xdr:row>55</xdr:row>
      <xdr:rowOff>151821</xdr:rowOff>
    </xdr:to>
    <xdr:sp macro="" textlink="">
      <xdr:nvSpPr>
        <xdr:cNvPr id="138" name="楕円 137"/>
        <xdr:cNvSpPr/>
      </xdr:nvSpPr>
      <xdr:spPr>
        <a:xfrm>
          <a:off x="3746500" y="94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142948</xdr:rowOff>
    </xdr:from>
    <xdr:ext cx="534377" cy="259045"/>
    <xdr:sp macro="" textlink="">
      <xdr:nvSpPr>
        <xdr:cNvPr id="139" name="テキスト ボックス 138"/>
        <xdr:cNvSpPr txBox="1"/>
      </xdr:nvSpPr>
      <xdr:spPr>
        <a:xfrm>
          <a:off x="3530111" y="95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107279</xdr:rowOff>
    </xdr:from>
    <xdr:to>
      <xdr:col>15</xdr:col>
      <xdr:colOff>101600</xdr:colOff>
      <xdr:row>56</xdr:row>
      <xdr:rowOff>37429</xdr:rowOff>
    </xdr:to>
    <xdr:sp macro="" textlink="">
      <xdr:nvSpPr>
        <xdr:cNvPr id="140" name="楕円 139"/>
        <xdr:cNvSpPr/>
      </xdr:nvSpPr>
      <xdr:spPr>
        <a:xfrm>
          <a:off x="2857500" y="95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28556</xdr:rowOff>
    </xdr:from>
    <xdr:ext cx="534377" cy="259045"/>
    <xdr:sp macro="" textlink="">
      <xdr:nvSpPr>
        <xdr:cNvPr id="141" name="テキスト ボックス 140"/>
        <xdr:cNvSpPr txBox="1"/>
      </xdr:nvSpPr>
      <xdr:spPr>
        <a:xfrm>
          <a:off x="2641111" y="96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115852</xdr:rowOff>
    </xdr:from>
    <xdr:to>
      <xdr:col>10</xdr:col>
      <xdr:colOff>165100</xdr:colOff>
      <xdr:row>56</xdr:row>
      <xdr:rowOff>46002</xdr:rowOff>
    </xdr:to>
    <xdr:sp macro="" textlink="">
      <xdr:nvSpPr>
        <xdr:cNvPr id="142" name="楕円 141"/>
        <xdr:cNvSpPr/>
      </xdr:nvSpPr>
      <xdr:spPr>
        <a:xfrm>
          <a:off x="1968500" y="95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37129</xdr:rowOff>
    </xdr:from>
    <xdr:ext cx="534377" cy="259045"/>
    <xdr:sp macro="" textlink="">
      <xdr:nvSpPr>
        <xdr:cNvPr id="143" name="テキスト ボックス 142"/>
        <xdr:cNvSpPr txBox="1"/>
      </xdr:nvSpPr>
      <xdr:spPr>
        <a:xfrm>
          <a:off x="1752111" y="96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10879</xdr:rowOff>
    </xdr:from>
    <xdr:to>
      <xdr:col>6</xdr:col>
      <xdr:colOff>38100</xdr:colOff>
      <xdr:row>56</xdr:row>
      <xdr:rowOff>112479</xdr:rowOff>
    </xdr:to>
    <xdr:sp macro="" textlink="">
      <xdr:nvSpPr>
        <xdr:cNvPr id="144" name="楕円 143"/>
        <xdr:cNvSpPr/>
      </xdr:nvSpPr>
      <xdr:spPr>
        <a:xfrm>
          <a:off x="1079500" y="96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103606</xdr:rowOff>
    </xdr:from>
    <xdr:ext cx="534377" cy="259045"/>
    <xdr:sp macro="" textlink="">
      <xdr:nvSpPr>
        <xdr:cNvPr id="145" name="テキスト ボックス 144"/>
        <xdr:cNvSpPr txBox="1"/>
      </xdr:nvSpPr>
      <xdr:spPr>
        <a:xfrm>
          <a:off x="863111" y="970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39985</xdr:rowOff>
    </xdr:from>
    <xdr:to>
      <xdr:col>24</xdr:col>
      <xdr:colOff>63500</xdr:colOff>
      <xdr:row>78</xdr:row>
      <xdr:rowOff>41904</xdr:rowOff>
    </xdr:to>
    <xdr:cxnSp macro="">
      <xdr:nvCxnSpPr>
        <xdr:cNvPr id="172" name="直線コネクタ 171"/>
        <xdr:cNvCxnSpPr/>
      </xdr:nvCxnSpPr>
      <xdr:spPr>
        <a:xfrm>
          <a:off x="3797300" y="13413085"/>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39985</xdr:rowOff>
    </xdr:from>
    <xdr:to>
      <xdr:col>19</xdr:col>
      <xdr:colOff>177800</xdr:colOff>
      <xdr:row>78</xdr:row>
      <xdr:rowOff>44419</xdr:rowOff>
    </xdr:to>
    <xdr:cxnSp macro="">
      <xdr:nvCxnSpPr>
        <xdr:cNvPr id="175" name="直線コネクタ 174"/>
        <xdr:cNvCxnSpPr/>
      </xdr:nvCxnSpPr>
      <xdr:spPr>
        <a:xfrm flipV="1">
          <a:off x="2908300" y="13413085"/>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44419</xdr:rowOff>
    </xdr:from>
    <xdr:to>
      <xdr:col>15</xdr:col>
      <xdr:colOff>50800</xdr:colOff>
      <xdr:row>78</xdr:row>
      <xdr:rowOff>60787</xdr:rowOff>
    </xdr:to>
    <xdr:cxnSp macro="">
      <xdr:nvCxnSpPr>
        <xdr:cNvPr id="178" name="直線コネクタ 177"/>
        <xdr:cNvCxnSpPr/>
      </xdr:nvCxnSpPr>
      <xdr:spPr>
        <a:xfrm flipV="1">
          <a:off x="2019300" y="1341751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60787</xdr:rowOff>
    </xdr:from>
    <xdr:to>
      <xdr:col>10</xdr:col>
      <xdr:colOff>114300</xdr:colOff>
      <xdr:row>78</xdr:row>
      <xdr:rowOff>69565</xdr:rowOff>
    </xdr:to>
    <xdr:cxnSp macro="">
      <xdr:nvCxnSpPr>
        <xdr:cNvPr id="181" name="直線コネクタ 180"/>
        <xdr:cNvCxnSpPr/>
      </xdr:nvCxnSpPr>
      <xdr:spPr>
        <a:xfrm flipV="1">
          <a:off x="1130300" y="1343388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162554</xdr:rowOff>
    </xdr:from>
    <xdr:to>
      <xdr:col>24</xdr:col>
      <xdr:colOff>114300</xdr:colOff>
      <xdr:row>78</xdr:row>
      <xdr:rowOff>92704</xdr:rowOff>
    </xdr:to>
    <xdr:sp macro="" textlink="">
      <xdr:nvSpPr>
        <xdr:cNvPr id="191" name="楕円 190"/>
        <xdr:cNvSpPr/>
      </xdr:nvSpPr>
      <xdr:spPr>
        <a:xfrm>
          <a:off x="45847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77481</xdr:rowOff>
    </xdr:from>
    <xdr:ext cx="469744" cy="259045"/>
    <xdr:sp macro="" textlink="">
      <xdr:nvSpPr>
        <xdr:cNvPr id="192" name="維持補修費該当値テキスト"/>
        <xdr:cNvSpPr txBox="1"/>
      </xdr:nvSpPr>
      <xdr:spPr>
        <a:xfrm>
          <a:off x="4686300" y="1327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160635</xdr:rowOff>
    </xdr:from>
    <xdr:to>
      <xdr:col>20</xdr:col>
      <xdr:colOff>38100</xdr:colOff>
      <xdr:row>78</xdr:row>
      <xdr:rowOff>90785</xdr:rowOff>
    </xdr:to>
    <xdr:sp macro="" textlink="">
      <xdr:nvSpPr>
        <xdr:cNvPr id="193" name="楕円 192"/>
        <xdr:cNvSpPr/>
      </xdr:nvSpPr>
      <xdr:spPr>
        <a:xfrm>
          <a:off x="37465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81912</xdr:rowOff>
    </xdr:from>
    <xdr:ext cx="469744" cy="259045"/>
    <xdr:sp macro="" textlink="">
      <xdr:nvSpPr>
        <xdr:cNvPr id="194" name="テキスト ボックス 193"/>
        <xdr:cNvSpPr txBox="1"/>
      </xdr:nvSpPr>
      <xdr:spPr>
        <a:xfrm>
          <a:off x="3562428" y="134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165069</xdr:rowOff>
    </xdr:from>
    <xdr:to>
      <xdr:col>15</xdr:col>
      <xdr:colOff>101600</xdr:colOff>
      <xdr:row>78</xdr:row>
      <xdr:rowOff>95219</xdr:rowOff>
    </xdr:to>
    <xdr:sp macro="" textlink="">
      <xdr:nvSpPr>
        <xdr:cNvPr id="195" name="楕円 194"/>
        <xdr:cNvSpPr/>
      </xdr:nvSpPr>
      <xdr:spPr>
        <a:xfrm>
          <a:off x="2857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86346</xdr:rowOff>
    </xdr:from>
    <xdr:ext cx="469744" cy="259045"/>
    <xdr:sp macro="" textlink="">
      <xdr:nvSpPr>
        <xdr:cNvPr id="196" name="テキスト ボックス 195"/>
        <xdr:cNvSpPr txBox="1"/>
      </xdr:nvSpPr>
      <xdr:spPr>
        <a:xfrm>
          <a:off x="2673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9987</xdr:rowOff>
    </xdr:from>
    <xdr:to>
      <xdr:col>10</xdr:col>
      <xdr:colOff>165100</xdr:colOff>
      <xdr:row>78</xdr:row>
      <xdr:rowOff>111587</xdr:rowOff>
    </xdr:to>
    <xdr:sp macro="" textlink="">
      <xdr:nvSpPr>
        <xdr:cNvPr id="197" name="楕円 196"/>
        <xdr:cNvSpPr/>
      </xdr:nvSpPr>
      <xdr:spPr>
        <a:xfrm>
          <a:off x="1968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102714</xdr:rowOff>
    </xdr:from>
    <xdr:ext cx="469744" cy="259045"/>
    <xdr:sp macro="" textlink="">
      <xdr:nvSpPr>
        <xdr:cNvPr id="198" name="テキスト ボックス 197"/>
        <xdr:cNvSpPr txBox="1"/>
      </xdr:nvSpPr>
      <xdr:spPr>
        <a:xfrm>
          <a:off x="1784428" y="1347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18765</xdr:rowOff>
    </xdr:from>
    <xdr:to>
      <xdr:col>6</xdr:col>
      <xdr:colOff>38100</xdr:colOff>
      <xdr:row>78</xdr:row>
      <xdr:rowOff>120365</xdr:rowOff>
    </xdr:to>
    <xdr:sp macro="" textlink="">
      <xdr:nvSpPr>
        <xdr:cNvPr id="199" name="楕円 198"/>
        <xdr:cNvSpPr/>
      </xdr:nvSpPr>
      <xdr:spPr>
        <a:xfrm>
          <a:off x="1079500" y="133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111492</xdr:rowOff>
    </xdr:from>
    <xdr:ext cx="469744" cy="259045"/>
    <xdr:sp macro="" textlink="">
      <xdr:nvSpPr>
        <xdr:cNvPr id="200" name="テキスト ボックス 199"/>
        <xdr:cNvSpPr txBox="1"/>
      </xdr:nvSpPr>
      <xdr:spPr>
        <a:xfrm>
          <a:off x="895428" y="13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128377</xdr:rowOff>
    </xdr:from>
    <xdr:to>
      <xdr:col>24</xdr:col>
      <xdr:colOff>63500</xdr:colOff>
      <xdr:row>96</xdr:row>
      <xdr:rowOff>135296</xdr:rowOff>
    </xdr:to>
    <xdr:cxnSp macro="">
      <xdr:nvCxnSpPr>
        <xdr:cNvPr id="228" name="直線コネクタ 227"/>
        <xdr:cNvCxnSpPr/>
      </xdr:nvCxnSpPr>
      <xdr:spPr>
        <a:xfrm>
          <a:off x="3797300" y="16587577"/>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128377</xdr:rowOff>
    </xdr:from>
    <xdr:to>
      <xdr:col>19</xdr:col>
      <xdr:colOff>177800</xdr:colOff>
      <xdr:row>97</xdr:row>
      <xdr:rowOff>7950</xdr:rowOff>
    </xdr:to>
    <xdr:cxnSp macro="">
      <xdr:nvCxnSpPr>
        <xdr:cNvPr id="231" name="直線コネクタ 230"/>
        <xdr:cNvCxnSpPr/>
      </xdr:nvCxnSpPr>
      <xdr:spPr>
        <a:xfrm flipV="1">
          <a:off x="2908300" y="16587577"/>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7950</xdr:rowOff>
    </xdr:from>
    <xdr:to>
      <xdr:col>15</xdr:col>
      <xdr:colOff>50800</xdr:colOff>
      <xdr:row>97</xdr:row>
      <xdr:rowOff>60040</xdr:rowOff>
    </xdr:to>
    <xdr:cxnSp macro="">
      <xdr:nvCxnSpPr>
        <xdr:cNvPr id="234" name="直線コネクタ 233"/>
        <xdr:cNvCxnSpPr/>
      </xdr:nvCxnSpPr>
      <xdr:spPr>
        <a:xfrm flipV="1">
          <a:off x="2019300" y="16638600"/>
          <a:ext cx="889000" cy="5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60040</xdr:rowOff>
    </xdr:from>
    <xdr:to>
      <xdr:col>10</xdr:col>
      <xdr:colOff>114300</xdr:colOff>
      <xdr:row>97</xdr:row>
      <xdr:rowOff>139776</xdr:rowOff>
    </xdr:to>
    <xdr:cxnSp macro="">
      <xdr:nvCxnSpPr>
        <xdr:cNvPr id="237" name="直線コネクタ 236"/>
        <xdr:cNvCxnSpPr/>
      </xdr:nvCxnSpPr>
      <xdr:spPr>
        <a:xfrm flipV="1">
          <a:off x="1130300" y="16690690"/>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84496</xdr:rowOff>
    </xdr:from>
    <xdr:to>
      <xdr:col>24</xdr:col>
      <xdr:colOff>114300</xdr:colOff>
      <xdr:row>97</xdr:row>
      <xdr:rowOff>14646</xdr:rowOff>
    </xdr:to>
    <xdr:sp macro="" textlink="">
      <xdr:nvSpPr>
        <xdr:cNvPr id="247" name="楕円 246"/>
        <xdr:cNvSpPr/>
      </xdr:nvSpPr>
      <xdr:spPr>
        <a:xfrm>
          <a:off x="4584700" y="165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62923</xdr:rowOff>
    </xdr:from>
    <xdr:ext cx="534377" cy="259045"/>
    <xdr:sp macro="" textlink="">
      <xdr:nvSpPr>
        <xdr:cNvPr id="248" name="扶助費該当値テキスト"/>
        <xdr:cNvSpPr txBox="1"/>
      </xdr:nvSpPr>
      <xdr:spPr>
        <a:xfrm>
          <a:off x="4686300" y="165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77577</xdr:rowOff>
    </xdr:from>
    <xdr:to>
      <xdr:col>20</xdr:col>
      <xdr:colOff>38100</xdr:colOff>
      <xdr:row>97</xdr:row>
      <xdr:rowOff>7727</xdr:rowOff>
    </xdr:to>
    <xdr:sp macro="" textlink="">
      <xdr:nvSpPr>
        <xdr:cNvPr id="249" name="楕円 248"/>
        <xdr:cNvSpPr/>
      </xdr:nvSpPr>
      <xdr:spPr>
        <a:xfrm>
          <a:off x="3746500" y="165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170304</xdr:rowOff>
    </xdr:from>
    <xdr:ext cx="534377" cy="259045"/>
    <xdr:sp macro="" textlink="">
      <xdr:nvSpPr>
        <xdr:cNvPr id="250" name="テキスト ボックス 249"/>
        <xdr:cNvSpPr txBox="1"/>
      </xdr:nvSpPr>
      <xdr:spPr>
        <a:xfrm>
          <a:off x="3530111" y="166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128600</xdr:rowOff>
    </xdr:from>
    <xdr:to>
      <xdr:col>15</xdr:col>
      <xdr:colOff>101600</xdr:colOff>
      <xdr:row>97</xdr:row>
      <xdr:rowOff>58750</xdr:rowOff>
    </xdr:to>
    <xdr:sp macro="" textlink="">
      <xdr:nvSpPr>
        <xdr:cNvPr id="251" name="楕円 250"/>
        <xdr:cNvSpPr/>
      </xdr:nvSpPr>
      <xdr:spPr>
        <a:xfrm>
          <a:off x="2857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49877</xdr:rowOff>
    </xdr:from>
    <xdr:ext cx="534377" cy="259045"/>
    <xdr:sp macro="" textlink="">
      <xdr:nvSpPr>
        <xdr:cNvPr id="252" name="テキスト ボックス 251"/>
        <xdr:cNvSpPr txBox="1"/>
      </xdr:nvSpPr>
      <xdr:spPr>
        <a:xfrm>
          <a:off x="2641111" y="166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9240</xdr:rowOff>
    </xdr:from>
    <xdr:to>
      <xdr:col>10</xdr:col>
      <xdr:colOff>165100</xdr:colOff>
      <xdr:row>97</xdr:row>
      <xdr:rowOff>110840</xdr:rowOff>
    </xdr:to>
    <xdr:sp macro="" textlink="">
      <xdr:nvSpPr>
        <xdr:cNvPr id="253" name="楕円 252"/>
        <xdr:cNvSpPr/>
      </xdr:nvSpPr>
      <xdr:spPr>
        <a:xfrm>
          <a:off x="1968500" y="1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101967</xdr:rowOff>
    </xdr:from>
    <xdr:ext cx="534377" cy="259045"/>
    <xdr:sp macro="" textlink="">
      <xdr:nvSpPr>
        <xdr:cNvPr id="254" name="テキスト ボックス 253"/>
        <xdr:cNvSpPr txBox="1"/>
      </xdr:nvSpPr>
      <xdr:spPr>
        <a:xfrm>
          <a:off x="1752111" y="167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88976</xdr:rowOff>
    </xdr:from>
    <xdr:to>
      <xdr:col>6</xdr:col>
      <xdr:colOff>38100</xdr:colOff>
      <xdr:row>98</xdr:row>
      <xdr:rowOff>19126</xdr:rowOff>
    </xdr:to>
    <xdr:sp macro="" textlink="">
      <xdr:nvSpPr>
        <xdr:cNvPr id="255" name="楕円 254"/>
        <xdr:cNvSpPr/>
      </xdr:nvSpPr>
      <xdr:spPr>
        <a:xfrm>
          <a:off x="1079500" y="167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10253</xdr:rowOff>
    </xdr:from>
    <xdr:ext cx="534377" cy="259045"/>
    <xdr:sp macro="" textlink="">
      <xdr:nvSpPr>
        <xdr:cNvPr id="256" name="テキスト ボックス 255"/>
        <xdr:cNvSpPr txBox="1"/>
      </xdr:nvSpPr>
      <xdr:spPr>
        <a:xfrm>
          <a:off x="863111" y="168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124312</xdr:rowOff>
    </xdr:from>
    <xdr:to>
      <xdr:col>55</xdr:col>
      <xdr:colOff>0</xdr:colOff>
      <xdr:row>36</xdr:row>
      <xdr:rowOff>133428</xdr:rowOff>
    </xdr:to>
    <xdr:cxnSp macro="">
      <xdr:nvCxnSpPr>
        <xdr:cNvPr id="289" name="直線コネクタ 288"/>
        <xdr:cNvCxnSpPr/>
      </xdr:nvCxnSpPr>
      <xdr:spPr>
        <a:xfrm>
          <a:off x="9639300" y="6296512"/>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155502</xdr:rowOff>
    </xdr:from>
    <xdr:to>
      <xdr:col>50</xdr:col>
      <xdr:colOff>114300</xdr:colOff>
      <xdr:row>36</xdr:row>
      <xdr:rowOff>124312</xdr:rowOff>
    </xdr:to>
    <xdr:cxnSp macro="">
      <xdr:nvCxnSpPr>
        <xdr:cNvPr id="292" name="直線コネクタ 291"/>
        <xdr:cNvCxnSpPr/>
      </xdr:nvCxnSpPr>
      <xdr:spPr>
        <a:xfrm>
          <a:off x="8750300" y="6156252"/>
          <a:ext cx="889000" cy="1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115740</xdr:rowOff>
    </xdr:from>
    <xdr:to>
      <xdr:col>45</xdr:col>
      <xdr:colOff>177800</xdr:colOff>
      <xdr:row>35</xdr:row>
      <xdr:rowOff>155502</xdr:rowOff>
    </xdr:to>
    <xdr:cxnSp macro="">
      <xdr:nvCxnSpPr>
        <xdr:cNvPr id="295" name="直線コネクタ 294"/>
        <xdr:cNvCxnSpPr/>
      </xdr:nvCxnSpPr>
      <xdr:spPr>
        <a:xfrm>
          <a:off x="7861300" y="6116490"/>
          <a:ext cx="8890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115740</xdr:rowOff>
    </xdr:from>
    <xdr:to>
      <xdr:col>41</xdr:col>
      <xdr:colOff>50800</xdr:colOff>
      <xdr:row>36</xdr:row>
      <xdr:rowOff>129513</xdr:rowOff>
    </xdr:to>
    <xdr:cxnSp macro="">
      <xdr:nvCxnSpPr>
        <xdr:cNvPr id="298" name="直線コネクタ 297"/>
        <xdr:cNvCxnSpPr/>
      </xdr:nvCxnSpPr>
      <xdr:spPr>
        <a:xfrm flipV="1">
          <a:off x="6972300" y="6116490"/>
          <a:ext cx="889000" cy="1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82628</xdr:rowOff>
    </xdr:from>
    <xdr:to>
      <xdr:col>55</xdr:col>
      <xdr:colOff>50800</xdr:colOff>
      <xdr:row>37</xdr:row>
      <xdr:rowOff>12778</xdr:rowOff>
    </xdr:to>
    <xdr:sp macro="" textlink="">
      <xdr:nvSpPr>
        <xdr:cNvPr id="308" name="楕円 307"/>
        <xdr:cNvSpPr/>
      </xdr:nvSpPr>
      <xdr:spPr>
        <a:xfrm>
          <a:off x="10426700" y="62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61055</xdr:rowOff>
    </xdr:from>
    <xdr:ext cx="534377" cy="259045"/>
    <xdr:sp macro="" textlink="">
      <xdr:nvSpPr>
        <xdr:cNvPr id="309" name="補助費等該当値テキスト"/>
        <xdr:cNvSpPr txBox="1"/>
      </xdr:nvSpPr>
      <xdr:spPr>
        <a:xfrm>
          <a:off x="10528300" y="623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73512</xdr:rowOff>
    </xdr:from>
    <xdr:to>
      <xdr:col>50</xdr:col>
      <xdr:colOff>165100</xdr:colOff>
      <xdr:row>37</xdr:row>
      <xdr:rowOff>3662</xdr:rowOff>
    </xdr:to>
    <xdr:sp macro="" textlink="">
      <xdr:nvSpPr>
        <xdr:cNvPr id="310" name="楕円 309"/>
        <xdr:cNvSpPr/>
      </xdr:nvSpPr>
      <xdr:spPr>
        <a:xfrm>
          <a:off x="9588500" y="62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166239</xdr:rowOff>
    </xdr:from>
    <xdr:ext cx="534377" cy="259045"/>
    <xdr:sp macro="" textlink="">
      <xdr:nvSpPr>
        <xdr:cNvPr id="311" name="テキスト ボックス 310"/>
        <xdr:cNvSpPr txBox="1"/>
      </xdr:nvSpPr>
      <xdr:spPr>
        <a:xfrm>
          <a:off x="9372111" y="63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104702</xdr:rowOff>
    </xdr:from>
    <xdr:to>
      <xdr:col>46</xdr:col>
      <xdr:colOff>38100</xdr:colOff>
      <xdr:row>36</xdr:row>
      <xdr:rowOff>34852</xdr:rowOff>
    </xdr:to>
    <xdr:sp macro="" textlink="">
      <xdr:nvSpPr>
        <xdr:cNvPr id="312" name="楕円 311"/>
        <xdr:cNvSpPr/>
      </xdr:nvSpPr>
      <xdr:spPr>
        <a:xfrm>
          <a:off x="8699500" y="610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51379</xdr:rowOff>
    </xdr:from>
    <xdr:ext cx="534377" cy="259045"/>
    <xdr:sp macro="" textlink="">
      <xdr:nvSpPr>
        <xdr:cNvPr id="313" name="テキスト ボックス 312"/>
        <xdr:cNvSpPr txBox="1"/>
      </xdr:nvSpPr>
      <xdr:spPr>
        <a:xfrm>
          <a:off x="8483111" y="58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64940</xdr:rowOff>
    </xdr:from>
    <xdr:to>
      <xdr:col>41</xdr:col>
      <xdr:colOff>101600</xdr:colOff>
      <xdr:row>35</xdr:row>
      <xdr:rowOff>166540</xdr:rowOff>
    </xdr:to>
    <xdr:sp macro="" textlink="">
      <xdr:nvSpPr>
        <xdr:cNvPr id="314" name="楕円 313"/>
        <xdr:cNvSpPr/>
      </xdr:nvSpPr>
      <xdr:spPr>
        <a:xfrm>
          <a:off x="7810500" y="60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11617</xdr:rowOff>
    </xdr:from>
    <xdr:ext cx="534377" cy="259045"/>
    <xdr:sp macro="" textlink="">
      <xdr:nvSpPr>
        <xdr:cNvPr id="315" name="テキスト ボックス 314"/>
        <xdr:cNvSpPr txBox="1"/>
      </xdr:nvSpPr>
      <xdr:spPr>
        <a:xfrm>
          <a:off x="7594111" y="5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78713</xdr:rowOff>
    </xdr:from>
    <xdr:to>
      <xdr:col>36</xdr:col>
      <xdr:colOff>165100</xdr:colOff>
      <xdr:row>37</xdr:row>
      <xdr:rowOff>8863</xdr:rowOff>
    </xdr:to>
    <xdr:sp macro="" textlink="">
      <xdr:nvSpPr>
        <xdr:cNvPr id="316" name="楕円 315"/>
        <xdr:cNvSpPr/>
      </xdr:nvSpPr>
      <xdr:spPr>
        <a:xfrm>
          <a:off x="6921500" y="6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171440</xdr:rowOff>
    </xdr:from>
    <xdr:ext cx="534377" cy="259045"/>
    <xdr:sp macro="" textlink="">
      <xdr:nvSpPr>
        <xdr:cNvPr id="317" name="テキスト ボックス 316"/>
        <xdr:cNvSpPr txBox="1"/>
      </xdr:nvSpPr>
      <xdr:spPr>
        <a:xfrm>
          <a:off x="6705111" y="63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29858</xdr:rowOff>
    </xdr:from>
    <xdr:to>
      <xdr:col>55</xdr:col>
      <xdr:colOff>0</xdr:colOff>
      <xdr:row>58</xdr:row>
      <xdr:rowOff>36373</xdr:rowOff>
    </xdr:to>
    <xdr:cxnSp macro="">
      <xdr:nvCxnSpPr>
        <xdr:cNvPr id="344" name="直線コネクタ 343"/>
        <xdr:cNvCxnSpPr/>
      </xdr:nvCxnSpPr>
      <xdr:spPr>
        <a:xfrm>
          <a:off x="9639300" y="9973958"/>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xdr:rowOff>
    </xdr:from>
    <xdr:to>
      <xdr:col>50</xdr:col>
      <xdr:colOff>114300</xdr:colOff>
      <xdr:row>58</xdr:row>
      <xdr:rowOff>29858</xdr:rowOff>
    </xdr:to>
    <xdr:cxnSp macro="">
      <xdr:nvCxnSpPr>
        <xdr:cNvPr id="347" name="直線コネクタ 346"/>
        <xdr:cNvCxnSpPr/>
      </xdr:nvCxnSpPr>
      <xdr:spPr>
        <a:xfrm>
          <a:off x="8750300" y="9954371"/>
          <a:ext cx="8890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10271</xdr:rowOff>
    </xdr:from>
    <xdr:to>
      <xdr:col>45</xdr:col>
      <xdr:colOff>177800</xdr:colOff>
      <xdr:row>58</xdr:row>
      <xdr:rowOff>46491</xdr:rowOff>
    </xdr:to>
    <xdr:cxnSp macro="">
      <xdr:nvCxnSpPr>
        <xdr:cNvPr id="350" name="直線コネクタ 349"/>
        <xdr:cNvCxnSpPr/>
      </xdr:nvCxnSpPr>
      <xdr:spPr>
        <a:xfrm flipV="1">
          <a:off x="7861300" y="9954371"/>
          <a:ext cx="8890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46491</xdr:rowOff>
    </xdr:from>
    <xdr:to>
      <xdr:col>41</xdr:col>
      <xdr:colOff>50800</xdr:colOff>
      <xdr:row>58</xdr:row>
      <xdr:rowOff>48219</xdr:rowOff>
    </xdr:to>
    <xdr:cxnSp macro="">
      <xdr:nvCxnSpPr>
        <xdr:cNvPr id="353" name="直線コネクタ 352"/>
        <xdr:cNvCxnSpPr/>
      </xdr:nvCxnSpPr>
      <xdr:spPr>
        <a:xfrm flipV="1">
          <a:off x="6972300" y="999059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157023</xdr:rowOff>
    </xdr:from>
    <xdr:to>
      <xdr:col>55</xdr:col>
      <xdr:colOff>50800</xdr:colOff>
      <xdr:row>58</xdr:row>
      <xdr:rowOff>87173</xdr:rowOff>
    </xdr:to>
    <xdr:sp macro="" textlink="">
      <xdr:nvSpPr>
        <xdr:cNvPr id="363" name="楕円 362"/>
        <xdr:cNvSpPr/>
      </xdr:nvSpPr>
      <xdr:spPr>
        <a:xfrm>
          <a:off x="104267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71950</xdr:rowOff>
    </xdr:from>
    <xdr:ext cx="534377" cy="259045"/>
    <xdr:sp macro="" textlink="">
      <xdr:nvSpPr>
        <xdr:cNvPr id="364" name="普通建設事業費該当値テキスト"/>
        <xdr:cNvSpPr txBox="1"/>
      </xdr:nvSpPr>
      <xdr:spPr>
        <a:xfrm>
          <a:off x="10528300" y="98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150508</xdr:rowOff>
    </xdr:from>
    <xdr:to>
      <xdr:col>50</xdr:col>
      <xdr:colOff>165100</xdr:colOff>
      <xdr:row>58</xdr:row>
      <xdr:rowOff>80658</xdr:rowOff>
    </xdr:to>
    <xdr:sp macro="" textlink="">
      <xdr:nvSpPr>
        <xdr:cNvPr id="365" name="楕円 364"/>
        <xdr:cNvSpPr/>
      </xdr:nvSpPr>
      <xdr:spPr>
        <a:xfrm>
          <a:off x="95885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71785</xdr:rowOff>
    </xdr:from>
    <xdr:ext cx="534377" cy="259045"/>
    <xdr:sp macro="" textlink="">
      <xdr:nvSpPr>
        <xdr:cNvPr id="366" name="テキスト ボックス 365"/>
        <xdr:cNvSpPr txBox="1"/>
      </xdr:nvSpPr>
      <xdr:spPr>
        <a:xfrm>
          <a:off x="9372111" y="100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130921</xdr:rowOff>
    </xdr:from>
    <xdr:to>
      <xdr:col>46</xdr:col>
      <xdr:colOff>38100</xdr:colOff>
      <xdr:row>58</xdr:row>
      <xdr:rowOff>61071</xdr:rowOff>
    </xdr:to>
    <xdr:sp macro="" textlink="">
      <xdr:nvSpPr>
        <xdr:cNvPr id="367" name="楕円 366"/>
        <xdr:cNvSpPr/>
      </xdr:nvSpPr>
      <xdr:spPr>
        <a:xfrm>
          <a:off x="8699500" y="99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52198</xdr:rowOff>
    </xdr:from>
    <xdr:ext cx="534377" cy="259045"/>
    <xdr:sp macro="" textlink="">
      <xdr:nvSpPr>
        <xdr:cNvPr id="368" name="テキスト ボックス 367"/>
        <xdr:cNvSpPr txBox="1"/>
      </xdr:nvSpPr>
      <xdr:spPr>
        <a:xfrm>
          <a:off x="8483111" y="99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167141</xdr:rowOff>
    </xdr:from>
    <xdr:to>
      <xdr:col>41</xdr:col>
      <xdr:colOff>101600</xdr:colOff>
      <xdr:row>58</xdr:row>
      <xdr:rowOff>97291</xdr:rowOff>
    </xdr:to>
    <xdr:sp macro="" textlink="">
      <xdr:nvSpPr>
        <xdr:cNvPr id="369" name="楕円 368"/>
        <xdr:cNvSpPr/>
      </xdr:nvSpPr>
      <xdr:spPr>
        <a:xfrm>
          <a:off x="7810500" y="99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88418</xdr:rowOff>
    </xdr:from>
    <xdr:ext cx="534377" cy="259045"/>
    <xdr:sp macro="" textlink="">
      <xdr:nvSpPr>
        <xdr:cNvPr id="370" name="テキスト ボックス 369"/>
        <xdr:cNvSpPr txBox="1"/>
      </xdr:nvSpPr>
      <xdr:spPr>
        <a:xfrm>
          <a:off x="7594111" y="100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168869</xdr:rowOff>
    </xdr:from>
    <xdr:to>
      <xdr:col>36</xdr:col>
      <xdr:colOff>165100</xdr:colOff>
      <xdr:row>58</xdr:row>
      <xdr:rowOff>99019</xdr:rowOff>
    </xdr:to>
    <xdr:sp macro="" textlink="">
      <xdr:nvSpPr>
        <xdr:cNvPr id="371" name="楕円 370"/>
        <xdr:cNvSpPr/>
      </xdr:nvSpPr>
      <xdr:spPr>
        <a:xfrm>
          <a:off x="6921500" y="99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90146</xdr:rowOff>
    </xdr:from>
    <xdr:ext cx="534377" cy="259045"/>
    <xdr:sp macro="" textlink="">
      <xdr:nvSpPr>
        <xdr:cNvPr id="372" name="テキスト ボックス 371"/>
        <xdr:cNvSpPr txBox="1"/>
      </xdr:nvSpPr>
      <xdr:spPr>
        <a:xfrm>
          <a:off x="6705111" y="100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23659</xdr:rowOff>
    </xdr:from>
    <xdr:to>
      <xdr:col>55</xdr:col>
      <xdr:colOff>0</xdr:colOff>
      <xdr:row>79</xdr:row>
      <xdr:rowOff>30169</xdr:rowOff>
    </xdr:to>
    <xdr:cxnSp macro="">
      <xdr:nvCxnSpPr>
        <xdr:cNvPr id="403" name="直線コネクタ 402"/>
        <xdr:cNvCxnSpPr/>
      </xdr:nvCxnSpPr>
      <xdr:spPr>
        <a:xfrm>
          <a:off x="9639300" y="13568209"/>
          <a:ext cx="8382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128215</xdr:rowOff>
    </xdr:from>
    <xdr:to>
      <xdr:col>50</xdr:col>
      <xdr:colOff>114300</xdr:colOff>
      <xdr:row>79</xdr:row>
      <xdr:rowOff>23659</xdr:rowOff>
    </xdr:to>
    <xdr:cxnSp macro="">
      <xdr:nvCxnSpPr>
        <xdr:cNvPr id="406" name="直線コネクタ 405"/>
        <xdr:cNvCxnSpPr/>
      </xdr:nvCxnSpPr>
      <xdr:spPr>
        <a:xfrm>
          <a:off x="8750300" y="13501315"/>
          <a:ext cx="889000" cy="6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128215</xdr:rowOff>
    </xdr:from>
    <xdr:to>
      <xdr:col>45</xdr:col>
      <xdr:colOff>177800</xdr:colOff>
      <xdr:row>79</xdr:row>
      <xdr:rowOff>18836</xdr:rowOff>
    </xdr:to>
    <xdr:cxnSp macro="">
      <xdr:nvCxnSpPr>
        <xdr:cNvPr id="409" name="直線コネクタ 408"/>
        <xdr:cNvCxnSpPr/>
      </xdr:nvCxnSpPr>
      <xdr:spPr>
        <a:xfrm flipV="1">
          <a:off x="7861300" y="13501315"/>
          <a:ext cx="889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18836</xdr:rowOff>
    </xdr:from>
    <xdr:to>
      <xdr:col>41</xdr:col>
      <xdr:colOff>50800</xdr:colOff>
      <xdr:row>79</xdr:row>
      <xdr:rowOff>50764</xdr:rowOff>
    </xdr:to>
    <xdr:cxnSp macro="">
      <xdr:nvCxnSpPr>
        <xdr:cNvPr id="412" name="直線コネクタ 411"/>
        <xdr:cNvCxnSpPr/>
      </xdr:nvCxnSpPr>
      <xdr:spPr>
        <a:xfrm flipV="1">
          <a:off x="6972300" y="13563386"/>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150819</xdr:rowOff>
    </xdr:from>
    <xdr:to>
      <xdr:col>55</xdr:col>
      <xdr:colOff>50800</xdr:colOff>
      <xdr:row>79</xdr:row>
      <xdr:rowOff>80969</xdr:rowOff>
    </xdr:to>
    <xdr:sp macro="" textlink="">
      <xdr:nvSpPr>
        <xdr:cNvPr id="422" name="楕円 421"/>
        <xdr:cNvSpPr/>
      </xdr:nvSpPr>
      <xdr:spPr>
        <a:xfrm>
          <a:off x="10426700" y="135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65746</xdr:rowOff>
    </xdr:from>
    <xdr:ext cx="469744" cy="259045"/>
    <xdr:sp macro="" textlink="">
      <xdr:nvSpPr>
        <xdr:cNvPr id="423" name="普通建設事業費 （ うち新規整備　）該当値テキスト"/>
        <xdr:cNvSpPr txBox="1"/>
      </xdr:nvSpPr>
      <xdr:spPr>
        <a:xfrm>
          <a:off x="10528300" y="13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144309</xdr:rowOff>
    </xdr:from>
    <xdr:to>
      <xdr:col>50</xdr:col>
      <xdr:colOff>165100</xdr:colOff>
      <xdr:row>79</xdr:row>
      <xdr:rowOff>74459</xdr:rowOff>
    </xdr:to>
    <xdr:sp macro="" textlink="">
      <xdr:nvSpPr>
        <xdr:cNvPr id="424" name="楕円 423"/>
        <xdr:cNvSpPr/>
      </xdr:nvSpPr>
      <xdr:spPr>
        <a:xfrm>
          <a:off x="9588500" y="135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65586</xdr:rowOff>
    </xdr:from>
    <xdr:ext cx="469744" cy="259045"/>
    <xdr:sp macro="" textlink="">
      <xdr:nvSpPr>
        <xdr:cNvPr id="425" name="テキスト ボックス 424"/>
        <xdr:cNvSpPr txBox="1"/>
      </xdr:nvSpPr>
      <xdr:spPr>
        <a:xfrm>
          <a:off x="9404428" y="1361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77415</xdr:rowOff>
    </xdr:from>
    <xdr:to>
      <xdr:col>46</xdr:col>
      <xdr:colOff>38100</xdr:colOff>
      <xdr:row>79</xdr:row>
      <xdr:rowOff>7565</xdr:rowOff>
    </xdr:to>
    <xdr:sp macro="" textlink="">
      <xdr:nvSpPr>
        <xdr:cNvPr id="426" name="楕円 425"/>
        <xdr:cNvSpPr/>
      </xdr:nvSpPr>
      <xdr:spPr>
        <a:xfrm>
          <a:off x="8699500" y="134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170142</xdr:rowOff>
    </xdr:from>
    <xdr:ext cx="534377" cy="259045"/>
    <xdr:sp macro="" textlink="">
      <xdr:nvSpPr>
        <xdr:cNvPr id="427" name="テキスト ボックス 426"/>
        <xdr:cNvSpPr txBox="1"/>
      </xdr:nvSpPr>
      <xdr:spPr>
        <a:xfrm>
          <a:off x="8483111" y="135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139486</xdr:rowOff>
    </xdr:from>
    <xdr:to>
      <xdr:col>41</xdr:col>
      <xdr:colOff>101600</xdr:colOff>
      <xdr:row>79</xdr:row>
      <xdr:rowOff>69636</xdr:rowOff>
    </xdr:to>
    <xdr:sp macro="" textlink="">
      <xdr:nvSpPr>
        <xdr:cNvPr id="428" name="楕円 427"/>
        <xdr:cNvSpPr/>
      </xdr:nvSpPr>
      <xdr:spPr>
        <a:xfrm>
          <a:off x="7810500" y="135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60763</xdr:rowOff>
    </xdr:from>
    <xdr:ext cx="469744" cy="259045"/>
    <xdr:sp macro="" textlink="">
      <xdr:nvSpPr>
        <xdr:cNvPr id="429" name="テキスト ボックス 428"/>
        <xdr:cNvSpPr txBox="1"/>
      </xdr:nvSpPr>
      <xdr:spPr>
        <a:xfrm>
          <a:off x="7626428" y="136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171414</xdr:rowOff>
    </xdr:from>
    <xdr:to>
      <xdr:col>36</xdr:col>
      <xdr:colOff>165100</xdr:colOff>
      <xdr:row>79</xdr:row>
      <xdr:rowOff>101564</xdr:rowOff>
    </xdr:to>
    <xdr:sp macro="" textlink="">
      <xdr:nvSpPr>
        <xdr:cNvPr id="430" name="楕円 429"/>
        <xdr:cNvSpPr/>
      </xdr:nvSpPr>
      <xdr:spPr>
        <a:xfrm>
          <a:off x="6921500" y="135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92691</xdr:rowOff>
    </xdr:from>
    <xdr:ext cx="469744" cy="259045"/>
    <xdr:sp macro="" textlink="">
      <xdr:nvSpPr>
        <xdr:cNvPr id="431" name="テキスト ボックス 430"/>
        <xdr:cNvSpPr txBox="1"/>
      </xdr:nvSpPr>
      <xdr:spPr>
        <a:xfrm>
          <a:off x="6737428" y="136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51623</xdr:rowOff>
    </xdr:from>
    <xdr:to>
      <xdr:col>55</xdr:col>
      <xdr:colOff>0</xdr:colOff>
      <xdr:row>98</xdr:row>
      <xdr:rowOff>55592</xdr:rowOff>
    </xdr:to>
    <xdr:cxnSp macro="">
      <xdr:nvCxnSpPr>
        <xdr:cNvPr id="462" name="直線コネクタ 461"/>
        <xdr:cNvCxnSpPr/>
      </xdr:nvCxnSpPr>
      <xdr:spPr>
        <a:xfrm>
          <a:off x="9639300" y="16853723"/>
          <a:ext cx="8382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51623</xdr:rowOff>
    </xdr:from>
    <xdr:to>
      <xdr:col>50</xdr:col>
      <xdr:colOff>114300</xdr:colOff>
      <xdr:row>98</xdr:row>
      <xdr:rowOff>57094</xdr:rowOff>
    </xdr:to>
    <xdr:cxnSp macro="">
      <xdr:nvCxnSpPr>
        <xdr:cNvPr id="465" name="直線コネクタ 464"/>
        <xdr:cNvCxnSpPr/>
      </xdr:nvCxnSpPr>
      <xdr:spPr>
        <a:xfrm flipV="1">
          <a:off x="8750300" y="16853723"/>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57094</xdr:rowOff>
    </xdr:from>
    <xdr:to>
      <xdr:col>45</xdr:col>
      <xdr:colOff>177800</xdr:colOff>
      <xdr:row>98</xdr:row>
      <xdr:rowOff>105149</xdr:rowOff>
    </xdr:to>
    <xdr:cxnSp macro="">
      <xdr:nvCxnSpPr>
        <xdr:cNvPr id="468" name="直線コネクタ 467"/>
        <xdr:cNvCxnSpPr/>
      </xdr:nvCxnSpPr>
      <xdr:spPr>
        <a:xfrm flipV="1">
          <a:off x="7861300" y="16859194"/>
          <a:ext cx="8890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80052</xdr:rowOff>
    </xdr:from>
    <xdr:to>
      <xdr:col>41</xdr:col>
      <xdr:colOff>50800</xdr:colOff>
      <xdr:row>98</xdr:row>
      <xdr:rowOff>105149</xdr:rowOff>
    </xdr:to>
    <xdr:cxnSp macro="">
      <xdr:nvCxnSpPr>
        <xdr:cNvPr id="471" name="直線コネクタ 470"/>
        <xdr:cNvCxnSpPr/>
      </xdr:nvCxnSpPr>
      <xdr:spPr>
        <a:xfrm>
          <a:off x="6972300" y="16882152"/>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4792</xdr:rowOff>
    </xdr:from>
    <xdr:to>
      <xdr:col>55</xdr:col>
      <xdr:colOff>50800</xdr:colOff>
      <xdr:row>98</xdr:row>
      <xdr:rowOff>106392</xdr:rowOff>
    </xdr:to>
    <xdr:sp macro="" textlink="">
      <xdr:nvSpPr>
        <xdr:cNvPr id="481" name="楕円 480"/>
        <xdr:cNvSpPr/>
      </xdr:nvSpPr>
      <xdr:spPr>
        <a:xfrm>
          <a:off x="10426700" y="16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154669</xdr:rowOff>
    </xdr:from>
    <xdr:ext cx="534377" cy="259045"/>
    <xdr:sp macro="" textlink="">
      <xdr:nvSpPr>
        <xdr:cNvPr id="482" name="普通建設事業費 （ うち更新整備　）該当値テキスト"/>
        <xdr:cNvSpPr txBox="1"/>
      </xdr:nvSpPr>
      <xdr:spPr>
        <a:xfrm>
          <a:off x="10528300" y="167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823</xdr:rowOff>
    </xdr:from>
    <xdr:to>
      <xdr:col>50</xdr:col>
      <xdr:colOff>165100</xdr:colOff>
      <xdr:row>98</xdr:row>
      <xdr:rowOff>102423</xdr:rowOff>
    </xdr:to>
    <xdr:sp macro="" textlink="">
      <xdr:nvSpPr>
        <xdr:cNvPr id="483" name="楕円 482"/>
        <xdr:cNvSpPr/>
      </xdr:nvSpPr>
      <xdr:spPr>
        <a:xfrm>
          <a:off x="95885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93550</xdr:rowOff>
    </xdr:from>
    <xdr:ext cx="534377" cy="259045"/>
    <xdr:sp macro="" textlink="">
      <xdr:nvSpPr>
        <xdr:cNvPr id="484" name="テキスト ボックス 483"/>
        <xdr:cNvSpPr txBox="1"/>
      </xdr:nvSpPr>
      <xdr:spPr>
        <a:xfrm>
          <a:off x="9372111" y="168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6294</xdr:rowOff>
    </xdr:from>
    <xdr:to>
      <xdr:col>46</xdr:col>
      <xdr:colOff>38100</xdr:colOff>
      <xdr:row>98</xdr:row>
      <xdr:rowOff>107894</xdr:rowOff>
    </xdr:to>
    <xdr:sp macro="" textlink="">
      <xdr:nvSpPr>
        <xdr:cNvPr id="485" name="楕円 484"/>
        <xdr:cNvSpPr/>
      </xdr:nvSpPr>
      <xdr:spPr>
        <a:xfrm>
          <a:off x="8699500" y="16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99021</xdr:rowOff>
    </xdr:from>
    <xdr:ext cx="534377" cy="259045"/>
    <xdr:sp macro="" textlink="">
      <xdr:nvSpPr>
        <xdr:cNvPr id="486" name="テキスト ボックス 485"/>
        <xdr:cNvSpPr txBox="1"/>
      </xdr:nvSpPr>
      <xdr:spPr>
        <a:xfrm>
          <a:off x="8483111" y="169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54349</xdr:rowOff>
    </xdr:from>
    <xdr:to>
      <xdr:col>41</xdr:col>
      <xdr:colOff>101600</xdr:colOff>
      <xdr:row>98</xdr:row>
      <xdr:rowOff>155949</xdr:rowOff>
    </xdr:to>
    <xdr:sp macro="" textlink="">
      <xdr:nvSpPr>
        <xdr:cNvPr id="487" name="楕円 486"/>
        <xdr:cNvSpPr/>
      </xdr:nvSpPr>
      <xdr:spPr>
        <a:xfrm>
          <a:off x="7810500" y="168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147076</xdr:rowOff>
    </xdr:from>
    <xdr:ext cx="534377" cy="259045"/>
    <xdr:sp macro="" textlink="">
      <xdr:nvSpPr>
        <xdr:cNvPr id="488" name="テキスト ボックス 487"/>
        <xdr:cNvSpPr txBox="1"/>
      </xdr:nvSpPr>
      <xdr:spPr>
        <a:xfrm>
          <a:off x="7594111" y="1694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29252</xdr:rowOff>
    </xdr:from>
    <xdr:to>
      <xdr:col>36</xdr:col>
      <xdr:colOff>165100</xdr:colOff>
      <xdr:row>98</xdr:row>
      <xdr:rowOff>130852</xdr:rowOff>
    </xdr:to>
    <xdr:sp macro="" textlink="">
      <xdr:nvSpPr>
        <xdr:cNvPr id="489" name="楕円 488"/>
        <xdr:cNvSpPr/>
      </xdr:nvSpPr>
      <xdr:spPr>
        <a:xfrm>
          <a:off x="6921500" y="168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121979</xdr:rowOff>
    </xdr:from>
    <xdr:ext cx="534377" cy="259045"/>
    <xdr:sp macro="" textlink="">
      <xdr:nvSpPr>
        <xdr:cNvPr id="490" name="テキスト ボックス 489"/>
        <xdr:cNvSpPr txBox="1"/>
      </xdr:nvSpPr>
      <xdr:spPr>
        <a:xfrm>
          <a:off x="6705111" y="169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41021</xdr:rowOff>
    </xdr:from>
    <xdr:to>
      <xdr:col>76</xdr:col>
      <xdr:colOff>114300</xdr:colOff>
      <xdr:row>39</xdr:row>
      <xdr:rowOff>44450</xdr:rowOff>
    </xdr:to>
    <xdr:cxnSp macro="">
      <xdr:nvCxnSpPr>
        <xdr:cNvPr id="525" name="直線コネクタ 524"/>
        <xdr:cNvCxnSpPr/>
      </xdr:nvCxnSpPr>
      <xdr:spPr>
        <a:xfrm>
          <a:off x="13703300" y="6727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40069</xdr:rowOff>
    </xdr:from>
    <xdr:to>
      <xdr:col>71</xdr:col>
      <xdr:colOff>177800</xdr:colOff>
      <xdr:row>39</xdr:row>
      <xdr:rowOff>41021</xdr:rowOff>
    </xdr:to>
    <xdr:cxnSp macro="">
      <xdr:nvCxnSpPr>
        <xdr:cNvPr id="528" name="直線コネクタ 527"/>
        <xdr:cNvCxnSpPr/>
      </xdr:nvCxnSpPr>
      <xdr:spPr>
        <a:xfrm>
          <a:off x="12814300" y="672661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161671</xdr:rowOff>
    </xdr:from>
    <xdr:to>
      <xdr:col>72</xdr:col>
      <xdr:colOff>38100</xdr:colOff>
      <xdr:row>39</xdr:row>
      <xdr:rowOff>91821</xdr:rowOff>
    </xdr:to>
    <xdr:sp macro="" textlink="">
      <xdr:nvSpPr>
        <xdr:cNvPr id="544" name="楕円 543"/>
        <xdr:cNvSpPr/>
      </xdr:nvSpPr>
      <xdr:spPr>
        <a:xfrm>
          <a:off x="1365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82948</xdr:rowOff>
    </xdr:from>
    <xdr:ext cx="313932" cy="259045"/>
    <xdr:sp macro="" textlink="">
      <xdr:nvSpPr>
        <xdr:cNvPr id="545" name="テキスト ボックス 544"/>
        <xdr:cNvSpPr txBox="1"/>
      </xdr:nvSpPr>
      <xdr:spPr>
        <a:xfrm>
          <a:off x="1354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160719</xdr:rowOff>
    </xdr:from>
    <xdr:to>
      <xdr:col>67</xdr:col>
      <xdr:colOff>101600</xdr:colOff>
      <xdr:row>39</xdr:row>
      <xdr:rowOff>90869</xdr:rowOff>
    </xdr:to>
    <xdr:sp macro="" textlink="">
      <xdr:nvSpPr>
        <xdr:cNvPr id="546" name="楕円 545"/>
        <xdr:cNvSpPr/>
      </xdr:nvSpPr>
      <xdr:spPr>
        <a:xfrm>
          <a:off x="1276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81996</xdr:rowOff>
    </xdr:from>
    <xdr:ext cx="378565" cy="259045"/>
    <xdr:sp macro="" textlink="">
      <xdr:nvSpPr>
        <xdr:cNvPr id="547" name="テキスト ボックス 546"/>
        <xdr:cNvSpPr txBox="1"/>
      </xdr:nvSpPr>
      <xdr:spPr>
        <a:xfrm>
          <a:off x="12625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166646</xdr:rowOff>
    </xdr:from>
    <xdr:to>
      <xdr:col>85</xdr:col>
      <xdr:colOff>127000</xdr:colOff>
      <xdr:row>77</xdr:row>
      <xdr:rowOff>9499</xdr:rowOff>
    </xdr:to>
    <xdr:cxnSp macro="">
      <xdr:nvCxnSpPr>
        <xdr:cNvPr id="629" name="直線コネクタ 628"/>
        <xdr:cNvCxnSpPr/>
      </xdr:nvCxnSpPr>
      <xdr:spPr>
        <a:xfrm flipV="1">
          <a:off x="15481300" y="13196846"/>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9499</xdr:rowOff>
    </xdr:from>
    <xdr:to>
      <xdr:col>81</xdr:col>
      <xdr:colOff>50800</xdr:colOff>
      <xdr:row>77</xdr:row>
      <xdr:rowOff>16542</xdr:rowOff>
    </xdr:to>
    <xdr:cxnSp macro="">
      <xdr:nvCxnSpPr>
        <xdr:cNvPr id="632" name="直線コネクタ 631"/>
        <xdr:cNvCxnSpPr/>
      </xdr:nvCxnSpPr>
      <xdr:spPr>
        <a:xfrm flipV="1">
          <a:off x="14592300" y="13211149"/>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157817</xdr:rowOff>
    </xdr:from>
    <xdr:to>
      <xdr:col>76</xdr:col>
      <xdr:colOff>114300</xdr:colOff>
      <xdr:row>77</xdr:row>
      <xdr:rowOff>16542</xdr:rowOff>
    </xdr:to>
    <xdr:cxnSp macro="">
      <xdr:nvCxnSpPr>
        <xdr:cNvPr id="635" name="直線コネクタ 634"/>
        <xdr:cNvCxnSpPr/>
      </xdr:nvCxnSpPr>
      <xdr:spPr>
        <a:xfrm>
          <a:off x="13703300" y="1318801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116469</xdr:rowOff>
    </xdr:from>
    <xdr:to>
      <xdr:col>71</xdr:col>
      <xdr:colOff>177800</xdr:colOff>
      <xdr:row>76</xdr:row>
      <xdr:rowOff>157817</xdr:rowOff>
    </xdr:to>
    <xdr:cxnSp macro="">
      <xdr:nvCxnSpPr>
        <xdr:cNvPr id="638" name="直線コネクタ 637"/>
        <xdr:cNvCxnSpPr/>
      </xdr:nvCxnSpPr>
      <xdr:spPr>
        <a:xfrm>
          <a:off x="12814300" y="13146669"/>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115846</xdr:rowOff>
    </xdr:from>
    <xdr:to>
      <xdr:col>85</xdr:col>
      <xdr:colOff>177800</xdr:colOff>
      <xdr:row>77</xdr:row>
      <xdr:rowOff>45996</xdr:rowOff>
    </xdr:to>
    <xdr:sp macro="" textlink="">
      <xdr:nvSpPr>
        <xdr:cNvPr id="648" name="楕円 647"/>
        <xdr:cNvSpPr/>
      </xdr:nvSpPr>
      <xdr:spPr>
        <a:xfrm>
          <a:off x="16268700" y="131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94273</xdr:rowOff>
    </xdr:from>
    <xdr:ext cx="534377" cy="259045"/>
    <xdr:sp macro="" textlink="">
      <xdr:nvSpPr>
        <xdr:cNvPr id="649" name="公債費該当値テキスト"/>
        <xdr:cNvSpPr txBox="1"/>
      </xdr:nvSpPr>
      <xdr:spPr>
        <a:xfrm>
          <a:off x="16370300" y="131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130149</xdr:rowOff>
    </xdr:from>
    <xdr:to>
      <xdr:col>81</xdr:col>
      <xdr:colOff>101600</xdr:colOff>
      <xdr:row>77</xdr:row>
      <xdr:rowOff>60299</xdr:rowOff>
    </xdr:to>
    <xdr:sp macro="" textlink="">
      <xdr:nvSpPr>
        <xdr:cNvPr id="650" name="楕円 649"/>
        <xdr:cNvSpPr/>
      </xdr:nvSpPr>
      <xdr:spPr>
        <a:xfrm>
          <a:off x="15430500" y="131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51426</xdr:rowOff>
    </xdr:from>
    <xdr:ext cx="534377" cy="259045"/>
    <xdr:sp macro="" textlink="">
      <xdr:nvSpPr>
        <xdr:cNvPr id="651" name="テキスト ボックス 650"/>
        <xdr:cNvSpPr txBox="1"/>
      </xdr:nvSpPr>
      <xdr:spPr>
        <a:xfrm>
          <a:off x="15214111" y="1325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137192</xdr:rowOff>
    </xdr:from>
    <xdr:to>
      <xdr:col>76</xdr:col>
      <xdr:colOff>165100</xdr:colOff>
      <xdr:row>77</xdr:row>
      <xdr:rowOff>67342</xdr:rowOff>
    </xdr:to>
    <xdr:sp macro="" textlink="">
      <xdr:nvSpPr>
        <xdr:cNvPr id="652" name="楕円 651"/>
        <xdr:cNvSpPr/>
      </xdr:nvSpPr>
      <xdr:spPr>
        <a:xfrm>
          <a:off x="14541500" y="131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58469</xdr:rowOff>
    </xdr:from>
    <xdr:ext cx="534377" cy="259045"/>
    <xdr:sp macro="" textlink="">
      <xdr:nvSpPr>
        <xdr:cNvPr id="653" name="テキスト ボックス 652"/>
        <xdr:cNvSpPr txBox="1"/>
      </xdr:nvSpPr>
      <xdr:spPr>
        <a:xfrm>
          <a:off x="14325111" y="132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107017</xdr:rowOff>
    </xdr:from>
    <xdr:to>
      <xdr:col>72</xdr:col>
      <xdr:colOff>38100</xdr:colOff>
      <xdr:row>77</xdr:row>
      <xdr:rowOff>37167</xdr:rowOff>
    </xdr:to>
    <xdr:sp macro="" textlink="">
      <xdr:nvSpPr>
        <xdr:cNvPr id="654" name="楕円 653"/>
        <xdr:cNvSpPr/>
      </xdr:nvSpPr>
      <xdr:spPr>
        <a:xfrm>
          <a:off x="13652500" y="131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28294</xdr:rowOff>
    </xdr:from>
    <xdr:ext cx="534377" cy="259045"/>
    <xdr:sp macro="" textlink="">
      <xdr:nvSpPr>
        <xdr:cNvPr id="655" name="テキスト ボックス 654"/>
        <xdr:cNvSpPr txBox="1"/>
      </xdr:nvSpPr>
      <xdr:spPr>
        <a:xfrm>
          <a:off x="13436111" y="132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65669</xdr:rowOff>
    </xdr:from>
    <xdr:to>
      <xdr:col>67</xdr:col>
      <xdr:colOff>101600</xdr:colOff>
      <xdr:row>76</xdr:row>
      <xdr:rowOff>167269</xdr:rowOff>
    </xdr:to>
    <xdr:sp macro="" textlink="">
      <xdr:nvSpPr>
        <xdr:cNvPr id="656" name="楕円 655"/>
        <xdr:cNvSpPr/>
      </xdr:nvSpPr>
      <xdr:spPr>
        <a:xfrm>
          <a:off x="12763500" y="130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158396</xdr:rowOff>
    </xdr:from>
    <xdr:ext cx="534377" cy="259045"/>
    <xdr:sp macro="" textlink="">
      <xdr:nvSpPr>
        <xdr:cNvPr id="657" name="テキスト ボックス 656"/>
        <xdr:cNvSpPr txBox="1"/>
      </xdr:nvSpPr>
      <xdr:spPr>
        <a:xfrm>
          <a:off x="12547111" y="131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169990</xdr:rowOff>
    </xdr:from>
    <xdr:to>
      <xdr:col>85</xdr:col>
      <xdr:colOff>127000</xdr:colOff>
      <xdr:row>99</xdr:row>
      <xdr:rowOff>3569</xdr:rowOff>
    </xdr:to>
    <xdr:cxnSp macro="">
      <xdr:nvCxnSpPr>
        <xdr:cNvPr id="686" name="直線コネクタ 685"/>
        <xdr:cNvCxnSpPr/>
      </xdr:nvCxnSpPr>
      <xdr:spPr>
        <a:xfrm>
          <a:off x="15481300" y="1697209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55060</xdr:rowOff>
    </xdr:from>
    <xdr:to>
      <xdr:col>81</xdr:col>
      <xdr:colOff>50800</xdr:colOff>
      <xdr:row>98</xdr:row>
      <xdr:rowOff>169990</xdr:rowOff>
    </xdr:to>
    <xdr:cxnSp macro="">
      <xdr:nvCxnSpPr>
        <xdr:cNvPr id="689" name="直線コネクタ 688"/>
        <xdr:cNvCxnSpPr/>
      </xdr:nvCxnSpPr>
      <xdr:spPr>
        <a:xfrm>
          <a:off x="14592300" y="16857160"/>
          <a:ext cx="889000" cy="11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55060</xdr:rowOff>
    </xdr:from>
    <xdr:to>
      <xdr:col>76</xdr:col>
      <xdr:colOff>114300</xdr:colOff>
      <xdr:row>98</xdr:row>
      <xdr:rowOff>59137</xdr:rowOff>
    </xdr:to>
    <xdr:cxnSp macro="">
      <xdr:nvCxnSpPr>
        <xdr:cNvPr id="692" name="直線コネクタ 691"/>
        <xdr:cNvCxnSpPr/>
      </xdr:nvCxnSpPr>
      <xdr:spPr>
        <a:xfrm flipV="1">
          <a:off x="13703300" y="16857160"/>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14179</xdr:rowOff>
    </xdr:from>
    <xdr:to>
      <xdr:col>71</xdr:col>
      <xdr:colOff>177800</xdr:colOff>
      <xdr:row>98</xdr:row>
      <xdr:rowOff>59137</xdr:rowOff>
    </xdr:to>
    <xdr:cxnSp macro="">
      <xdr:nvCxnSpPr>
        <xdr:cNvPr id="695" name="直線コネクタ 694"/>
        <xdr:cNvCxnSpPr/>
      </xdr:nvCxnSpPr>
      <xdr:spPr>
        <a:xfrm>
          <a:off x="12814300" y="16816279"/>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124219</xdr:rowOff>
    </xdr:from>
    <xdr:to>
      <xdr:col>85</xdr:col>
      <xdr:colOff>177800</xdr:colOff>
      <xdr:row>99</xdr:row>
      <xdr:rowOff>54369</xdr:rowOff>
    </xdr:to>
    <xdr:sp macro="" textlink="">
      <xdr:nvSpPr>
        <xdr:cNvPr id="705" name="楕円 704"/>
        <xdr:cNvSpPr/>
      </xdr:nvSpPr>
      <xdr:spPr>
        <a:xfrm>
          <a:off x="16268700" y="169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39146</xdr:rowOff>
    </xdr:from>
    <xdr:ext cx="469744" cy="259045"/>
    <xdr:sp macro="" textlink="">
      <xdr:nvSpPr>
        <xdr:cNvPr id="706" name="積立金該当値テキスト"/>
        <xdr:cNvSpPr txBox="1"/>
      </xdr:nvSpPr>
      <xdr:spPr>
        <a:xfrm>
          <a:off x="16370300" y="168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119190</xdr:rowOff>
    </xdr:from>
    <xdr:to>
      <xdr:col>81</xdr:col>
      <xdr:colOff>101600</xdr:colOff>
      <xdr:row>99</xdr:row>
      <xdr:rowOff>49340</xdr:rowOff>
    </xdr:to>
    <xdr:sp macro="" textlink="">
      <xdr:nvSpPr>
        <xdr:cNvPr id="707" name="楕円 706"/>
        <xdr:cNvSpPr/>
      </xdr:nvSpPr>
      <xdr:spPr>
        <a:xfrm>
          <a:off x="15430500" y="169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40467</xdr:rowOff>
    </xdr:from>
    <xdr:ext cx="469744" cy="259045"/>
    <xdr:sp macro="" textlink="">
      <xdr:nvSpPr>
        <xdr:cNvPr id="708" name="テキスト ボックス 707"/>
        <xdr:cNvSpPr txBox="1"/>
      </xdr:nvSpPr>
      <xdr:spPr>
        <a:xfrm>
          <a:off x="15246428" y="170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4260</xdr:rowOff>
    </xdr:from>
    <xdr:to>
      <xdr:col>76</xdr:col>
      <xdr:colOff>165100</xdr:colOff>
      <xdr:row>98</xdr:row>
      <xdr:rowOff>105860</xdr:rowOff>
    </xdr:to>
    <xdr:sp macro="" textlink="">
      <xdr:nvSpPr>
        <xdr:cNvPr id="709" name="楕円 708"/>
        <xdr:cNvSpPr/>
      </xdr:nvSpPr>
      <xdr:spPr>
        <a:xfrm>
          <a:off x="14541500" y="168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96987</xdr:rowOff>
    </xdr:from>
    <xdr:ext cx="469744" cy="259045"/>
    <xdr:sp macro="" textlink="">
      <xdr:nvSpPr>
        <xdr:cNvPr id="710" name="テキスト ボックス 709"/>
        <xdr:cNvSpPr txBox="1"/>
      </xdr:nvSpPr>
      <xdr:spPr>
        <a:xfrm>
          <a:off x="14357428" y="1689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8337</xdr:rowOff>
    </xdr:from>
    <xdr:to>
      <xdr:col>72</xdr:col>
      <xdr:colOff>38100</xdr:colOff>
      <xdr:row>98</xdr:row>
      <xdr:rowOff>109937</xdr:rowOff>
    </xdr:to>
    <xdr:sp macro="" textlink="">
      <xdr:nvSpPr>
        <xdr:cNvPr id="711" name="楕円 710"/>
        <xdr:cNvSpPr/>
      </xdr:nvSpPr>
      <xdr:spPr>
        <a:xfrm>
          <a:off x="13652500" y="168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101064</xdr:rowOff>
    </xdr:from>
    <xdr:ext cx="469744" cy="259045"/>
    <xdr:sp macro="" textlink="">
      <xdr:nvSpPr>
        <xdr:cNvPr id="712" name="テキスト ボックス 711"/>
        <xdr:cNvSpPr txBox="1"/>
      </xdr:nvSpPr>
      <xdr:spPr>
        <a:xfrm>
          <a:off x="13468428" y="169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134829</xdr:rowOff>
    </xdr:from>
    <xdr:to>
      <xdr:col>67</xdr:col>
      <xdr:colOff>101600</xdr:colOff>
      <xdr:row>98</xdr:row>
      <xdr:rowOff>64979</xdr:rowOff>
    </xdr:to>
    <xdr:sp macro="" textlink="">
      <xdr:nvSpPr>
        <xdr:cNvPr id="713" name="楕円 712"/>
        <xdr:cNvSpPr/>
      </xdr:nvSpPr>
      <xdr:spPr>
        <a:xfrm>
          <a:off x="12763500" y="16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56106</xdr:rowOff>
    </xdr:from>
    <xdr:ext cx="534377" cy="259045"/>
    <xdr:sp macro="" textlink="">
      <xdr:nvSpPr>
        <xdr:cNvPr id="714" name="テキスト ボックス 713"/>
        <xdr:cNvSpPr txBox="1"/>
      </xdr:nvSpPr>
      <xdr:spPr>
        <a:xfrm>
          <a:off x="12547111" y="168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97463</xdr:rowOff>
    </xdr:from>
    <xdr:to>
      <xdr:col>116</xdr:col>
      <xdr:colOff>63500</xdr:colOff>
      <xdr:row>39</xdr:row>
      <xdr:rowOff>97899</xdr:rowOff>
    </xdr:to>
    <xdr:cxnSp macro="">
      <xdr:nvCxnSpPr>
        <xdr:cNvPr id="745" name="直線コネクタ 744"/>
        <xdr:cNvCxnSpPr/>
      </xdr:nvCxnSpPr>
      <xdr:spPr>
        <a:xfrm>
          <a:off x="21323300" y="6784013"/>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97463</xdr:rowOff>
    </xdr:to>
    <xdr:cxnSp macro="">
      <xdr:nvCxnSpPr>
        <xdr:cNvPr id="748" name="直線コネクタ 747"/>
        <xdr:cNvCxnSpPr/>
      </xdr:nvCxnSpPr>
      <xdr:spPr>
        <a:xfrm>
          <a:off x="20434300" y="6781510"/>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96919</xdr:rowOff>
    </xdr:to>
    <xdr:cxnSp macro="">
      <xdr:nvCxnSpPr>
        <xdr:cNvPr id="751" name="直線コネクタ 750"/>
        <xdr:cNvCxnSpPr/>
      </xdr:nvCxnSpPr>
      <xdr:spPr>
        <a:xfrm flipV="1">
          <a:off x="19545300" y="678151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94633</xdr:rowOff>
    </xdr:from>
    <xdr:to>
      <xdr:col>102</xdr:col>
      <xdr:colOff>114300</xdr:colOff>
      <xdr:row>39</xdr:row>
      <xdr:rowOff>96919</xdr:rowOff>
    </xdr:to>
    <xdr:cxnSp macro="">
      <xdr:nvCxnSpPr>
        <xdr:cNvPr id="754" name="直線コネクタ 753"/>
        <xdr:cNvCxnSpPr/>
      </xdr:nvCxnSpPr>
      <xdr:spPr>
        <a:xfrm>
          <a:off x="18656300" y="678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64" name="楕円 763"/>
        <xdr:cNvSpPr/>
      </xdr:nvSpPr>
      <xdr:spPr>
        <a:xfrm>
          <a:off x="22110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133476</xdr:rowOff>
    </xdr:from>
    <xdr:ext cx="249299" cy="259045"/>
    <xdr:sp macro="" textlink="">
      <xdr:nvSpPr>
        <xdr:cNvPr id="765" name="投資及び出資金該当値テキスト"/>
        <xdr:cNvSpPr txBox="1"/>
      </xdr:nvSpPr>
      <xdr:spPr>
        <a:xfrm>
          <a:off x="22212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46663</xdr:rowOff>
    </xdr:from>
    <xdr:to>
      <xdr:col>112</xdr:col>
      <xdr:colOff>38100</xdr:colOff>
      <xdr:row>39</xdr:row>
      <xdr:rowOff>148263</xdr:rowOff>
    </xdr:to>
    <xdr:sp macro="" textlink="">
      <xdr:nvSpPr>
        <xdr:cNvPr id="766" name="楕円 765"/>
        <xdr:cNvSpPr/>
      </xdr:nvSpPr>
      <xdr:spPr>
        <a:xfrm>
          <a:off x="21272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139390</xdr:rowOff>
    </xdr:from>
    <xdr:ext cx="313932" cy="259045"/>
    <xdr:sp macro="" textlink="">
      <xdr:nvSpPr>
        <xdr:cNvPr id="767" name="テキスト ボックス 766"/>
        <xdr:cNvSpPr txBox="1"/>
      </xdr:nvSpPr>
      <xdr:spPr>
        <a:xfrm>
          <a:off x="21166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8" name="楕円 767"/>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9" name="テキスト ボックス 768"/>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46119</xdr:rowOff>
    </xdr:from>
    <xdr:to>
      <xdr:col>102</xdr:col>
      <xdr:colOff>165100</xdr:colOff>
      <xdr:row>39</xdr:row>
      <xdr:rowOff>147719</xdr:rowOff>
    </xdr:to>
    <xdr:sp macro="" textlink="">
      <xdr:nvSpPr>
        <xdr:cNvPr id="770" name="楕円 769"/>
        <xdr:cNvSpPr/>
      </xdr:nvSpPr>
      <xdr:spPr>
        <a:xfrm>
          <a:off x="19494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138846</xdr:rowOff>
    </xdr:from>
    <xdr:ext cx="313932" cy="259045"/>
    <xdr:sp macro="" textlink="">
      <xdr:nvSpPr>
        <xdr:cNvPr id="771" name="テキスト ボックス 770"/>
        <xdr:cNvSpPr txBox="1"/>
      </xdr:nvSpPr>
      <xdr:spPr>
        <a:xfrm>
          <a:off x="19388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2" name="楕円 771"/>
        <xdr:cNvSpPr/>
      </xdr:nvSpPr>
      <xdr:spPr>
        <a:xfrm>
          <a:off x="18605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136560</xdr:rowOff>
    </xdr:from>
    <xdr:ext cx="313932" cy="259045"/>
    <xdr:sp macro="" textlink="">
      <xdr:nvSpPr>
        <xdr:cNvPr id="773" name="テキスト ボックス 772"/>
        <xdr:cNvSpPr txBox="1"/>
      </xdr:nvSpPr>
      <xdr:spPr>
        <a:xfrm>
          <a:off x="18499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35649</xdr:rowOff>
    </xdr:from>
    <xdr:to>
      <xdr:col>116</xdr:col>
      <xdr:colOff>63500</xdr:colOff>
      <xdr:row>59</xdr:row>
      <xdr:rowOff>37173</xdr:rowOff>
    </xdr:to>
    <xdr:cxnSp macro="">
      <xdr:nvCxnSpPr>
        <xdr:cNvPr id="802" name="直線コネクタ 801"/>
        <xdr:cNvCxnSpPr/>
      </xdr:nvCxnSpPr>
      <xdr:spPr>
        <a:xfrm>
          <a:off x="21323300" y="1015119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35649</xdr:rowOff>
    </xdr:from>
    <xdr:to>
      <xdr:col>111</xdr:col>
      <xdr:colOff>177800</xdr:colOff>
      <xdr:row>59</xdr:row>
      <xdr:rowOff>36182</xdr:rowOff>
    </xdr:to>
    <xdr:cxnSp macro="">
      <xdr:nvCxnSpPr>
        <xdr:cNvPr id="805" name="直線コネクタ 804"/>
        <xdr:cNvCxnSpPr/>
      </xdr:nvCxnSpPr>
      <xdr:spPr>
        <a:xfrm flipV="1">
          <a:off x="20434300" y="101511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36182</xdr:rowOff>
    </xdr:from>
    <xdr:to>
      <xdr:col>107</xdr:col>
      <xdr:colOff>50800</xdr:colOff>
      <xdr:row>59</xdr:row>
      <xdr:rowOff>38659</xdr:rowOff>
    </xdr:to>
    <xdr:cxnSp macro="">
      <xdr:nvCxnSpPr>
        <xdr:cNvPr id="808" name="直線コネクタ 807"/>
        <xdr:cNvCxnSpPr/>
      </xdr:nvCxnSpPr>
      <xdr:spPr>
        <a:xfrm flipV="1">
          <a:off x="19545300" y="1015173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38621</xdr:rowOff>
    </xdr:from>
    <xdr:to>
      <xdr:col>102</xdr:col>
      <xdr:colOff>114300</xdr:colOff>
      <xdr:row>59</xdr:row>
      <xdr:rowOff>38659</xdr:rowOff>
    </xdr:to>
    <xdr:cxnSp macro="">
      <xdr:nvCxnSpPr>
        <xdr:cNvPr id="811" name="直線コネクタ 810"/>
        <xdr:cNvCxnSpPr/>
      </xdr:nvCxnSpPr>
      <xdr:spPr>
        <a:xfrm>
          <a:off x="18656300" y="101541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157823</xdr:rowOff>
    </xdr:from>
    <xdr:to>
      <xdr:col>116</xdr:col>
      <xdr:colOff>114300</xdr:colOff>
      <xdr:row>59</xdr:row>
      <xdr:rowOff>87973</xdr:rowOff>
    </xdr:to>
    <xdr:sp macro="" textlink="">
      <xdr:nvSpPr>
        <xdr:cNvPr id="821" name="楕円 820"/>
        <xdr:cNvSpPr/>
      </xdr:nvSpPr>
      <xdr:spPr>
        <a:xfrm>
          <a:off x="221107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72750</xdr:rowOff>
    </xdr:from>
    <xdr:ext cx="378565" cy="259045"/>
    <xdr:sp macro="" textlink="">
      <xdr:nvSpPr>
        <xdr:cNvPr id="822" name="貸付金該当値テキスト"/>
        <xdr:cNvSpPr txBox="1"/>
      </xdr:nvSpPr>
      <xdr:spPr>
        <a:xfrm>
          <a:off x="22212300" y="1001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156299</xdr:rowOff>
    </xdr:from>
    <xdr:to>
      <xdr:col>112</xdr:col>
      <xdr:colOff>38100</xdr:colOff>
      <xdr:row>59</xdr:row>
      <xdr:rowOff>86449</xdr:rowOff>
    </xdr:to>
    <xdr:sp macro="" textlink="">
      <xdr:nvSpPr>
        <xdr:cNvPr id="823" name="楕円 822"/>
        <xdr:cNvSpPr/>
      </xdr:nvSpPr>
      <xdr:spPr>
        <a:xfrm>
          <a:off x="21272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77576</xdr:rowOff>
    </xdr:from>
    <xdr:ext cx="378565" cy="259045"/>
    <xdr:sp macro="" textlink="">
      <xdr:nvSpPr>
        <xdr:cNvPr id="824" name="テキスト ボックス 823"/>
        <xdr:cNvSpPr txBox="1"/>
      </xdr:nvSpPr>
      <xdr:spPr>
        <a:xfrm>
          <a:off x="21134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156832</xdr:rowOff>
    </xdr:from>
    <xdr:to>
      <xdr:col>107</xdr:col>
      <xdr:colOff>101600</xdr:colOff>
      <xdr:row>59</xdr:row>
      <xdr:rowOff>86982</xdr:rowOff>
    </xdr:to>
    <xdr:sp macro="" textlink="">
      <xdr:nvSpPr>
        <xdr:cNvPr id="825" name="楕円 824"/>
        <xdr:cNvSpPr/>
      </xdr:nvSpPr>
      <xdr:spPr>
        <a:xfrm>
          <a:off x="20383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78109</xdr:rowOff>
    </xdr:from>
    <xdr:ext cx="378565" cy="259045"/>
    <xdr:sp macro="" textlink="">
      <xdr:nvSpPr>
        <xdr:cNvPr id="826" name="テキスト ボックス 825"/>
        <xdr:cNvSpPr txBox="1"/>
      </xdr:nvSpPr>
      <xdr:spPr>
        <a:xfrm>
          <a:off x="20245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159309</xdr:rowOff>
    </xdr:from>
    <xdr:to>
      <xdr:col>102</xdr:col>
      <xdr:colOff>165100</xdr:colOff>
      <xdr:row>59</xdr:row>
      <xdr:rowOff>89459</xdr:rowOff>
    </xdr:to>
    <xdr:sp macro="" textlink="">
      <xdr:nvSpPr>
        <xdr:cNvPr id="827" name="楕円 826"/>
        <xdr:cNvSpPr/>
      </xdr:nvSpPr>
      <xdr:spPr>
        <a:xfrm>
          <a:off x="19494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80586</xdr:rowOff>
    </xdr:from>
    <xdr:ext cx="378565" cy="259045"/>
    <xdr:sp macro="" textlink="">
      <xdr:nvSpPr>
        <xdr:cNvPr id="828" name="テキスト ボックス 827"/>
        <xdr:cNvSpPr txBox="1"/>
      </xdr:nvSpPr>
      <xdr:spPr>
        <a:xfrm>
          <a:off x="19356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159271</xdr:rowOff>
    </xdr:from>
    <xdr:to>
      <xdr:col>98</xdr:col>
      <xdr:colOff>38100</xdr:colOff>
      <xdr:row>59</xdr:row>
      <xdr:rowOff>89421</xdr:rowOff>
    </xdr:to>
    <xdr:sp macro="" textlink="">
      <xdr:nvSpPr>
        <xdr:cNvPr id="829" name="楕円 828"/>
        <xdr:cNvSpPr/>
      </xdr:nvSpPr>
      <xdr:spPr>
        <a:xfrm>
          <a:off x="18605500" y="101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80548</xdr:rowOff>
    </xdr:from>
    <xdr:ext cx="378565" cy="259045"/>
    <xdr:sp macro="" textlink="">
      <xdr:nvSpPr>
        <xdr:cNvPr id="830" name="テキスト ボックス 829"/>
        <xdr:cNvSpPr txBox="1"/>
      </xdr:nvSpPr>
      <xdr:spPr>
        <a:xfrm>
          <a:off x="18467017" y="1019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14725</xdr:rowOff>
    </xdr:from>
    <xdr:to>
      <xdr:col>116</xdr:col>
      <xdr:colOff>63500</xdr:colOff>
      <xdr:row>77</xdr:row>
      <xdr:rowOff>65793</xdr:rowOff>
    </xdr:to>
    <xdr:cxnSp macro="">
      <xdr:nvCxnSpPr>
        <xdr:cNvPr id="858" name="直線コネクタ 857"/>
        <xdr:cNvCxnSpPr/>
      </xdr:nvCxnSpPr>
      <xdr:spPr>
        <a:xfrm flipV="1">
          <a:off x="21323300" y="13216375"/>
          <a:ext cx="8382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36488</xdr:rowOff>
    </xdr:from>
    <xdr:to>
      <xdr:col>111</xdr:col>
      <xdr:colOff>177800</xdr:colOff>
      <xdr:row>77</xdr:row>
      <xdr:rowOff>65793</xdr:rowOff>
    </xdr:to>
    <xdr:cxnSp macro="">
      <xdr:nvCxnSpPr>
        <xdr:cNvPr id="861" name="直線コネクタ 860"/>
        <xdr:cNvCxnSpPr/>
      </xdr:nvCxnSpPr>
      <xdr:spPr>
        <a:xfrm>
          <a:off x="20434300" y="13238138"/>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36488</xdr:rowOff>
    </xdr:from>
    <xdr:to>
      <xdr:col>107</xdr:col>
      <xdr:colOff>50800</xdr:colOff>
      <xdr:row>77</xdr:row>
      <xdr:rowOff>84173</xdr:rowOff>
    </xdr:to>
    <xdr:cxnSp macro="">
      <xdr:nvCxnSpPr>
        <xdr:cNvPr id="864" name="直線コネクタ 863"/>
        <xdr:cNvCxnSpPr/>
      </xdr:nvCxnSpPr>
      <xdr:spPr>
        <a:xfrm flipV="1">
          <a:off x="19545300" y="13238138"/>
          <a:ext cx="889000" cy="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84173</xdr:rowOff>
    </xdr:from>
    <xdr:to>
      <xdr:col>102</xdr:col>
      <xdr:colOff>114300</xdr:colOff>
      <xdr:row>77</xdr:row>
      <xdr:rowOff>137002</xdr:rowOff>
    </xdr:to>
    <xdr:cxnSp macro="">
      <xdr:nvCxnSpPr>
        <xdr:cNvPr id="867" name="直線コネクタ 866"/>
        <xdr:cNvCxnSpPr/>
      </xdr:nvCxnSpPr>
      <xdr:spPr>
        <a:xfrm flipV="1">
          <a:off x="18656300" y="13285823"/>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135375</xdr:rowOff>
    </xdr:from>
    <xdr:to>
      <xdr:col>116</xdr:col>
      <xdr:colOff>114300</xdr:colOff>
      <xdr:row>77</xdr:row>
      <xdr:rowOff>65525</xdr:rowOff>
    </xdr:to>
    <xdr:sp macro="" textlink="">
      <xdr:nvSpPr>
        <xdr:cNvPr id="877" name="楕円 876"/>
        <xdr:cNvSpPr/>
      </xdr:nvSpPr>
      <xdr:spPr>
        <a:xfrm>
          <a:off x="22110700" y="131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113802</xdr:rowOff>
    </xdr:from>
    <xdr:ext cx="534377" cy="259045"/>
    <xdr:sp macro="" textlink="">
      <xdr:nvSpPr>
        <xdr:cNvPr id="878" name="繰出金該当値テキスト"/>
        <xdr:cNvSpPr txBox="1"/>
      </xdr:nvSpPr>
      <xdr:spPr>
        <a:xfrm>
          <a:off x="22212300" y="131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14993</xdr:rowOff>
    </xdr:from>
    <xdr:to>
      <xdr:col>112</xdr:col>
      <xdr:colOff>38100</xdr:colOff>
      <xdr:row>77</xdr:row>
      <xdr:rowOff>116593</xdr:rowOff>
    </xdr:to>
    <xdr:sp macro="" textlink="">
      <xdr:nvSpPr>
        <xdr:cNvPr id="879" name="楕円 878"/>
        <xdr:cNvSpPr/>
      </xdr:nvSpPr>
      <xdr:spPr>
        <a:xfrm>
          <a:off x="21272500" y="132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107720</xdr:rowOff>
    </xdr:from>
    <xdr:ext cx="534377" cy="259045"/>
    <xdr:sp macro="" textlink="">
      <xdr:nvSpPr>
        <xdr:cNvPr id="880" name="テキスト ボックス 879"/>
        <xdr:cNvSpPr txBox="1"/>
      </xdr:nvSpPr>
      <xdr:spPr>
        <a:xfrm>
          <a:off x="21056111" y="133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157138</xdr:rowOff>
    </xdr:from>
    <xdr:to>
      <xdr:col>107</xdr:col>
      <xdr:colOff>101600</xdr:colOff>
      <xdr:row>77</xdr:row>
      <xdr:rowOff>87288</xdr:rowOff>
    </xdr:to>
    <xdr:sp macro="" textlink="">
      <xdr:nvSpPr>
        <xdr:cNvPr id="881" name="楕円 880"/>
        <xdr:cNvSpPr/>
      </xdr:nvSpPr>
      <xdr:spPr>
        <a:xfrm>
          <a:off x="20383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78415</xdr:rowOff>
    </xdr:from>
    <xdr:ext cx="534377" cy="259045"/>
    <xdr:sp macro="" textlink="">
      <xdr:nvSpPr>
        <xdr:cNvPr id="882" name="テキスト ボックス 881"/>
        <xdr:cNvSpPr txBox="1"/>
      </xdr:nvSpPr>
      <xdr:spPr>
        <a:xfrm>
          <a:off x="20167111" y="13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33373</xdr:rowOff>
    </xdr:from>
    <xdr:to>
      <xdr:col>102</xdr:col>
      <xdr:colOff>165100</xdr:colOff>
      <xdr:row>77</xdr:row>
      <xdr:rowOff>134973</xdr:rowOff>
    </xdr:to>
    <xdr:sp macro="" textlink="">
      <xdr:nvSpPr>
        <xdr:cNvPr id="883" name="楕円 882"/>
        <xdr:cNvSpPr/>
      </xdr:nvSpPr>
      <xdr:spPr>
        <a:xfrm>
          <a:off x="19494500" y="13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126100</xdr:rowOff>
    </xdr:from>
    <xdr:ext cx="534377" cy="259045"/>
    <xdr:sp macro="" textlink="">
      <xdr:nvSpPr>
        <xdr:cNvPr id="884" name="テキスト ボックス 883"/>
        <xdr:cNvSpPr txBox="1"/>
      </xdr:nvSpPr>
      <xdr:spPr>
        <a:xfrm>
          <a:off x="19278111" y="133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86202</xdr:rowOff>
    </xdr:from>
    <xdr:to>
      <xdr:col>98</xdr:col>
      <xdr:colOff>38100</xdr:colOff>
      <xdr:row>78</xdr:row>
      <xdr:rowOff>16352</xdr:rowOff>
    </xdr:to>
    <xdr:sp macro="" textlink="">
      <xdr:nvSpPr>
        <xdr:cNvPr id="885" name="楕円 884"/>
        <xdr:cNvSpPr/>
      </xdr:nvSpPr>
      <xdr:spPr>
        <a:xfrm>
          <a:off x="18605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7479</xdr:rowOff>
    </xdr:from>
    <xdr:ext cx="534377" cy="259045"/>
    <xdr:sp macro="" textlink="">
      <xdr:nvSpPr>
        <xdr:cNvPr id="886" name="テキスト ボックス 885"/>
        <xdr:cNvSpPr txBox="1"/>
      </xdr:nvSpPr>
      <xdr:spPr>
        <a:xfrm>
          <a:off x="18389111" y="133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312,159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している。また，いずれの経費も類似団体平均より少額である。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しており，臨時福祉給付金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の終了などの臨時的経費の減が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障がい者自立支援給付事業などの経常経費の増を上回ったことが扶助費が減少した主な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要因となっている。次に大きな割合を占める人件費は，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非常勤職員の増や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地域手当の段階的な引き上げ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はあったが，一般会計職員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名減による給料の減や諸選挙，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基幹系システム更新並びに機構改革に係る時間外手当等の減により，人件費は減少している。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普通建設事業（うち新規整備）では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中学校エレベーター設置工事や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総合運動公園リニューアル事業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減少に転じている。また普通建設事業費（うち更新整備）についても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小学校における大規模な改修工事が終了したことにより減となった。しかしながら，今後，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老朽化した公共施設の長寿命化等の財政需要の拡大が見込まれるため，普通建設事業費全体で肥大化が進まないよう公共施設等総合管理計画に基づき，適正管理に努める。積立金は前年度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ふるさと納税を原資としたみらい育成基金の積立金の減によるものである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積立金残高比率は市条例に定める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，逓増基調にあり，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年度臨時財政対策債の償還開始や，平成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年度以降に地方債借入における据置期間の見直しを図ったことに加え，平成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年度債以前の元金償還開始が集中したことが要因である。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77,560
75,687
78.55
25,061,083
24,211,053
623,401
15,048,013
23,258,857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48717</xdr:rowOff>
    </xdr:to>
    <xdr:cxnSp macro="">
      <xdr:nvCxnSpPr>
        <xdr:cNvPr id="59" name="直線コネクタ 58"/>
        <xdr:cNvCxnSpPr/>
      </xdr:nvCxnSpPr>
      <xdr:spPr>
        <a:xfrm>
          <a:off x="3797300" y="6186170"/>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168961</xdr:rowOff>
    </xdr:from>
    <xdr:to>
      <xdr:col>19</xdr:col>
      <xdr:colOff>177800</xdr:colOff>
      <xdr:row>36</xdr:row>
      <xdr:rowOff>13970</xdr:rowOff>
    </xdr:to>
    <xdr:cxnSp macro="">
      <xdr:nvCxnSpPr>
        <xdr:cNvPr id="62" name="直線コネクタ 61"/>
        <xdr:cNvCxnSpPr/>
      </xdr:nvCxnSpPr>
      <xdr:spPr>
        <a:xfrm>
          <a:off x="2908300" y="616971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56490</xdr:rowOff>
    </xdr:from>
    <xdr:to>
      <xdr:col>15</xdr:col>
      <xdr:colOff>50800</xdr:colOff>
      <xdr:row>35</xdr:row>
      <xdr:rowOff>168961</xdr:rowOff>
    </xdr:to>
    <xdr:cxnSp macro="">
      <xdr:nvCxnSpPr>
        <xdr:cNvPr id="65" name="直線コネクタ 64"/>
        <xdr:cNvCxnSpPr/>
      </xdr:nvCxnSpPr>
      <xdr:spPr>
        <a:xfrm>
          <a:off x="2019300" y="6057240"/>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56490</xdr:rowOff>
    </xdr:from>
    <xdr:to>
      <xdr:col>10</xdr:col>
      <xdr:colOff>114300</xdr:colOff>
      <xdr:row>35</xdr:row>
      <xdr:rowOff>95809</xdr:rowOff>
    </xdr:to>
    <xdr:cxnSp macro="">
      <xdr:nvCxnSpPr>
        <xdr:cNvPr id="68" name="直線コネクタ 67"/>
        <xdr:cNvCxnSpPr/>
      </xdr:nvCxnSpPr>
      <xdr:spPr>
        <a:xfrm flipV="1">
          <a:off x="1130300" y="605724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169367</xdr:rowOff>
    </xdr:from>
    <xdr:to>
      <xdr:col>24</xdr:col>
      <xdr:colOff>114300</xdr:colOff>
      <xdr:row>36</xdr:row>
      <xdr:rowOff>99517</xdr:rowOff>
    </xdr:to>
    <xdr:sp macro="" textlink="">
      <xdr:nvSpPr>
        <xdr:cNvPr id="78" name="楕円 77"/>
        <xdr:cNvSpPr/>
      </xdr:nvSpPr>
      <xdr:spPr>
        <a:xfrm>
          <a:off x="45847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147794</xdr:rowOff>
    </xdr:from>
    <xdr:ext cx="469744" cy="259045"/>
    <xdr:sp macro="" textlink="">
      <xdr:nvSpPr>
        <xdr:cNvPr id="79" name="議会費該当値テキスト"/>
        <xdr:cNvSpPr txBox="1"/>
      </xdr:nvSpPr>
      <xdr:spPr>
        <a:xfrm>
          <a:off x="4686300" y="61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0" name="楕円 79"/>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81" name="テキスト ボックス 80"/>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118161</xdr:rowOff>
    </xdr:from>
    <xdr:to>
      <xdr:col>15</xdr:col>
      <xdr:colOff>101600</xdr:colOff>
      <xdr:row>36</xdr:row>
      <xdr:rowOff>48311</xdr:rowOff>
    </xdr:to>
    <xdr:sp macro="" textlink="">
      <xdr:nvSpPr>
        <xdr:cNvPr id="82" name="楕円 81"/>
        <xdr:cNvSpPr/>
      </xdr:nvSpPr>
      <xdr:spPr>
        <a:xfrm>
          <a:off x="2857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39438</xdr:rowOff>
    </xdr:from>
    <xdr:ext cx="469744" cy="259045"/>
    <xdr:sp macro="" textlink="">
      <xdr:nvSpPr>
        <xdr:cNvPr id="83" name="テキスト ボックス 82"/>
        <xdr:cNvSpPr txBox="1"/>
      </xdr:nvSpPr>
      <xdr:spPr>
        <a:xfrm>
          <a:off x="2673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5690</xdr:rowOff>
    </xdr:from>
    <xdr:to>
      <xdr:col>10</xdr:col>
      <xdr:colOff>165100</xdr:colOff>
      <xdr:row>35</xdr:row>
      <xdr:rowOff>107290</xdr:rowOff>
    </xdr:to>
    <xdr:sp macro="" textlink="">
      <xdr:nvSpPr>
        <xdr:cNvPr id="84" name="楕円 83"/>
        <xdr:cNvSpPr/>
      </xdr:nvSpPr>
      <xdr:spPr>
        <a:xfrm>
          <a:off x="1968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98417</xdr:rowOff>
    </xdr:from>
    <xdr:ext cx="469744" cy="259045"/>
    <xdr:sp macro="" textlink="">
      <xdr:nvSpPr>
        <xdr:cNvPr id="85" name="テキスト ボックス 84"/>
        <xdr:cNvSpPr txBox="1"/>
      </xdr:nvSpPr>
      <xdr:spPr>
        <a:xfrm>
          <a:off x="1784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45009</xdr:rowOff>
    </xdr:from>
    <xdr:to>
      <xdr:col>6</xdr:col>
      <xdr:colOff>38100</xdr:colOff>
      <xdr:row>35</xdr:row>
      <xdr:rowOff>146609</xdr:rowOff>
    </xdr:to>
    <xdr:sp macro="" textlink="">
      <xdr:nvSpPr>
        <xdr:cNvPr id="86" name="楕円 85"/>
        <xdr:cNvSpPr/>
      </xdr:nvSpPr>
      <xdr:spPr>
        <a:xfrm>
          <a:off x="1079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137736</xdr:rowOff>
    </xdr:from>
    <xdr:ext cx="469744" cy="259045"/>
    <xdr:sp macro="" textlink="">
      <xdr:nvSpPr>
        <xdr:cNvPr id="87" name="テキスト ボックス 86"/>
        <xdr:cNvSpPr txBox="1"/>
      </xdr:nvSpPr>
      <xdr:spPr>
        <a:xfrm>
          <a:off x="895428"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4189</xdr:rowOff>
    </xdr:from>
    <xdr:to>
      <xdr:col>24</xdr:col>
      <xdr:colOff>63500</xdr:colOff>
      <xdr:row>57</xdr:row>
      <xdr:rowOff>24894</xdr:rowOff>
    </xdr:to>
    <xdr:cxnSp macro="">
      <xdr:nvCxnSpPr>
        <xdr:cNvPr id="119" name="直線コネクタ 118"/>
        <xdr:cNvCxnSpPr/>
      </xdr:nvCxnSpPr>
      <xdr:spPr>
        <a:xfrm>
          <a:off x="3797300" y="9776839"/>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86698</xdr:rowOff>
    </xdr:from>
    <xdr:to>
      <xdr:col>19</xdr:col>
      <xdr:colOff>177800</xdr:colOff>
      <xdr:row>57</xdr:row>
      <xdr:rowOff>4189</xdr:rowOff>
    </xdr:to>
    <xdr:cxnSp macro="">
      <xdr:nvCxnSpPr>
        <xdr:cNvPr id="122" name="直線コネクタ 121"/>
        <xdr:cNvCxnSpPr/>
      </xdr:nvCxnSpPr>
      <xdr:spPr>
        <a:xfrm>
          <a:off x="2908300" y="9687898"/>
          <a:ext cx="889000" cy="8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86698</xdr:rowOff>
    </xdr:from>
    <xdr:to>
      <xdr:col>15</xdr:col>
      <xdr:colOff>50800</xdr:colOff>
      <xdr:row>56</xdr:row>
      <xdr:rowOff>150673</xdr:rowOff>
    </xdr:to>
    <xdr:cxnSp macro="">
      <xdr:nvCxnSpPr>
        <xdr:cNvPr id="125" name="直線コネクタ 124"/>
        <xdr:cNvCxnSpPr/>
      </xdr:nvCxnSpPr>
      <xdr:spPr>
        <a:xfrm flipV="1">
          <a:off x="2019300" y="9687898"/>
          <a:ext cx="889000" cy="6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150673</xdr:rowOff>
    </xdr:from>
    <xdr:to>
      <xdr:col>10</xdr:col>
      <xdr:colOff>114300</xdr:colOff>
      <xdr:row>56</xdr:row>
      <xdr:rowOff>165908</xdr:rowOff>
    </xdr:to>
    <xdr:cxnSp macro="">
      <xdr:nvCxnSpPr>
        <xdr:cNvPr id="128" name="直線コネクタ 127"/>
        <xdr:cNvCxnSpPr/>
      </xdr:nvCxnSpPr>
      <xdr:spPr>
        <a:xfrm flipV="1">
          <a:off x="1130300" y="9751873"/>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145544</xdr:rowOff>
    </xdr:from>
    <xdr:to>
      <xdr:col>24</xdr:col>
      <xdr:colOff>114300</xdr:colOff>
      <xdr:row>57</xdr:row>
      <xdr:rowOff>75694</xdr:rowOff>
    </xdr:to>
    <xdr:sp macro="" textlink="">
      <xdr:nvSpPr>
        <xdr:cNvPr id="138" name="楕円 137"/>
        <xdr:cNvSpPr/>
      </xdr:nvSpPr>
      <xdr:spPr>
        <a:xfrm>
          <a:off x="4584700" y="9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123971</xdr:rowOff>
    </xdr:from>
    <xdr:ext cx="534377" cy="259045"/>
    <xdr:sp macro="" textlink="">
      <xdr:nvSpPr>
        <xdr:cNvPr id="139" name="総務費該当値テキスト"/>
        <xdr:cNvSpPr txBox="1"/>
      </xdr:nvSpPr>
      <xdr:spPr>
        <a:xfrm>
          <a:off x="4686300" y="97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124839</xdr:rowOff>
    </xdr:from>
    <xdr:to>
      <xdr:col>20</xdr:col>
      <xdr:colOff>38100</xdr:colOff>
      <xdr:row>57</xdr:row>
      <xdr:rowOff>54989</xdr:rowOff>
    </xdr:to>
    <xdr:sp macro="" textlink="">
      <xdr:nvSpPr>
        <xdr:cNvPr id="140" name="楕円 139"/>
        <xdr:cNvSpPr/>
      </xdr:nvSpPr>
      <xdr:spPr>
        <a:xfrm>
          <a:off x="3746500" y="97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46116</xdr:rowOff>
    </xdr:from>
    <xdr:ext cx="534377" cy="259045"/>
    <xdr:sp macro="" textlink="">
      <xdr:nvSpPr>
        <xdr:cNvPr id="141" name="テキスト ボックス 140"/>
        <xdr:cNvSpPr txBox="1"/>
      </xdr:nvSpPr>
      <xdr:spPr>
        <a:xfrm>
          <a:off x="3530111" y="98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35898</xdr:rowOff>
    </xdr:from>
    <xdr:to>
      <xdr:col>15</xdr:col>
      <xdr:colOff>101600</xdr:colOff>
      <xdr:row>56</xdr:row>
      <xdr:rowOff>137498</xdr:rowOff>
    </xdr:to>
    <xdr:sp macro="" textlink="">
      <xdr:nvSpPr>
        <xdr:cNvPr id="142" name="楕円 141"/>
        <xdr:cNvSpPr/>
      </xdr:nvSpPr>
      <xdr:spPr>
        <a:xfrm>
          <a:off x="2857500" y="96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154025</xdr:rowOff>
    </xdr:from>
    <xdr:ext cx="534377" cy="259045"/>
    <xdr:sp macro="" textlink="">
      <xdr:nvSpPr>
        <xdr:cNvPr id="143" name="テキスト ボックス 142"/>
        <xdr:cNvSpPr txBox="1"/>
      </xdr:nvSpPr>
      <xdr:spPr>
        <a:xfrm>
          <a:off x="2641111" y="94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99873</xdr:rowOff>
    </xdr:from>
    <xdr:to>
      <xdr:col>10</xdr:col>
      <xdr:colOff>165100</xdr:colOff>
      <xdr:row>57</xdr:row>
      <xdr:rowOff>30023</xdr:rowOff>
    </xdr:to>
    <xdr:sp macro="" textlink="">
      <xdr:nvSpPr>
        <xdr:cNvPr id="144" name="楕円 143"/>
        <xdr:cNvSpPr/>
      </xdr:nvSpPr>
      <xdr:spPr>
        <a:xfrm>
          <a:off x="19685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21150</xdr:rowOff>
    </xdr:from>
    <xdr:ext cx="534377" cy="259045"/>
    <xdr:sp macro="" textlink="">
      <xdr:nvSpPr>
        <xdr:cNvPr id="145" name="テキスト ボックス 144"/>
        <xdr:cNvSpPr txBox="1"/>
      </xdr:nvSpPr>
      <xdr:spPr>
        <a:xfrm>
          <a:off x="1752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115108</xdr:rowOff>
    </xdr:from>
    <xdr:to>
      <xdr:col>6</xdr:col>
      <xdr:colOff>38100</xdr:colOff>
      <xdr:row>57</xdr:row>
      <xdr:rowOff>45258</xdr:rowOff>
    </xdr:to>
    <xdr:sp macro="" textlink="">
      <xdr:nvSpPr>
        <xdr:cNvPr id="146" name="楕円 145"/>
        <xdr:cNvSpPr/>
      </xdr:nvSpPr>
      <xdr:spPr>
        <a:xfrm>
          <a:off x="1079500" y="97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36385</xdr:rowOff>
    </xdr:from>
    <xdr:ext cx="534377" cy="259045"/>
    <xdr:sp macro="" textlink="">
      <xdr:nvSpPr>
        <xdr:cNvPr id="147" name="テキスト ボックス 146"/>
        <xdr:cNvSpPr txBox="1"/>
      </xdr:nvSpPr>
      <xdr:spPr>
        <a:xfrm>
          <a:off x="863111" y="980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116230</xdr:rowOff>
    </xdr:from>
    <xdr:to>
      <xdr:col>24</xdr:col>
      <xdr:colOff>63500</xdr:colOff>
      <xdr:row>77</xdr:row>
      <xdr:rowOff>116753</xdr:rowOff>
    </xdr:to>
    <xdr:cxnSp macro="">
      <xdr:nvCxnSpPr>
        <xdr:cNvPr id="179" name="直線コネクタ 178"/>
        <xdr:cNvCxnSpPr/>
      </xdr:nvCxnSpPr>
      <xdr:spPr>
        <a:xfrm flipV="1">
          <a:off x="3797300" y="13317880"/>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116753</xdr:rowOff>
    </xdr:from>
    <xdr:to>
      <xdr:col>19</xdr:col>
      <xdr:colOff>177800</xdr:colOff>
      <xdr:row>77</xdr:row>
      <xdr:rowOff>153840</xdr:rowOff>
    </xdr:to>
    <xdr:cxnSp macro="">
      <xdr:nvCxnSpPr>
        <xdr:cNvPr id="182" name="直線コネクタ 181"/>
        <xdr:cNvCxnSpPr/>
      </xdr:nvCxnSpPr>
      <xdr:spPr>
        <a:xfrm flipV="1">
          <a:off x="2908300" y="13318403"/>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153840</xdr:rowOff>
    </xdr:from>
    <xdr:to>
      <xdr:col>15</xdr:col>
      <xdr:colOff>50800</xdr:colOff>
      <xdr:row>78</xdr:row>
      <xdr:rowOff>19979</xdr:rowOff>
    </xdr:to>
    <xdr:cxnSp macro="">
      <xdr:nvCxnSpPr>
        <xdr:cNvPr id="185" name="直線コネクタ 184"/>
        <xdr:cNvCxnSpPr/>
      </xdr:nvCxnSpPr>
      <xdr:spPr>
        <a:xfrm flipV="1">
          <a:off x="2019300" y="13355490"/>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19979</xdr:rowOff>
    </xdr:from>
    <xdr:to>
      <xdr:col>10</xdr:col>
      <xdr:colOff>114300</xdr:colOff>
      <xdr:row>78</xdr:row>
      <xdr:rowOff>83192</xdr:rowOff>
    </xdr:to>
    <xdr:cxnSp macro="">
      <xdr:nvCxnSpPr>
        <xdr:cNvPr id="188" name="直線コネクタ 187"/>
        <xdr:cNvCxnSpPr/>
      </xdr:nvCxnSpPr>
      <xdr:spPr>
        <a:xfrm flipV="1">
          <a:off x="1130300" y="13393079"/>
          <a:ext cx="889000" cy="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65430</xdr:rowOff>
    </xdr:from>
    <xdr:to>
      <xdr:col>24</xdr:col>
      <xdr:colOff>114300</xdr:colOff>
      <xdr:row>77</xdr:row>
      <xdr:rowOff>167030</xdr:rowOff>
    </xdr:to>
    <xdr:sp macro="" textlink="">
      <xdr:nvSpPr>
        <xdr:cNvPr id="198" name="楕円 197"/>
        <xdr:cNvSpPr/>
      </xdr:nvSpPr>
      <xdr:spPr>
        <a:xfrm>
          <a:off x="4584700" y="132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43857</xdr:rowOff>
    </xdr:from>
    <xdr:ext cx="599010" cy="259045"/>
    <xdr:sp macro="" textlink="">
      <xdr:nvSpPr>
        <xdr:cNvPr id="199" name="民生費該当値テキスト"/>
        <xdr:cNvSpPr txBox="1"/>
      </xdr:nvSpPr>
      <xdr:spPr>
        <a:xfrm>
          <a:off x="4686300" y="132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65953</xdr:rowOff>
    </xdr:from>
    <xdr:to>
      <xdr:col>20</xdr:col>
      <xdr:colOff>38100</xdr:colOff>
      <xdr:row>77</xdr:row>
      <xdr:rowOff>167553</xdr:rowOff>
    </xdr:to>
    <xdr:sp macro="" textlink="">
      <xdr:nvSpPr>
        <xdr:cNvPr id="200" name="楕円 199"/>
        <xdr:cNvSpPr/>
      </xdr:nvSpPr>
      <xdr:spPr>
        <a:xfrm>
          <a:off x="3746500" y="132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158680</xdr:rowOff>
    </xdr:from>
    <xdr:ext cx="599010" cy="259045"/>
    <xdr:sp macro="" textlink="">
      <xdr:nvSpPr>
        <xdr:cNvPr id="201" name="テキスト ボックス 200"/>
        <xdr:cNvSpPr txBox="1"/>
      </xdr:nvSpPr>
      <xdr:spPr>
        <a:xfrm>
          <a:off x="3497795" y="133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103040</xdr:rowOff>
    </xdr:from>
    <xdr:to>
      <xdr:col>15</xdr:col>
      <xdr:colOff>101600</xdr:colOff>
      <xdr:row>78</xdr:row>
      <xdr:rowOff>33190</xdr:rowOff>
    </xdr:to>
    <xdr:sp macro="" textlink="">
      <xdr:nvSpPr>
        <xdr:cNvPr id="202" name="楕円 201"/>
        <xdr:cNvSpPr/>
      </xdr:nvSpPr>
      <xdr:spPr>
        <a:xfrm>
          <a:off x="2857500" y="13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24317</xdr:rowOff>
    </xdr:from>
    <xdr:ext cx="599010" cy="259045"/>
    <xdr:sp macro="" textlink="">
      <xdr:nvSpPr>
        <xdr:cNvPr id="203" name="テキスト ボックス 202"/>
        <xdr:cNvSpPr txBox="1"/>
      </xdr:nvSpPr>
      <xdr:spPr>
        <a:xfrm>
          <a:off x="2608795" y="1339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140629</xdr:rowOff>
    </xdr:from>
    <xdr:to>
      <xdr:col>10</xdr:col>
      <xdr:colOff>165100</xdr:colOff>
      <xdr:row>78</xdr:row>
      <xdr:rowOff>70779</xdr:rowOff>
    </xdr:to>
    <xdr:sp macro="" textlink="">
      <xdr:nvSpPr>
        <xdr:cNvPr id="204" name="楕円 203"/>
        <xdr:cNvSpPr/>
      </xdr:nvSpPr>
      <xdr:spPr>
        <a:xfrm>
          <a:off x="1968500" y="13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61906</xdr:rowOff>
    </xdr:from>
    <xdr:ext cx="599010" cy="259045"/>
    <xdr:sp macro="" textlink="">
      <xdr:nvSpPr>
        <xdr:cNvPr id="205" name="テキスト ボックス 204"/>
        <xdr:cNvSpPr txBox="1"/>
      </xdr:nvSpPr>
      <xdr:spPr>
        <a:xfrm>
          <a:off x="1719795" y="134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32392</xdr:rowOff>
    </xdr:from>
    <xdr:to>
      <xdr:col>6</xdr:col>
      <xdr:colOff>38100</xdr:colOff>
      <xdr:row>78</xdr:row>
      <xdr:rowOff>133992</xdr:rowOff>
    </xdr:to>
    <xdr:sp macro="" textlink="">
      <xdr:nvSpPr>
        <xdr:cNvPr id="206" name="楕円 205"/>
        <xdr:cNvSpPr/>
      </xdr:nvSpPr>
      <xdr:spPr>
        <a:xfrm>
          <a:off x="1079500" y="134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125119</xdr:rowOff>
    </xdr:from>
    <xdr:ext cx="599010" cy="259045"/>
    <xdr:sp macro="" textlink="">
      <xdr:nvSpPr>
        <xdr:cNvPr id="207" name="テキスト ボックス 206"/>
        <xdr:cNvSpPr txBox="1"/>
      </xdr:nvSpPr>
      <xdr:spPr>
        <a:xfrm>
          <a:off x="830795" y="1349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15979</xdr:rowOff>
    </xdr:from>
    <xdr:to>
      <xdr:col>24</xdr:col>
      <xdr:colOff>63500</xdr:colOff>
      <xdr:row>99</xdr:row>
      <xdr:rowOff>39737</xdr:rowOff>
    </xdr:to>
    <xdr:cxnSp macro="">
      <xdr:nvCxnSpPr>
        <xdr:cNvPr id="239" name="直線コネクタ 238"/>
        <xdr:cNvCxnSpPr/>
      </xdr:nvCxnSpPr>
      <xdr:spPr>
        <a:xfrm flipV="1">
          <a:off x="3797300" y="16989529"/>
          <a:ext cx="838200" cy="2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36503</xdr:rowOff>
    </xdr:from>
    <xdr:to>
      <xdr:col>19</xdr:col>
      <xdr:colOff>177800</xdr:colOff>
      <xdr:row>99</xdr:row>
      <xdr:rowOff>39737</xdr:rowOff>
    </xdr:to>
    <xdr:cxnSp macro="">
      <xdr:nvCxnSpPr>
        <xdr:cNvPr id="242" name="直線コネクタ 241"/>
        <xdr:cNvCxnSpPr/>
      </xdr:nvCxnSpPr>
      <xdr:spPr>
        <a:xfrm>
          <a:off x="2908300" y="16838603"/>
          <a:ext cx="889000" cy="1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23048</xdr:rowOff>
    </xdr:from>
    <xdr:to>
      <xdr:col>15</xdr:col>
      <xdr:colOff>50800</xdr:colOff>
      <xdr:row>98</xdr:row>
      <xdr:rowOff>36503</xdr:rowOff>
    </xdr:to>
    <xdr:cxnSp macro="">
      <xdr:nvCxnSpPr>
        <xdr:cNvPr id="245" name="直線コネクタ 244"/>
        <xdr:cNvCxnSpPr/>
      </xdr:nvCxnSpPr>
      <xdr:spPr>
        <a:xfrm>
          <a:off x="2019300" y="1682514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23048</xdr:rowOff>
    </xdr:from>
    <xdr:to>
      <xdr:col>10</xdr:col>
      <xdr:colOff>114300</xdr:colOff>
      <xdr:row>99</xdr:row>
      <xdr:rowOff>27605</xdr:rowOff>
    </xdr:to>
    <xdr:cxnSp macro="">
      <xdr:nvCxnSpPr>
        <xdr:cNvPr id="248" name="直線コネクタ 247"/>
        <xdr:cNvCxnSpPr/>
      </xdr:nvCxnSpPr>
      <xdr:spPr>
        <a:xfrm flipV="1">
          <a:off x="1130300" y="16825148"/>
          <a:ext cx="889000" cy="17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136629</xdr:rowOff>
    </xdr:from>
    <xdr:to>
      <xdr:col>24</xdr:col>
      <xdr:colOff>114300</xdr:colOff>
      <xdr:row>99</xdr:row>
      <xdr:rowOff>66779</xdr:rowOff>
    </xdr:to>
    <xdr:sp macro="" textlink="">
      <xdr:nvSpPr>
        <xdr:cNvPr id="258" name="楕円 257"/>
        <xdr:cNvSpPr/>
      </xdr:nvSpPr>
      <xdr:spPr>
        <a:xfrm>
          <a:off x="4584700" y="169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51556</xdr:rowOff>
    </xdr:from>
    <xdr:ext cx="534377" cy="259045"/>
    <xdr:sp macro="" textlink="">
      <xdr:nvSpPr>
        <xdr:cNvPr id="259" name="衛生費該当値テキスト"/>
        <xdr:cNvSpPr txBox="1"/>
      </xdr:nvSpPr>
      <xdr:spPr>
        <a:xfrm>
          <a:off x="4686300" y="168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160387</xdr:rowOff>
    </xdr:from>
    <xdr:to>
      <xdr:col>20</xdr:col>
      <xdr:colOff>38100</xdr:colOff>
      <xdr:row>99</xdr:row>
      <xdr:rowOff>90537</xdr:rowOff>
    </xdr:to>
    <xdr:sp macro="" textlink="">
      <xdr:nvSpPr>
        <xdr:cNvPr id="260" name="楕円 259"/>
        <xdr:cNvSpPr/>
      </xdr:nvSpPr>
      <xdr:spPr>
        <a:xfrm>
          <a:off x="3746500" y="169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81664</xdr:rowOff>
    </xdr:from>
    <xdr:ext cx="534377" cy="259045"/>
    <xdr:sp macro="" textlink="">
      <xdr:nvSpPr>
        <xdr:cNvPr id="261" name="テキスト ボックス 260"/>
        <xdr:cNvSpPr txBox="1"/>
      </xdr:nvSpPr>
      <xdr:spPr>
        <a:xfrm>
          <a:off x="3530111" y="170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157153</xdr:rowOff>
    </xdr:from>
    <xdr:to>
      <xdr:col>15</xdr:col>
      <xdr:colOff>101600</xdr:colOff>
      <xdr:row>98</xdr:row>
      <xdr:rowOff>87303</xdr:rowOff>
    </xdr:to>
    <xdr:sp macro="" textlink="">
      <xdr:nvSpPr>
        <xdr:cNvPr id="262" name="楕円 261"/>
        <xdr:cNvSpPr/>
      </xdr:nvSpPr>
      <xdr:spPr>
        <a:xfrm>
          <a:off x="2857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103830</xdr:rowOff>
    </xdr:from>
    <xdr:ext cx="534377" cy="259045"/>
    <xdr:sp macro="" textlink="">
      <xdr:nvSpPr>
        <xdr:cNvPr id="263" name="テキスト ボックス 262"/>
        <xdr:cNvSpPr txBox="1"/>
      </xdr:nvSpPr>
      <xdr:spPr>
        <a:xfrm>
          <a:off x="2641111" y="165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143698</xdr:rowOff>
    </xdr:from>
    <xdr:to>
      <xdr:col>10</xdr:col>
      <xdr:colOff>165100</xdr:colOff>
      <xdr:row>98</xdr:row>
      <xdr:rowOff>73848</xdr:rowOff>
    </xdr:to>
    <xdr:sp macro="" textlink="">
      <xdr:nvSpPr>
        <xdr:cNvPr id="264" name="楕円 263"/>
        <xdr:cNvSpPr/>
      </xdr:nvSpPr>
      <xdr:spPr>
        <a:xfrm>
          <a:off x="1968500" y="167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90375</xdr:rowOff>
    </xdr:from>
    <xdr:ext cx="534377" cy="259045"/>
    <xdr:sp macro="" textlink="">
      <xdr:nvSpPr>
        <xdr:cNvPr id="265" name="テキスト ボックス 264"/>
        <xdr:cNvSpPr txBox="1"/>
      </xdr:nvSpPr>
      <xdr:spPr>
        <a:xfrm>
          <a:off x="1752111" y="165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148255</xdr:rowOff>
    </xdr:from>
    <xdr:to>
      <xdr:col>6</xdr:col>
      <xdr:colOff>38100</xdr:colOff>
      <xdr:row>99</xdr:row>
      <xdr:rowOff>78405</xdr:rowOff>
    </xdr:to>
    <xdr:sp macro="" textlink="">
      <xdr:nvSpPr>
        <xdr:cNvPr id="266" name="楕円 265"/>
        <xdr:cNvSpPr/>
      </xdr:nvSpPr>
      <xdr:spPr>
        <a:xfrm>
          <a:off x="1079500" y="169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69532</xdr:rowOff>
    </xdr:from>
    <xdr:ext cx="534377" cy="259045"/>
    <xdr:sp macro="" textlink="">
      <xdr:nvSpPr>
        <xdr:cNvPr id="267" name="テキスト ボックス 266"/>
        <xdr:cNvSpPr txBox="1"/>
      </xdr:nvSpPr>
      <xdr:spPr>
        <a:xfrm>
          <a:off x="863111" y="170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152654</xdr:rowOff>
    </xdr:from>
    <xdr:to>
      <xdr:col>55</xdr:col>
      <xdr:colOff>0</xdr:colOff>
      <xdr:row>38</xdr:row>
      <xdr:rowOff>153035</xdr:rowOff>
    </xdr:to>
    <xdr:cxnSp macro="">
      <xdr:nvCxnSpPr>
        <xdr:cNvPr id="296" name="直線コネクタ 295"/>
        <xdr:cNvCxnSpPr/>
      </xdr:nvCxnSpPr>
      <xdr:spPr>
        <a:xfrm flipV="1">
          <a:off x="9639300" y="666775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153035</xdr:rowOff>
    </xdr:from>
    <xdr:to>
      <xdr:col>50</xdr:col>
      <xdr:colOff>114300</xdr:colOff>
      <xdr:row>38</xdr:row>
      <xdr:rowOff>153416</xdr:rowOff>
    </xdr:to>
    <xdr:cxnSp macro="">
      <xdr:nvCxnSpPr>
        <xdr:cNvPr id="299" name="直線コネクタ 298"/>
        <xdr:cNvCxnSpPr/>
      </xdr:nvCxnSpPr>
      <xdr:spPr>
        <a:xfrm flipV="1">
          <a:off x="8750300" y="666813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153416</xdr:rowOff>
    </xdr:from>
    <xdr:to>
      <xdr:col>45</xdr:col>
      <xdr:colOff>177800</xdr:colOff>
      <xdr:row>38</xdr:row>
      <xdr:rowOff>156083</xdr:rowOff>
    </xdr:to>
    <xdr:cxnSp macro="">
      <xdr:nvCxnSpPr>
        <xdr:cNvPr id="302" name="直線コネクタ 301"/>
        <xdr:cNvCxnSpPr/>
      </xdr:nvCxnSpPr>
      <xdr:spPr>
        <a:xfrm flipV="1">
          <a:off x="7861300" y="66685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38</xdr:row>
      <xdr:rowOff>156083</xdr:rowOff>
    </xdr:to>
    <xdr:cxnSp macro="">
      <xdr:nvCxnSpPr>
        <xdr:cNvPr id="305" name="直線コネクタ 304"/>
        <xdr:cNvCxnSpPr/>
      </xdr:nvCxnSpPr>
      <xdr:spPr>
        <a:xfrm>
          <a:off x="6972300" y="666394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101854</xdr:rowOff>
    </xdr:from>
    <xdr:to>
      <xdr:col>55</xdr:col>
      <xdr:colOff>50800</xdr:colOff>
      <xdr:row>39</xdr:row>
      <xdr:rowOff>32004</xdr:rowOff>
    </xdr:to>
    <xdr:sp macro="" textlink="">
      <xdr:nvSpPr>
        <xdr:cNvPr id="315" name="楕円 314"/>
        <xdr:cNvSpPr/>
      </xdr:nvSpPr>
      <xdr:spPr>
        <a:xfrm>
          <a:off x="104267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16781</xdr:rowOff>
    </xdr:from>
    <xdr:ext cx="378565" cy="259045"/>
    <xdr:sp macro="" textlink="">
      <xdr:nvSpPr>
        <xdr:cNvPr id="316" name="労働費該当値テキスト"/>
        <xdr:cNvSpPr txBox="1"/>
      </xdr:nvSpPr>
      <xdr:spPr>
        <a:xfrm>
          <a:off x="10528300" y="65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102235</xdr:rowOff>
    </xdr:from>
    <xdr:to>
      <xdr:col>50</xdr:col>
      <xdr:colOff>165100</xdr:colOff>
      <xdr:row>39</xdr:row>
      <xdr:rowOff>32385</xdr:rowOff>
    </xdr:to>
    <xdr:sp macro="" textlink="">
      <xdr:nvSpPr>
        <xdr:cNvPr id="317" name="楕円 316"/>
        <xdr:cNvSpPr/>
      </xdr:nvSpPr>
      <xdr:spPr>
        <a:xfrm>
          <a:off x="958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23512</xdr:rowOff>
    </xdr:from>
    <xdr:ext cx="378565" cy="259045"/>
    <xdr:sp macro="" textlink="">
      <xdr:nvSpPr>
        <xdr:cNvPr id="318" name="テキスト ボックス 317"/>
        <xdr:cNvSpPr txBox="1"/>
      </xdr:nvSpPr>
      <xdr:spPr>
        <a:xfrm>
          <a:off x="9450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102616</xdr:rowOff>
    </xdr:from>
    <xdr:to>
      <xdr:col>46</xdr:col>
      <xdr:colOff>38100</xdr:colOff>
      <xdr:row>39</xdr:row>
      <xdr:rowOff>32766</xdr:rowOff>
    </xdr:to>
    <xdr:sp macro="" textlink="">
      <xdr:nvSpPr>
        <xdr:cNvPr id="319" name="楕円 318"/>
        <xdr:cNvSpPr/>
      </xdr:nvSpPr>
      <xdr:spPr>
        <a:xfrm>
          <a:off x="8699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23893</xdr:rowOff>
    </xdr:from>
    <xdr:ext cx="378565" cy="259045"/>
    <xdr:sp macro="" textlink="">
      <xdr:nvSpPr>
        <xdr:cNvPr id="320" name="テキスト ボックス 319"/>
        <xdr:cNvSpPr txBox="1"/>
      </xdr:nvSpPr>
      <xdr:spPr>
        <a:xfrm>
          <a:off x="8561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105283</xdr:rowOff>
    </xdr:from>
    <xdr:to>
      <xdr:col>41</xdr:col>
      <xdr:colOff>101600</xdr:colOff>
      <xdr:row>39</xdr:row>
      <xdr:rowOff>35433</xdr:rowOff>
    </xdr:to>
    <xdr:sp macro="" textlink="">
      <xdr:nvSpPr>
        <xdr:cNvPr id="321" name="楕円 320"/>
        <xdr:cNvSpPr/>
      </xdr:nvSpPr>
      <xdr:spPr>
        <a:xfrm>
          <a:off x="781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26560</xdr:rowOff>
    </xdr:from>
    <xdr:ext cx="378565" cy="259045"/>
    <xdr:sp macro="" textlink="">
      <xdr:nvSpPr>
        <xdr:cNvPr id="322" name="テキスト ボックス 321"/>
        <xdr:cNvSpPr txBox="1"/>
      </xdr:nvSpPr>
      <xdr:spPr>
        <a:xfrm>
          <a:off x="7672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3" name="楕円 322"/>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4" name="テキスト ボックス 323"/>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107639</xdr:rowOff>
    </xdr:from>
    <xdr:to>
      <xdr:col>55</xdr:col>
      <xdr:colOff>0</xdr:colOff>
      <xdr:row>58</xdr:row>
      <xdr:rowOff>114173</xdr:rowOff>
    </xdr:to>
    <xdr:cxnSp macro="">
      <xdr:nvCxnSpPr>
        <xdr:cNvPr id="353" name="直線コネクタ 352"/>
        <xdr:cNvCxnSpPr/>
      </xdr:nvCxnSpPr>
      <xdr:spPr>
        <a:xfrm>
          <a:off x="9639300" y="10051739"/>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107639</xdr:rowOff>
    </xdr:from>
    <xdr:to>
      <xdr:col>50</xdr:col>
      <xdr:colOff>114300</xdr:colOff>
      <xdr:row>58</xdr:row>
      <xdr:rowOff>126041</xdr:rowOff>
    </xdr:to>
    <xdr:cxnSp macro="">
      <xdr:nvCxnSpPr>
        <xdr:cNvPr id="356" name="直線コネクタ 355"/>
        <xdr:cNvCxnSpPr/>
      </xdr:nvCxnSpPr>
      <xdr:spPr>
        <a:xfrm flipV="1">
          <a:off x="8750300" y="1005173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112897</xdr:rowOff>
    </xdr:from>
    <xdr:to>
      <xdr:col>45</xdr:col>
      <xdr:colOff>177800</xdr:colOff>
      <xdr:row>58</xdr:row>
      <xdr:rowOff>126041</xdr:rowOff>
    </xdr:to>
    <xdr:cxnSp macro="">
      <xdr:nvCxnSpPr>
        <xdr:cNvPr id="359" name="直線コネクタ 358"/>
        <xdr:cNvCxnSpPr/>
      </xdr:nvCxnSpPr>
      <xdr:spPr>
        <a:xfrm>
          <a:off x="7861300" y="1005699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101238</xdr:rowOff>
    </xdr:from>
    <xdr:to>
      <xdr:col>41</xdr:col>
      <xdr:colOff>50800</xdr:colOff>
      <xdr:row>58</xdr:row>
      <xdr:rowOff>112897</xdr:rowOff>
    </xdr:to>
    <xdr:cxnSp macro="">
      <xdr:nvCxnSpPr>
        <xdr:cNvPr id="362" name="直線コネクタ 361"/>
        <xdr:cNvCxnSpPr/>
      </xdr:nvCxnSpPr>
      <xdr:spPr>
        <a:xfrm>
          <a:off x="6972300" y="1004533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63373</xdr:rowOff>
    </xdr:from>
    <xdr:to>
      <xdr:col>55</xdr:col>
      <xdr:colOff>50800</xdr:colOff>
      <xdr:row>58</xdr:row>
      <xdr:rowOff>164973</xdr:rowOff>
    </xdr:to>
    <xdr:sp macro="" textlink="">
      <xdr:nvSpPr>
        <xdr:cNvPr id="372" name="楕円 371"/>
        <xdr:cNvSpPr/>
      </xdr:nvSpPr>
      <xdr:spPr>
        <a:xfrm>
          <a:off x="10426700" y="100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56839</xdr:rowOff>
    </xdr:from>
    <xdr:to>
      <xdr:col>50</xdr:col>
      <xdr:colOff>165100</xdr:colOff>
      <xdr:row>58</xdr:row>
      <xdr:rowOff>158439</xdr:rowOff>
    </xdr:to>
    <xdr:sp macro="" textlink="">
      <xdr:nvSpPr>
        <xdr:cNvPr id="374" name="楕円 373"/>
        <xdr:cNvSpPr/>
      </xdr:nvSpPr>
      <xdr:spPr>
        <a:xfrm>
          <a:off x="9588500" y="100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149566</xdr:rowOff>
    </xdr:from>
    <xdr:ext cx="469744" cy="259045"/>
    <xdr:sp macro="" textlink="">
      <xdr:nvSpPr>
        <xdr:cNvPr id="375" name="テキスト ボックス 374"/>
        <xdr:cNvSpPr txBox="1"/>
      </xdr:nvSpPr>
      <xdr:spPr>
        <a:xfrm>
          <a:off x="9404428" y="1009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75241</xdr:rowOff>
    </xdr:from>
    <xdr:to>
      <xdr:col>46</xdr:col>
      <xdr:colOff>38100</xdr:colOff>
      <xdr:row>59</xdr:row>
      <xdr:rowOff>5391</xdr:rowOff>
    </xdr:to>
    <xdr:sp macro="" textlink="">
      <xdr:nvSpPr>
        <xdr:cNvPr id="376" name="楕円 375"/>
        <xdr:cNvSpPr/>
      </xdr:nvSpPr>
      <xdr:spPr>
        <a:xfrm>
          <a:off x="8699500" y="100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167968</xdr:rowOff>
    </xdr:from>
    <xdr:ext cx="469744" cy="259045"/>
    <xdr:sp macro="" textlink="">
      <xdr:nvSpPr>
        <xdr:cNvPr id="377" name="テキスト ボックス 376"/>
        <xdr:cNvSpPr txBox="1"/>
      </xdr:nvSpPr>
      <xdr:spPr>
        <a:xfrm>
          <a:off x="8515428" y="101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62097</xdr:rowOff>
    </xdr:from>
    <xdr:to>
      <xdr:col>41</xdr:col>
      <xdr:colOff>101600</xdr:colOff>
      <xdr:row>58</xdr:row>
      <xdr:rowOff>163697</xdr:rowOff>
    </xdr:to>
    <xdr:sp macro="" textlink="">
      <xdr:nvSpPr>
        <xdr:cNvPr id="378" name="楕円 377"/>
        <xdr:cNvSpPr/>
      </xdr:nvSpPr>
      <xdr:spPr>
        <a:xfrm>
          <a:off x="7810500" y="100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154824</xdr:rowOff>
    </xdr:from>
    <xdr:ext cx="469744" cy="259045"/>
    <xdr:sp macro="" textlink="">
      <xdr:nvSpPr>
        <xdr:cNvPr id="379" name="テキスト ボックス 378"/>
        <xdr:cNvSpPr txBox="1"/>
      </xdr:nvSpPr>
      <xdr:spPr>
        <a:xfrm>
          <a:off x="7626428" y="100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50438</xdr:rowOff>
    </xdr:from>
    <xdr:to>
      <xdr:col>36</xdr:col>
      <xdr:colOff>165100</xdr:colOff>
      <xdr:row>58</xdr:row>
      <xdr:rowOff>152038</xdr:rowOff>
    </xdr:to>
    <xdr:sp macro="" textlink="">
      <xdr:nvSpPr>
        <xdr:cNvPr id="380" name="楕円 379"/>
        <xdr:cNvSpPr/>
      </xdr:nvSpPr>
      <xdr:spPr>
        <a:xfrm>
          <a:off x="6921500" y="99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143165</xdr:rowOff>
    </xdr:from>
    <xdr:ext cx="469744" cy="259045"/>
    <xdr:sp macro="" textlink="">
      <xdr:nvSpPr>
        <xdr:cNvPr id="381" name="テキスト ボックス 380"/>
        <xdr:cNvSpPr txBox="1"/>
      </xdr:nvSpPr>
      <xdr:spPr>
        <a:xfrm>
          <a:off x="6737428" y="100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154879</xdr:rowOff>
    </xdr:from>
    <xdr:to>
      <xdr:col>55</xdr:col>
      <xdr:colOff>0</xdr:colOff>
      <xdr:row>77</xdr:row>
      <xdr:rowOff>171017</xdr:rowOff>
    </xdr:to>
    <xdr:cxnSp macro="">
      <xdr:nvCxnSpPr>
        <xdr:cNvPr id="408" name="直線コネクタ 407"/>
        <xdr:cNvCxnSpPr/>
      </xdr:nvCxnSpPr>
      <xdr:spPr>
        <a:xfrm flipV="1">
          <a:off x="9639300" y="13356529"/>
          <a:ext cx="8382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171017</xdr:rowOff>
    </xdr:from>
    <xdr:to>
      <xdr:col>50</xdr:col>
      <xdr:colOff>114300</xdr:colOff>
      <xdr:row>78</xdr:row>
      <xdr:rowOff>16988</xdr:rowOff>
    </xdr:to>
    <xdr:cxnSp macro="">
      <xdr:nvCxnSpPr>
        <xdr:cNvPr id="411" name="直線コネクタ 410"/>
        <xdr:cNvCxnSpPr/>
      </xdr:nvCxnSpPr>
      <xdr:spPr>
        <a:xfrm flipV="1">
          <a:off x="8750300" y="13372667"/>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142351</xdr:rowOff>
    </xdr:from>
    <xdr:to>
      <xdr:col>45</xdr:col>
      <xdr:colOff>177800</xdr:colOff>
      <xdr:row>78</xdr:row>
      <xdr:rowOff>16988</xdr:rowOff>
    </xdr:to>
    <xdr:cxnSp macro="">
      <xdr:nvCxnSpPr>
        <xdr:cNvPr id="414" name="直線コネクタ 413"/>
        <xdr:cNvCxnSpPr/>
      </xdr:nvCxnSpPr>
      <xdr:spPr>
        <a:xfrm>
          <a:off x="7861300" y="13344001"/>
          <a:ext cx="8890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142351</xdr:rowOff>
    </xdr:from>
    <xdr:to>
      <xdr:col>41</xdr:col>
      <xdr:colOff>50800</xdr:colOff>
      <xdr:row>78</xdr:row>
      <xdr:rowOff>38019</xdr:rowOff>
    </xdr:to>
    <xdr:cxnSp macro="">
      <xdr:nvCxnSpPr>
        <xdr:cNvPr id="417" name="直線コネクタ 416"/>
        <xdr:cNvCxnSpPr/>
      </xdr:nvCxnSpPr>
      <xdr:spPr>
        <a:xfrm flipV="1">
          <a:off x="6972300" y="13344001"/>
          <a:ext cx="889000" cy="6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104079</xdr:rowOff>
    </xdr:from>
    <xdr:to>
      <xdr:col>55</xdr:col>
      <xdr:colOff>50800</xdr:colOff>
      <xdr:row>78</xdr:row>
      <xdr:rowOff>34229</xdr:rowOff>
    </xdr:to>
    <xdr:sp macro="" textlink="">
      <xdr:nvSpPr>
        <xdr:cNvPr id="427" name="楕円 426"/>
        <xdr:cNvSpPr/>
      </xdr:nvSpPr>
      <xdr:spPr>
        <a:xfrm>
          <a:off x="104267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82506</xdr:rowOff>
    </xdr:from>
    <xdr:ext cx="469744" cy="259045"/>
    <xdr:sp macro="" textlink="">
      <xdr:nvSpPr>
        <xdr:cNvPr id="428" name="商工費該当値テキスト"/>
        <xdr:cNvSpPr txBox="1"/>
      </xdr:nvSpPr>
      <xdr:spPr>
        <a:xfrm>
          <a:off x="10528300" y="132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120217</xdr:rowOff>
    </xdr:from>
    <xdr:to>
      <xdr:col>50</xdr:col>
      <xdr:colOff>165100</xdr:colOff>
      <xdr:row>78</xdr:row>
      <xdr:rowOff>50367</xdr:rowOff>
    </xdr:to>
    <xdr:sp macro="" textlink="">
      <xdr:nvSpPr>
        <xdr:cNvPr id="429" name="楕円 428"/>
        <xdr:cNvSpPr/>
      </xdr:nvSpPr>
      <xdr:spPr>
        <a:xfrm>
          <a:off x="9588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41494</xdr:rowOff>
    </xdr:from>
    <xdr:ext cx="469744" cy="259045"/>
    <xdr:sp macro="" textlink="">
      <xdr:nvSpPr>
        <xdr:cNvPr id="430" name="テキスト ボックス 429"/>
        <xdr:cNvSpPr txBox="1"/>
      </xdr:nvSpPr>
      <xdr:spPr>
        <a:xfrm>
          <a:off x="9404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137638</xdr:rowOff>
    </xdr:from>
    <xdr:to>
      <xdr:col>46</xdr:col>
      <xdr:colOff>38100</xdr:colOff>
      <xdr:row>78</xdr:row>
      <xdr:rowOff>67788</xdr:rowOff>
    </xdr:to>
    <xdr:sp macro="" textlink="">
      <xdr:nvSpPr>
        <xdr:cNvPr id="431" name="楕円 430"/>
        <xdr:cNvSpPr/>
      </xdr:nvSpPr>
      <xdr:spPr>
        <a:xfrm>
          <a:off x="8699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58915</xdr:rowOff>
    </xdr:from>
    <xdr:ext cx="469744" cy="259045"/>
    <xdr:sp macro="" textlink="">
      <xdr:nvSpPr>
        <xdr:cNvPr id="432" name="テキスト ボックス 431"/>
        <xdr:cNvSpPr txBox="1"/>
      </xdr:nvSpPr>
      <xdr:spPr>
        <a:xfrm>
          <a:off x="8515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91551</xdr:rowOff>
    </xdr:from>
    <xdr:to>
      <xdr:col>41</xdr:col>
      <xdr:colOff>101600</xdr:colOff>
      <xdr:row>78</xdr:row>
      <xdr:rowOff>21701</xdr:rowOff>
    </xdr:to>
    <xdr:sp macro="" textlink="">
      <xdr:nvSpPr>
        <xdr:cNvPr id="433" name="楕円 432"/>
        <xdr:cNvSpPr/>
      </xdr:nvSpPr>
      <xdr:spPr>
        <a:xfrm>
          <a:off x="7810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12828</xdr:rowOff>
    </xdr:from>
    <xdr:ext cx="469744" cy="259045"/>
    <xdr:sp macro="" textlink="">
      <xdr:nvSpPr>
        <xdr:cNvPr id="434" name="テキスト ボックス 433"/>
        <xdr:cNvSpPr txBox="1"/>
      </xdr:nvSpPr>
      <xdr:spPr>
        <a:xfrm>
          <a:off x="7626428"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158669</xdr:rowOff>
    </xdr:from>
    <xdr:to>
      <xdr:col>36</xdr:col>
      <xdr:colOff>165100</xdr:colOff>
      <xdr:row>78</xdr:row>
      <xdr:rowOff>88819</xdr:rowOff>
    </xdr:to>
    <xdr:sp macro="" textlink="">
      <xdr:nvSpPr>
        <xdr:cNvPr id="435" name="楕円 434"/>
        <xdr:cNvSpPr/>
      </xdr:nvSpPr>
      <xdr:spPr>
        <a:xfrm>
          <a:off x="6921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79946</xdr:rowOff>
    </xdr:from>
    <xdr:ext cx="469744" cy="259045"/>
    <xdr:sp macro="" textlink="">
      <xdr:nvSpPr>
        <xdr:cNvPr id="436" name="テキスト ボックス 435"/>
        <xdr:cNvSpPr txBox="1"/>
      </xdr:nvSpPr>
      <xdr:spPr>
        <a:xfrm>
          <a:off x="6737428"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39084</xdr:rowOff>
    </xdr:from>
    <xdr:to>
      <xdr:col>55</xdr:col>
      <xdr:colOff>0</xdr:colOff>
      <xdr:row>98</xdr:row>
      <xdr:rowOff>47062</xdr:rowOff>
    </xdr:to>
    <xdr:cxnSp macro="">
      <xdr:nvCxnSpPr>
        <xdr:cNvPr id="463" name="直線コネクタ 462"/>
        <xdr:cNvCxnSpPr/>
      </xdr:nvCxnSpPr>
      <xdr:spPr>
        <a:xfrm flipV="1">
          <a:off x="9639300" y="16841184"/>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46755</xdr:rowOff>
    </xdr:from>
    <xdr:to>
      <xdr:col>50</xdr:col>
      <xdr:colOff>114300</xdr:colOff>
      <xdr:row>98</xdr:row>
      <xdr:rowOff>47062</xdr:rowOff>
    </xdr:to>
    <xdr:cxnSp macro="">
      <xdr:nvCxnSpPr>
        <xdr:cNvPr id="466" name="直線コネクタ 465"/>
        <xdr:cNvCxnSpPr/>
      </xdr:nvCxnSpPr>
      <xdr:spPr>
        <a:xfrm>
          <a:off x="8750300" y="16848855"/>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46755</xdr:rowOff>
    </xdr:from>
    <xdr:to>
      <xdr:col>45</xdr:col>
      <xdr:colOff>177800</xdr:colOff>
      <xdr:row>98</xdr:row>
      <xdr:rowOff>53032</xdr:rowOff>
    </xdr:to>
    <xdr:cxnSp macro="">
      <xdr:nvCxnSpPr>
        <xdr:cNvPr id="469" name="直線コネクタ 468"/>
        <xdr:cNvCxnSpPr/>
      </xdr:nvCxnSpPr>
      <xdr:spPr>
        <a:xfrm flipV="1">
          <a:off x="7861300" y="16848855"/>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53032</xdr:rowOff>
    </xdr:from>
    <xdr:to>
      <xdr:col>41</xdr:col>
      <xdr:colOff>50800</xdr:colOff>
      <xdr:row>98</xdr:row>
      <xdr:rowOff>56832</xdr:rowOff>
    </xdr:to>
    <xdr:cxnSp macro="">
      <xdr:nvCxnSpPr>
        <xdr:cNvPr id="472" name="直線コネクタ 471"/>
        <xdr:cNvCxnSpPr/>
      </xdr:nvCxnSpPr>
      <xdr:spPr>
        <a:xfrm flipV="1">
          <a:off x="6972300" y="1685513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159734</xdr:rowOff>
    </xdr:from>
    <xdr:to>
      <xdr:col>55</xdr:col>
      <xdr:colOff>50800</xdr:colOff>
      <xdr:row>98</xdr:row>
      <xdr:rowOff>89884</xdr:rowOff>
    </xdr:to>
    <xdr:sp macro="" textlink="">
      <xdr:nvSpPr>
        <xdr:cNvPr id="482" name="楕円 481"/>
        <xdr:cNvSpPr/>
      </xdr:nvSpPr>
      <xdr:spPr>
        <a:xfrm>
          <a:off x="10426700" y="167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74661</xdr:rowOff>
    </xdr:from>
    <xdr:ext cx="534377" cy="259045"/>
    <xdr:sp macro="" textlink="">
      <xdr:nvSpPr>
        <xdr:cNvPr id="483" name="土木費該当値テキスト"/>
        <xdr:cNvSpPr txBox="1"/>
      </xdr:nvSpPr>
      <xdr:spPr>
        <a:xfrm>
          <a:off x="10528300" y="167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167712</xdr:rowOff>
    </xdr:from>
    <xdr:to>
      <xdr:col>50</xdr:col>
      <xdr:colOff>165100</xdr:colOff>
      <xdr:row>98</xdr:row>
      <xdr:rowOff>97862</xdr:rowOff>
    </xdr:to>
    <xdr:sp macro="" textlink="">
      <xdr:nvSpPr>
        <xdr:cNvPr id="484" name="楕円 483"/>
        <xdr:cNvSpPr/>
      </xdr:nvSpPr>
      <xdr:spPr>
        <a:xfrm>
          <a:off x="9588500" y="167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88989</xdr:rowOff>
    </xdr:from>
    <xdr:ext cx="534377" cy="259045"/>
    <xdr:sp macro="" textlink="">
      <xdr:nvSpPr>
        <xdr:cNvPr id="485" name="テキスト ボックス 484"/>
        <xdr:cNvSpPr txBox="1"/>
      </xdr:nvSpPr>
      <xdr:spPr>
        <a:xfrm>
          <a:off x="9372111" y="168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167405</xdr:rowOff>
    </xdr:from>
    <xdr:to>
      <xdr:col>46</xdr:col>
      <xdr:colOff>38100</xdr:colOff>
      <xdr:row>98</xdr:row>
      <xdr:rowOff>97555</xdr:rowOff>
    </xdr:to>
    <xdr:sp macro="" textlink="">
      <xdr:nvSpPr>
        <xdr:cNvPr id="486" name="楕円 485"/>
        <xdr:cNvSpPr/>
      </xdr:nvSpPr>
      <xdr:spPr>
        <a:xfrm>
          <a:off x="8699500" y="167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88682</xdr:rowOff>
    </xdr:from>
    <xdr:ext cx="534377" cy="259045"/>
    <xdr:sp macro="" textlink="">
      <xdr:nvSpPr>
        <xdr:cNvPr id="487" name="テキスト ボックス 486"/>
        <xdr:cNvSpPr txBox="1"/>
      </xdr:nvSpPr>
      <xdr:spPr>
        <a:xfrm>
          <a:off x="8483111" y="168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2232</xdr:rowOff>
    </xdr:from>
    <xdr:to>
      <xdr:col>41</xdr:col>
      <xdr:colOff>101600</xdr:colOff>
      <xdr:row>98</xdr:row>
      <xdr:rowOff>103832</xdr:rowOff>
    </xdr:to>
    <xdr:sp macro="" textlink="">
      <xdr:nvSpPr>
        <xdr:cNvPr id="488" name="楕円 487"/>
        <xdr:cNvSpPr/>
      </xdr:nvSpPr>
      <xdr:spPr>
        <a:xfrm>
          <a:off x="7810500" y="16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94959</xdr:rowOff>
    </xdr:from>
    <xdr:ext cx="534377" cy="259045"/>
    <xdr:sp macro="" textlink="">
      <xdr:nvSpPr>
        <xdr:cNvPr id="489" name="テキスト ボックス 488"/>
        <xdr:cNvSpPr txBox="1"/>
      </xdr:nvSpPr>
      <xdr:spPr>
        <a:xfrm>
          <a:off x="7594111" y="168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6032</xdr:rowOff>
    </xdr:from>
    <xdr:to>
      <xdr:col>36</xdr:col>
      <xdr:colOff>165100</xdr:colOff>
      <xdr:row>98</xdr:row>
      <xdr:rowOff>107632</xdr:rowOff>
    </xdr:to>
    <xdr:sp macro="" textlink="">
      <xdr:nvSpPr>
        <xdr:cNvPr id="490" name="楕円 489"/>
        <xdr:cNvSpPr/>
      </xdr:nvSpPr>
      <xdr:spPr>
        <a:xfrm>
          <a:off x="6921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98759</xdr:rowOff>
    </xdr:from>
    <xdr:ext cx="534377" cy="259045"/>
    <xdr:sp macro="" textlink="">
      <xdr:nvSpPr>
        <xdr:cNvPr id="491" name="テキスト ボックス 490"/>
        <xdr:cNvSpPr txBox="1"/>
      </xdr:nvSpPr>
      <xdr:spPr>
        <a:xfrm>
          <a:off x="6705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153233</xdr:rowOff>
    </xdr:from>
    <xdr:to>
      <xdr:col>85</xdr:col>
      <xdr:colOff>127000</xdr:colOff>
      <xdr:row>37</xdr:row>
      <xdr:rowOff>162240</xdr:rowOff>
    </xdr:to>
    <xdr:cxnSp macro="">
      <xdr:nvCxnSpPr>
        <xdr:cNvPr id="519" name="直線コネクタ 518"/>
        <xdr:cNvCxnSpPr/>
      </xdr:nvCxnSpPr>
      <xdr:spPr>
        <a:xfrm>
          <a:off x="15481300" y="649688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153233</xdr:rowOff>
    </xdr:from>
    <xdr:to>
      <xdr:col>81</xdr:col>
      <xdr:colOff>50800</xdr:colOff>
      <xdr:row>38</xdr:row>
      <xdr:rowOff>4140</xdr:rowOff>
    </xdr:to>
    <xdr:cxnSp macro="">
      <xdr:nvCxnSpPr>
        <xdr:cNvPr id="522" name="直線コネクタ 521"/>
        <xdr:cNvCxnSpPr/>
      </xdr:nvCxnSpPr>
      <xdr:spPr>
        <a:xfrm flipV="1">
          <a:off x="14592300" y="649688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144866</xdr:rowOff>
    </xdr:from>
    <xdr:to>
      <xdr:col>76</xdr:col>
      <xdr:colOff>114300</xdr:colOff>
      <xdr:row>38</xdr:row>
      <xdr:rowOff>4140</xdr:rowOff>
    </xdr:to>
    <xdr:cxnSp macro="">
      <xdr:nvCxnSpPr>
        <xdr:cNvPr id="525" name="直線コネクタ 524"/>
        <xdr:cNvCxnSpPr/>
      </xdr:nvCxnSpPr>
      <xdr:spPr>
        <a:xfrm>
          <a:off x="13703300" y="6488516"/>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144866</xdr:rowOff>
    </xdr:from>
    <xdr:to>
      <xdr:col>71</xdr:col>
      <xdr:colOff>177800</xdr:colOff>
      <xdr:row>38</xdr:row>
      <xdr:rowOff>32898</xdr:rowOff>
    </xdr:to>
    <xdr:cxnSp macro="">
      <xdr:nvCxnSpPr>
        <xdr:cNvPr id="528" name="直線コネクタ 527"/>
        <xdr:cNvCxnSpPr/>
      </xdr:nvCxnSpPr>
      <xdr:spPr>
        <a:xfrm flipV="1">
          <a:off x="12814300" y="6488516"/>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111440</xdr:rowOff>
    </xdr:from>
    <xdr:to>
      <xdr:col>85</xdr:col>
      <xdr:colOff>177800</xdr:colOff>
      <xdr:row>38</xdr:row>
      <xdr:rowOff>41590</xdr:rowOff>
    </xdr:to>
    <xdr:sp macro="" textlink="">
      <xdr:nvSpPr>
        <xdr:cNvPr id="538" name="楕円 537"/>
        <xdr:cNvSpPr/>
      </xdr:nvSpPr>
      <xdr:spPr>
        <a:xfrm>
          <a:off x="16268700" y="64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89867</xdr:rowOff>
    </xdr:from>
    <xdr:ext cx="534377" cy="259045"/>
    <xdr:sp macro="" textlink="">
      <xdr:nvSpPr>
        <xdr:cNvPr id="539" name="消防費該当値テキスト"/>
        <xdr:cNvSpPr txBox="1"/>
      </xdr:nvSpPr>
      <xdr:spPr>
        <a:xfrm>
          <a:off x="16370300" y="64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102433</xdr:rowOff>
    </xdr:from>
    <xdr:to>
      <xdr:col>81</xdr:col>
      <xdr:colOff>101600</xdr:colOff>
      <xdr:row>38</xdr:row>
      <xdr:rowOff>32583</xdr:rowOff>
    </xdr:to>
    <xdr:sp macro="" textlink="">
      <xdr:nvSpPr>
        <xdr:cNvPr id="540" name="楕円 539"/>
        <xdr:cNvSpPr/>
      </xdr:nvSpPr>
      <xdr:spPr>
        <a:xfrm>
          <a:off x="154305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23710</xdr:rowOff>
    </xdr:from>
    <xdr:ext cx="534377" cy="259045"/>
    <xdr:sp macro="" textlink="">
      <xdr:nvSpPr>
        <xdr:cNvPr id="541" name="テキスト ボックス 540"/>
        <xdr:cNvSpPr txBox="1"/>
      </xdr:nvSpPr>
      <xdr:spPr>
        <a:xfrm>
          <a:off x="15214111" y="65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124790</xdr:rowOff>
    </xdr:from>
    <xdr:to>
      <xdr:col>76</xdr:col>
      <xdr:colOff>165100</xdr:colOff>
      <xdr:row>38</xdr:row>
      <xdr:rowOff>54940</xdr:rowOff>
    </xdr:to>
    <xdr:sp macro="" textlink="">
      <xdr:nvSpPr>
        <xdr:cNvPr id="542" name="楕円 541"/>
        <xdr:cNvSpPr/>
      </xdr:nvSpPr>
      <xdr:spPr>
        <a:xfrm>
          <a:off x="14541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46067</xdr:rowOff>
    </xdr:from>
    <xdr:ext cx="534377" cy="259045"/>
    <xdr:sp macro="" textlink="">
      <xdr:nvSpPr>
        <xdr:cNvPr id="543" name="テキスト ボックス 542"/>
        <xdr:cNvSpPr txBox="1"/>
      </xdr:nvSpPr>
      <xdr:spPr>
        <a:xfrm>
          <a:off x="14325111" y="65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94066</xdr:rowOff>
    </xdr:from>
    <xdr:to>
      <xdr:col>72</xdr:col>
      <xdr:colOff>38100</xdr:colOff>
      <xdr:row>38</xdr:row>
      <xdr:rowOff>24216</xdr:rowOff>
    </xdr:to>
    <xdr:sp macro="" textlink="">
      <xdr:nvSpPr>
        <xdr:cNvPr id="544" name="楕円 543"/>
        <xdr:cNvSpPr/>
      </xdr:nvSpPr>
      <xdr:spPr>
        <a:xfrm>
          <a:off x="136525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xdr:rowOff>
    </xdr:from>
    <xdr:ext cx="534377" cy="259045"/>
    <xdr:sp macro="" textlink="">
      <xdr:nvSpPr>
        <xdr:cNvPr id="545" name="テキスト ボックス 544"/>
        <xdr:cNvSpPr txBox="1"/>
      </xdr:nvSpPr>
      <xdr:spPr>
        <a:xfrm>
          <a:off x="13436111" y="65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153548</xdr:rowOff>
    </xdr:from>
    <xdr:to>
      <xdr:col>67</xdr:col>
      <xdr:colOff>101600</xdr:colOff>
      <xdr:row>38</xdr:row>
      <xdr:rowOff>83698</xdr:rowOff>
    </xdr:to>
    <xdr:sp macro="" textlink="">
      <xdr:nvSpPr>
        <xdr:cNvPr id="546" name="楕円 545"/>
        <xdr:cNvSpPr/>
      </xdr:nvSpPr>
      <xdr:spPr>
        <a:xfrm>
          <a:off x="12763500" y="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74825</xdr:rowOff>
    </xdr:from>
    <xdr:ext cx="534377" cy="259045"/>
    <xdr:sp macro="" textlink="">
      <xdr:nvSpPr>
        <xdr:cNvPr id="547" name="テキスト ボックス 546"/>
        <xdr:cNvSpPr txBox="1"/>
      </xdr:nvSpPr>
      <xdr:spPr>
        <a:xfrm>
          <a:off x="12547111" y="65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127927</xdr:rowOff>
    </xdr:from>
    <xdr:to>
      <xdr:col>85</xdr:col>
      <xdr:colOff>127000</xdr:colOff>
      <xdr:row>56</xdr:row>
      <xdr:rowOff>170294</xdr:rowOff>
    </xdr:to>
    <xdr:cxnSp macro="">
      <xdr:nvCxnSpPr>
        <xdr:cNvPr id="577" name="直線コネクタ 576"/>
        <xdr:cNvCxnSpPr/>
      </xdr:nvCxnSpPr>
      <xdr:spPr>
        <a:xfrm>
          <a:off x="15481300" y="9729127"/>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75520</xdr:rowOff>
    </xdr:from>
    <xdr:to>
      <xdr:col>81</xdr:col>
      <xdr:colOff>50800</xdr:colOff>
      <xdr:row>56</xdr:row>
      <xdr:rowOff>127927</xdr:rowOff>
    </xdr:to>
    <xdr:cxnSp macro="">
      <xdr:nvCxnSpPr>
        <xdr:cNvPr id="580" name="直線コネクタ 579"/>
        <xdr:cNvCxnSpPr/>
      </xdr:nvCxnSpPr>
      <xdr:spPr>
        <a:xfrm>
          <a:off x="14592300" y="9676720"/>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75520</xdr:rowOff>
    </xdr:from>
    <xdr:to>
      <xdr:col>76</xdr:col>
      <xdr:colOff>114300</xdr:colOff>
      <xdr:row>57</xdr:row>
      <xdr:rowOff>30487</xdr:rowOff>
    </xdr:to>
    <xdr:cxnSp macro="">
      <xdr:nvCxnSpPr>
        <xdr:cNvPr id="583" name="直線コネクタ 582"/>
        <xdr:cNvCxnSpPr/>
      </xdr:nvCxnSpPr>
      <xdr:spPr>
        <a:xfrm flipV="1">
          <a:off x="13703300" y="9676720"/>
          <a:ext cx="889000" cy="1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30487</xdr:rowOff>
    </xdr:from>
    <xdr:to>
      <xdr:col>71</xdr:col>
      <xdr:colOff>177800</xdr:colOff>
      <xdr:row>57</xdr:row>
      <xdr:rowOff>88856</xdr:rowOff>
    </xdr:to>
    <xdr:cxnSp macro="">
      <xdr:nvCxnSpPr>
        <xdr:cNvPr id="586" name="直線コネクタ 585"/>
        <xdr:cNvCxnSpPr/>
      </xdr:nvCxnSpPr>
      <xdr:spPr>
        <a:xfrm flipV="1">
          <a:off x="12814300" y="9803137"/>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119494</xdr:rowOff>
    </xdr:from>
    <xdr:to>
      <xdr:col>85</xdr:col>
      <xdr:colOff>177800</xdr:colOff>
      <xdr:row>57</xdr:row>
      <xdr:rowOff>49644</xdr:rowOff>
    </xdr:to>
    <xdr:sp macro="" textlink="">
      <xdr:nvSpPr>
        <xdr:cNvPr id="596" name="楕円 595"/>
        <xdr:cNvSpPr/>
      </xdr:nvSpPr>
      <xdr:spPr>
        <a:xfrm>
          <a:off x="162687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97921</xdr:rowOff>
    </xdr:from>
    <xdr:ext cx="534377" cy="259045"/>
    <xdr:sp macro="" textlink="">
      <xdr:nvSpPr>
        <xdr:cNvPr id="597" name="教育費該当値テキスト"/>
        <xdr:cNvSpPr txBox="1"/>
      </xdr:nvSpPr>
      <xdr:spPr>
        <a:xfrm>
          <a:off x="16370300" y="9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77127</xdr:rowOff>
    </xdr:from>
    <xdr:to>
      <xdr:col>81</xdr:col>
      <xdr:colOff>101600</xdr:colOff>
      <xdr:row>57</xdr:row>
      <xdr:rowOff>7277</xdr:rowOff>
    </xdr:to>
    <xdr:sp macro="" textlink="">
      <xdr:nvSpPr>
        <xdr:cNvPr id="598" name="楕円 597"/>
        <xdr:cNvSpPr/>
      </xdr:nvSpPr>
      <xdr:spPr>
        <a:xfrm>
          <a:off x="15430500" y="96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23804</xdr:rowOff>
    </xdr:from>
    <xdr:ext cx="534377" cy="259045"/>
    <xdr:sp macro="" textlink="">
      <xdr:nvSpPr>
        <xdr:cNvPr id="599" name="テキスト ボックス 598"/>
        <xdr:cNvSpPr txBox="1"/>
      </xdr:nvSpPr>
      <xdr:spPr>
        <a:xfrm>
          <a:off x="15214111" y="94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24720</xdr:rowOff>
    </xdr:from>
    <xdr:to>
      <xdr:col>76</xdr:col>
      <xdr:colOff>165100</xdr:colOff>
      <xdr:row>56</xdr:row>
      <xdr:rowOff>126320</xdr:rowOff>
    </xdr:to>
    <xdr:sp macro="" textlink="">
      <xdr:nvSpPr>
        <xdr:cNvPr id="600" name="楕円 599"/>
        <xdr:cNvSpPr/>
      </xdr:nvSpPr>
      <xdr:spPr>
        <a:xfrm>
          <a:off x="14541500" y="96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142847</xdr:rowOff>
    </xdr:from>
    <xdr:ext cx="534377" cy="259045"/>
    <xdr:sp macro="" textlink="">
      <xdr:nvSpPr>
        <xdr:cNvPr id="601" name="テキスト ボックス 600"/>
        <xdr:cNvSpPr txBox="1"/>
      </xdr:nvSpPr>
      <xdr:spPr>
        <a:xfrm>
          <a:off x="14325111" y="94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151137</xdr:rowOff>
    </xdr:from>
    <xdr:to>
      <xdr:col>72</xdr:col>
      <xdr:colOff>38100</xdr:colOff>
      <xdr:row>57</xdr:row>
      <xdr:rowOff>81287</xdr:rowOff>
    </xdr:to>
    <xdr:sp macro="" textlink="">
      <xdr:nvSpPr>
        <xdr:cNvPr id="602" name="楕円 601"/>
        <xdr:cNvSpPr/>
      </xdr:nvSpPr>
      <xdr:spPr>
        <a:xfrm>
          <a:off x="13652500" y="97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72414</xdr:rowOff>
    </xdr:from>
    <xdr:ext cx="534377" cy="259045"/>
    <xdr:sp macro="" textlink="">
      <xdr:nvSpPr>
        <xdr:cNvPr id="603" name="テキスト ボックス 602"/>
        <xdr:cNvSpPr txBox="1"/>
      </xdr:nvSpPr>
      <xdr:spPr>
        <a:xfrm>
          <a:off x="13436111" y="98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38056</xdr:rowOff>
    </xdr:from>
    <xdr:to>
      <xdr:col>67</xdr:col>
      <xdr:colOff>101600</xdr:colOff>
      <xdr:row>57</xdr:row>
      <xdr:rowOff>139656</xdr:rowOff>
    </xdr:to>
    <xdr:sp macro="" textlink="">
      <xdr:nvSpPr>
        <xdr:cNvPr id="604" name="楕円 603"/>
        <xdr:cNvSpPr/>
      </xdr:nvSpPr>
      <xdr:spPr>
        <a:xfrm>
          <a:off x="12763500" y="98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130783</xdr:rowOff>
    </xdr:from>
    <xdr:ext cx="534377" cy="259045"/>
    <xdr:sp macro="" textlink="">
      <xdr:nvSpPr>
        <xdr:cNvPr id="605" name="テキスト ボックス 604"/>
        <xdr:cNvSpPr txBox="1"/>
      </xdr:nvSpPr>
      <xdr:spPr>
        <a:xfrm>
          <a:off x="12547111" y="99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41021</xdr:rowOff>
    </xdr:from>
    <xdr:to>
      <xdr:col>76</xdr:col>
      <xdr:colOff>114300</xdr:colOff>
      <xdr:row>79</xdr:row>
      <xdr:rowOff>44450</xdr:rowOff>
    </xdr:to>
    <xdr:cxnSp macro="">
      <xdr:nvCxnSpPr>
        <xdr:cNvPr id="640" name="直線コネクタ 639"/>
        <xdr:cNvCxnSpPr/>
      </xdr:nvCxnSpPr>
      <xdr:spPr>
        <a:xfrm>
          <a:off x="13703300" y="135855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40069</xdr:rowOff>
    </xdr:from>
    <xdr:to>
      <xdr:col>71</xdr:col>
      <xdr:colOff>177800</xdr:colOff>
      <xdr:row>79</xdr:row>
      <xdr:rowOff>41021</xdr:rowOff>
    </xdr:to>
    <xdr:cxnSp macro="">
      <xdr:nvCxnSpPr>
        <xdr:cNvPr id="643" name="直線コネクタ 642"/>
        <xdr:cNvCxnSpPr/>
      </xdr:nvCxnSpPr>
      <xdr:spPr>
        <a:xfrm>
          <a:off x="12814300" y="1358461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161671</xdr:rowOff>
    </xdr:from>
    <xdr:to>
      <xdr:col>72</xdr:col>
      <xdr:colOff>38100</xdr:colOff>
      <xdr:row>79</xdr:row>
      <xdr:rowOff>91821</xdr:rowOff>
    </xdr:to>
    <xdr:sp macro="" textlink="">
      <xdr:nvSpPr>
        <xdr:cNvPr id="659" name="楕円 658"/>
        <xdr:cNvSpPr/>
      </xdr:nvSpPr>
      <xdr:spPr>
        <a:xfrm>
          <a:off x="136525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82948</xdr:rowOff>
    </xdr:from>
    <xdr:ext cx="313932" cy="259045"/>
    <xdr:sp macro="" textlink="">
      <xdr:nvSpPr>
        <xdr:cNvPr id="660" name="テキスト ボックス 659"/>
        <xdr:cNvSpPr txBox="1"/>
      </xdr:nvSpPr>
      <xdr:spPr>
        <a:xfrm>
          <a:off x="13546333" y="13627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160719</xdr:rowOff>
    </xdr:from>
    <xdr:to>
      <xdr:col>67</xdr:col>
      <xdr:colOff>101600</xdr:colOff>
      <xdr:row>79</xdr:row>
      <xdr:rowOff>90869</xdr:rowOff>
    </xdr:to>
    <xdr:sp macro="" textlink="">
      <xdr:nvSpPr>
        <xdr:cNvPr id="661" name="楕円 660"/>
        <xdr:cNvSpPr/>
      </xdr:nvSpPr>
      <xdr:spPr>
        <a:xfrm>
          <a:off x="12763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81996</xdr:rowOff>
    </xdr:from>
    <xdr:ext cx="378565" cy="259045"/>
    <xdr:sp macro="" textlink="">
      <xdr:nvSpPr>
        <xdr:cNvPr id="662" name="テキスト ボックス 661"/>
        <xdr:cNvSpPr txBox="1"/>
      </xdr:nvSpPr>
      <xdr:spPr>
        <a:xfrm>
          <a:off x="12625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166646</xdr:rowOff>
    </xdr:from>
    <xdr:to>
      <xdr:col>85</xdr:col>
      <xdr:colOff>127000</xdr:colOff>
      <xdr:row>97</xdr:row>
      <xdr:rowOff>9499</xdr:rowOff>
    </xdr:to>
    <xdr:cxnSp macro="">
      <xdr:nvCxnSpPr>
        <xdr:cNvPr id="695" name="直線コネクタ 694"/>
        <xdr:cNvCxnSpPr/>
      </xdr:nvCxnSpPr>
      <xdr:spPr>
        <a:xfrm flipV="1">
          <a:off x="15481300" y="16625846"/>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9499</xdr:rowOff>
    </xdr:from>
    <xdr:to>
      <xdr:col>81</xdr:col>
      <xdr:colOff>50800</xdr:colOff>
      <xdr:row>97</xdr:row>
      <xdr:rowOff>16542</xdr:rowOff>
    </xdr:to>
    <xdr:cxnSp macro="">
      <xdr:nvCxnSpPr>
        <xdr:cNvPr id="698" name="直線コネクタ 697"/>
        <xdr:cNvCxnSpPr/>
      </xdr:nvCxnSpPr>
      <xdr:spPr>
        <a:xfrm flipV="1">
          <a:off x="14592300" y="16640149"/>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157817</xdr:rowOff>
    </xdr:from>
    <xdr:to>
      <xdr:col>76</xdr:col>
      <xdr:colOff>114300</xdr:colOff>
      <xdr:row>97</xdr:row>
      <xdr:rowOff>16542</xdr:rowOff>
    </xdr:to>
    <xdr:cxnSp macro="">
      <xdr:nvCxnSpPr>
        <xdr:cNvPr id="701" name="直線コネクタ 700"/>
        <xdr:cNvCxnSpPr/>
      </xdr:nvCxnSpPr>
      <xdr:spPr>
        <a:xfrm>
          <a:off x="13703300" y="1661701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116469</xdr:rowOff>
    </xdr:from>
    <xdr:to>
      <xdr:col>71</xdr:col>
      <xdr:colOff>177800</xdr:colOff>
      <xdr:row>96</xdr:row>
      <xdr:rowOff>157817</xdr:rowOff>
    </xdr:to>
    <xdr:cxnSp macro="">
      <xdr:nvCxnSpPr>
        <xdr:cNvPr id="704" name="直線コネクタ 703"/>
        <xdr:cNvCxnSpPr/>
      </xdr:nvCxnSpPr>
      <xdr:spPr>
        <a:xfrm>
          <a:off x="12814300" y="16575669"/>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115846</xdr:rowOff>
    </xdr:from>
    <xdr:to>
      <xdr:col>85</xdr:col>
      <xdr:colOff>177800</xdr:colOff>
      <xdr:row>97</xdr:row>
      <xdr:rowOff>45996</xdr:rowOff>
    </xdr:to>
    <xdr:sp macro="" textlink="">
      <xdr:nvSpPr>
        <xdr:cNvPr id="714" name="楕円 713"/>
        <xdr:cNvSpPr/>
      </xdr:nvSpPr>
      <xdr:spPr>
        <a:xfrm>
          <a:off x="16268700" y="165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94273</xdr:rowOff>
    </xdr:from>
    <xdr:ext cx="534377" cy="259045"/>
    <xdr:sp macro="" textlink="">
      <xdr:nvSpPr>
        <xdr:cNvPr id="715" name="公債費該当値テキスト"/>
        <xdr:cNvSpPr txBox="1"/>
      </xdr:nvSpPr>
      <xdr:spPr>
        <a:xfrm>
          <a:off x="16370300" y="165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130149</xdr:rowOff>
    </xdr:from>
    <xdr:to>
      <xdr:col>81</xdr:col>
      <xdr:colOff>101600</xdr:colOff>
      <xdr:row>97</xdr:row>
      <xdr:rowOff>60299</xdr:rowOff>
    </xdr:to>
    <xdr:sp macro="" textlink="">
      <xdr:nvSpPr>
        <xdr:cNvPr id="716" name="楕円 715"/>
        <xdr:cNvSpPr/>
      </xdr:nvSpPr>
      <xdr:spPr>
        <a:xfrm>
          <a:off x="15430500" y="165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51426</xdr:rowOff>
    </xdr:from>
    <xdr:ext cx="534377" cy="259045"/>
    <xdr:sp macro="" textlink="">
      <xdr:nvSpPr>
        <xdr:cNvPr id="717" name="テキスト ボックス 716"/>
        <xdr:cNvSpPr txBox="1"/>
      </xdr:nvSpPr>
      <xdr:spPr>
        <a:xfrm>
          <a:off x="15214111" y="166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137192</xdr:rowOff>
    </xdr:from>
    <xdr:to>
      <xdr:col>76</xdr:col>
      <xdr:colOff>165100</xdr:colOff>
      <xdr:row>97</xdr:row>
      <xdr:rowOff>67342</xdr:rowOff>
    </xdr:to>
    <xdr:sp macro="" textlink="">
      <xdr:nvSpPr>
        <xdr:cNvPr id="718" name="楕円 717"/>
        <xdr:cNvSpPr/>
      </xdr:nvSpPr>
      <xdr:spPr>
        <a:xfrm>
          <a:off x="14541500" y="165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58469</xdr:rowOff>
    </xdr:from>
    <xdr:ext cx="534377" cy="259045"/>
    <xdr:sp macro="" textlink="">
      <xdr:nvSpPr>
        <xdr:cNvPr id="719" name="テキスト ボックス 718"/>
        <xdr:cNvSpPr txBox="1"/>
      </xdr:nvSpPr>
      <xdr:spPr>
        <a:xfrm>
          <a:off x="14325111" y="166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107017</xdr:rowOff>
    </xdr:from>
    <xdr:to>
      <xdr:col>72</xdr:col>
      <xdr:colOff>38100</xdr:colOff>
      <xdr:row>97</xdr:row>
      <xdr:rowOff>37167</xdr:rowOff>
    </xdr:to>
    <xdr:sp macro="" textlink="">
      <xdr:nvSpPr>
        <xdr:cNvPr id="720" name="楕円 719"/>
        <xdr:cNvSpPr/>
      </xdr:nvSpPr>
      <xdr:spPr>
        <a:xfrm>
          <a:off x="13652500" y="165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28294</xdr:rowOff>
    </xdr:from>
    <xdr:ext cx="534377" cy="259045"/>
    <xdr:sp macro="" textlink="">
      <xdr:nvSpPr>
        <xdr:cNvPr id="721" name="テキスト ボックス 720"/>
        <xdr:cNvSpPr txBox="1"/>
      </xdr:nvSpPr>
      <xdr:spPr>
        <a:xfrm>
          <a:off x="13436111" y="166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65669</xdr:rowOff>
    </xdr:from>
    <xdr:to>
      <xdr:col>67</xdr:col>
      <xdr:colOff>101600</xdr:colOff>
      <xdr:row>96</xdr:row>
      <xdr:rowOff>167269</xdr:rowOff>
    </xdr:to>
    <xdr:sp macro="" textlink="">
      <xdr:nvSpPr>
        <xdr:cNvPr id="722" name="楕円 721"/>
        <xdr:cNvSpPr/>
      </xdr:nvSpPr>
      <xdr:spPr>
        <a:xfrm>
          <a:off x="12763500" y="165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158396</xdr:rowOff>
    </xdr:from>
    <xdr:ext cx="534377" cy="259045"/>
    <xdr:sp macro="" textlink="">
      <xdr:nvSpPr>
        <xdr:cNvPr id="723" name="テキスト ボックス 722"/>
        <xdr:cNvSpPr txBox="1"/>
      </xdr:nvSpPr>
      <xdr:spPr>
        <a:xfrm>
          <a:off x="12547111" y="166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年度の歳出決算総額は，市民一人当たり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312,159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円であり，類似団体平均より各歳出とも下回っている。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総務費は，道の駅整備事業といった大型事業の増があったものの，コミュニティセンターのトイレ洋式化に伴う改修工事の減や，衆議院選挙費の皆減などにより減少している。</a:t>
          </a:r>
          <a:r>
            <a:rPr lang="ja-JP" altLang="en-US"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塵芥処理組合負担金の増や，病院群輪番制病院運営にかかる幹事年度であったことによる医療対策事業の増などにより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商工費は，新たに設置した工業団地拡張事業特別会計繰出金の皆増により，土木費は，道路改良事業や公共下水道事業特別会計繰出金の増により，増額している。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年度臨時財政対策債の償還開始や，平成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年度以降に地方債借入における据置期間の見直しを図ったことに加え，平成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年度債以前の元金償還開始が集中したことが要因である。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今後，増加基調の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をはじめ，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財政調整基金残高は，財政健全化を着実に実行して確保した収支黒字分の積み増しを平成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年度に行ってきており，急速に残高が回復した。平成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年度は，特定目的基金への積み増しを優先したため，前年度と同水準で推移した。平成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年度は，高齢化の進展等による社会保障関係費の増等により，厳しい財政状況に転じたものの，取崩しを回避し，前年度と同水準を維持した。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年度においては，前年度以上に厳しい財政状況であったが，当初予算で計上していた取崩しを回避した。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その一方で，</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実質収支額は，地方交付税の減収等，歳入環境の悪化を受け，前年度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より低い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年度から平成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年度までのすべての会計において黒字決算となったため，連結実質赤字比率は算出されていない。</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一般会計は，隔年ごとに比率の上昇と低下を繰り返しており，平成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年度は再び低下に転じた。前年度と比較し，歳入では，普通交付税に臨時財政対策債を加えた実質的な地方交付税が</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6,000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万円の減収により減となり，歳出では小学校やコミュニティセンターに係る大規模な改修工事が終了したことなどにより，減となったが，歳出よりも歳入の減額幅の方が大きかったことが主な減少の要因であ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国民健康保険事業特別会計においては，比率が大幅に低下した。これは，平成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年度より，国民健康保険の財政運営が県へ移行したため，歳入と歳出がほぼ一致するようになったことが要因である。</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反対に，介護保険事業特別会計においては，平成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年度と低下基調にあったものが，平成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年度においては介護保険料の増収により上昇した。</a:t>
          </a:r>
        </a:p>
        <a:p>
          <a:pPr rtl="0"/>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新学校給食センター及び新保健福祉施設の建設といった大型事業を控えていることを鑑み，中期事業計画や財政収支見通し等に基づいた計画的な財政運営に取り組んでいくとともに，市税等の徴収の強化や基金の適正管理，適正な市債発行といった歳入確保にも，より一層力を入れ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c r="A1" s="184"/>
      <c r="B1" s="643" t="s">
        <v>79</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5"/>
      <c r="DK1" s="185"/>
      <c r="DL1" s="185"/>
      <c r="DM1" s="185"/>
      <c r="DN1" s="185"/>
      <c r="DO1" s="185"/>
    </row>
    <row r="2" spans="1:119" ht="24.75" thickBot="1">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c r="A3" s="185"/>
      <c r="B3" s="644" t="s">
        <v>81</v>
      </c>
      <c r="C3" s="645"/>
      <c r="D3" s="645"/>
      <c r="E3" s="646"/>
      <c r="F3" s="646"/>
      <c r="G3" s="646"/>
      <c r="H3" s="646"/>
      <c r="I3" s="646"/>
      <c r="J3" s="646"/>
      <c r="K3" s="646"/>
      <c r="L3" s="646" t="s">
        <v>82</v>
      </c>
      <c r="M3" s="646"/>
      <c r="N3" s="646"/>
      <c r="O3" s="646"/>
      <c r="P3" s="646"/>
      <c r="Q3" s="646"/>
      <c r="R3" s="649"/>
      <c r="S3" s="649"/>
      <c r="T3" s="649"/>
      <c r="U3" s="649"/>
      <c r="V3" s="650"/>
      <c r="W3" s="543" t="s">
        <v>83</v>
      </c>
      <c r="X3" s="544"/>
      <c r="Y3" s="544"/>
      <c r="Z3" s="544"/>
      <c r="AA3" s="544"/>
      <c r="AB3" s="645"/>
      <c r="AC3" s="649" t="s">
        <v>84</v>
      </c>
      <c r="AD3" s="544"/>
      <c r="AE3" s="544"/>
      <c r="AF3" s="544"/>
      <c r="AG3" s="544"/>
      <c r="AH3" s="544"/>
      <c r="AI3" s="544"/>
      <c r="AJ3" s="544"/>
      <c r="AK3" s="544"/>
      <c r="AL3" s="611"/>
      <c r="AM3" s="543" t="s">
        <v>85</v>
      </c>
      <c r="AN3" s="544"/>
      <c r="AO3" s="544"/>
      <c r="AP3" s="544"/>
      <c r="AQ3" s="544"/>
      <c r="AR3" s="544"/>
      <c r="AS3" s="544"/>
      <c r="AT3" s="544"/>
      <c r="AU3" s="544"/>
      <c r="AV3" s="544"/>
      <c r="AW3" s="544"/>
      <c r="AX3" s="611"/>
      <c r="AY3" s="603" t="s">
        <v>1</v>
      </c>
      <c r="AZ3" s="604"/>
      <c r="BA3" s="604"/>
      <c r="BB3" s="604"/>
      <c r="BC3" s="604"/>
      <c r="BD3" s="604"/>
      <c r="BE3" s="604"/>
      <c r="BF3" s="604"/>
      <c r="BG3" s="604"/>
      <c r="BH3" s="604"/>
      <c r="BI3" s="604"/>
      <c r="BJ3" s="604"/>
      <c r="BK3" s="604"/>
      <c r="BL3" s="604"/>
      <c r="BM3" s="653"/>
      <c r="BN3" s="543" t="s">
        <v>86</v>
      </c>
      <c r="BO3" s="544"/>
      <c r="BP3" s="544"/>
      <c r="BQ3" s="544"/>
      <c r="BR3" s="544"/>
      <c r="BS3" s="544"/>
      <c r="BT3" s="544"/>
      <c r="BU3" s="611"/>
      <c r="BV3" s="543" t="s">
        <v>87</v>
      </c>
      <c r="BW3" s="544"/>
      <c r="BX3" s="544"/>
      <c r="BY3" s="544"/>
      <c r="BZ3" s="544"/>
      <c r="CA3" s="544"/>
      <c r="CB3" s="544"/>
      <c r="CC3" s="611"/>
      <c r="CD3" s="603" t="s">
        <v>1</v>
      </c>
      <c r="CE3" s="604"/>
      <c r="CF3" s="604"/>
      <c r="CG3" s="604"/>
      <c r="CH3" s="604"/>
      <c r="CI3" s="604"/>
      <c r="CJ3" s="604"/>
      <c r="CK3" s="604"/>
      <c r="CL3" s="604"/>
      <c r="CM3" s="604"/>
      <c r="CN3" s="604"/>
      <c r="CO3" s="604"/>
      <c r="CP3" s="604"/>
      <c r="CQ3" s="604"/>
      <c r="CR3" s="604"/>
      <c r="CS3" s="653"/>
      <c r="CT3" s="543" t="s">
        <v>88</v>
      </c>
      <c r="CU3" s="544"/>
      <c r="CV3" s="544"/>
      <c r="CW3" s="544"/>
      <c r="CX3" s="544"/>
      <c r="CY3" s="544"/>
      <c r="CZ3" s="544"/>
      <c r="DA3" s="611"/>
      <c r="DB3" s="543" t="s">
        <v>89</v>
      </c>
      <c r="DC3" s="544"/>
      <c r="DD3" s="544"/>
      <c r="DE3" s="544"/>
      <c r="DF3" s="544"/>
      <c r="DG3" s="544"/>
      <c r="DH3" s="544"/>
      <c r="DI3" s="611"/>
      <c r="DJ3" s="184"/>
      <c r="DK3" s="184"/>
      <c r="DL3" s="184"/>
      <c r="DM3" s="184"/>
      <c r="DN3" s="184"/>
      <c r="DO3" s="184"/>
    </row>
    <row r="4" spans="1:119" ht="18.75" customHeight="1">
      <c r="A4" s="185"/>
      <c r="B4" s="619"/>
      <c r="C4" s="620"/>
      <c r="D4" s="620"/>
      <c r="E4" s="621"/>
      <c r="F4" s="621"/>
      <c r="G4" s="621"/>
      <c r="H4" s="621"/>
      <c r="I4" s="621"/>
      <c r="J4" s="621"/>
      <c r="K4" s="621"/>
      <c r="L4" s="621"/>
      <c r="M4" s="621"/>
      <c r="N4" s="621"/>
      <c r="O4" s="621"/>
      <c r="P4" s="621"/>
      <c r="Q4" s="621"/>
      <c r="R4" s="625"/>
      <c r="S4" s="625"/>
      <c r="T4" s="625"/>
      <c r="U4" s="625"/>
      <c r="V4" s="626"/>
      <c r="W4" s="612"/>
      <c r="X4" s="426"/>
      <c r="Y4" s="426"/>
      <c r="Z4" s="426"/>
      <c r="AA4" s="426"/>
      <c r="AB4" s="620"/>
      <c r="AC4" s="625"/>
      <c r="AD4" s="426"/>
      <c r="AE4" s="426"/>
      <c r="AF4" s="426"/>
      <c r="AG4" s="426"/>
      <c r="AH4" s="426"/>
      <c r="AI4" s="426"/>
      <c r="AJ4" s="426"/>
      <c r="AK4" s="426"/>
      <c r="AL4" s="613"/>
      <c r="AM4" s="570"/>
      <c r="AN4" s="480"/>
      <c r="AO4" s="480"/>
      <c r="AP4" s="480"/>
      <c r="AQ4" s="480"/>
      <c r="AR4" s="480"/>
      <c r="AS4" s="480"/>
      <c r="AT4" s="480"/>
      <c r="AU4" s="480"/>
      <c r="AV4" s="480"/>
      <c r="AW4" s="480"/>
      <c r="AX4" s="652"/>
      <c r="AY4" s="456" t="s">
        <v>90</v>
      </c>
      <c r="AZ4" s="457"/>
      <c r="BA4" s="457"/>
      <c r="BB4" s="457"/>
      <c r="BC4" s="457"/>
      <c r="BD4" s="457"/>
      <c r="BE4" s="457"/>
      <c r="BF4" s="457"/>
      <c r="BG4" s="457"/>
      <c r="BH4" s="457"/>
      <c r="BI4" s="457"/>
      <c r="BJ4" s="457"/>
      <c r="BK4" s="457"/>
      <c r="BL4" s="457"/>
      <c r="BM4" s="458"/>
      <c r="BN4" s="459">
        <v>25061083</v>
      </c>
      <c r="BO4" s="460"/>
      <c r="BP4" s="460"/>
      <c r="BQ4" s="460"/>
      <c r="BR4" s="460"/>
      <c r="BS4" s="460"/>
      <c r="BT4" s="460"/>
      <c r="BU4" s="461"/>
      <c r="BV4" s="459">
        <v>25356642</v>
      </c>
      <c r="BW4" s="460"/>
      <c r="BX4" s="460"/>
      <c r="BY4" s="460"/>
      <c r="BZ4" s="460"/>
      <c r="CA4" s="460"/>
      <c r="CB4" s="460"/>
      <c r="CC4" s="461"/>
      <c r="CD4" s="637" t="s">
        <v>91</v>
      </c>
      <c r="CE4" s="638"/>
      <c r="CF4" s="638"/>
      <c r="CG4" s="638"/>
      <c r="CH4" s="638"/>
      <c r="CI4" s="638"/>
      <c r="CJ4" s="638"/>
      <c r="CK4" s="638"/>
      <c r="CL4" s="638"/>
      <c r="CM4" s="638"/>
      <c r="CN4" s="638"/>
      <c r="CO4" s="638"/>
      <c r="CP4" s="638"/>
      <c r="CQ4" s="638"/>
      <c r="CR4" s="638"/>
      <c r="CS4" s="639"/>
      <c r="CT4" s="640">
        <v>4.0999999999999996</v>
      </c>
      <c r="CU4" s="641"/>
      <c r="CV4" s="641"/>
      <c r="CW4" s="641"/>
      <c r="CX4" s="641"/>
      <c r="CY4" s="641"/>
      <c r="CZ4" s="641"/>
      <c r="DA4" s="642"/>
      <c r="DB4" s="640">
        <v>6.2</v>
      </c>
      <c r="DC4" s="641"/>
      <c r="DD4" s="641"/>
      <c r="DE4" s="641"/>
      <c r="DF4" s="641"/>
      <c r="DG4" s="641"/>
      <c r="DH4" s="641"/>
      <c r="DI4" s="642"/>
      <c r="DJ4" s="184"/>
      <c r="DK4" s="184"/>
      <c r="DL4" s="184"/>
      <c r="DM4" s="184"/>
      <c r="DN4" s="184"/>
      <c r="DO4" s="184"/>
    </row>
    <row r="5" spans="1:119" ht="18.75" customHeight="1">
      <c r="A5" s="185"/>
      <c r="B5" s="647"/>
      <c r="C5" s="481"/>
      <c r="D5" s="481"/>
      <c r="E5" s="648"/>
      <c r="F5" s="648"/>
      <c r="G5" s="648"/>
      <c r="H5" s="648"/>
      <c r="I5" s="648"/>
      <c r="J5" s="648"/>
      <c r="K5" s="648"/>
      <c r="L5" s="648"/>
      <c r="M5" s="648"/>
      <c r="N5" s="648"/>
      <c r="O5" s="648"/>
      <c r="P5" s="648"/>
      <c r="Q5" s="648"/>
      <c r="R5" s="479"/>
      <c r="S5" s="479"/>
      <c r="T5" s="479"/>
      <c r="U5" s="479"/>
      <c r="V5" s="651"/>
      <c r="W5" s="570"/>
      <c r="X5" s="480"/>
      <c r="Y5" s="480"/>
      <c r="Z5" s="480"/>
      <c r="AA5" s="480"/>
      <c r="AB5" s="481"/>
      <c r="AC5" s="479"/>
      <c r="AD5" s="480"/>
      <c r="AE5" s="480"/>
      <c r="AF5" s="480"/>
      <c r="AG5" s="480"/>
      <c r="AH5" s="480"/>
      <c r="AI5" s="480"/>
      <c r="AJ5" s="480"/>
      <c r="AK5" s="480"/>
      <c r="AL5" s="652"/>
      <c r="AM5" s="533" t="s">
        <v>92</v>
      </c>
      <c r="AN5" s="438"/>
      <c r="AO5" s="438"/>
      <c r="AP5" s="438"/>
      <c r="AQ5" s="438"/>
      <c r="AR5" s="438"/>
      <c r="AS5" s="438"/>
      <c r="AT5" s="439"/>
      <c r="AU5" s="521" t="s">
        <v>93</v>
      </c>
      <c r="AV5" s="522"/>
      <c r="AW5" s="522"/>
      <c r="AX5" s="522"/>
      <c r="AY5" s="444" t="s">
        <v>94</v>
      </c>
      <c r="AZ5" s="445"/>
      <c r="BA5" s="445"/>
      <c r="BB5" s="445"/>
      <c r="BC5" s="445"/>
      <c r="BD5" s="445"/>
      <c r="BE5" s="445"/>
      <c r="BF5" s="445"/>
      <c r="BG5" s="445"/>
      <c r="BH5" s="445"/>
      <c r="BI5" s="445"/>
      <c r="BJ5" s="445"/>
      <c r="BK5" s="445"/>
      <c r="BL5" s="445"/>
      <c r="BM5" s="446"/>
      <c r="BN5" s="464">
        <v>24211053</v>
      </c>
      <c r="BO5" s="465"/>
      <c r="BP5" s="465"/>
      <c r="BQ5" s="465"/>
      <c r="BR5" s="465"/>
      <c r="BS5" s="465"/>
      <c r="BT5" s="465"/>
      <c r="BU5" s="466"/>
      <c r="BV5" s="464">
        <v>24265287</v>
      </c>
      <c r="BW5" s="465"/>
      <c r="BX5" s="465"/>
      <c r="BY5" s="465"/>
      <c r="BZ5" s="465"/>
      <c r="CA5" s="465"/>
      <c r="CB5" s="465"/>
      <c r="CC5" s="466"/>
      <c r="CD5" s="473" t="s">
        <v>95</v>
      </c>
      <c r="CE5" s="474"/>
      <c r="CF5" s="474"/>
      <c r="CG5" s="474"/>
      <c r="CH5" s="474"/>
      <c r="CI5" s="474"/>
      <c r="CJ5" s="474"/>
      <c r="CK5" s="474"/>
      <c r="CL5" s="474"/>
      <c r="CM5" s="474"/>
      <c r="CN5" s="474"/>
      <c r="CO5" s="474"/>
      <c r="CP5" s="474"/>
      <c r="CQ5" s="474"/>
      <c r="CR5" s="474"/>
      <c r="CS5" s="475"/>
      <c r="CT5" s="434">
        <v>95.6</v>
      </c>
      <c r="CU5" s="435"/>
      <c r="CV5" s="435"/>
      <c r="CW5" s="435"/>
      <c r="CX5" s="435"/>
      <c r="CY5" s="435"/>
      <c r="CZ5" s="435"/>
      <c r="DA5" s="436"/>
      <c r="DB5" s="434">
        <v>93</v>
      </c>
      <c r="DC5" s="435"/>
      <c r="DD5" s="435"/>
      <c r="DE5" s="435"/>
      <c r="DF5" s="435"/>
      <c r="DG5" s="435"/>
      <c r="DH5" s="435"/>
      <c r="DI5" s="436"/>
      <c r="DJ5" s="184"/>
      <c r="DK5" s="184"/>
      <c r="DL5" s="184"/>
      <c r="DM5" s="184"/>
      <c r="DN5" s="184"/>
      <c r="DO5" s="184"/>
    </row>
    <row r="6" spans="1:119" ht="18.75" customHeight="1">
      <c r="A6" s="185"/>
      <c r="B6" s="617" t="s">
        <v>96</v>
      </c>
      <c r="C6" s="478"/>
      <c r="D6" s="478"/>
      <c r="E6" s="618"/>
      <c r="F6" s="618"/>
      <c r="G6" s="618"/>
      <c r="H6" s="618"/>
      <c r="I6" s="618"/>
      <c r="J6" s="618"/>
      <c r="K6" s="618"/>
      <c r="L6" s="618" t="s">
        <v>97</v>
      </c>
      <c r="M6" s="618"/>
      <c r="N6" s="618"/>
      <c r="O6" s="618"/>
      <c r="P6" s="618"/>
      <c r="Q6" s="618"/>
      <c r="R6" s="502"/>
      <c r="S6" s="502"/>
      <c r="T6" s="502"/>
      <c r="U6" s="502"/>
      <c r="V6" s="624"/>
      <c r="W6" s="555" t="s">
        <v>98</v>
      </c>
      <c r="X6" s="477"/>
      <c r="Y6" s="477"/>
      <c r="Z6" s="477"/>
      <c r="AA6" s="477"/>
      <c r="AB6" s="478"/>
      <c r="AC6" s="629" t="s">
        <v>99</v>
      </c>
      <c r="AD6" s="630"/>
      <c r="AE6" s="630"/>
      <c r="AF6" s="630"/>
      <c r="AG6" s="630"/>
      <c r="AH6" s="630"/>
      <c r="AI6" s="630"/>
      <c r="AJ6" s="630"/>
      <c r="AK6" s="630"/>
      <c r="AL6" s="631"/>
      <c r="AM6" s="533" t="s">
        <v>100</v>
      </c>
      <c r="AN6" s="438"/>
      <c r="AO6" s="438"/>
      <c r="AP6" s="438"/>
      <c r="AQ6" s="438"/>
      <c r="AR6" s="438"/>
      <c r="AS6" s="438"/>
      <c r="AT6" s="439"/>
      <c r="AU6" s="521" t="s">
        <v>93</v>
      </c>
      <c r="AV6" s="522"/>
      <c r="AW6" s="522"/>
      <c r="AX6" s="522"/>
      <c r="AY6" s="444" t="s">
        <v>101</v>
      </c>
      <c r="AZ6" s="445"/>
      <c r="BA6" s="445"/>
      <c r="BB6" s="445"/>
      <c r="BC6" s="445"/>
      <c r="BD6" s="445"/>
      <c r="BE6" s="445"/>
      <c r="BF6" s="445"/>
      <c r="BG6" s="445"/>
      <c r="BH6" s="445"/>
      <c r="BI6" s="445"/>
      <c r="BJ6" s="445"/>
      <c r="BK6" s="445"/>
      <c r="BL6" s="445"/>
      <c r="BM6" s="446"/>
      <c r="BN6" s="464">
        <v>850030</v>
      </c>
      <c r="BO6" s="465"/>
      <c r="BP6" s="465"/>
      <c r="BQ6" s="465"/>
      <c r="BR6" s="465"/>
      <c r="BS6" s="465"/>
      <c r="BT6" s="465"/>
      <c r="BU6" s="466"/>
      <c r="BV6" s="464">
        <v>1091355</v>
      </c>
      <c r="BW6" s="465"/>
      <c r="BX6" s="465"/>
      <c r="BY6" s="465"/>
      <c r="BZ6" s="465"/>
      <c r="CA6" s="465"/>
      <c r="CB6" s="465"/>
      <c r="CC6" s="466"/>
      <c r="CD6" s="473" t="s">
        <v>102</v>
      </c>
      <c r="CE6" s="474"/>
      <c r="CF6" s="474"/>
      <c r="CG6" s="474"/>
      <c r="CH6" s="474"/>
      <c r="CI6" s="474"/>
      <c r="CJ6" s="474"/>
      <c r="CK6" s="474"/>
      <c r="CL6" s="474"/>
      <c r="CM6" s="474"/>
      <c r="CN6" s="474"/>
      <c r="CO6" s="474"/>
      <c r="CP6" s="474"/>
      <c r="CQ6" s="474"/>
      <c r="CR6" s="474"/>
      <c r="CS6" s="475"/>
      <c r="CT6" s="614">
        <v>102.6</v>
      </c>
      <c r="CU6" s="615"/>
      <c r="CV6" s="615"/>
      <c r="CW6" s="615"/>
      <c r="CX6" s="615"/>
      <c r="CY6" s="615"/>
      <c r="CZ6" s="615"/>
      <c r="DA6" s="616"/>
      <c r="DB6" s="614">
        <v>100.2</v>
      </c>
      <c r="DC6" s="615"/>
      <c r="DD6" s="615"/>
      <c r="DE6" s="615"/>
      <c r="DF6" s="615"/>
      <c r="DG6" s="615"/>
      <c r="DH6" s="615"/>
      <c r="DI6" s="616"/>
      <c r="DJ6" s="184"/>
      <c r="DK6" s="184"/>
      <c r="DL6" s="184"/>
      <c r="DM6" s="184"/>
      <c r="DN6" s="184"/>
      <c r="DO6" s="184"/>
    </row>
    <row r="7" spans="1:119" ht="18.75" customHeight="1">
      <c r="A7" s="185"/>
      <c r="B7" s="619"/>
      <c r="C7" s="620"/>
      <c r="D7" s="620"/>
      <c r="E7" s="621"/>
      <c r="F7" s="621"/>
      <c r="G7" s="621"/>
      <c r="H7" s="621"/>
      <c r="I7" s="621"/>
      <c r="J7" s="621"/>
      <c r="K7" s="621"/>
      <c r="L7" s="621"/>
      <c r="M7" s="621"/>
      <c r="N7" s="621"/>
      <c r="O7" s="621"/>
      <c r="P7" s="621"/>
      <c r="Q7" s="621"/>
      <c r="R7" s="625"/>
      <c r="S7" s="625"/>
      <c r="T7" s="625"/>
      <c r="U7" s="625"/>
      <c r="V7" s="626"/>
      <c r="W7" s="612"/>
      <c r="X7" s="426"/>
      <c r="Y7" s="426"/>
      <c r="Z7" s="426"/>
      <c r="AA7" s="426"/>
      <c r="AB7" s="620"/>
      <c r="AC7" s="632"/>
      <c r="AD7" s="427"/>
      <c r="AE7" s="427"/>
      <c r="AF7" s="427"/>
      <c r="AG7" s="427"/>
      <c r="AH7" s="427"/>
      <c r="AI7" s="427"/>
      <c r="AJ7" s="427"/>
      <c r="AK7" s="427"/>
      <c r="AL7" s="633"/>
      <c r="AM7" s="533" t="s">
        <v>103</v>
      </c>
      <c r="AN7" s="438"/>
      <c r="AO7" s="438"/>
      <c r="AP7" s="438"/>
      <c r="AQ7" s="438"/>
      <c r="AR7" s="438"/>
      <c r="AS7" s="438"/>
      <c r="AT7" s="439"/>
      <c r="AU7" s="521" t="s">
        <v>104</v>
      </c>
      <c r="AV7" s="522"/>
      <c r="AW7" s="522"/>
      <c r="AX7" s="522"/>
      <c r="AY7" s="444" t="s">
        <v>105</v>
      </c>
      <c r="AZ7" s="445"/>
      <c r="BA7" s="445"/>
      <c r="BB7" s="445"/>
      <c r="BC7" s="445"/>
      <c r="BD7" s="445"/>
      <c r="BE7" s="445"/>
      <c r="BF7" s="445"/>
      <c r="BG7" s="445"/>
      <c r="BH7" s="445"/>
      <c r="BI7" s="445"/>
      <c r="BJ7" s="445"/>
      <c r="BK7" s="445"/>
      <c r="BL7" s="445"/>
      <c r="BM7" s="446"/>
      <c r="BN7" s="464">
        <v>226629</v>
      </c>
      <c r="BO7" s="465"/>
      <c r="BP7" s="465"/>
      <c r="BQ7" s="465"/>
      <c r="BR7" s="465"/>
      <c r="BS7" s="465"/>
      <c r="BT7" s="465"/>
      <c r="BU7" s="466"/>
      <c r="BV7" s="464">
        <v>156262</v>
      </c>
      <c r="BW7" s="465"/>
      <c r="BX7" s="465"/>
      <c r="BY7" s="465"/>
      <c r="BZ7" s="465"/>
      <c r="CA7" s="465"/>
      <c r="CB7" s="465"/>
      <c r="CC7" s="466"/>
      <c r="CD7" s="473" t="s">
        <v>106</v>
      </c>
      <c r="CE7" s="474"/>
      <c r="CF7" s="474"/>
      <c r="CG7" s="474"/>
      <c r="CH7" s="474"/>
      <c r="CI7" s="474"/>
      <c r="CJ7" s="474"/>
      <c r="CK7" s="474"/>
      <c r="CL7" s="474"/>
      <c r="CM7" s="474"/>
      <c r="CN7" s="474"/>
      <c r="CO7" s="474"/>
      <c r="CP7" s="474"/>
      <c r="CQ7" s="474"/>
      <c r="CR7" s="474"/>
      <c r="CS7" s="475"/>
      <c r="CT7" s="464">
        <v>15048013</v>
      </c>
      <c r="CU7" s="465"/>
      <c r="CV7" s="465"/>
      <c r="CW7" s="465"/>
      <c r="CX7" s="465"/>
      <c r="CY7" s="465"/>
      <c r="CZ7" s="465"/>
      <c r="DA7" s="466"/>
      <c r="DB7" s="464">
        <v>15035727</v>
      </c>
      <c r="DC7" s="465"/>
      <c r="DD7" s="465"/>
      <c r="DE7" s="465"/>
      <c r="DF7" s="465"/>
      <c r="DG7" s="465"/>
      <c r="DH7" s="465"/>
      <c r="DI7" s="466"/>
      <c r="DJ7" s="184"/>
      <c r="DK7" s="184"/>
      <c r="DL7" s="184"/>
      <c r="DM7" s="184"/>
      <c r="DN7" s="184"/>
      <c r="DO7" s="184"/>
    </row>
    <row r="8" spans="1:119" ht="18.75" customHeight="1" thickBot="1">
      <c r="A8" s="185"/>
      <c r="B8" s="622"/>
      <c r="C8" s="556"/>
      <c r="D8" s="556"/>
      <c r="E8" s="623"/>
      <c r="F8" s="623"/>
      <c r="G8" s="623"/>
      <c r="H8" s="623"/>
      <c r="I8" s="623"/>
      <c r="J8" s="623"/>
      <c r="K8" s="623"/>
      <c r="L8" s="623"/>
      <c r="M8" s="623"/>
      <c r="N8" s="623"/>
      <c r="O8" s="623"/>
      <c r="P8" s="623"/>
      <c r="Q8" s="623"/>
      <c r="R8" s="627"/>
      <c r="S8" s="627"/>
      <c r="T8" s="627"/>
      <c r="U8" s="627"/>
      <c r="V8" s="628"/>
      <c r="W8" s="545"/>
      <c r="X8" s="546"/>
      <c r="Y8" s="546"/>
      <c r="Z8" s="546"/>
      <c r="AA8" s="546"/>
      <c r="AB8" s="556"/>
      <c r="AC8" s="634"/>
      <c r="AD8" s="635"/>
      <c r="AE8" s="635"/>
      <c r="AF8" s="635"/>
      <c r="AG8" s="635"/>
      <c r="AH8" s="635"/>
      <c r="AI8" s="635"/>
      <c r="AJ8" s="635"/>
      <c r="AK8" s="635"/>
      <c r="AL8" s="636"/>
      <c r="AM8" s="533" t="s">
        <v>107</v>
      </c>
      <c r="AN8" s="438"/>
      <c r="AO8" s="438"/>
      <c r="AP8" s="438"/>
      <c r="AQ8" s="438"/>
      <c r="AR8" s="438"/>
      <c r="AS8" s="438"/>
      <c r="AT8" s="439"/>
      <c r="AU8" s="521" t="s">
        <v>108</v>
      </c>
      <c r="AV8" s="522"/>
      <c r="AW8" s="522"/>
      <c r="AX8" s="522"/>
      <c r="AY8" s="444" t="s">
        <v>109</v>
      </c>
      <c r="AZ8" s="445"/>
      <c r="BA8" s="445"/>
      <c r="BB8" s="445"/>
      <c r="BC8" s="445"/>
      <c r="BD8" s="445"/>
      <c r="BE8" s="445"/>
      <c r="BF8" s="445"/>
      <c r="BG8" s="445"/>
      <c r="BH8" s="445"/>
      <c r="BI8" s="445"/>
      <c r="BJ8" s="445"/>
      <c r="BK8" s="445"/>
      <c r="BL8" s="445"/>
      <c r="BM8" s="446"/>
      <c r="BN8" s="464">
        <v>623401</v>
      </c>
      <c r="BO8" s="465"/>
      <c r="BP8" s="465"/>
      <c r="BQ8" s="465"/>
      <c r="BR8" s="465"/>
      <c r="BS8" s="465"/>
      <c r="BT8" s="465"/>
      <c r="BU8" s="466"/>
      <c r="BV8" s="464">
        <v>935093</v>
      </c>
      <c r="BW8" s="465"/>
      <c r="BX8" s="465"/>
      <c r="BY8" s="465"/>
      <c r="BZ8" s="465"/>
      <c r="CA8" s="465"/>
      <c r="CB8" s="465"/>
      <c r="CC8" s="466"/>
      <c r="CD8" s="473" t="s">
        <v>110</v>
      </c>
      <c r="CE8" s="474"/>
      <c r="CF8" s="474"/>
      <c r="CG8" s="474"/>
      <c r="CH8" s="474"/>
      <c r="CI8" s="474"/>
      <c r="CJ8" s="474"/>
      <c r="CK8" s="474"/>
      <c r="CL8" s="474"/>
      <c r="CM8" s="474"/>
      <c r="CN8" s="474"/>
      <c r="CO8" s="474"/>
      <c r="CP8" s="474"/>
      <c r="CQ8" s="474"/>
      <c r="CR8" s="474"/>
      <c r="CS8" s="475"/>
      <c r="CT8" s="577">
        <v>0.76</v>
      </c>
      <c r="CU8" s="578"/>
      <c r="CV8" s="578"/>
      <c r="CW8" s="578"/>
      <c r="CX8" s="578"/>
      <c r="CY8" s="578"/>
      <c r="CZ8" s="578"/>
      <c r="DA8" s="579"/>
      <c r="DB8" s="577">
        <v>0.75</v>
      </c>
      <c r="DC8" s="578"/>
      <c r="DD8" s="578"/>
      <c r="DE8" s="578"/>
      <c r="DF8" s="578"/>
      <c r="DG8" s="578"/>
      <c r="DH8" s="578"/>
      <c r="DI8" s="579"/>
      <c r="DJ8" s="184"/>
      <c r="DK8" s="184"/>
      <c r="DL8" s="184"/>
      <c r="DM8" s="184"/>
      <c r="DN8" s="184"/>
      <c r="DO8" s="184"/>
    </row>
    <row r="9" spans="1:119" ht="18.75" customHeight="1" thickBot="1">
      <c r="A9" s="185"/>
      <c r="B9" s="603" t="s">
        <v>111</v>
      </c>
      <c r="C9" s="604"/>
      <c r="D9" s="604"/>
      <c r="E9" s="604"/>
      <c r="F9" s="604"/>
      <c r="G9" s="604"/>
      <c r="H9" s="604"/>
      <c r="I9" s="604"/>
      <c r="J9" s="604"/>
      <c r="K9" s="527"/>
      <c r="L9" s="605" t="s">
        <v>112</v>
      </c>
      <c r="M9" s="606"/>
      <c r="N9" s="606"/>
      <c r="O9" s="606"/>
      <c r="P9" s="606"/>
      <c r="Q9" s="607"/>
      <c r="R9" s="608">
        <v>78342</v>
      </c>
      <c r="S9" s="609"/>
      <c r="T9" s="609"/>
      <c r="U9" s="609"/>
      <c r="V9" s="610"/>
      <c r="W9" s="543" t="s">
        <v>113</v>
      </c>
      <c r="X9" s="544"/>
      <c r="Y9" s="544"/>
      <c r="Z9" s="544"/>
      <c r="AA9" s="544"/>
      <c r="AB9" s="544"/>
      <c r="AC9" s="544"/>
      <c r="AD9" s="544"/>
      <c r="AE9" s="544"/>
      <c r="AF9" s="544"/>
      <c r="AG9" s="544"/>
      <c r="AH9" s="544"/>
      <c r="AI9" s="544"/>
      <c r="AJ9" s="544"/>
      <c r="AK9" s="544"/>
      <c r="AL9" s="611"/>
      <c r="AM9" s="533" t="s">
        <v>114</v>
      </c>
      <c r="AN9" s="438"/>
      <c r="AO9" s="438"/>
      <c r="AP9" s="438"/>
      <c r="AQ9" s="438"/>
      <c r="AR9" s="438"/>
      <c r="AS9" s="438"/>
      <c r="AT9" s="439"/>
      <c r="AU9" s="521" t="s">
        <v>108</v>
      </c>
      <c r="AV9" s="522"/>
      <c r="AW9" s="522"/>
      <c r="AX9" s="522"/>
      <c r="AY9" s="444" t="s">
        <v>115</v>
      </c>
      <c r="AZ9" s="445"/>
      <c r="BA9" s="445"/>
      <c r="BB9" s="445"/>
      <c r="BC9" s="445"/>
      <c r="BD9" s="445"/>
      <c r="BE9" s="445"/>
      <c r="BF9" s="445"/>
      <c r="BG9" s="445"/>
      <c r="BH9" s="445"/>
      <c r="BI9" s="445"/>
      <c r="BJ9" s="445"/>
      <c r="BK9" s="445"/>
      <c r="BL9" s="445"/>
      <c r="BM9" s="446"/>
      <c r="BN9" s="464">
        <v>-311692</v>
      </c>
      <c r="BO9" s="465"/>
      <c r="BP9" s="465"/>
      <c r="BQ9" s="465"/>
      <c r="BR9" s="465"/>
      <c r="BS9" s="465"/>
      <c r="BT9" s="465"/>
      <c r="BU9" s="466"/>
      <c r="BV9" s="464">
        <v>12752</v>
      </c>
      <c r="BW9" s="465"/>
      <c r="BX9" s="465"/>
      <c r="BY9" s="465"/>
      <c r="BZ9" s="465"/>
      <c r="CA9" s="465"/>
      <c r="CB9" s="465"/>
      <c r="CC9" s="466"/>
      <c r="CD9" s="473" t="s">
        <v>116</v>
      </c>
      <c r="CE9" s="474"/>
      <c r="CF9" s="474"/>
      <c r="CG9" s="474"/>
      <c r="CH9" s="474"/>
      <c r="CI9" s="474"/>
      <c r="CJ9" s="474"/>
      <c r="CK9" s="474"/>
      <c r="CL9" s="474"/>
      <c r="CM9" s="474"/>
      <c r="CN9" s="474"/>
      <c r="CO9" s="474"/>
      <c r="CP9" s="474"/>
      <c r="CQ9" s="474"/>
      <c r="CR9" s="474"/>
      <c r="CS9" s="475"/>
      <c r="CT9" s="434">
        <v>14.6</v>
      </c>
      <c r="CU9" s="435"/>
      <c r="CV9" s="435"/>
      <c r="CW9" s="435"/>
      <c r="CX9" s="435"/>
      <c r="CY9" s="435"/>
      <c r="CZ9" s="435"/>
      <c r="DA9" s="436"/>
      <c r="DB9" s="434">
        <v>14.2</v>
      </c>
      <c r="DC9" s="435"/>
      <c r="DD9" s="435"/>
      <c r="DE9" s="435"/>
      <c r="DF9" s="435"/>
      <c r="DG9" s="435"/>
      <c r="DH9" s="435"/>
      <c r="DI9" s="436"/>
      <c r="DJ9" s="184"/>
      <c r="DK9" s="184"/>
      <c r="DL9" s="184"/>
      <c r="DM9" s="184"/>
      <c r="DN9" s="184"/>
      <c r="DO9" s="184"/>
    </row>
    <row r="10" spans="1:119" ht="18.75" customHeight="1" thickBot="1">
      <c r="A10" s="185"/>
      <c r="B10" s="603"/>
      <c r="C10" s="604"/>
      <c r="D10" s="604"/>
      <c r="E10" s="604"/>
      <c r="F10" s="604"/>
      <c r="G10" s="604"/>
      <c r="H10" s="604"/>
      <c r="I10" s="604"/>
      <c r="J10" s="604"/>
      <c r="K10" s="527"/>
      <c r="L10" s="437" t="s">
        <v>117</v>
      </c>
      <c r="M10" s="438"/>
      <c r="N10" s="438"/>
      <c r="O10" s="438"/>
      <c r="P10" s="438"/>
      <c r="Q10" s="439"/>
      <c r="R10" s="440">
        <v>80334</v>
      </c>
      <c r="S10" s="441"/>
      <c r="T10" s="441"/>
      <c r="U10" s="441"/>
      <c r="V10" s="443"/>
      <c r="W10" s="612"/>
      <c r="X10" s="426"/>
      <c r="Y10" s="426"/>
      <c r="Z10" s="426"/>
      <c r="AA10" s="426"/>
      <c r="AB10" s="426"/>
      <c r="AC10" s="426"/>
      <c r="AD10" s="426"/>
      <c r="AE10" s="426"/>
      <c r="AF10" s="426"/>
      <c r="AG10" s="426"/>
      <c r="AH10" s="426"/>
      <c r="AI10" s="426"/>
      <c r="AJ10" s="426"/>
      <c r="AK10" s="426"/>
      <c r="AL10" s="613"/>
      <c r="AM10" s="533" t="s">
        <v>118</v>
      </c>
      <c r="AN10" s="438"/>
      <c r="AO10" s="438"/>
      <c r="AP10" s="438"/>
      <c r="AQ10" s="438"/>
      <c r="AR10" s="438"/>
      <c r="AS10" s="438"/>
      <c r="AT10" s="439"/>
      <c r="AU10" s="521" t="s">
        <v>119</v>
      </c>
      <c r="AV10" s="522"/>
      <c r="AW10" s="522"/>
      <c r="AX10" s="522"/>
      <c r="AY10" s="444" t="s">
        <v>120</v>
      </c>
      <c r="AZ10" s="445"/>
      <c r="BA10" s="445"/>
      <c r="BB10" s="445"/>
      <c r="BC10" s="445"/>
      <c r="BD10" s="445"/>
      <c r="BE10" s="445"/>
      <c r="BF10" s="445"/>
      <c r="BG10" s="445"/>
      <c r="BH10" s="445"/>
      <c r="BI10" s="445"/>
      <c r="BJ10" s="445"/>
      <c r="BK10" s="445"/>
      <c r="BL10" s="445"/>
      <c r="BM10" s="446"/>
      <c r="BN10" s="464">
        <v>1178</v>
      </c>
      <c r="BO10" s="465"/>
      <c r="BP10" s="465"/>
      <c r="BQ10" s="465"/>
      <c r="BR10" s="465"/>
      <c r="BS10" s="465"/>
      <c r="BT10" s="465"/>
      <c r="BU10" s="466"/>
      <c r="BV10" s="464">
        <v>1316</v>
      </c>
      <c r="BW10" s="465"/>
      <c r="BX10" s="465"/>
      <c r="BY10" s="465"/>
      <c r="BZ10" s="465"/>
      <c r="CA10" s="465"/>
      <c r="CB10" s="465"/>
      <c r="CC10" s="46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c r="A11" s="185"/>
      <c r="B11" s="603"/>
      <c r="C11" s="604"/>
      <c r="D11" s="604"/>
      <c r="E11" s="604"/>
      <c r="F11" s="604"/>
      <c r="G11" s="604"/>
      <c r="H11" s="604"/>
      <c r="I11" s="604"/>
      <c r="J11" s="604"/>
      <c r="K11" s="527"/>
      <c r="L11" s="510" t="s">
        <v>122</v>
      </c>
      <c r="M11" s="511"/>
      <c r="N11" s="511"/>
      <c r="O11" s="511"/>
      <c r="P11" s="511"/>
      <c r="Q11" s="512"/>
      <c r="R11" s="600" t="s">
        <v>123</v>
      </c>
      <c r="S11" s="601"/>
      <c r="T11" s="601"/>
      <c r="U11" s="601"/>
      <c r="V11" s="602"/>
      <c r="W11" s="612"/>
      <c r="X11" s="426"/>
      <c r="Y11" s="426"/>
      <c r="Z11" s="426"/>
      <c r="AA11" s="426"/>
      <c r="AB11" s="426"/>
      <c r="AC11" s="426"/>
      <c r="AD11" s="426"/>
      <c r="AE11" s="426"/>
      <c r="AF11" s="426"/>
      <c r="AG11" s="426"/>
      <c r="AH11" s="426"/>
      <c r="AI11" s="426"/>
      <c r="AJ11" s="426"/>
      <c r="AK11" s="426"/>
      <c r="AL11" s="613"/>
      <c r="AM11" s="533" t="s">
        <v>124</v>
      </c>
      <c r="AN11" s="438"/>
      <c r="AO11" s="438"/>
      <c r="AP11" s="438"/>
      <c r="AQ11" s="438"/>
      <c r="AR11" s="438"/>
      <c r="AS11" s="438"/>
      <c r="AT11" s="439"/>
      <c r="AU11" s="521" t="s">
        <v>108</v>
      </c>
      <c r="AV11" s="522"/>
      <c r="AW11" s="522"/>
      <c r="AX11" s="522"/>
      <c r="AY11" s="444" t="s">
        <v>125</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126</v>
      </c>
      <c r="CE11" s="474"/>
      <c r="CF11" s="474"/>
      <c r="CG11" s="474"/>
      <c r="CH11" s="474"/>
      <c r="CI11" s="474"/>
      <c r="CJ11" s="474"/>
      <c r="CK11" s="474"/>
      <c r="CL11" s="474"/>
      <c r="CM11" s="474"/>
      <c r="CN11" s="474"/>
      <c r="CO11" s="474"/>
      <c r="CP11" s="474"/>
      <c r="CQ11" s="474"/>
      <c r="CR11" s="474"/>
      <c r="CS11" s="475"/>
      <c r="CT11" s="577" t="s">
        <v>127</v>
      </c>
      <c r="CU11" s="578"/>
      <c r="CV11" s="578"/>
      <c r="CW11" s="578"/>
      <c r="CX11" s="578"/>
      <c r="CY11" s="578"/>
      <c r="CZ11" s="578"/>
      <c r="DA11" s="579"/>
      <c r="DB11" s="577" t="s">
        <v>127</v>
      </c>
      <c r="DC11" s="578"/>
      <c r="DD11" s="578"/>
      <c r="DE11" s="578"/>
      <c r="DF11" s="578"/>
      <c r="DG11" s="578"/>
      <c r="DH11" s="578"/>
      <c r="DI11" s="579"/>
      <c r="DJ11" s="184"/>
      <c r="DK11" s="184"/>
      <c r="DL11" s="184"/>
      <c r="DM11" s="184"/>
      <c r="DN11" s="184"/>
      <c r="DO11" s="184"/>
    </row>
    <row r="12" spans="1:119" ht="18.75" customHeight="1">
      <c r="A12" s="185"/>
      <c r="B12" s="580" t="s">
        <v>128</v>
      </c>
      <c r="C12" s="581"/>
      <c r="D12" s="581"/>
      <c r="E12" s="581"/>
      <c r="F12" s="581"/>
      <c r="G12" s="581"/>
      <c r="H12" s="581"/>
      <c r="I12" s="581"/>
      <c r="J12" s="581"/>
      <c r="K12" s="582"/>
      <c r="L12" s="589" t="s">
        <v>129</v>
      </c>
      <c r="M12" s="590"/>
      <c r="N12" s="590"/>
      <c r="O12" s="590"/>
      <c r="P12" s="590"/>
      <c r="Q12" s="591"/>
      <c r="R12" s="592">
        <v>77560</v>
      </c>
      <c r="S12" s="593"/>
      <c r="T12" s="593"/>
      <c r="U12" s="593"/>
      <c r="V12" s="594"/>
      <c r="W12" s="595" t="s">
        <v>1</v>
      </c>
      <c r="X12" s="522"/>
      <c r="Y12" s="522"/>
      <c r="Z12" s="522"/>
      <c r="AA12" s="522"/>
      <c r="AB12" s="596"/>
      <c r="AC12" s="521" t="s">
        <v>130</v>
      </c>
      <c r="AD12" s="522"/>
      <c r="AE12" s="522"/>
      <c r="AF12" s="522"/>
      <c r="AG12" s="596"/>
      <c r="AH12" s="521" t="s">
        <v>131</v>
      </c>
      <c r="AI12" s="522"/>
      <c r="AJ12" s="522"/>
      <c r="AK12" s="522"/>
      <c r="AL12" s="597"/>
      <c r="AM12" s="533" t="s">
        <v>132</v>
      </c>
      <c r="AN12" s="438"/>
      <c r="AO12" s="438"/>
      <c r="AP12" s="438"/>
      <c r="AQ12" s="438"/>
      <c r="AR12" s="438"/>
      <c r="AS12" s="438"/>
      <c r="AT12" s="439"/>
      <c r="AU12" s="521" t="s">
        <v>133</v>
      </c>
      <c r="AV12" s="522"/>
      <c r="AW12" s="522"/>
      <c r="AX12" s="522"/>
      <c r="AY12" s="444" t="s">
        <v>134</v>
      </c>
      <c r="AZ12" s="445"/>
      <c r="BA12" s="445"/>
      <c r="BB12" s="445"/>
      <c r="BC12" s="445"/>
      <c r="BD12" s="445"/>
      <c r="BE12" s="445"/>
      <c r="BF12" s="445"/>
      <c r="BG12" s="445"/>
      <c r="BH12" s="445"/>
      <c r="BI12" s="445"/>
      <c r="BJ12" s="445"/>
      <c r="BK12" s="445"/>
      <c r="BL12" s="445"/>
      <c r="BM12" s="446"/>
      <c r="BN12" s="464">
        <v>0</v>
      </c>
      <c r="BO12" s="465"/>
      <c r="BP12" s="465"/>
      <c r="BQ12" s="465"/>
      <c r="BR12" s="465"/>
      <c r="BS12" s="465"/>
      <c r="BT12" s="465"/>
      <c r="BU12" s="466"/>
      <c r="BV12" s="464">
        <v>0</v>
      </c>
      <c r="BW12" s="465"/>
      <c r="BX12" s="465"/>
      <c r="BY12" s="465"/>
      <c r="BZ12" s="465"/>
      <c r="CA12" s="465"/>
      <c r="CB12" s="465"/>
      <c r="CC12" s="466"/>
      <c r="CD12" s="473" t="s">
        <v>135</v>
      </c>
      <c r="CE12" s="474"/>
      <c r="CF12" s="474"/>
      <c r="CG12" s="474"/>
      <c r="CH12" s="474"/>
      <c r="CI12" s="474"/>
      <c r="CJ12" s="474"/>
      <c r="CK12" s="474"/>
      <c r="CL12" s="474"/>
      <c r="CM12" s="474"/>
      <c r="CN12" s="474"/>
      <c r="CO12" s="474"/>
      <c r="CP12" s="474"/>
      <c r="CQ12" s="474"/>
      <c r="CR12" s="474"/>
      <c r="CS12" s="475"/>
      <c r="CT12" s="577" t="s">
        <v>136</v>
      </c>
      <c r="CU12" s="578"/>
      <c r="CV12" s="578"/>
      <c r="CW12" s="578"/>
      <c r="CX12" s="578"/>
      <c r="CY12" s="578"/>
      <c r="CZ12" s="578"/>
      <c r="DA12" s="579"/>
      <c r="DB12" s="577" t="s">
        <v>136</v>
      </c>
      <c r="DC12" s="578"/>
      <c r="DD12" s="578"/>
      <c r="DE12" s="578"/>
      <c r="DF12" s="578"/>
      <c r="DG12" s="578"/>
      <c r="DH12" s="578"/>
      <c r="DI12" s="579"/>
      <c r="DJ12" s="184"/>
      <c r="DK12" s="184"/>
      <c r="DL12" s="184"/>
      <c r="DM12" s="184"/>
      <c r="DN12" s="184"/>
      <c r="DO12" s="184"/>
    </row>
    <row r="13" spans="1:119" ht="18.75" customHeight="1">
      <c r="A13" s="185"/>
      <c r="B13" s="583"/>
      <c r="C13" s="584"/>
      <c r="D13" s="584"/>
      <c r="E13" s="584"/>
      <c r="F13" s="584"/>
      <c r="G13" s="584"/>
      <c r="H13" s="584"/>
      <c r="I13" s="584"/>
      <c r="J13" s="584"/>
      <c r="K13" s="585"/>
      <c r="L13" s="195"/>
      <c r="M13" s="564" t="s">
        <v>137</v>
      </c>
      <c r="N13" s="565"/>
      <c r="O13" s="565"/>
      <c r="P13" s="565"/>
      <c r="Q13" s="566"/>
      <c r="R13" s="567">
        <v>75687</v>
      </c>
      <c r="S13" s="568"/>
      <c r="T13" s="568"/>
      <c r="U13" s="568"/>
      <c r="V13" s="569"/>
      <c r="W13" s="555" t="s">
        <v>138</v>
      </c>
      <c r="X13" s="477"/>
      <c r="Y13" s="477"/>
      <c r="Z13" s="477"/>
      <c r="AA13" s="477"/>
      <c r="AB13" s="478"/>
      <c r="AC13" s="440">
        <v>863</v>
      </c>
      <c r="AD13" s="441"/>
      <c r="AE13" s="441"/>
      <c r="AF13" s="441"/>
      <c r="AG13" s="442"/>
      <c r="AH13" s="440">
        <v>805</v>
      </c>
      <c r="AI13" s="441"/>
      <c r="AJ13" s="441"/>
      <c r="AK13" s="441"/>
      <c r="AL13" s="443"/>
      <c r="AM13" s="533" t="s">
        <v>139</v>
      </c>
      <c r="AN13" s="438"/>
      <c r="AO13" s="438"/>
      <c r="AP13" s="438"/>
      <c r="AQ13" s="438"/>
      <c r="AR13" s="438"/>
      <c r="AS13" s="438"/>
      <c r="AT13" s="439"/>
      <c r="AU13" s="521" t="s">
        <v>140</v>
      </c>
      <c r="AV13" s="522"/>
      <c r="AW13" s="522"/>
      <c r="AX13" s="522"/>
      <c r="AY13" s="444" t="s">
        <v>141</v>
      </c>
      <c r="AZ13" s="445"/>
      <c r="BA13" s="445"/>
      <c r="BB13" s="445"/>
      <c r="BC13" s="445"/>
      <c r="BD13" s="445"/>
      <c r="BE13" s="445"/>
      <c r="BF13" s="445"/>
      <c r="BG13" s="445"/>
      <c r="BH13" s="445"/>
      <c r="BI13" s="445"/>
      <c r="BJ13" s="445"/>
      <c r="BK13" s="445"/>
      <c r="BL13" s="445"/>
      <c r="BM13" s="446"/>
      <c r="BN13" s="464">
        <v>-310514</v>
      </c>
      <c r="BO13" s="465"/>
      <c r="BP13" s="465"/>
      <c r="BQ13" s="465"/>
      <c r="BR13" s="465"/>
      <c r="BS13" s="465"/>
      <c r="BT13" s="465"/>
      <c r="BU13" s="466"/>
      <c r="BV13" s="464">
        <v>14068</v>
      </c>
      <c r="BW13" s="465"/>
      <c r="BX13" s="465"/>
      <c r="BY13" s="465"/>
      <c r="BZ13" s="465"/>
      <c r="CA13" s="465"/>
      <c r="CB13" s="465"/>
      <c r="CC13" s="466"/>
      <c r="CD13" s="473" t="s">
        <v>142</v>
      </c>
      <c r="CE13" s="474"/>
      <c r="CF13" s="474"/>
      <c r="CG13" s="474"/>
      <c r="CH13" s="474"/>
      <c r="CI13" s="474"/>
      <c r="CJ13" s="474"/>
      <c r="CK13" s="474"/>
      <c r="CL13" s="474"/>
      <c r="CM13" s="474"/>
      <c r="CN13" s="474"/>
      <c r="CO13" s="474"/>
      <c r="CP13" s="474"/>
      <c r="CQ13" s="474"/>
      <c r="CR13" s="474"/>
      <c r="CS13" s="475"/>
      <c r="CT13" s="434">
        <v>4.8</v>
      </c>
      <c r="CU13" s="435"/>
      <c r="CV13" s="435"/>
      <c r="CW13" s="435"/>
      <c r="CX13" s="435"/>
      <c r="CY13" s="435"/>
      <c r="CZ13" s="435"/>
      <c r="DA13" s="436"/>
      <c r="DB13" s="434">
        <v>4.2</v>
      </c>
      <c r="DC13" s="435"/>
      <c r="DD13" s="435"/>
      <c r="DE13" s="435"/>
      <c r="DF13" s="435"/>
      <c r="DG13" s="435"/>
      <c r="DH13" s="435"/>
      <c r="DI13" s="436"/>
      <c r="DJ13" s="184"/>
      <c r="DK13" s="184"/>
      <c r="DL13" s="184"/>
      <c r="DM13" s="184"/>
      <c r="DN13" s="184"/>
      <c r="DO13" s="184"/>
    </row>
    <row r="14" spans="1:119" ht="18.75" customHeight="1" thickBot="1">
      <c r="A14" s="185"/>
      <c r="B14" s="583"/>
      <c r="C14" s="584"/>
      <c r="D14" s="584"/>
      <c r="E14" s="584"/>
      <c r="F14" s="584"/>
      <c r="G14" s="584"/>
      <c r="H14" s="584"/>
      <c r="I14" s="584"/>
      <c r="J14" s="584"/>
      <c r="K14" s="585"/>
      <c r="L14" s="557" t="s">
        <v>143</v>
      </c>
      <c r="M14" s="598"/>
      <c r="N14" s="598"/>
      <c r="O14" s="598"/>
      <c r="P14" s="598"/>
      <c r="Q14" s="599"/>
      <c r="R14" s="567">
        <v>77857</v>
      </c>
      <c r="S14" s="568"/>
      <c r="T14" s="568"/>
      <c r="U14" s="568"/>
      <c r="V14" s="569"/>
      <c r="W14" s="570"/>
      <c r="X14" s="480"/>
      <c r="Y14" s="480"/>
      <c r="Z14" s="480"/>
      <c r="AA14" s="480"/>
      <c r="AB14" s="481"/>
      <c r="AC14" s="560">
        <v>2.5</v>
      </c>
      <c r="AD14" s="561"/>
      <c r="AE14" s="561"/>
      <c r="AF14" s="561"/>
      <c r="AG14" s="562"/>
      <c r="AH14" s="560">
        <v>2.2999999999999998</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144</v>
      </c>
      <c r="CE14" s="471"/>
      <c r="CF14" s="471"/>
      <c r="CG14" s="471"/>
      <c r="CH14" s="471"/>
      <c r="CI14" s="471"/>
      <c r="CJ14" s="471"/>
      <c r="CK14" s="471"/>
      <c r="CL14" s="471"/>
      <c r="CM14" s="471"/>
      <c r="CN14" s="471"/>
      <c r="CO14" s="471"/>
      <c r="CP14" s="471"/>
      <c r="CQ14" s="471"/>
      <c r="CR14" s="471"/>
      <c r="CS14" s="472"/>
      <c r="CT14" s="571" t="s">
        <v>136</v>
      </c>
      <c r="CU14" s="572"/>
      <c r="CV14" s="572"/>
      <c r="CW14" s="572"/>
      <c r="CX14" s="572"/>
      <c r="CY14" s="572"/>
      <c r="CZ14" s="572"/>
      <c r="DA14" s="573"/>
      <c r="DB14" s="571" t="s">
        <v>136</v>
      </c>
      <c r="DC14" s="572"/>
      <c r="DD14" s="572"/>
      <c r="DE14" s="572"/>
      <c r="DF14" s="572"/>
      <c r="DG14" s="572"/>
      <c r="DH14" s="572"/>
      <c r="DI14" s="573"/>
      <c r="DJ14" s="184"/>
      <c r="DK14" s="184"/>
      <c r="DL14" s="184"/>
      <c r="DM14" s="184"/>
      <c r="DN14" s="184"/>
      <c r="DO14" s="184"/>
    </row>
    <row r="15" spans="1:119" ht="18.75" customHeight="1">
      <c r="A15" s="185"/>
      <c r="B15" s="583"/>
      <c r="C15" s="584"/>
      <c r="D15" s="584"/>
      <c r="E15" s="584"/>
      <c r="F15" s="584"/>
      <c r="G15" s="584"/>
      <c r="H15" s="584"/>
      <c r="I15" s="584"/>
      <c r="J15" s="584"/>
      <c r="K15" s="585"/>
      <c r="L15" s="195"/>
      <c r="M15" s="564" t="s">
        <v>137</v>
      </c>
      <c r="N15" s="565"/>
      <c r="O15" s="565"/>
      <c r="P15" s="565"/>
      <c r="Q15" s="566"/>
      <c r="R15" s="567">
        <v>76156</v>
      </c>
      <c r="S15" s="568"/>
      <c r="T15" s="568"/>
      <c r="U15" s="568"/>
      <c r="V15" s="569"/>
      <c r="W15" s="555" t="s">
        <v>145</v>
      </c>
      <c r="X15" s="477"/>
      <c r="Y15" s="477"/>
      <c r="Z15" s="477"/>
      <c r="AA15" s="477"/>
      <c r="AB15" s="478"/>
      <c r="AC15" s="440">
        <v>9555</v>
      </c>
      <c r="AD15" s="441"/>
      <c r="AE15" s="441"/>
      <c r="AF15" s="441"/>
      <c r="AG15" s="442"/>
      <c r="AH15" s="440">
        <v>9534</v>
      </c>
      <c r="AI15" s="441"/>
      <c r="AJ15" s="441"/>
      <c r="AK15" s="441"/>
      <c r="AL15" s="443"/>
      <c r="AM15" s="533"/>
      <c r="AN15" s="438"/>
      <c r="AO15" s="438"/>
      <c r="AP15" s="438"/>
      <c r="AQ15" s="438"/>
      <c r="AR15" s="438"/>
      <c r="AS15" s="438"/>
      <c r="AT15" s="439"/>
      <c r="AU15" s="521"/>
      <c r="AV15" s="522"/>
      <c r="AW15" s="522"/>
      <c r="AX15" s="522"/>
      <c r="AY15" s="456" t="s">
        <v>146</v>
      </c>
      <c r="AZ15" s="457"/>
      <c r="BA15" s="457"/>
      <c r="BB15" s="457"/>
      <c r="BC15" s="457"/>
      <c r="BD15" s="457"/>
      <c r="BE15" s="457"/>
      <c r="BF15" s="457"/>
      <c r="BG15" s="457"/>
      <c r="BH15" s="457"/>
      <c r="BI15" s="457"/>
      <c r="BJ15" s="457"/>
      <c r="BK15" s="457"/>
      <c r="BL15" s="457"/>
      <c r="BM15" s="458"/>
      <c r="BN15" s="459">
        <v>8934278</v>
      </c>
      <c r="BO15" s="460"/>
      <c r="BP15" s="460"/>
      <c r="BQ15" s="460"/>
      <c r="BR15" s="460"/>
      <c r="BS15" s="460"/>
      <c r="BT15" s="460"/>
      <c r="BU15" s="461"/>
      <c r="BV15" s="459">
        <v>8721941</v>
      </c>
      <c r="BW15" s="460"/>
      <c r="BX15" s="460"/>
      <c r="BY15" s="460"/>
      <c r="BZ15" s="460"/>
      <c r="CA15" s="460"/>
      <c r="CB15" s="460"/>
      <c r="CC15" s="461"/>
      <c r="CD15" s="574" t="s">
        <v>147</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c r="A16" s="185"/>
      <c r="B16" s="583"/>
      <c r="C16" s="584"/>
      <c r="D16" s="584"/>
      <c r="E16" s="584"/>
      <c r="F16" s="584"/>
      <c r="G16" s="584"/>
      <c r="H16" s="584"/>
      <c r="I16" s="584"/>
      <c r="J16" s="584"/>
      <c r="K16" s="585"/>
      <c r="L16" s="557" t="s">
        <v>148</v>
      </c>
      <c r="M16" s="558"/>
      <c r="N16" s="558"/>
      <c r="O16" s="558"/>
      <c r="P16" s="558"/>
      <c r="Q16" s="559"/>
      <c r="R16" s="552" t="s">
        <v>149</v>
      </c>
      <c r="S16" s="553"/>
      <c r="T16" s="553"/>
      <c r="U16" s="553"/>
      <c r="V16" s="554"/>
      <c r="W16" s="570"/>
      <c r="X16" s="480"/>
      <c r="Y16" s="480"/>
      <c r="Z16" s="480"/>
      <c r="AA16" s="480"/>
      <c r="AB16" s="481"/>
      <c r="AC16" s="560">
        <v>27.9</v>
      </c>
      <c r="AD16" s="561"/>
      <c r="AE16" s="561"/>
      <c r="AF16" s="561"/>
      <c r="AG16" s="562"/>
      <c r="AH16" s="560">
        <v>26.8</v>
      </c>
      <c r="AI16" s="561"/>
      <c r="AJ16" s="561"/>
      <c r="AK16" s="561"/>
      <c r="AL16" s="563"/>
      <c r="AM16" s="533"/>
      <c r="AN16" s="438"/>
      <c r="AO16" s="438"/>
      <c r="AP16" s="438"/>
      <c r="AQ16" s="438"/>
      <c r="AR16" s="438"/>
      <c r="AS16" s="438"/>
      <c r="AT16" s="439"/>
      <c r="AU16" s="521"/>
      <c r="AV16" s="522"/>
      <c r="AW16" s="522"/>
      <c r="AX16" s="522"/>
      <c r="AY16" s="444" t="s">
        <v>150</v>
      </c>
      <c r="AZ16" s="445"/>
      <c r="BA16" s="445"/>
      <c r="BB16" s="445"/>
      <c r="BC16" s="445"/>
      <c r="BD16" s="445"/>
      <c r="BE16" s="445"/>
      <c r="BF16" s="445"/>
      <c r="BG16" s="445"/>
      <c r="BH16" s="445"/>
      <c r="BI16" s="445"/>
      <c r="BJ16" s="445"/>
      <c r="BK16" s="445"/>
      <c r="BL16" s="445"/>
      <c r="BM16" s="446"/>
      <c r="BN16" s="464">
        <v>11579151</v>
      </c>
      <c r="BO16" s="465"/>
      <c r="BP16" s="465"/>
      <c r="BQ16" s="465"/>
      <c r="BR16" s="465"/>
      <c r="BS16" s="465"/>
      <c r="BT16" s="465"/>
      <c r="BU16" s="466"/>
      <c r="BV16" s="464">
        <v>11591876</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c r="A17" s="185"/>
      <c r="B17" s="586"/>
      <c r="C17" s="587"/>
      <c r="D17" s="587"/>
      <c r="E17" s="587"/>
      <c r="F17" s="587"/>
      <c r="G17" s="587"/>
      <c r="H17" s="587"/>
      <c r="I17" s="587"/>
      <c r="J17" s="587"/>
      <c r="K17" s="588"/>
      <c r="L17" s="200"/>
      <c r="M17" s="549" t="s">
        <v>151</v>
      </c>
      <c r="N17" s="550"/>
      <c r="O17" s="550"/>
      <c r="P17" s="550"/>
      <c r="Q17" s="551"/>
      <c r="R17" s="552" t="s">
        <v>152</v>
      </c>
      <c r="S17" s="553"/>
      <c r="T17" s="553"/>
      <c r="U17" s="553"/>
      <c r="V17" s="554"/>
      <c r="W17" s="555" t="s">
        <v>153</v>
      </c>
      <c r="X17" s="477"/>
      <c r="Y17" s="477"/>
      <c r="Z17" s="477"/>
      <c r="AA17" s="477"/>
      <c r="AB17" s="478"/>
      <c r="AC17" s="440">
        <v>23852</v>
      </c>
      <c r="AD17" s="441"/>
      <c r="AE17" s="441"/>
      <c r="AF17" s="441"/>
      <c r="AG17" s="442"/>
      <c r="AH17" s="440">
        <v>25260</v>
      </c>
      <c r="AI17" s="441"/>
      <c r="AJ17" s="441"/>
      <c r="AK17" s="441"/>
      <c r="AL17" s="443"/>
      <c r="AM17" s="533"/>
      <c r="AN17" s="438"/>
      <c r="AO17" s="438"/>
      <c r="AP17" s="438"/>
      <c r="AQ17" s="438"/>
      <c r="AR17" s="438"/>
      <c r="AS17" s="438"/>
      <c r="AT17" s="439"/>
      <c r="AU17" s="521"/>
      <c r="AV17" s="522"/>
      <c r="AW17" s="522"/>
      <c r="AX17" s="522"/>
      <c r="AY17" s="444" t="s">
        <v>154</v>
      </c>
      <c r="AZ17" s="445"/>
      <c r="BA17" s="445"/>
      <c r="BB17" s="445"/>
      <c r="BC17" s="445"/>
      <c r="BD17" s="445"/>
      <c r="BE17" s="445"/>
      <c r="BF17" s="445"/>
      <c r="BG17" s="445"/>
      <c r="BH17" s="445"/>
      <c r="BI17" s="445"/>
      <c r="BJ17" s="445"/>
      <c r="BK17" s="445"/>
      <c r="BL17" s="445"/>
      <c r="BM17" s="446"/>
      <c r="BN17" s="464">
        <v>11367167</v>
      </c>
      <c r="BO17" s="465"/>
      <c r="BP17" s="465"/>
      <c r="BQ17" s="465"/>
      <c r="BR17" s="465"/>
      <c r="BS17" s="465"/>
      <c r="BT17" s="465"/>
      <c r="BU17" s="466"/>
      <c r="BV17" s="464">
        <v>11095260</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c r="A18" s="185"/>
      <c r="B18" s="526" t="s">
        <v>155</v>
      </c>
      <c r="C18" s="527"/>
      <c r="D18" s="527"/>
      <c r="E18" s="528"/>
      <c r="F18" s="528"/>
      <c r="G18" s="528"/>
      <c r="H18" s="528"/>
      <c r="I18" s="528"/>
      <c r="J18" s="528"/>
      <c r="K18" s="528"/>
      <c r="L18" s="529">
        <v>78.55</v>
      </c>
      <c r="M18" s="529"/>
      <c r="N18" s="529"/>
      <c r="O18" s="529"/>
      <c r="P18" s="529"/>
      <c r="Q18" s="529"/>
      <c r="R18" s="530"/>
      <c r="S18" s="530"/>
      <c r="T18" s="530"/>
      <c r="U18" s="530"/>
      <c r="V18" s="531"/>
      <c r="W18" s="545"/>
      <c r="X18" s="546"/>
      <c r="Y18" s="546"/>
      <c r="Z18" s="546"/>
      <c r="AA18" s="546"/>
      <c r="AB18" s="556"/>
      <c r="AC18" s="428">
        <v>69.599999999999994</v>
      </c>
      <c r="AD18" s="429"/>
      <c r="AE18" s="429"/>
      <c r="AF18" s="429"/>
      <c r="AG18" s="532"/>
      <c r="AH18" s="428">
        <v>71</v>
      </c>
      <c r="AI18" s="429"/>
      <c r="AJ18" s="429"/>
      <c r="AK18" s="429"/>
      <c r="AL18" s="430"/>
      <c r="AM18" s="533"/>
      <c r="AN18" s="438"/>
      <c r="AO18" s="438"/>
      <c r="AP18" s="438"/>
      <c r="AQ18" s="438"/>
      <c r="AR18" s="438"/>
      <c r="AS18" s="438"/>
      <c r="AT18" s="439"/>
      <c r="AU18" s="521"/>
      <c r="AV18" s="522"/>
      <c r="AW18" s="522"/>
      <c r="AX18" s="522"/>
      <c r="AY18" s="444" t="s">
        <v>156</v>
      </c>
      <c r="AZ18" s="445"/>
      <c r="BA18" s="445"/>
      <c r="BB18" s="445"/>
      <c r="BC18" s="445"/>
      <c r="BD18" s="445"/>
      <c r="BE18" s="445"/>
      <c r="BF18" s="445"/>
      <c r="BG18" s="445"/>
      <c r="BH18" s="445"/>
      <c r="BI18" s="445"/>
      <c r="BJ18" s="445"/>
      <c r="BK18" s="445"/>
      <c r="BL18" s="445"/>
      <c r="BM18" s="446"/>
      <c r="BN18" s="464">
        <v>14554291</v>
      </c>
      <c r="BO18" s="465"/>
      <c r="BP18" s="465"/>
      <c r="BQ18" s="465"/>
      <c r="BR18" s="465"/>
      <c r="BS18" s="465"/>
      <c r="BT18" s="465"/>
      <c r="BU18" s="466"/>
      <c r="BV18" s="464">
        <v>14330711</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c r="A19" s="185"/>
      <c r="B19" s="526" t="s">
        <v>157</v>
      </c>
      <c r="C19" s="527"/>
      <c r="D19" s="527"/>
      <c r="E19" s="528"/>
      <c r="F19" s="528"/>
      <c r="G19" s="528"/>
      <c r="H19" s="528"/>
      <c r="I19" s="528"/>
      <c r="J19" s="528"/>
      <c r="K19" s="528"/>
      <c r="L19" s="534">
        <v>997</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158</v>
      </c>
      <c r="AZ19" s="445"/>
      <c r="BA19" s="445"/>
      <c r="BB19" s="445"/>
      <c r="BC19" s="445"/>
      <c r="BD19" s="445"/>
      <c r="BE19" s="445"/>
      <c r="BF19" s="445"/>
      <c r="BG19" s="445"/>
      <c r="BH19" s="445"/>
      <c r="BI19" s="445"/>
      <c r="BJ19" s="445"/>
      <c r="BK19" s="445"/>
      <c r="BL19" s="445"/>
      <c r="BM19" s="446"/>
      <c r="BN19" s="464">
        <v>17817279</v>
      </c>
      <c r="BO19" s="465"/>
      <c r="BP19" s="465"/>
      <c r="BQ19" s="465"/>
      <c r="BR19" s="465"/>
      <c r="BS19" s="465"/>
      <c r="BT19" s="465"/>
      <c r="BU19" s="466"/>
      <c r="BV19" s="464">
        <v>17797408</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c r="A20" s="185"/>
      <c r="B20" s="526" t="s">
        <v>159</v>
      </c>
      <c r="C20" s="527"/>
      <c r="D20" s="527"/>
      <c r="E20" s="528"/>
      <c r="F20" s="528"/>
      <c r="G20" s="528"/>
      <c r="H20" s="528"/>
      <c r="I20" s="528"/>
      <c r="J20" s="528"/>
      <c r="K20" s="528"/>
      <c r="L20" s="534">
        <v>30472</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c r="A21" s="185"/>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c r="A22" s="185"/>
      <c r="B22" s="493" t="s">
        <v>161</v>
      </c>
      <c r="C22" s="494"/>
      <c r="D22" s="495"/>
      <c r="E22" s="502" t="s">
        <v>1</v>
      </c>
      <c r="F22" s="477"/>
      <c r="G22" s="477"/>
      <c r="H22" s="477"/>
      <c r="I22" s="477"/>
      <c r="J22" s="477"/>
      <c r="K22" s="478"/>
      <c r="L22" s="502" t="s">
        <v>162</v>
      </c>
      <c r="M22" s="477"/>
      <c r="N22" s="477"/>
      <c r="O22" s="477"/>
      <c r="P22" s="478"/>
      <c r="Q22" s="487" t="s">
        <v>163</v>
      </c>
      <c r="R22" s="488"/>
      <c r="S22" s="488"/>
      <c r="T22" s="488"/>
      <c r="U22" s="488"/>
      <c r="V22" s="503"/>
      <c r="W22" s="505" t="s">
        <v>164</v>
      </c>
      <c r="X22" s="494"/>
      <c r="Y22" s="495"/>
      <c r="Z22" s="502" t="s">
        <v>1</v>
      </c>
      <c r="AA22" s="477"/>
      <c r="AB22" s="477"/>
      <c r="AC22" s="477"/>
      <c r="AD22" s="477"/>
      <c r="AE22" s="477"/>
      <c r="AF22" s="477"/>
      <c r="AG22" s="478"/>
      <c r="AH22" s="476" t="s">
        <v>165</v>
      </c>
      <c r="AI22" s="477"/>
      <c r="AJ22" s="477"/>
      <c r="AK22" s="477"/>
      <c r="AL22" s="478"/>
      <c r="AM22" s="476" t="s">
        <v>166</v>
      </c>
      <c r="AN22" s="482"/>
      <c r="AO22" s="482"/>
      <c r="AP22" s="482"/>
      <c r="AQ22" s="482"/>
      <c r="AR22" s="483"/>
      <c r="AS22" s="487" t="s">
        <v>163</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167</v>
      </c>
      <c r="AZ23" s="457"/>
      <c r="BA23" s="457"/>
      <c r="BB23" s="457"/>
      <c r="BC23" s="457"/>
      <c r="BD23" s="457"/>
      <c r="BE23" s="457"/>
      <c r="BF23" s="457"/>
      <c r="BG23" s="457"/>
      <c r="BH23" s="457"/>
      <c r="BI23" s="457"/>
      <c r="BJ23" s="457"/>
      <c r="BK23" s="457"/>
      <c r="BL23" s="457"/>
      <c r="BM23" s="458"/>
      <c r="BN23" s="464">
        <v>23258857</v>
      </c>
      <c r="BO23" s="465"/>
      <c r="BP23" s="465"/>
      <c r="BQ23" s="465"/>
      <c r="BR23" s="465"/>
      <c r="BS23" s="465"/>
      <c r="BT23" s="465"/>
      <c r="BU23" s="466"/>
      <c r="BV23" s="464">
        <v>24032681</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c r="A24" s="185"/>
      <c r="B24" s="496"/>
      <c r="C24" s="497"/>
      <c r="D24" s="498"/>
      <c r="E24" s="437" t="s">
        <v>168</v>
      </c>
      <c r="F24" s="438"/>
      <c r="G24" s="438"/>
      <c r="H24" s="438"/>
      <c r="I24" s="438"/>
      <c r="J24" s="438"/>
      <c r="K24" s="439"/>
      <c r="L24" s="440">
        <v>1</v>
      </c>
      <c r="M24" s="441"/>
      <c r="N24" s="441"/>
      <c r="O24" s="441"/>
      <c r="P24" s="442"/>
      <c r="Q24" s="440">
        <v>8340</v>
      </c>
      <c r="R24" s="441"/>
      <c r="S24" s="441"/>
      <c r="T24" s="441"/>
      <c r="U24" s="441"/>
      <c r="V24" s="442"/>
      <c r="W24" s="506"/>
      <c r="X24" s="497"/>
      <c r="Y24" s="498"/>
      <c r="Z24" s="437" t="s">
        <v>169</v>
      </c>
      <c r="AA24" s="438"/>
      <c r="AB24" s="438"/>
      <c r="AC24" s="438"/>
      <c r="AD24" s="438"/>
      <c r="AE24" s="438"/>
      <c r="AF24" s="438"/>
      <c r="AG24" s="439"/>
      <c r="AH24" s="440">
        <v>397</v>
      </c>
      <c r="AI24" s="441"/>
      <c r="AJ24" s="441"/>
      <c r="AK24" s="441"/>
      <c r="AL24" s="442"/>
      <c r="AM24" s="440">
        <v>1313673</v>
      </c>
      <c r="AN24" s="441"/>
      <c r="AO24" s="441"/>
      <c r="AP24" s="441"/>
      <c r="AQ24" s="441"/>
      <c r="AR24" s="442"/>
      <c r="AS24" s="440">
        <v>3309</v>
      </c>
      <c r="AT24" s="441"/>
      <c r="AU24" s="441"/>
      <c r="AV24" s="441"/>
      <c r="AW24" s="441"/>
      <c r="AX24" s="443"/>
      <c r="AY24" s="431" t="s">
        <v>170</v>
      </c>
      <c r="AZ24" s="432"/>
      <c r="BA24" s="432"/>
      <c r="BB24" s="432"/>
      <c r="BC24" s="432"/>
      <c r="BD24" s="432"/>
      <c r="BE24" s="432"/>
      <c r="BF24" s="432"/>
      <c r="BG24" s="432"/>
      <c r="BH24" s="432"/>
      <c r="BI24" s="432"/>
      <c r="BJ24" s="432"/>
      <c r="BK24" s="432"/>
      <c r="BL24" s="432"/>
      <c r="BM24" s="433"/>
      <c r="BN24" s="464">
        <v>18636985</v>
      </c>
      <c r="BO24" s="465"/>
      <c r="BP24" s="465"/>
      <c r="BQ24" s="465"/>
      <c r="BR24" s="465"/>
      <c r="BS24" s="465"/>
      <c r="BT24" s="465"/>
      <c r="BU24" s="466"/>
      <c r="BV24" s="464">
        <v>19100951</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c r="A25" s="185"/>
      <c r="B25" s="496"/>
      <c r="C25" s="497"/>
      <c r="D25" s="498"/>
      <c r="E25" s="437" t="s">
        <v>171</v>
      </c>
      <c r="F25" s="438"/>
      <c r="G25" s="438"/>
      <c r="H25" s="438"/>
      <c r="I25" s="438"/>
      <c r="J25" s="438"/>
      <c r="K25" s="439"/>
      <c r="L25" s="440">
        <v>1</v>
      </c>
      <c r="M25" s="441"/>
      <c r="N25" s="441"/>
      <c r="O25" s="441"/>
      <c r="P25" s="442"/>
      <c r="Q25" s="440">
        <v>7010</v>
      </c>
      <c r="R25" s="441"/>
      <c r="S25" s="441"/>
      <c r="T25" s="441"/>
      <c r="U25" s="441"/>
      <c r="V25" s="442"/>
      <c r="W25" s="506"/>
      <c r="X25" s="497"/>
      <c r="Y25" s="498"/>
      <c r="Z25" s="437" t="s">
        <v>172</v>
      </c>
      <c r="AA25" s="438"/>
      <c r="AB25" s="438"/>
      <c r="AC25" s="438"/>
      <c r="AD25" s="438"/>
      <c r="AE25" s="438"/>
      <c r="AF25" s="438"/>
      <c r="AG25" s="439"/>
      <c r="AH25" s="440" t="s">
        <v>173</v>
      </c>
      <c r="AI25" s="441"/>
      <c r="AJ25" s="441"/>
      <c r="AK25" s="441"/>
      <c r="AL25" s="442"/>
      <c r="AM25" s="440" t="s">
        <v>136</v>
      </c>
      <c r="AN25" s="441"/>
      <c r="AO25" s="441"/>
      <c r="AP25" s="441"/>
      <c r="AQ25" s="441"/>
      <c r="AR25" s="442"/>
      <c r="AS25" s="440" t="s">
        <v>136</v>
      </c>
      <c r="AT25" s="441"/>
      <c r="AU25" s="441"/>
      <c r="AV25" s="441"/>
      <c r="AW25" s="441"/>
      <c r="AX25" s="443"/>
      <c r="AY25" s="456" t="s">
        <v>174</v>
      </c>
      <c r="AZ25" s="457"/>
      <c r="BA25" s="457"/>
      <c r="BB25" s="457"/>
      <c r="BC25" s="457"/>
      <c r="BD25" s="457"/>
      <c r="BE25" s="457"/>
      <c r="BF25" s="457"/>
      <c r="BG25" s="457"/>
      <c r="BH25" s="457"/>
      <c r="BI25" s="457"/>
      <c r="BJ25" s="457"/>
      <c r="BK25" s="457"/>
      <c r="BL25" s="457"/>
      <c r="BM25" s="458"/>
      <c r="BN25" s="459">
        <v>6061832</v>
      </c>
      <c r="BO25" s="460"/>
      <c r="BP25" s="460"/>
      <c r="BQ25" s="460"/>
      <c r="BR25" s="460"/>
      <c r="BS25" s="460"/>
      <c r="BT25" s="460"/>
      <c r="BU25" s="461"/>
      <c r="BV25" s="459">
        <v>5151497</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c r="A26" s="185"/>
      <c r="B26" s="496"/>
      <c r="C26" s="497"/>
      <c r="D26" s="498"/>
      <c r="E26" s="437" t="s">
        <v>175</v>
      </c>
      <c r="F26" s="438"/>
      <c r="G26" s="438"/>
      <c r="H26" s="438"/>
      <c r="I26" s="438"/>
      <c r="J26" s="438"/>
      <c r="K26" s="439"/>
      <c r="L26" s="440">
        <v>1</v>
      </c>
      <c r="M26" s="441"/>
      <c r="N26" s="441"/>
      <c r="O26" s="441"/>
      <c r="P26" s="442"/>
      <c r="Q26" s="440">
        <v>6570</v>
      </c>
      <c r="R26" s="441"/>
      <c r="S26" s="441"/>
      <c r="T26" s="441"/>
      <c r="U26" s="441"/>
      <c r="V26" s="442"/>
      <c r="W26" s="506"/>
      <c r="X26" s="497"/>
      <c r="Y26" s="498"/>
      <c r="Z26" s="437" t="s">
        <v>176</v>
      </c>
      <c r="AA26" s="519"/>
      <c r="AB26" s="519"/>
      <c r="AC26" s="519"/>
      <c r="AD26" s="519"/>
      <c r="AE26" s="519"/>
      <c r="AF26" s="519"/>
      <c r="AG26" s="520"/>
      <c r="AH26" s="440">
        <v>35</v>
      </c>
      <c r="AI26" s="441"/>
      <c r="AJ26" s="441"/>
      <c r="AK26" s="441"/>
      <c r="AL26" s="442"/>
      <c r="AM26" s="440">
        <v>115150</v>
      </c>
      <c r="AN26" s="441"/>
      <c r="AO26" s="441"/>
      <c r="AP26" s="441"/>
      <c r="AQ26" s="441"/>
      <c r="AR26" s="442"/>
      <c r="AS26" s="440">
        <v>3290</v>
      </c>
      <c r="AT26" s="441"/>
      <c r="AU26" s="441"/>
      <c r="AV26" s="441"/>
      <c r="AW26" s="441"/>
      <c r="AX26" s="443"/>
      <c r="AY26" s="473" t="s">
        <v>177</v>
      </c>
      <c r="AZ26" s="474"/>
      <c r="BA26" s="474"/>
      <c r="BB26" s="474"/>
      <c r="BC26" s="474"/>
      <c r="BD26" s="474"/>
      <c r="BE26" s="474"/>
      <c r="BF26" s="474"/>
      <c r="BG26" s="474"/>
      <c r="BH26" s="474"/>
      <c r="BI26" s="474"/>
      <c r="BJ26" s="474"/>
      <c r="BK26" s="474"/>
      <c r="BL26" s="474"/>
      <c r="BM26" s="475"/>
      <c r="BN26" s="464" t="s">
        <v>136</v>
      </c>
      <c r="BO26" s="465"/>
      <c r="BP26" s="465"/>
      <c r="BQ26" s="465"/>
      <c r="BR26" s="465"/>
      <c r="BS26" s="465"/>
      <c r="BT26" s="465"/>
      <c r="BU26" s="466"/>
      <c r="BV26" s="464" t="s">
        <v>173</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c r="A27" s="185"/>
      <c r="B27" s="496"/>
      <c r="C27" s="497"/>
      <c r="D27" s="498"/>
      <c r="E27" s="437" t="s">
        <v>178</v>
      </c>
      <c r="F27" s="438"/>
      <c r="G27" s="438"/>
      <c r="H27" s="438"/>
      <c r="I27" s="438"/>
      <c r="J27" s="438"/>
      <c r="K27" s="439"/>
      <c r="L27" s="440">
        <v>1</v>
      </c>
      <c r="M27" s="441"/>
      <c r="N27" s="441"/>
      <c r="O27" s="441"/>
      <c r="P27" s="442"/>
      <c r="Q27" s="440">
        <v>4690</v>
      </c>
      <c r="R27" s="441"/>
      <c r="S27" s="441"/>
      <c r="T27" s="441"/>
      <c r="U27" s="441"/>
      <c r="V27" s="442"/>
      <c r="W27" s="506"/>
      <c r="X27" s="497"/>
      <c r="Y27" s="498"/>
      <c r="Z27" s="437" t="s">
        <v>179</v>
      </c>
      <c r="AA27" s="438"/>
      <c r="AB27" s="438"/>
      <c r="AC27" s="438"/>
      <c r="AD27" s="438"/>
      <c r="AE27" s="438"/>
      <c r="AF27" s="438"/>
      <c r="AG27" s="439"/>
      <c r="AH27" s="440" t="s">
        <v>173</v>
      </c>
      <c r="AI27" s="441"/>
      <c r="AJ27" s="441"/>
      <c r="AK27" s="441"/>
      <c r="AL27" s="442"/>
      <c r="AM27" s="440" t="s">
        <v>173</v>
      </c>
      <c r="AN27" s="441"/>
      <c r="AO27" s="441"/>
      <c r="AP27" s="441"/>
      <c r="AQ27" s="441"/>
      <c r="AR27" s="442"/>
      <c r="AS27" s="440" t="s">
        <v>136</v>
      </c>
      <c r="AT27" s="441"/>
      <c r="AU27" s="441"/>
      <c r="AV27" s="441"/>
      <c r="AW27" s="441"/>
      <c r="AX27" s="443"/>
      <c r="AY27" s="470" t="s">
        <v>180</v>
      </c>
      <c r="AZ27" s="471"/>
      <c r="BA27" s="471"/>
      <c r="BB27" s="471"/>
      <c r="BC27" s="471"/>
      <c r="BD27" s="471"/>
      <c r="BE27" s="471"/>
      <c r="BF27" s="471"/>
      <c r="BG27" s="471"/>
      <c r="BH27" s="471"/>
      <c r="BI27" s="471"/>
      <c r="BJ27" s="471"/>
      <c r="BK27" s="471"/>
      <c r="BL27" s="471"/>
      <c r="BM27" s="472"/>
      <c r="BN27" s="467">
        <v>799656</v>
      </c>
      <c r="BO27" s="468"/>
      <c r="BP27" s="468"/>
      <c r="BQ27" s="468"/>
      <c r="BR27" s="468"/>
      <c r="BS27" s="468"/>
      <c r="BT27" s="468"/>
      <c r="BU27" s="469"/>
      <c r="BV27" s="467">
        <v>799634</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c r="A28" s="185"/>
      <c r="B28" s="496"/>
      <c r="C28" s="497"/>
      <c r="D28" s="498"/>
      <c r="E28" s="437" t="s">
        <v>181</v>
      </c>
      <c r="F28" s="438"/>
      <c r="G28" s="438"/>
      <c r="H28" s="438"/>
      <c r="I28" s="438"/>
      <c r="J28" s="438"/>
      <c r="K28" s="439"/>
      <c r="L28" s="440">
        <v>1</v>
      </c>
      <c r="M28" s="441"/>
      <c r="N28" s="441"/>
      <c r="O28" s="441"/>
      <c r="P28" s="442"/>
      <c r="Q28" s="440">
        <v>4230</v>
      </c>
      <c r="R28" s="441"/>
      <c r="S28" s="441"/>
      <c r="T28" s="441"/>
      <c r="U28" s="441"/>
      <c r="V28" s="442"/>
      <c r="W28" s="506"/>
      <c r="X28" s="497"/>
      <c r="Y28" s="498"/>
      <c r="Z28" s="437" t="s">
        <v>182</v>
      </c>
      <c r="AA28" s="438"/>
      <c r="AB28" s="438"/>
      <c r="AC28" s="438"/>
      <c r="AD28" s="438"/>
      <c r="AE28" s="438"/>
      <c r="AF28" s="438"/>
      <c r="AG28" s="439"/>
      <c r="AH28" s="440" t="s">
        <v>136</v>
      </c>
      <c r="AI28" s="441"/>
      <c r="AJ28" s="441"/>
      <c r="AK28" s="441"/>
      <c r="AL28" s="442"/>
      <c r="AM28" s="440" t="s">
        <v>183</v>
      </c>
      <c r="AN28" s="441"/>
      <c r="AO28" s="441"/>
      <c r="AP28" s="441"/>
      <c r="AQ28" s="441"/>
      <c r="AR28" s="442"/>
      <c r="AS28" s="440" t="s">
        <v>184</v>
      </c>
      <c r="AT28" s="441"/>
      <c r="AU28" s="441"/>
      <c r="AV28" s="441"/>
      <c r="AW28" s="441"/>
      <c r="AX28" s="443"/>
      <c r="AY28" s="447" t="s">
        <v>185</v>
      </c>
      <c r="AZ28" s="448"/>
      <c r="BA28" s="448"/>
      <c r="BB28" s="449"/>
      <c r="BC28" s="456" t="s">
        <v>47</v>
      </c>
      <c r="BD28" s="457"/>
      <c r="BE28" s="457"/>
      <c r="BF28" s="457"/>
      <c r="BG28" s="457"/>
      <c r="BH28" s="457"/>
      <c r="BI28" s="457"/>
      <c r="BJ28" s="457"/>
      <c r="BK28" s="457"/>
      <c r="BL28" s="457"/>
      <c r="BM28" s="458"/>
      <c r="BN28" s="459">
        <v>2779154</v>
      </c>
      <c r="BO28" s="460"/>
      <c r="BP28" s="460"/>
      <c r="BQ28" s="460"/>
      <c r="BR28" s="460"/>
      <c r="BS28" s="460"/>
      <c r="BT28" s="460"/>
      <c r="BU28" s="461"/>
      <c r="BV28" s="459">
        <v>2777976</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c r="A29" s="185"/>
      <c r="B29" s="496"/>
      <c r="C29" s="497"/>
      <c r="D29" s="498"/>
      <c r="E29" s="437" t="s">
        <v>186</v>
      </c>
      <c r="F29" s="438"/>
      <c r="G29" s="438"/>
      <c r="H29" s="438"/>
      <c r="I29" s="438"/>
      <c r="J29" s="438"/>
      <c r="K29" s="439"/>
      <c r="L29" s="440">
        <v>20</v>
      </c>
      <c r="M29" s="441"/>
      <c r="N29" s="441"/>
      <c r="O29" s="441"/>
      <c r="P29" s="442"/>
      <c r="Q29" s="440">
        <v>3980</v>
      </c>
      <c r="R29" s="441"/>
      <c r="S29" s="441"/>
      <c r="T29" s="441"/>
      <c r="U29" s="441"/>
      <c r="V29" s="442"/>
      <c r="W29" s="507"/>
      <c r="X29" s="508"/>
      <c r="Y29" s="509"/>
      <c r="Z29" s="437" t="s">
        <v>187</v>
      </c>
      <c r="AA29" s="438"/>
      <c r="AB29" s="438"/>
      <c r="AC29" s="438"/>
      <c r="AD29" s="438"/>
      <c r="AE29" s="438"/>
      <c r="AF29" s="438"/>
      <c r="AG29" s="439"/>
      <c r="AH29" s="440">
        <v>397</v>
      </c>
      <c r="AI29" s="441"/>
      <c r="AJ29" s="441"/>
      <c r="AK29" s="441"/>
      <c r="AL29" s="442"/>
      <c r="AM29" s="440">
        <v>1313673</v>
      </c>
      <c r="AN29" s="441"/>
      <c r="AO29" s="441"/>
      <c r="AP29" s="441"/>
      <c r="AQ29" s="441"/>
      <c r="AR29" s="442"/>
      <c r="AS29" s="440">
        <v>3309</v>
      </c>
      <c r="AT29" s="441"/>
      <c r="AU29" s="441"/>
      <c r="AV29" s="441"/>
      <c r="AW29" s="441"/>
      <c r="AX29" s="443"/>
      <c r="AY29" s="450"/>
      <c r="AZ29" s="451"/>
      <c r="BA29" s="451"/>
      <c r="BB29" s="452"/>
      <c r="BC29" s="444" t="s">
        <v>188</v>
      </c>
      <c r="BD29" s="445"/>
      <c r="BE29" s="445"/>
      <c r="BF29" s="445"/>
      <c r="BG29" s="445"/>
      <c r="BH29" s="445"/>
      <c r="BI29" s="445"/>
      <c r="BJ29" s="445"/>
      <c r="BK29" s="445"/>
      <c r="BL29" s="445"/>
      <c r="BM29" s="446"/>
      <c r="BN29" s="464">
        <v>1212194</v>
      </c>
      <c r="BO29" s="465"/>
      <c r="BP29" s="465"/>
      <c r="BQ29" s="465"/>
      <c r="BR29" s="465"/>
      <c r="BS29" s="465"/>
      <c r="BT29" s="465"/>
      <c r="BU29" s="466"/>
      <c r="BV29" s="464">
        <v>1431933</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189</v>
      </c>
      <c r="X30" s="517"/>
      <c r="Y30" s="517"/>
      <c r="Z30" s="517"/>
      <c r="AA30" s="517"/>
      <c r="AB30" s="517"/>
      <c r="AC30" s="517"/>
      <c r="AD30" s="517"/>
      <c r="AE30" s="517"/>
      <c r="AF30" s="517"/>
      <c r="AG30" s="518"/>
      <c r="AH30" s="428">
        <v>97.2</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49</v>
      </c>
      <c r="BD30" s="432"/>
      <c r="BE30" s="432"/>
      <c r="BF30" s="432"/>
      <c r="BG30" s="432"/>
      <c r="BH30" s="432"/>
      <c r="BI30" s="432"/>
      <c r="BJ30" s="432"/>
      <c r="BK30" s="432"/>
      <c r="BL30" s="432"/>
      <c r="BM30" s="433"/>
      <c r="BN30" s="467">
        <v>2126001</v>
      </c>
      <c r="BO30" s="468"/>
      <c r="BP30" s="468"/>
      <c r="BQ30" s="468"/>
      <c r="BR30" s="468"/>
      <c r="BS30" s="468"/>
      <c r="BT30" s="468"/>
      <c r="BU30" s="469"/>
      <c r="BV30" s="467">
        <v>2282943</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c r="A33" s="185"/>
      <c r="B33" s="211"/>
      <c r="C33" s="427" t="s">
        <v>196</v>
      </c>
      <c r="D33" s="427"/>
      <c r="E33" s="426" t="s">
        <v>197</v>
      </c>
      <c r="F33" s="426"/>
      <c r="G33" s="426"/>
      <c r="H33" s="426"/>
      <c r="I33" s="426"/>
      <c r="J33" s="426"/>
      <c r="K33" s="426"/>
      <c r="L33" s="426"/>
      <c r="M33" s="426"/>
      <c r="N33" s="426"/>
      <c r="O33" s="426"/>
      <c r="P33" s="426"/>
      <c r="Q33" s="426"/>
      <c r="R33" s="426"/>
      <c r="S33" s="426"/>
      <c r="T33" s="214"/>
      <c r="U33" s="427" t="s">
        <v>198</v>
      </c>
      <c r="V33" s="427"/>
      <c r="W33" s="426" t="s">
        <v>199</v>
      </c>
      <c r="X33" s="426"/>
      <c r="Y33" s="426"/>
      <c r="Z33" s="426"/>
      <c r="AA33" s="426"/>
      <c r="AB33" s="426"/>
      <c r="AC33" s="426"/>
      <c r="AD33" s="426"/>
      <c r="AE33" s="426"/>
      <c r="AF33" s="426"/>
      <c r="AG33" s="426"/>
      <c r="AH33" s="426"/>
      <c r="AI33" s="426"/>
      <c r="AJ33" s="426"/>
      <c r="AK33" s="426"/>
      <c r="AL33" s="214"/>
      <c r="AM33" s="427" t="s">
        <v>196</v>
      </c>
      <c r="AN33" s="427"/>
      <c r="AO33" s="426" t="s">
        <v>199</v>
      </c>
      <c r="AP33" s="426"/>
      <c r="AQ33" s="426"/>
      <c r="AR33" s="426"/>
      <c r="AS33" s="426"/>
      <c r="AT33" s="426"/>
      <c r="AU33" s="426"/>
      <c r="AV33" s="426"/>
      <c r="AW33" s="426"/>
      <c r="AX33" s="426"/>
      <c r="AY33" s="426"/>
      <c r="AZ33" s="426"/>
      <c r="BA33" s="426"/>
      <c r="BB33" s="426"/>
      <c r="BC33" s="426"/>
      <c r="BD33" s="215"/>
      <c r="BE33" s="426" t="s">
        <v>200</v>
      </c>
      <c r="BF33" s="426"/>
      <c r="BG33" s="426" t="s">
        <v>201</v>
      </c>
      <c r="BH33" s="426"/>
      <c r="BI33" s="426"/>
      <c r="BJ33" s="426"/>
      <c r="BK33" s="426"/>
      <c r="BL33" s="426"/>
      <c r="BM33" s="426"/>
      <c r="BN33" s="426"/>
      <c r="BO33" s="426"/>
      <c r="BP33" s="426"/>
      <c r="BQ33" s="426"/>
      <c r="BR33" s="426"/>
      <c r="BS33" s="426"/>
      <c r="BT33" s="426"/>
      <c r="BU33" s="426"/>
      <c r="BV33" s="215"/>
      <c r="BW33" s="427" t="s">
        <v>200</v>
      </c>
      <c r="BX33" s="427"/>
      <c r="BY33" s="426" t="s">
        <v>202</v>
      </c>
      <c r="BZ33" s="426"/>
      <c r="CA33" s="426"/>
      <c r="CB33" s="426"/>
      <c r="CC33" s="426"/>
      <c r="CD33" s="426"/>
      <c r="CE33" s="426"/>
      <c r="CF33" s="426"/>
      <c r="CG33" s="426"/>
      <c r="CH33" s="426"/>
      <c r="CI33" s="426"/>
      <c r="CJ33" s="426"/>
      <c r="CK33" s="426"/>
      <c r="CL33" s="426"/>
      <c r="CM33" s="426"/>
      <c r="CN33" s="214"/>
      <c r="CO33" s="427" t="s">
        <v>203</v>
      </c>
      <c r="CP33" s="427"/>
      <c r="CQ33" s="426" t="s">
        <v>204</v>
      </c>
      <c r="CR33" s="426"/>
      <c r="CS33" s="426"/>
      <c r="CT33" s="426"/>
      <c r="CU33" s="426"/>
      <c r="CV33" s="426"/>
      <c r="CW33" s="426"/>
      <c r="CX33" s="426"/>
      <c r="CY33" s="426"/>
      <c r="CZ33" s="426"/>
      <c r="DA33" s="426"/>
      <c r="DB33" s="426"/>
      <c r="DC33" s="426"/>
      <c r="DD33" s="426"/>
      <c r="DE33" s="426"/>
      <c r="DF33" s="214"/>
      <c r="DG33" s="425" t="s">
        <v>205</v>
      </c>
      <c r="DH33" s="425"/>
      <c r="DI33" s="216"/>
      <c r="DJ33" s="184"/>
      <c r="DK33" s="184"/>
      <c r="DL33" s="184"/>
      <c r="DM33" s="184"/>
      <c r="DN33" s="184"/>
      <c r="DO33" s="184"/>
    </row>
    <row r="34" spans="1:119" ht="32.25" customHeight="1">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3</v>
      </c>
      <c r="V34" s="423"/>
      <c r="W34" s="422" t="str">
        <f>IF('各会計、関係団体の財政状況及び健全化判断比率'!B28="","",'各会計、関係団体の財政状況及び健全化判断比率'!B28)</f>
        <v>龍ケ崎市国民健康保険事業特別会計</v>
      </c>
      <c r="X34" s="422"/>
      <c r="Y34" s="422"/>
      <c r="Z34" s="422"/>
      <c r="AA34" s="422"/>
      <c r="AB34" s="422"/>
      <c r="AC34" s="422"/>
      <c r="AD34" s="422"/>
      <c r="AE34" s="422"/>
      <c r="AF34" s="422"/>
      <c r="AG34" s="422"/>
      <c r="AH34" s="422"/>
      <c r="AI34" s="422"/>
      <c r="AJ34" s="422"/>
      <c r="AK34" s="422"/>
      <c r="AL34" s="212"/>
      <c r="AM34" s="423" t="str">
        <f>IF(AO34="","",MAX(C34:D43,U34:V43)+1)</f>
        <v/>
      </c>
      <c r="AN34" s="423"/>
      <c r="AO34" s="422"/>
      <c r="AP34" s="422"/>
      <c r="AQ34" s="422"/>
      <c r="AR34" s="422"/>
      <c r="AS34" s="422"/>
      <c r="AT34" s="422"/>
      <c r="AU34" s="422"/>
      <c r="AV34" s="422"/>
      <c r="AW34" s="422"/>
      <c r="AX34" s="422"/>
      <c r="AY34" s="422"/>
      <c r="AZ34" s="422"/>
      <c r="BA34" s="422"/>
      <c r="BB34" s="422"/>
      <c r="BC34" s="422"/>
      <c r="BD34" s="212"/>
      <c r="BE34" s="423">
        <f>IF(BG34="","",MAX(C34:D43,U34:V43,AM34:AN43)+1)</f>
        <v>7</v>
      </c>
      <c r="BF34" s="423"/>
      <c r="BG34" s="422" t="str">
        <f>IF('各会計、関係団体の財政状況及び健全化判断比率'!B32="","",'各会計、関係団体の財政状況及び健全化判断比率'!B32)</f>
        <v>龍ケ崎市公共下水道事業特別会計</v>
      </c>
      <c r="BH34" s="422"/>
      <c r="BI34" s="422"/>
      <c r="BJ34" s="422"/>
      <c r="BK34" s="422"/>
      <c r="BL34" s="422"/>
      <c r="BM34" s="422"/>
      <c r="BN34" s="422"/>
      <c r="BO34" s="422"/>
      <c r="BP34" s="422"/>
      <c r="BQ34" s="422"/>
      <c r="BR34" s="422"/>
      <c r="BS34" s="422"/>
      <c r="BT34" s="422"/>
      <c r="BU34" s="422"/>
      <c r="BV34" s="212"/>
      <c r="BW34" s="423">
        <f>IF(BY34="","",MAX(C34:D43,U34:V43,AM34:AN43,BE34:BF43)+1)</f>
        <v>10</v>
      </c>
      <c r="BX34" s="423"/>
      <c r="BY34" s="422" t="str">
        <f>IF('各会計、関係団体の財政状況及び健全化判断比率'!B68="","",'各会計、関係団体の財政状況及び健全化判断比率'!B68)</f>
        <v>茨城県市町村総合事務組合（一般会計）</v>
      </c>
      <c r="BZ34" s="422"/>
      <c r="CA34" s="422"/>
      <c r="CB34" s="422"/>
      <c r="CC34" s="422"/>
      <c r="CD34" s="422"/>
      <c r="CE34" s="422"/>
      <c r="CF34" s="422"/>
      <c r="CG34" s="422"/>
      <c r="CH34" s="422"/>
      <c r="CI34" s="422"/>
      <c r="CJ34" s="422"/>
      <c r="CK34" s="422"/>
      <c r="CL34" s="422"/>
      <c r="CM34" s="422"/>
      <c r="CN34" s="212"/>
      <c r="CO34" s="423">
        <f>IF(CQ34="","",MAX(C34:D43,U34:V43,AM34:AN43,BE34:BF43,BW34:BX43)+1)</f>
        <v>20</v>
      </c>
      <c r="CP34" s="423"/>
      <c r="CQ34" s="422" t="str">
        <f>IF('各会計、関係団体の財政状況及び健全化判断比率'!BS7="","",'各会計、関係団体の財政状況及び健全化判断比率'!BS7)</f>
        <v>龍ケ崎市まちづくり・文化財団</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c r="A35" s="185"/>
      <c r="B35" s="211"/>
      <c r="C35" s="423">
        <f>IF(E35="","",C34+1)</f>
        <v>2</v>
      </c>
      <c r="D35" s="423"/>
      <c r="E35" s="422" t="str">
        <f>IF('各会計、関係団体の財政状況及び健全化判断比率'!B8="","",'各会計、関係団体の財政状況及び健全化判断比率'!B8)</f>
        <v>龍ケ崎市障がい児支援サービス事業特別会計</v>
      </c>
      <c r="F35" s="422"/>
      <c r="G35" s="422"/>
      <c r="H35" s="422"/>
      <c r="I35" s="422"/>
      <c r="J35" s="422"/>
      <c r="K35" s="422"/>
      <c r="L35" s="422"/>
      <c r="M35" s="422"/>
      <c r="N35" s="422"/>
      <c r="O35" s="422"/>
      <c r="P35" s="422"/>
      <c r="Q35" s="422"/>
      <c r="R35" s="422"/>
      <c r="S35" s="422"/>
      <c r="T35" s="212"/>
      <c r="U35" s="423">
        <f>IF(W35="","",U34+1)</f>
        <v>4</v>
      </c>
      <c r="V35" s="423"/>
      <c r="W35" s="422" t="str">
        <f>IF('各会計、関係団体の財政状況及び健全化判断比率'!B29="","",'各会計、関係団体の財政状況及び健全化判断比率'!B29)</f>
        <v>龍ケ崎市介護保険事業特別会計</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f t="shared" ref="BE35:BE43" si="1">IF(BG35="","",BE34+1)</f>
        <v>8</v>
      </c>
      <c r="BF35" s="423"/>
      <c r="BG35" s="422" t="str">
        <f>IF('各会計、関係団体の財政状況及び健全化判断比率'!B33="","",'各会計、関係団体の財政状況及び健全化判断比率'!B33)</f>
        <v>龍ケ崎市農業集落排水事業特別会計</v>
      </c>
      <c r="BH35" s="422"/>
      <c r="BI35" s="422"/>
      <c r="BJ35" s="422"/>
      <c r="BK35" s="422"/>
      <c r="BL35" s="422"/>
      <c r="BM35" s="422"/>
      <c r="BN35" s="422"/>
      <c r="BO35" s="422"/>
      <c r="BP35" s="422"/>
      <c r="BQ35" s="422"/>
      <c r="BR35" s="422"/>
      <c r="BS35" s="422"/>
      <c r="BT35" s="422"/>
      <c r="BU35" s="422"/>
      <c r="BV35" s="212"/>
      <c r="BW35" s="423">
        <f t="shared" ref="BW35:BW43" si="2">IF(BY35="","",BW34+1)</f>
        <v>11</v>
      </c>
      <c r="BX35" s="423"/>
      <c r="BY35" s="422" t="str">
        <f>IF('各会計、関係団体の財政状況及び健全化判断比率'!B69="","",'各会計、関係団体の財政状況及び健全化判断比率'!B69)</f>
        <v>茨城県市町村総合事務組合（県民交通災害共済事業特別会計）</v>
      </c>
      <c r="BZ35" s="422"/>
      <c r="CA35" s="422"/>
      <c r="CB35" s="422"/>
      <c r="CC35" s="422"/>
      <c r="CD35" s="422"/>
      <c r="CE35" s="422"/>
      <c r="CF35" s="422"/>
      <c r="CG35" s="422"/>
      <c r="CH35" s="422"/>
      <c r="CI35" s="422"/>
      <c r="CJ35" s="422"/>
      <c r="CK35" s="422"/>
      <c r="CL35" s="422"/>
      <c r="CM35" s="422"/>
      <c r="CN35" s="212"/>
      <c r="CO35" s="423">
        <f t="shared" ref="CO35:CO43" si="3">IF(CQ35="","",CO34+1)</f>
        <v>21</v>
      </c>
      <c r="CP35" s="423"/>
      <c r="CQ35" s="422" t="str">
        <f>IF('各会計、関係団体の財政状況及び健全化判断比率'!BS8="","",'各会計、関係団体の財政状況及び健全化判断比率'!BS8)</f>
        <v>茨城県南流通センター</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5</v>
      </c>
      <c r="V36" s="423"/>
      <c r="W36" s="422" t="str">
        <f>IF('各会計、関係団体の財政状況及び健全化判断比率'!B30="","",'各会計、関係団体の財政状況及び健全化判断比率'!B30)</f>
        <v>龍ケ崎市後期高齢者医療事業特別会計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f t="shared" si="1"/>
        <v>9</v>
      </c>
      <c r="BF36" s="423"/>
      <c r="BG36" s="422" t="str">
        <f>IF('各会計、関係団体の財政状況及び健全化判断比率'!B34="","",'各会計、関係団体の財政状況及び健全化判断比率'!B34)</f>
        <v>龍ケ崎市工業団地拡張事業特別会計</v>
      </c>
      <c r="BH36" s="422"/>
      <c r="BI36" s="422"/>
      <c r="BJ36" s="422"/>
      <c r="BK36" s="422"/>
      <c r="BL36" s="422"/>
      <c r="BM36" s="422"/>
      <c r="BN36" s="422"/>
      <c r="BO36" s="422"/>
      <c r="BP36" s="422"/>
      <c r="BQ36" s="422"/>
      <c r="BR36" s="422"/>
      <c r="BS36" s="422"/>
      <c r="BT36" s="422"/>
      <c r="BU36" s="422"/>
      <c r="BV36" s="212"/>
      <c r="BW36" s="423">
        <f t="shared" si="2"/>
        <v>12</v>
      </c>
      <c r="BX36" s="423"/>
      <c r="BY36" s="422" t="str">
        <f>IF('各会計、関係団体の財政状況及び健全化判断比率'!B70="","",'各会計、関係団体の財政状況及び健全化判断比率'!B70)</f>
        <v>茨城租税債権管理機構（一般会計）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f t="shared" si="4"/>
        <v>6</v>
      </c>
      <c r="V37" s="423"/>
      <c r="W37" s="422" t="str">
        <f>IF('各会計、関係団体の財政状況及び健全化判断比率'!B31="","",'各会計、関係団体の財政状況及び健全化判断比率'!B31)</f>
        <v>龍ケ崎市介護サービス事業特別会計</v>
      </c>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13</v>
      </c>
      <c r="BX37" s="423"/>
      <c r="BY37" s="422" t="str">
        <f>IF('各会計、関係団体の財政状況及び健全化判断比率'!B71="","",'各会計、関係団体の財政状況及び健全化判断比率'!B71)</f>
        <v>茨城県後期高齢者医療広域連合（一般会計）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14</v>
      </c>
      <c r="BX38" s="423"/>
      <c r="BY38" s="422" t="str">
        <f>IF('各会計、関係団体の財政状況及び健全化判断比率'!B72="","",'各会計、関係団体の財政状況及び健全化判断比率'!B72)</f>
        <v>茨城県後期高齢者医療広域連合（後期高齢医療特別会計）</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15</v>
      </c>
      <c r="BX39" s="423"/>
      <c r="BY39" s="422" t="str">
        <f>IF('各会計、関係団体の財政状況及び健全化判断比率'!B73="","",'各会計、関係団体の財政状況及び健全化判断比率'!B73)</f>
        <v>茨城県南水道企業団（水道事業会計）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16</v>
      </c>
      <c r="BX40" s="423"/>
      <c r="BY40" s="422" t="str">
        <f>IF('各会計、関係団体の財政状況及び健全化判断比率'!B74="","",'各会計、関係団体の財政状況及び健全化判断比率'!B74)</f>
        <v>龍ケ崎地方塵芥処理組合（一般会計）</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f t="shared" si="2"/>
        <v>17</v>
      </c>
      <c r="BX41" s="423"/>
      <c r="BY41" s="422" t="str">
        <f>IF('各会計、関係団体の財政状況及び健全化判断比率'!B75="","",'各会計、関係団体の財政状況及び健全化判断比率'!B75)</f>
        <v>龍ケ崎地方衛生組合（一般会計）</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f t="shared" si="2"/>
        <v>18</v>
      </c>
      <c r="BX42" s="423"/>
      <c r="BY42" s="422" t="str">
        <f>IF('各会計、関係団体の財政状況及び健全化判断比率'!B76="","",'各会計、関係団体の財政状況及び健全化判断比率'!B76)</f>
        <v>稲敷地方広域市町村圏事務組合（一般会計）</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f t="shared" si="2"/>
        <v>19</v>
      </c>
      <c r="BX43" s="423"/>
      <c r="BY43" s="422" t="str">
        <f>IF('各会計、関係団体の財政状況及び健全化判断比率'!B77="","",'各会計、関係団体の財政状況及び健全化判断比率'!B77)</f>
        <v>稲敷地方広域市町村圏事務組合（水防事業特別会計）</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c r="E49" s="220" t="s">
        <v>210</v>
      </c>
    </row>
    <row r="50" spans="5:5">
      <c r="E50" s="186" t="s">
        <v>211</v>
      </c>
    </row>
    <row r="51" spans="5:5">
      <c r="E51" s="186" t="s">
        <v>212</v>
      </c>
    </row>
    <row r="52" spans="5:5">
      <c r="E52" s="186" t="s">
        <v>213</v>
      </c>
    </row>
    <row r="53" spans="5:5"/>
    <row r="54" spans="5:5"/>
    <row r="55" spans="5:5"/>
    <row r="56" spans="5:5"/>
    <row r="57" spans="5:5" hidden="1"/>
    <row r="58" spans="5:5" hidden="1"/>
    <row r="59" spans="5:5" hidden="1"/>
  </sheetData>
  <sheetProtection algorithmName="SHA-512" hashValue="XezTQUxnsbnFNNv+uOxk/aPz/pVgYOImfWkFr3tsyCe9O48pIndJueF2Jk9x1fqj40UFCPedhyqlN0wErWqBIA==" saltValue="dwtm/pdlrN6KyupwxoTi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43" t="s">
        <v>551</v>
      </c>
      <c r="D34" s="1243"/>
      <c r="E34" s="1244"/>
      <c r="F34" s="32">
        <v>7.08</v>
      </c>
      <c r="G34" s="33">
        <v>8.6300000000000008</v>
      </c>
      <c r="H34" s="33">
        <v>6.14</v>
      </c>
      <c r="I34" s="33">
        <v>6.21</v>
      </c>
      <c r="J34" s="34">
        <v>4.1399999999999997</v>
      </c>
      <c r="K34" s="22"/>
      <c r="L34" s="22"/>
      <c r="M34" s="22"/>
      <c r="N34" s="22"/>
      <c r="O34" s="22"/>
      <c r="P34" s="22"/>
    </row>
    <row r="35" spans="1:16" ht="39" customHeight="1">
      <c r="A35" s="22"/>
      <c r="B35" s="35"/>
      <c r="C35" s="1237" t="s">
        <v>552</v>
      </c>
      <c r="D35" s="1238"/>
      <c r="E35" s="1239"/>
      <c r="F35" s="36">
        <v>0.68</v>
      </c>
      <c r="G35" s="37">
        <v>0.4</v>
      </c>
      <c r="H35" s="37">
        <v>0.28000000000000003</v>
      </c>
      <c r="I35" s="37">
        <v>0.4</v>
      </c>
      <c r="J35" s="38">
        <v>0.47</v>
      </c>
      <c r="K35" s="22"/>
      <c r="L35" s="22"/>
      <c r="M35" s="22"/>
      <c r="N35" s="22"/>
      <c r="O35" s="22"/>
      <c r="P35" s="22"/>
    </row>
    <row r="36" spans="1:16" ht="39" customHeight="1">
      <c r="A36" s="22"/>
      <c r="B36" s="35"/>
      <c r="C36" s="1237" t="s">
        <v>553</v>
      </c>
      <c r="D36" s="1238"/>
      <c r="E36" s="1239"/>
      <c r="F36" s="36">
        <v>1.29</v>
      </c>
      <c r="G36" s="37">
        <v>0.49</v>
      </c>
      <c r="H36" s="37">
        <v>1.27</v>
      </c>
      <c r="I36" s="37">
        <v>0.74</v>
      </c>
      <c r="J36" s="38">
        <v>0.06</v>
      </c>
      <c r="K36" s="22"/>
      <c r="L36" s="22"/>
      <c r="M36" s="22"/>
      <c r="N36" s="22"/>
      <c r="O36" s="22"/>
      <c r="P36" s="22"/>
    </row>
    <row r="37" spans="1:16" ht="39" customHeight="1">
      <c r="A37" s="22"/>
      <c r="B37" s="35"/>
      <c r="C37" s="1237" t="s">
        <v>554</v>
      </c>
      <c r="D37" s="1238"/>
      <c r="E37" s="1239"/>
      <c r="F37" s="36">
        <v>0</v>
      </c>
      <c r="G37" s="37">
        <v>0</v>
      </c>
      <c r="H37" s="37">
        <v>0.01</v>
      </c>
      <c r="I37" s="37">
        <v>0.01</v>
      </c>
      <c r="J37" s="38">
        <v>0.02</v>
      </c>
      <c r="K37" s="22"/>
      <c r="L37" s="22"/>
      <c r="M37" s="22"/>
      <c r="N37" s="22"/>
      <c r="O37" s="22"/>
      <c r="P37" s="22"/>
    </row>
    <row r="38" spans="1:16" ht="39" customHeight="1">
      <c r="A38" s="22"/>
      <c r="B38" s="35"/>
      <c r="C38" s="1237" t="s">
        <v>555</v>
      </c>
      <c r="D38" s="1238"/>
      <c r="E38" s="1239"/>
      <c r="F38" s="36">
        <v>0.01</v>
      </c>
      <c r="G38" s="37">
        <v>0</v>
      </c>
      <c r="H38" s="37">
        <v>0</v>
      </c>
      <c r="I38" s="37">
        <v>0</v>
      </c>
      <c r="J38" s="38">
        <v>0</v>
      </c>
      <c r="K38" s="22"/>
      <c r="L38" s="22"/>
      <c r="M38" s="22"/>
      <c r="N38" s="22"/>
      <c r="O38" s="22"/>
      <c r="P38" s="22"/>
    </row>
    <row r="39" spans="1:16" ht="39" customHeight="1">
      <c r="A39" s="22"/>
      <c r="B39" s="35"/>
      <c r="C39" s="1237" t="s">
        <v>556</v>
      </c>
      <c r="D39" s="1238"/>
      <c r="E39" s="1239"/>
      <c r="F39" s="36">
        <v>0</v>
      </c>
      <c r="G39" s="37">
        <v>0</v>
      </c>
      <c r="H39" s="37">
        <v>0</v>
      </c>
      <c r="I39" s="37">
        <v>0</v>
      </c>
      <c r="J39" s="38">
        <v>0</v>
      </c>
      <c r="K39" s="22"/>
      <c r="L39" s="22"/>
      <c r="M39" s="22"/>
      <c r="N39" s="22"/>
      <c r="O39" s="22"/>
      <c r="P39" s="22"/>
    </row>
    <row r="40" spans="1:16" ht="39" customHeight="1">
      <c r="A40" s="22"/>
      <c r="B40" s="35"/>
      <c r="C40" s="1237" t="s">
        <v>557</v>
      </c>
      <c r="D40" s="1238"/>
      <c r="E40" s="1239"/>
      <c r="F40" s="36">
        <v>0</v>
      </c>
      <c r="G40" s="37">
        <v>0</v>
      </c>
      <c r="H40" s="37">
        <v>0</v>
      </c>
      <c r="I40" s="37">
        <v>0</v>
      </c>
      <c r="J40" s="38">
        <v>0</v>
      </c>
      <c r="K40" s="22"/>
      <c r="L40" s="22"/>
      <c r="M40" s="22"/>
      <c r="N40" s="22"/>
      <c r="O40" s="22"/>
      <c r="P40" s="22"/>
    </row>
    <row r="41" spans="1:16" ht="39" customHeight="1">
      <c r="A41" s="22"/>
      <c r="B41" s="35"/>
      <c r="C41" s="1237" t="s">
        <v>558</v>
      </c>
      <c r="D41" s="1238"/>
      <c r="E41" s="1239"/>
      <c r="F41" s="36">
        <v>0</v>
      </c>
      <c r="G41" s="37">
        <v>0</v>
      </c>
      <c r="H41" s="37">
        <v>0</v>
      </c>
      <c r="I41" s="37">
        <v>0</v>
      </c>
      <c r="J41" s="38">
        <v>0</v>
      </c>
      <c r="K41" s="22"/>
      <c r="L41" s="22"/>
      <c r="M41" s="22"/>
      <c r="N41" s="22"/>
      <c r="O41" s="22"/>
      <c r="P41" s="22"/>
    </row>
    <row r="42" spans="1:16" ht="39" customHeight="1">
      <c r="A42" s="22"/>
      <c r="B42" s="39"/>
      <c r="C42" s="1237" t="s">
        <v>559</v>
      </c>
      <c r="D42" s="1238"/>
      <c r="E42" s="1239"/>
      <c r="F42" s="36" t="s">
        <v>502</v>
      </c>
      <c r="G42" s="37" t="s">
        <v>502</v>
      </c>
      <c r="H42" s="37" t="s">
        <v>502</v>
      </c>
      <c r="I42" s="37" t="s">
        <v>502</v>
      </c>
      <c r="J42" s="38" t="s">
        <v>502</v>
      </c>
      <c r="K42" s="22"/>
      <c r="L42" s="22"/>
      <c r="M42" s="22"/>
      <c r="N42" s="22"/>
      <c r="O42" s="22"/>
      <c r="P42" s="22"/>
    </row>
    <row r="43" spans="1:16" ht="39" customHeight="1" thickBot="1">
      <c r="A43" s="22"/>
      <c r="B43" s="40"/>
      <c r="C43" s="1240" t="s">
        <v>560</v>
      </c>
      <c r="D43" s="1241"/>
      <c r="E43" s="1242"/>
      <c r="F43" s="41" t="s">
        <v>502</v>
      </c>
      <c r="G43" s="42" t="s">
        <v>502</v>
      </c>
      <c r="H43" s="42" t="s">
        <v>502</v>
      </c>
      <c r="I43" s="42" t="s">
        <v>502</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yzuyESgScY6fEnijpNDGfPEPTb0EijZo/oayWN5AVsbWLVqpRwvsqT9WH17cJ8kYV8i6U8b3qqONqCN+kccw==" saltValue="UR3LhM0a+B/2Jgt1MmP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63" t="s">
        <v>10</v>
      </c>
      <c r="C45" s="1264"/>
      <c r="D45" s="58"/>
      <c r="E45" s="1269" t="s">
        <v>11</v>
      </c>
      <c r="F45" s="1269"/>
      <c r="G45" s="1269"/>
      <c r="H45" s="1269"/>
      <c r="I45" s="1269"/>
      <c r="J45" s="1270"/>
      <c r="K45" s="59">
        <v>2977</v>
      </c>
      <c r="L45" s="60">
        <v>2737</v>
      </c>
      <c r="M45" s="60">
        <v>2554</v>
      </c>
      <c r="N45" s="60">
        <v>2578</v>
      </c>
      <c r="O45" s="61">
        <v>2646</v>
      </c>
      <c r="P45" s="48"/>
      <c r="Q45" s="48"/>
      <c r="R45" s="48"/>
      <c r="S45" s="48"/>
      <c r="T45" s="48"/>
      <c r="U45" s="48"/>
    </row>
    <row r="46" spans="1:21" ht="30.75" customHeight="1">
      <c r="A46" s="48"/>
      <c r="B46" s="1265"/>
      <c r="C46" s="1266"/>
      <c r="D46" s="62"/>
      <c r="E46" s="1247" t="s">
        <v>12</v>
      </c>
      <c r="F46" s="1247"/>
      <c r="G46" s="1247"/>
      <c r="H46" s="1247"/>
      <c r="I46" s="1247"/>
      <c r="J46" s="1248"/>
      <c r="K46" s="63" t="s">
        <v>502</v>
      </c>
      <c r="L46" s="64" t="s">
        <v>502</v>
      </c>
      <c r="M46" s="64" t="s">
        <v>502</v>
      </c>
      <c r="N46" s="64" t="s">
        <v>502</v>
      </c>
      <c r="O46" s="65" t="s">
        <v>502</v>
      </c>
      <c r="P46" s="48"/>
      <c r="Q46" s="48"/>
      <c r="R46" s="48"/>
      <c r="S46" s="48"/>
      <c r="T46" s="48"/>
      <c r="U46" s="48"/>
    </row>
    <row r="47" spans="1:21" ht="30.75" customHeight="1">
      <c r="A47" s="48"/>
      <c r="B47" s="1265"/>
      <c r="C47" s="1266"/>
      <c r="D47" s="62"/>
      <c r="E47" s="1247" t="s">
        <v>13</v>
      </c>
      <c r="F47" s="1247"/>
      <c r="G47" s="1247"/>
      <c r="H47" s="1247"/>
      <c r="I47" s="1247"/>
      <c r="J47" s="1248"/>
      <c r="K47" s="63" t="s">
        <v>502</v>
      </c>
      <c r="L47" s="64" t="s">
        <v>502</v>
      </c>
      <c r="M47" s="64" t="s">
        <v>502</v>
      </c>
      <c r="N47" s="64" t="s">
        <v>502</v>
      </c>
      <c r="O47" s="65" t="s">
        <v>502</v>
      </c>
      <c r="P47" s="48"/>
      <c r="Q47" s="48"/>
      <c r="R47" s="48"/>
      <c r="S47" s="48"/>
      <c r="T47" s="48"/>
      <c r="U47" s="48"/>
    </row>
    <row r="48" spans="1:21" ht="30.75" customHeight="1">
      <c r="A48" s="48"/>
      <c r="B48" s="1265"/>
      <c r="C48" s="1266"/>
      <c r="D48" s="62"/>
      <c r="E48" s="1247" t="s">
        <v>14</v>
      </c>
      <c r="F48" s="1247"/>
      <c r="G48" s="1247"/>
      <c r="H48" s="1247"/>
      <c r="I48" s="1247"/>
      <c r="J48" s="1248"/>
      <c r="K48" s="63">
        <v>367</v>
      </c>
      <c r="L48" s="64">
        <v>369</v>
      </c>
      <c r="M48" s="64">
        <v>478</v>
      </c>
      <c r="N48" s="64">
        <v>402</v>
      </c>
      <c r="O48" s="65">
        <v>445</v>
      </c>
      <c r="P48" s="48"/>
      <c r="Q48" s="48"/>
      <c r="R48" s="48"/>
      <c r="S48" s="48"/>
      <c r="T48" s="48"/>
      <c r="U48" s="48"/>
    </row>
    <row r="49" spans="1:21" ht="30.75" customHeight="1">
      <c r="A49" s="48"/>
      <c r="B49" s="1265"/>
      <c r="C49" s="1266"/>
      <c r="D49" s="62"/>
      <c r="E49" s="1247" t="s">
        <v>15</v>
      </c>
      <c r="F49" s="1247"/>
      <c r="G49" s="1247"/>
      <c r="H49" s="1247"/>
      <c r="I49" s="1247"/>
      <c r="J49" s="1248"/>
      <c r="K49" s="63">
        <v>146</v>
      </c>
      <c r="L49" s="64">
        <v>68</v>
      </c>
      <c r="M49" s="64">
        <v>76</v>
      </c>
      <c r="N49" s="64">
        <v>92</v>
      </c>
      <c r="O49" s="65">
        <v>110</v>
      </c>
      <c r="P49" s="48"/>
      <c r="Q49" s="48"/>
      <c r="R49" s="48"/>
      <c r="S49" s="48"/>
      <c r="T49" s="48"/>
      <c r="U49" s="48"/>
    </row>
    <row r="50" spans="1:21" ht="30.75" customHeight="1">
      <c r="A50" s="48"/>
      <c r="B50" s="1265"/>
      <c r="C50" s="1266"/>
      <c r="D50" s="62"/>
      <c r="E50" s="1247" t="s">
        <v>16</v>
      </c>
      <c r="F50" s="1247"/>
      <c r="G50" s="1247"/>
      <c r="H50" s="1247"/>
      <c r="I50" s="1247"/>
      <c r="J50" s="1248"/>
      <c r="K50" s="63">
        <v>334</v>
      </c>
      <c r="L50" s="64">
        <v>332</v>
      </c>
      <c r="M50" s="64">
        <v>330</v>
      </c>
      <c r="N50" s="64">
        <v>329</v>
      </c>
      <c r="O50" s="65">
        <v>319</v>
      </c>
      <c r="P50" s="48"/>
      <c r="Q50" s="48"/>
      <c r="R50" s="48"/>
      <c r="S50" s="48"/>
      <c r="T50" s="48"/>
      <c r="U50" s="48"/>
    </row>
    <row r="51" spans="1:21" ht="30.75" customHeight="1">
      <c r="A51" s="48"/>
      <c r="B51" s="1267"/>
      <c r="C51" s="1268"/>
      <c r="D51" s="66"/>
      <c r="E51" s="1247" t="s">
        <v>17</v>
      </c>
      <c r="F51" s="1247"/>
      <c r="G51" s="1247"/>
      <c r="H51" s="1247"/>
      <c r="I51" s="1247"/>
      <c r="J51" s="1248"/>
      <c r="K51" s="63" t="s">
        <v>502</v>
      </c>
      <c r="L51" s="64" t="s">
        <v>502</v>
      </c>
      <c r="M51" s="64" t="s">
        <v>502</v>
      </c>
      <c r="N51" s="64" t="s">
        <v>502</v>
      </c>
      <c r="O51" s="65" t="s">
        <v>502</v>
      </c>
      <c r="P51" s="48"/>
      <c r="Q51" s="48"/>
      <c r="R51" s="48"/>
      <c r="S51" s="48"/>
      <c r="T51" s="48"/>
      <c r="U51" s="48"/>
    </row>
    <row r="52" spans="1:21" ht="30.75" customHeight="1">
      <c r="A52" s="48"/>
      <c r="B52" s="1245" t="s">
        <v>18</v>
      </c>
      <c r="C52" s="1246"/>
      <c r="D52" s="66"/>
      <c r="E52" s="1247" t="s">
        <v>19</v>
      </c>
      <c r="F52" s="1247"/>
      <c r="G52" s="1247"/>
      <c r="H52" s="1247"/>
      <c r="I52" s="1247"/>
      <c r="J52" s="1248"/>
      <c r="K52" s="63">
        <v>3209</v>
      </c>
      <c r="L52" s="64">
        <v>2984</v>
      </c>
      <c r="M52" s="64">
        <v>2892</v>
      </c>
      <c r="N52" s="64">
        <v>2844</v>
      </c>
      <c r="O52" s="65">
        <v>2766</v>
      </c>
      <c r="P52" s="48"/>
      <c r="Q52" s="48"/>
      <c r="R52" s="48"/>
      <c r="S52" s="48"/>
      <c r="T52" s="48"/>
      <c r="U52" s="48"/>
    </row>
    <row r="53" spans="1:21" ht="30.75" customHeight="1" thickBot="1">
      <c r="A53" s="48"/>
      <c r="B53" s="1249" t="s">
        <v>20</v>
      </c>
      <c r="C53" s="1250"/>
      <c r="D53" s="67"/>
      <c r="E53" s="1251" t="s">
        <v>21</v>
      </c>
      <c r="F53" s="1251"/>
      <c r="G53" s="1251"/>
      <c r="H53" s="1251"/>
      <c r="I53" s="1251"/>
      <c r="J53" s="1252"/>
      <c r="K53" s="68">
        <v>615</v>
      </c>
      <c r="L53" s="69">
        <v>522</v>
      </c>
      <c r="M53" s="69">
        <v>546</v>
      </c>
      <c r="N53" s="69">
        <v>557</v>
      </c>
      <c r="O53" s="70">
        <v>754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53" t="s">
        <v>24</v>
      </c>
      <c r="C57" s="1254"/>
      <c r="D57" s="1257" t="s">
        <v>25</v>
      </c>
      <c r="E57" s="1258"/>
      <c r="F57" s="1258"/>
      <c r="G57" s="1258"/>
      <c r="H57" s="1258"/>
      <c r="I57" s="1258"/>
      <c r="J57" s="1259"/>
      <c r="K57" s="82" t="s">
        <v>600</v>
      </c>
      <c r="L57" s="83" t="s">
        <v>601</v>
      </c>
      <c r="M57" s="83" t="s">
        <v>599</v>
      </c>
      <c r="N57" s="83" t="s">
        <v>599</v>
      </c>
      <c r="O57" s="84" t="s">
        <v>602</v>
      </c>
    </row>
    <row r="58" spans="1:21" ht="31.5" customHeight="1" thickBot="1">
      <c r="B58" s="1255"/>
      <c r="C58" s="1256"/>
      <c r="D58" s="1260" t="s">
        <v>26</v>
      </c>
      <c r="E58" s="1261"/>
      <c r="F58" s="1261"/>
      <c r="G58" s="1261"/>
      <c r="H58" s="1261"/>
      <c r="I58" s="1261"/>
      <c r="J58" s="1262"/>
      <c r="K58" s="85" t="s">
        <v>599</v>
      </c>
      <c r="L58" s="86" t="s">
        <v>602</v>
      </c>
      <c r="M58" s="86" t="s">
        <v>603</v>
      </c>
      <c r="N58" s="86" t="s">
        <v>599</v>
      </c>
      <c r="O58" s="87" t="s">
        <v>599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Rg1u9Gc08WWrJEJuhDGLjc7K8aSpPnioe2gw3iLjrGhwjRNDdA1TTmiogKHHDLwUSjKRNRh9md/oJDmO9zD0g==" saltValue="//VDjnnTQu6J7RhAPmIY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544</v>
      </c>
      <c r="J40" s="99" t="s">
        <v>545</v>
      </c>
      <c r="K40" s="99" t="s">
        <v>546</v>
      </c>
      <c r="L40" s="99" t="s">
        <v>547</v>
      </c>
      <c r="M40" s="100" t="s">
        <v>548</v>
      </c>
    </row>
    <row r="41" spans="2:13" ht="27.75" customHeight="1">
      <c r="B41" s="1283" t="s">
        <v>29</v>
      </c>
      <c r="C41" s="1284"/>
      <c r="D41" s="101"/>
      <c r="E41" s="1285" t="s">
        <v>30</v>
      </c>
      <c r="F41" s="1285"/>
      <c r="G41" s="1285"/>
      <c r="H41" s="1286"/>
      <c r="I41" s="102">
        <v>25298</v>
      </c>
      <c r="J41" s="103">
        <v>24737</v>
      </c>
      <c r="K41" s="103">
        <v>24597</v>
      </c>
      <c r="L41" s="103">
        <v>24033</v>
      </c>
      <c r="M41" s="104">
        <v>23259</v>
      </c>
    </row>
    <row r="42" spans="2:13" ht="27.75" customHeight="1">
      <c r="B42" s="1273"/>
      <c r="C42" s="1274"/>
      <c r="D42" s="105"/>
      <c r="E42" s="1277" t="s">
        <v>31</v>
      </c>
      <c r="F42" s="1277"/>
      <c r="G42" s="1277"/>
      <c r="H42" s="1278"/>
      <c r="I42" s="106">
        <v>2850</v>
      </c>
      <c r="J42" s="107">
        <v>2605</v>
      </c>
      <c r="K42" s="107">
        <v>2354</v>
      </c>
      <c r="L42" s="107">
        <v>2095</v>
      </c>
      <c r="M42" s="108">
        <v>1836</v>
      </c>
    </row>
    <row r="43" spans="2:13" ht="27.75" customHeight="1">
      <c r="B43" s="1273"/>
      <c r="C43" s="1274"/>
      <c r="D43" s="105"/>
      <c r="E43" s="1277" t="s">
        <v>32</v>
      </c>
      <c r="F43" s="1277"/>
      <c r="G43" s="1277"/>
      <c r="H43" s="1278"/>
      <c r="I43" s="106">
        <v>5159</v>
      </c>
      <c r="J43" s="107">
        <v>4834</v>
      </c>
      <c r="K43" s="107">
        <v>5128</v>
      </c>
      <c r="L43" s="107">
        <v>4974</v>
      </c>
      <c r="M43" s="108">
        <v>4943</v>
      </c>
    </row>
    <row r="44" spans="2:13" ht="27.75" customHeight="1">
      <c r="B44" s="1273"/>
      <c r="C44" s="1274"/>
      <c r="D44" s="105"/>
      <c r="E44" s="1277" t="s">
        <v>33</v>
      </c>
      <c r="F44" s="1277"/>
      <c r="G44" s="1277"/>
      <c r="H44" s="1278"/>
      <c r="I44" s="106">
        <v>576</v>
      </c>
      <c r="J44" s="107">
        <v>736</v>
      </c>
      <c r="K44" s="107">
        <v>760</v>
      </c>
      <c r="L44" s="107">
        <v>695</v>
      </c>
      <c r="M44" s="108">
        <v>613</v>
      </c>
    </row>
    <row r="45" spans="2:13" ht="27.75" customHeight="1">
      <c r="B45" s="1273"/>
      <c r="C45" s="1274"/>
      <c r="D45" s="105"/>
      <c r="E45" s="1277" t="s">
        <v>34</v>
      </c>
      <c r="F45" s="1277"/>
      <c r="G45" s="1277"/>
      <c r="H45" s="1278"/>
      <c r="I45" s="106">
        <v>2255</v>
      </c>
      <c r="J45" s="107">
        <v>1971</v>
      </c>
      <c r="K45" s="107">
        <v>1882</v>
      </c>
      <c r="L45" s="107">
        <v>1880</v>
      </c>
      <c r="M45" s="108">
        <v>1866</v>
      </c>
    </row>
    <row r="46" spans="2:13" ht="27.75" customHeight="1">
      <c r="B46" s="1273"/>
      <c r="C46" s="1274"/>
      <c r="D46" s="109"/>
      <c r="E46" s="1277" t="s">
        <v>35</v>
      </c>
      <c r="F46" s="1277"/>
      <c r="G46" s="1277"/>
      <c r="H46" s="1278"/>
      <c r="I46" s="106">
        <v>5</v>
      </c>
      <c r="J46" s="107">
        <v>6</v>
      </c>
      <c r="K46" s="107">
        <v>7</v>
      </c>
      <c r="L46" s="107" t="s">
        <v>502</v>
      </c>
      <c r="M46" s="108" t="s">
        <v>502</v>
      </c>
    </row>
    <row r="47" spans="2:13" ht="27.75" customHeight="1">
      <c r="B47" s="1273"/>
      <c r="C47" s="1274"/>
      <c r="D47" s="110"/>
      <c r="E47" s="1287" t="s">
        <v>36</v>
      </c>
      <c r="F47" s="1288"/>
      <c r="G47" s="1288"/>
      <c r="H47" s="1289"/>
      <c r="I47" s="106" t="s">
        <v>502</v>
      </c>
      <c r="J47" s="107" t="s">
        <v>502</v>
      </c>
      <c r="K47" s="107" t="s">
        <v>502</v>
      </c>
      <c r="L47" s="107" t="s">
        <v>502</v>
      </c>
      <c r="M47" s="108" t="s">
        <v>502</v>
      </c>
    </row>
    <row r="48" spans="2:13" ht="27.75" customHeight="1">
      <c r="B48" s="1273"/>
      <c r="C48" s="1274"/>
      <c r="D48" s="105"/>
      <c r="E48" s="1277" t="s">
        <v>37</v>
      </c>
      <c r="F48" s="1277"/>
      <c r="G48" s="1277"/>
      <c r="H48" s="1278"/>
      <c r="I48" s="106" t="s">
        <v>502</v>
      </c>
      <c r="J48" s="107" t="s">
        <v>502</v>
      </c>
      <c r="K48" s="107" t="s">
        <v>502</v>
      </c>
      <c r="L48" s="107" t="s">
        <v>502</v>
      </c>
      <c r="M48" s="108" t="s">
        <v>502</v>
      </c>
    </row>
    <row r="49" spans="2:13" ht="27.75" customHeight="1">
      <c r="B49" s="1275"/>
      <c r="C49" s="1276"/>
      <c r="D49" s="105"/>
      <c r="E49" s="1277" t="s">
        <v>38</v>
      </c>
      <c r="F49" s="1277"/>
      <c r="G49" s="1277"/>
      <c r="H49" s="1278"/>
      <c r="I49" s="106" t="s">
        <v>502</v>
      </c>
      <c r="J49" s="107" t="s">
        <v>502</v>
      </c>
      <c r="K49" s="107" t="s">
        <v>502</v>
      </c>
      <c r="L49" s="107" t="s">
        <v>502</v>
      </c>
      <c r="M49" s="108" t="s">
        <v>502</v>
      </c>
    </row>
    <row r="50" spans="2:13" ht="27.75" customHeight="1">
      <c r="B50" s="1271" t="s">
        <v>39</v>
      </c>
      <c r="C50" s="1272"/>
      <c r="D50" s="111"/>
      <c r="E50" s="1277" t="s">
        <v>40</v>
      </c>
      <c r="F50" s="1277"/>
      <c r="G50" s="1277"/>
      <c r="H50" s="1278"/>
      <c r="I50" s="106">
        <v>6609</v>
      </c>
      <c r="J50" s="107">
        <v>7200</v>
      </c>
      <c r="K50" s="107">
        <v>7502</v>
      </c>
      <c r="L50" s="107">
        <v>7636</v>
      </c>
      <c r="M50" s="108">
        <v>7030</v>
      </c>
    </row>
    <row r="51" spans="2:13" ht="27.75" customHeight="1">
      <c r="B51" s="1273"/>
      <c r="C51" s="1274"/>
      <c r="D51" s="105"/>
      <c r="E51" s="1277" t="s">
        <v>41</v>
      </c>
      <c r="F51" s="1277"/>
      <c r="G51" s="1277"/>
      <c r="H51" s="1278"/>
      <c r="I51" s="106">
        <v>4250</v>
      </c>
      <c r="J51" s="107">
        <v>4689</v>
      </c>
      <c r="K51" s="107">
        <v>5173</v>
      </c>
      <c r="L51" s="107">
        <v>5179</v>
      </c>
      <c r="M51" s="108">
        <v>4877</v>
      </c>
    </row>
    <row r="52" spans="2:13" ht="27.75" customHeight="1">
      <c r="B52" s="1275"/>
      <c r="C52" s="1276"/>
      <c r="D52" s="105"/>
      <c r="E52" s="1277" t="s">
        <v>42</v>
      </c>
      <c r="F52" s="1277"/>
      <c r="G52" s="1277"/>
      <c r="H52" s="1278"/>
      <c r="I52" s="106">
        <v>25894</v>
      </c>
      <c r="J52" s="107">
        <v>25440</v>
      </c>
      <c r="K52" s="107">
        <v>24809</v>
      </c>
      <c r="L52" s="107">
        <v>24126</v>
      </c>
      <c r="M52" s="108">
        <v>23486</v>
      </c>
    </row>
    <row r="53" spans="2:13" ht="27.75" customHeight="1" thickBot="1">
      <c r="B53" s="1279" t="s">
        <v>43</v>
      </c>
      <c r="C53" s="1280"/>
      <c r="D53" s="112"/>
      <c r="E53" s="1281" t="s">
        <v>44</v>
      </c>
      <c r="F53" s="1281"/>
      <c r="G53" s="1281"/>
      <c r="H53" s="1282"/>
      <c r="I53" s="113">
        <v>-610</v>
      </c>
      <c r="J53" s="114">
        <v>-2439</v>
      </c>
      <c r="K53" s="114">
        <v>-2756</v>
      </c>
      <c r="L53" s="114">
        <v>-3265</v>
      </c>
      <c r="M53" s="115">
        <v>-2875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vGdZ7n97QKCZGS5Y8xC1xOwpnTFp6p373WApBpUyjhpIYEBa349sMMPl3SSnAnLwCT+zyczIBmEeTfA2mQ0RQ==" saltValue="wMabjTb/aMFJtWXjyL/F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546</v>
      </c>
      <c r="G54" s="124" t="s">
        <v>547</v>
      </c>
      <c r="H54" s="125" t="s">
        <v>548</v>
      </c>
    </row>
    <row r="55" spans="2:8" ht="52.5" customHeight="1">
      <c r="B55" s="126"/>
      <c r="C55" s="1292" t="s">
        <v>47</v>
      </c>
      <c r="D55" s="1292"/>
      <c r="E55" s="1293"/>
      <c r="F55" s="127">
        <v>2777</v>
      </c>
      <c r="G55" s="127">
        <v>2778</v>
      </c>
      <c r="H55" s="128">
        <v>2779</v>
      </c>
    </row>
    <row r="56" spans="2:8" ht="52.5" customHeight="1">
      <c r="B56" s="129"/>
      <c r="C56" s="1294" t="s">
        <v>48</v>
      </c>
      <c r="D56" s="1294"/>
      <c r="E56" s="1295"/>
      <c r="F56" s="130">
        <v>1432</v>
      </c>
      <c r="G56" s="130">
        <v>1432</v>
      </c>
      <c r="H56" s="131">
        <v>1212</v>
      </c>
    </row>
    <row r="57" spans="2:8" ht="53.25" customHeight="1">
      <c r="B57" s="129"/>
      <c r="C57" s="1296" t="s">
        <v>49</v>
      </c>
      <c r="D57" s="1296"/>
      <c r="E57" s="1297"/>
      <c r="F57" s="132">
        <v>2434</v>
      </c>
      <c r="G57" s="132">
        <v>2283</v>
      </c>
      <c r="H57" s="133">
        <v>2126</v>
      </c>
    </row>
    <row r="58" spans="2:8" ht="45.75" customHeight="1">
      <c r="B58" s="134"/>
      <c r="C58" s="1298" t="s">
        <v>566</v>
      </c>
      <c r="D58" s="1299"/>
      <c r="E58" s="1300"/>
      <c r="F58" s="135">
        <v>638</v>
      </c>
      <c r="G58" s="136">
        <v>606</v>
      </c>
      <c r="H58" s="136">
        <v>533</v>
      </c>
    </row>
    <row r="59" spans="2:8" ht="45.75" customHeight="1">
      <c r="B59" s="134"/>
      <c r="C59" s="1298" t="s">
        <v>567</v>
      </c>
      <c r="D59" s="1299"/>
      <c r="E59" s="1300"/>
      <c r="F59" s="135">
        <v>334</v>
      </c>
      <c r="G59" s="136">
        <v>452</v>
      </c>
      <c r="H59" s="136">
        <v>511</v>
      </c>
    </row>
    <row r="60" spans="2:8" ht="45.75" customHeight="1">
      <c r="B60" s="134"/>
      <c r="C60" s="1298" t="s">
        <v>568</v>
      </c>
      <c r="D60" s="1299"/>
      <c r="E60" s="1300"/>
      <c r="F60" s="135">
        <v>519</v>
      </c>
      <c r="G60" s="136">
        <v>432</v>
      </c>
      <c r="H60" s="136">
        <v>357</v>
      </c>
    </row>
    <row r="61" spans="2:8" ht="45.75" customHeight="1">
      <c r="B61" s="134"/>
      <c r="C61" s="1298" t="s">
        <v>570</v>
      </c>
      <c r="D61" s="1299"/>
      <c r="E61" s="1300"/>
      <c r="F61" s="135">
        <v>331</v>
      </c>
      <c r="G61" s="136">
        <v>331</v>
      </c>
      <c r="H61" s="136">
        <v>331</v>
      </c>
    </row>
    <row r="62" spans="2:8" ht="45.75" customHeight="1" thickBot="1">
      <c r="B62" s="137"/>
      <c r="C62" s="1301" t="s">
        <v>569</v>
      </c>
      <c r="D62" s="1302"/>
      <c r="E62" s="1303"/>
      <c r="F62" s="135">
        <v>386</v>
      </c>
      <c r="G62" s="136">
        <v>346</v>
      </c>
      <c r="H62" s="138">
        <v>301</v>
      </c>
    </row>
    <row r="63" spans="2:8" ht="52.5" customHeight="1" thickBot="1">
      <c r="B63" s="139"/>
      <c r="C63" s="1290" t="s">
        <v>50</v>
      </c>
      <c r="D63" s="1290"/>
      <c r="E63" s="1291"/>
      <c r="F63" s="140">
        <v>6643</v>
      </c>
      <c r="G63" s="140">
        <v>6493</v>
      </c>
      <c r="H63" s="141">
        <v>6117</v>
      </c>
    </row>
    <row r="64" spans="2:8" ht="15" customHeight="1"/>
    <row r="65" ht="0" hidden="1" customHeight="1"/>
    <row r="66" ht="0" hidden="1" customHeight="1"/>
  </sheetData>
  <sheetProtection algorithmName="SHA-512" hashValue="3qz0YvuQRxIuQbWXbYtSk2Kwx7dtFzlGBi3tMDBo7ybObUNYQA8ytrO7JlssPRtwEJ0D9F0852mVL9fI3bxUqg==" saltValue="qn57s3S64Dyz3+fkRHF2D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cols>
    <col min="1" max="1" width="6.375" style="384" customWidth="1"/>
    <col min="2" max="107" width="2.5" style="384" customWidth="1"/>
    <col min="108" max="108" width="6.125" style="386" customWidth="1"/>
    <col min="109" max="109" width="5.875" style="385"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c r="A1" s="421"/>
      <c r="B1" s="420"/>
      <c r="DD1" s="384"/>
      <c r="DE1" s="384"/>
    </row>
    <row r="2" spans="1:143" ht="25.5" customHeight="1">
      <c r="A2" s="419"/>
      <c r="C2" s="419"/>
      <c r="O2" s="419"/>
      <c r="P2" s="419"/>
      <c r="Q2" s="419"/>
      <c r="R2" s="419"/>
      <c r="S2" s="419"/>
      <c r="T2" s="419"/>
      <c r="U2" s="419"/>
      <c r="V2" s="419"/>
      <c r="W2" s="419"/>
      <c r="X2" s="419"/>
      <c r="Y2" s="419"/>
      <c r="Z2" s="419"/>
      <c r="AA2" s="419"/>
      <c r="AB2" s="419"/>
      <c r="AC2" s="419"/>
      <c r="AD2" s="419"/>
      <c r="AE2" s="419"/>
      <c r="AF2" s="419"/>
      <c r="AG2" s="419"/>
      <c r="AH2" s="419"/>
      <c r="AI2" s="419"/>
      <c r="AU2" s="419"/>
      <c r="BG2" s="419"/>
      <c r="BS2" s="419"/>
      <c r="CE2" s="419"/>
      <c r="CQ2" s="419"/>
      <c r="DD2" s="384"/>
      <c r="DE2" s="384"/>
    </row>
    <row r="3" spans="1:143" ht="25.5" customHeight="1">
      <c r="A3" s="419"/>
      <c r="C3" s="419"/>
      <c r="O3" s="419"/>
      <c r="P3" s="419"/>
      <c r="Q3" s="419"/>
      <c r="R3" s="419"/>
      <c r="S3" s="419"/>
      <c r="T3" s="419"/>
      <c r="U3" s="419"/>
      <c r="V3" s="419"/>
      <c r="W3" s="419"/>
      <c r="X3" s="419"/>
      <c r="Y3" s="419"/>
      <c r="Z3" s="419"/>
      <c r="AA3" s="419"/>
      <c r="AB3" s="419"/>
      <c r="AC3" s="419"/>
      <c r="AD3" s="419"/>
      <c r="AE3" s="419"/>
      <c r="AF3" s="419"/>
      <c r="AG3" s="419"/>
      <c r="AH3" s="419"/>
      <c r="AI3" s="419"/>
      <c r="AU3" s="419"/>
      <c r="BG3" s="419"/>
      <c r="BS3" s="419"/>
      <c r="CE3" s="419"/>
      <c r="CQ3" s="419"/>
      <c r="DD3" s="384"/>
      <c r="DE3" s="384"/>
    </row>
    <row r="4" spans="1:143" s="289" customFormat="1" ht="13.5">
      <c r="A4" s="419"/>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290"/>
      <c r="DG4" s="290"/>
      <c r="DH4" s="290"/>
      <c r="DI4" s="290"/>
      <c r="DJ4" s="290"/>
      <c r="DK4" s="290"/>
      <c r="DL4" s="290"/>
      <c r="DM4" s="290"/>
      <c r="DN4" s="290"/>
      <c r="DO4" s="290"/>
      <c r="DP4" s="290"/>
      <c r="DQ4" s="290"/>
      <c r="DR4" s="290"/>
      <c r="DS4" s="290"/>
      <c r="DT4" s="290"/>
      <c r="DU4" s="290"/>
      <c r="DV4" s="290"/>
      <c r="DW4" s="290"/>
    </row>
    <row r="5" spans="1:143" s="289" customFormat="1" ht="13.5">
      <c r="A5" s="419"/>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290"/>
      <c r="DG5" s="290"/>
      <c r="DH5" s="290"/>
      <c r="DI5" s="290"/>
      <c r="DJ5" s="290"/>
      <c r="DK5" s="290"/>
      <c r="DL5" s="290"/>
      <c r="DM5" s="290"/>
      <c r="DN5" s="290"/>
      <c r="DO5" s="290"/>
      <c r="DP5" s="290"/>
      <c r="DQ5" s="290"/>
      <c r="DR5" s="290"/>
      <c r="DS5" s="290"/>
      <c r="DT5" s="290"/>
      <c r="DU5" s="290"/>
      <c r="DV5" s="290"/>
      <c r="DW5" s="290"/>
    </row>
    <row r="6" spans="1:143" s="289" customFormat="1" ht="13.5">
      <c r="A6" s="419"/>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c r="CH6" s="419"/>
      <c r="CI6" s="419"/>
      <c r="CJ6" s="419"/>
      <c r="CK6" s="419"/>
      <c r="CL6" s="419"/>
      <c r="CM6" s="419"/>
      <c r="CN6" s="419"/>
      <c r="CO6" s="419"/>
      <c r="CP6" s="419"/>
      <c r="CQ6" s="419"/>
      <c r="CR6" s="419"/>
      <c r="CS6" s="419"/>
      <c r="CT6" s="419"/>
      <c r="CU6" s="419"/>
      <c r="CV6" s="419"/>
      <c r="CW6" s="419"/>
      <c r="CX6" s="419"/>
      <c r="CY6" s="419"/>
      <c r="CZ6" s="419"/>
      <c r="DA6" s="419"/>
      <c r="DB6" s="419"/>
      <c r="DC6" s="419"/>
      <c r="DD6" s="419"/>
      <c r="DE6" s="419"/>
      <c r="DF6" s="290"/>
      <c r="DG6" s="290"/>
      <c r="DH6" s="290"/>
      <c r="DI6" s="290"/>
      <c r="DJ6" s="290"/>
      <c r="DK6" s="290"/>
      <c r="DL6" s="290"/>
      <c r="DM6" s="290"/>
      <c r="DN6" s="290"/>
      <c r="DO6" s="290"/>
      <c r="DP6" s="290"/>
      <c r="DQ6" s="290"/>
      <c r="DR6" s="290"/>
      <c r="DS6" s="290"/>
      <c r="DT6" s="290"/>
      <c r="DU6" s="290"/>
      <c r="DV6" s="290"/>
      <c r="DW6" s="290"/>
    </row>
    <row r="7" spans="1:143" s="289" customFormat="1" ht="13.5">
      <c r="A7" s="419"/>
      <c r="B7" s="419"/>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c r="CH7" s="419"/>
      <c r="CI7" s="419"/>
      <c r="CJ7" s="419"/>
      <c r="CK7" s="419"/>
      <c r="CL7" s="419"/>
      <c r="CM7" s="419"/>
      <c r="CN7" s="419"/>
      <c r="CO7" s="419"/>
      <c r="CP7" s="419"/>
      <c r="CQ7" s="419"/>
      <c r="CR7" s="419"/>
      <c r="CS7" s="419"/>
      <c r="CT7" s="419"/>
      <c r="CU7" s="419"/>
      <c r="CV7" s="419"/>
      <c r="CW7" s="419"/>
      <c r="CX7" s="419"/>
      <c r="CY7" s="419"/>
      <c r="CZ7" s="419"/>
      <c r="DA7" s="419"/>
      <c r="DB7" s="419"/>
      <c r="DC7" s="419"/>
      <c r="DD7" s="419"/>
      <c r="DE7" s="419"/>
      <c r="DF7" s="290"/>
      <c r="DG7" s="290"/>
      <c r="DH7" s="290"/>
      <c r="DI7" s="290"/>
      <c r="DJ7" s="290"/>
      <c r="DK7" s="290"/>
      <c r="DL7" s="290"/>
      <c r="DM7" s="290"/>
      <c r="DN7" s="290"/>
      <c r="DO7" s="290"/>
      <c r="DP7" s="290"/>
      <c r="DQ7" s="290"/>
      <c r="DR7" s="290"/>
      <c r="DS7" s="290"/>
      <c r="DT7" s="290"/>
      <c r="DU7" s="290"/>
      <c r="DV7" s="290"/>
      <c r="DW7" s="290"/>
    </row>
    <row r="8" spans="1:143" s="289" customFormat="1" ht="13.5">
      <c r="A8" s="419"/>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419"/>
      <c r="CO8" s="419"/>
      <c r="CP8" s="419"/>
      <c r="CQ8" s="419"/>
      <c r="CR8" s="419"/>
      <c r="CS8" s="419"/>
      <c r="CT8" s="419"/>
      <c r="CU8" s="419"/>
      <c r="CV8" s="419"/>
      <c r="CW8" s="419"/>
      <c r="CX8" s="419"/>
      <c r="CY8" s="419"/>
      <c r="CZ8" s="419"/>
      <c r="DA8" s="419"/>
      <c r="DB8" s="419"/>
      <c r="DC8" s="419"/>
      <c r="DD8" s="419"/>
      <c r="DE8" s="419"/>
      <c r="DF8" s="290"/>
      <c r="DG8" s="290"/>
      <c r="DH8" s="290"/>
      <c r="DI8" s="290"/>
      <c r="DJ8" s="290"/>
      <c r="DK8" s="290"/>
      <c r="DL8" s="290"/>
      <c r="DM8" s="290"/>
      <c r="DN8" s="290"/>
      <c r="DO8" s="290"/>
      <c r="DP8" s="290"/>
      <c r="DQ8" s="290"/>
      <c r="DR8" s="290"/>
      <c r="DS8" s="290"/>
      <c r="DT8" s="290"/>
      <c r="DU8" s="290"/>
      <c r="DV8" s="290"/>
      <c r="DW8" s="290"/>
    </row>
    <row r="9" spans="1:143" s="289" customFormat="1" ht="13.5">
      <c r="A9" s="419"/>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290"/>
      <c r="DG9" s="290"/>
      <c r="DH9" s="290"/>
      <c r="DI9" s="290"/>
      <c r="DJ9" s="290"/>
      <c r="DK9" s="290"/>
      <c r="DL9" s="290"/>
      <c r="DM9" s="290"/>
      <c r="DN9" s="290"/>
      <c r="DO9" s="290"/>
      <c r="DP9" s="290"/>
      <c r="DQ9" s="290"/>
      <c r="DR9" s="290"/>
      <c r="DS9" s="290"/>
      <c r="DT9" s="290"/>
      <c r="DU9" s="290"/>
      <c r="DV9" s="290"/>
      <c r="DW9" s="290"/>
    </row>
    <row r="10" spans="1:143" s="289" customFormat="1" ht="13.5">
      <c r="A10" s="419"/>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290"/>
      <c r="DG10" s="290"/>
      <c r="DH10" s="290"/>
      <c r="DI10" s="290"/>
      <c r="DJ10" s="290"/>
      <c r="DK10" s="290"/>
      <c r="DL10" s="290"/>
      <c r="DM10" s="290"/>
      <c r="DN10" s="290"/>
      <c r="DO10" s="290"/>
      <c r="DP10" s="290"/>
      <c r="DQ10" s="290"/>
      <c r="DR10" s="290"/>
      <c r="DS10" s="290"/>
      <c r="DT10" s="290"/>
      <c r="DU10" s="290"/>
      <c r="DV10" s="290"/>
      <c r="DW10" s="290"/>
      <c r="EM10" s="289" t="s">
        <v>613</v>
      </c>
    </row>
    <row r="11" spans="1:143" s="289" customFormat="1" ht="13.5">
      <c r="A11" s="419"/>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290"/>
      <c r="DG12" s="290"/>
      <c r="DH12" s="290"/>
      <c r="DI12" s="290"/>
      <c r="DJ12" s="290"/>
      <c r="DK12" s="290"/>
      <c r="DL12" s="290"/>
      <c r="DM12" s="290"/>
      <c r="DN12" s="290"/>
      <c r="DO12" s="290"/>
      <c r="DP12" s="290"/>
      <c r="DQ12" s="290"/>
      <c r="DR12" s="290"/>
      <c r="DS12" s="290"/>
      <c r="DT12" s="290"/>
      <c r="DU12" s="290"/>
      <c r="DV12" s="290"/>
      <c r="DW12" s="290"/>
      <c r="EM12" s="289" t="s">
        <v>613</v>
      </c>
    </row>
    <row r="13" spans="1:143" s="289" customFormat="1" ht="13.5">
      <c r="A13" s="419"/>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19"/>
      <c r="CT13" s="419"/>
      <c r="CU13" s="419"/>
      <c r="CV13" s="419"/>
      <c r="CW13" s="419"/>
      <c r="CX13" s="419"/>
      <c r="CY13" s="419"/>
      <c r="CZ13" s="419"/>
      <c r="DA13" s="419"/>
      <c r="DB13" s="419"/>
      <c r="DC13" s="419"/>
      <c r="DD13" s="419"/>
      <c r="DE13" s="419"/>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c r="A14" s="419"/>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c r="A15" s="384"/>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419"/>
      <c r="CL15" s="419"/>
      <c r="CM15" s="419"/>
      <c r="CN15" s="419"/>
      <c r="CO15" s="419"/>
      <c r="CP15" s="419"/>
      <c r="CQ15" s="419"/>
      <c r="CR15" s="419"/>
      <c r="CS15" s="419"/>
      <c r="CT15" s="419"/>
      <c r="CU15" s="419"/>
      <c r="CV15" s="419"/>
      <c r="CW15" s="419"/>
      <c r="CX15" s="419"/>
      <c r="CY15" s="419"/>
      <c r="CZ15" s="419"/>
      <c r="DA15" s="419"/>
      <c r="DB15" s="419"/>
      <c r="DC15" s="419"/>
      <c r="DD15" s="419"/>
      <c r="DE15" s="419"/>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c r="A16" s="384"/>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19"/>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c r="A17" s="384"/>
      <c r="B17" s="419"/>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19"/>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c r="A18" s="384"/>
      <c r="B18" s="419"/>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290"/>
      <c r="DG18" s="290"/>
      <c r="DH18" s="290"/>
      <c r="DI18" s="290"/>
      <c r="DJ18" s="290"/>
      <c r="DK18" s="290"/>
      <c r="DL18" s="290"/>
      <c r="DM18" s="290"/>
      <c r="DN18" s="290"/>
      <c r="DO18" s="290"/>
      <c r="DP18" s="290"/>
      <c r="DQ18" s="290"/>
      <c r="DR18" s="290"/>
      <c r="DS18" s="290"/>
      <c r="DT18" s="290"/>
      <c r="DU18" s="290"/>
      <c r="DV18" s="290"/>
      <c r="DW18" s="290"/>
    </row>
    <row r="19" spans="1:351" ht="13.5">
      <c r="DD19" s="384"/>
      <c r="DE19" s="384"/>
    </row>
    <row r="20" spans="1:351" ht="13.5">
      <c r="DD20" s="384"/>
      <c r="DE20" s="384"/>
    </row>
    <row r="21" spans="1:351" ht="17.25">
      <c r="B21" s="418"/>
      <c r="C21" s="414"/>
      <c r="D21" s="414"/>
      <c r="E21" s="414"/>
      <c r="F21" s="414"/>
      <c r="G21" s="414"/>
      <c r="H21" s="414"/>
      <c r="I21" s="414"/>
      <c r="J21" s="414"/>
      <c r="K21" s="414"/>
      <c r="L21" s="414"/>
      <c r="M21" s="414"/>
      <c r="N21" s="417"/>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7"/>
      <c r="AU21" s="414"/>
      <c r="AV21" s="414"/>
      <c r="AW21" s="414"/>
      <c r="AX21" s="414"/>
      <c r="AY21" s="414"/>
      <c r="AZ21" s="414"/>
      <c r="BA21" s="414"/>
      <c r="BB21" s="414"/>
      <c r="BC21" s="414"/>
      <c r="BD21" s="414"/>
      <c r="BE21" s="414"/>
      <c r="BF21" s="417"/>
      <c r="BG21" s="414"/>
      <c r="BH21" s="414"/>
      <c r="BI21" s="414"/>
      <c r="BJ21" s="414"/>
      <c r="BK21" s="414"/>
      <c r="BL21" s="414"/>
      <c r="BM21" s="414"/>
      <c r="BN21" s="414"/>
      <c r="BO21" s="414"/>
      <c r="BP21" s="414"/>
      <c r="BQ21" s="414"/>
      <c r="BR21" s="417"/>
      <c r="BS21" s="414"/>
      <c r="BT21" s="414"/>
      <c r="BU21" s="414"/>
      <c r="BV21" s="414"/>
      <c r="BW21" s="414"/>
      <c r="BX21" s="414"/>
      <c r="BY21" s="414"/>
      <c r="BZ21" s="414"/>
      <c r="CA21" s="414"/>
      <c r="CB21" s="414"/>
      <c r="CC21" s="414"/>
      <c r="CD21" s="417"/>
      <c r="CE21" s="414"/>
      <c r="CF21" s="414"/>
      <c r="CG21" s="414"/>
      <c r="CH21" s="414"/>
      <c r="CI21" s="414"/>
      <c r="CJ21" s="414"/>
      <c r="CK21" s="414"/>
      <c r="CL21" s="414"/>
      <c r="CM21" s="414"/>
      <c r="CN21" s="414"/>
      <c r="CO21" s="414"/>
      <c r="CP21" s="417"/>
      <c r="CQ21" s="414"/>
      <c r="CR21" s="414"/>
      <c r="CS21" s="414"/>
      <c r="CT21" s="414"/>
      <c r="CU21" s="414"/>
      <c r="CV21" s="414"/>
      <c r="CW21" s="414"/>
      <c r="CX21" s="414"/>
      <c r="CY21" s="414"/>
      <c r="CZ21" s="414"/>
      <c r="DA21" s="414"/>
      <c r="DB21" s="417"/>
      <c r="DC21" s="414"/>
      <c r="DD21" s="413"/>
      <c r="DE21" s="384"/>
      <c r="MM21" s="416"/>
    </row>
    <row r="22" spans="1:351" ht="17.25">
      <c r="B22" s="385"/>
      <c r="MM22" s="416"/>
    </row>
    <row r="23" spans="1:351" ht="13.5">
      <c r="B23" s="385"/>
    </row>
    <row r="24" spans="1:351" ht="13.5">
      <c r="B24" s="385"/>
    </row>
    <row r="25" spans="1:351" ht="13.5">
      <c r="B25" s="385"/>
    </row>
    <row r="26" spans="1:351" ht="13.5">
      <c r="B26" s="385"/>
    </row>
    <row r="27" spans="1:351" ht="13.5">
      <c r="B27" s="385"/>
    </row>
    <row r="28" spans="1:351" ht="13.5">
      <c r="B28" s="385"/>
    </row>
    <row r="29" spans="1:351" ht="13.5">
      <c r="B29" s="385"/>
    </row>
    <row r="30" spans="1:351" ht="13.5">
      <c r="B30" s="385"/>
    </row>
    <row r="31" spans="1:351" ht="13.5">
      <c r="B31" s="385"/>
    </row>
    <row r="32" spans="1:351" ht="13.5">
      <c r="B32" s="385"/>
    </row>
    <row r="33" spans="2:109" ht="13.5">
      <c r="B33" s="385"/>
    </row>
    <row r="34" spans="2:109" ht="13.5">
      <c r="B34" s="385"/>
    </row>
    <row r="35" spans="2:109" ht="13.5">
      <c r="B35" s="385"/>
    </row>
    <row r="36" spans="2:109" ht="13.5">
      <c r="B36" s="385"/>
    </row>
    <row r="37" spans="2:109" ht="13.5">
      <c r="B37" s="385"/>
    </row>
    <row r="38" spans="2:109" ht="13.5">
      <c r="B38" s="385"/>
    </row>
    <row r="39" spans="2:109" ht="13.5">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89"/>
      <c r="BY39" s="389"/>
      <c r="BZ39" s="389"/>
      <c r="CA39" s="389"/>
      <c r="CB39" s="389"/>
      <c r="CC39" s="389"/>
      <c r="CD39" s="389"/>
      <c r="CE39" s="389"/>
      <c r="CF39" s="389"/>
      <c r="CG39" s="389"/>
      <c r="CH39" s="389"/>
      <c r="CI39" s="389"/>
      <c r="CJ39" s="389"/>
      <c r="CK39" s="389"/>
      <c r="CL39" s="389"/>
      <c r="CM39" s="389"/>
      <c r="CN39" s="389"/>
      <c r="CO39" s="389"/>
      <c r="CP39" s="389"/>
      <c r="CQ39" s="389"/>
      <c r="CR39" s="389"/>
      <c r="CS39" s="389"/>
      <c r="CT39" s="389"/>
      <c r="CU39" s="389"/>
      <c r="CV39" s="389"/>
      <c r="CW39" s="389"/>
      <c r="CX39" s="389"/>
      <c r="CY39" s="389"/>
      <c r="CZ39" s="389"/>
      <c r="DA39" s="389"/>
      <c r="DB39" s="389"/>
      <c r="DC39" s="389"/>
      <c r="DD39" s="388"/>
    </row>
    <row r="40" spans="2:109" ht="13.5">
      <c r="B40" s="405"/>
      <c r="DD40" s="405"/>
      <c r="DE40" s="384"/>
    </row>
    <row r="41" spans="2:109" ht="17.25">
      <c r="B41" s="415" t="s">
        <v>612</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3"/>
    </row>
    <row r="42" spans="2:109" ht="13.5">
      <c r="B42" s="385"/>
      <c r="G42" s="401"/>
      <c r="I42" s="400"/>
      <c r="J42" s="400"/>
      <c r="K42" s="400"/>
      <c r="AM42" s="401"/>
      <c r="AN42" s="401" t="s">
        <v>609</v>
      </c>
      <c r="AP42" s="400"/>
      <c r="AQ42" s="400"/>
      <c r="AR42" s="400"/>
      <c r="AY42" s="401"/>
      <c r="BA42" s="400"/>
      <c r="BB42" s="400"/>
      <c r="BC42" s="400"/>
      <c r="BK42" s="401"/>
      <c r="BM42" s="400"/>
      <c r="BN42" s="400"/>
      <c r="BO42" s="400"/>
      <c r="BW42" s="401"/>
      <c r="BY42" s="400"/>
      <c r="BZ42" s="400"/>
      <c r="CA42" s="400"/>
      <c r="CI42" s="401"/>
      <c r="CK42" s="400"/>
      <c r="CL42" s="400"/>
      <c r="CM42" s="400"/>
      <c r="CU42" s="401"/>
      <c r="CW42" s="400"/>
      <c r="CX42" s="400"/>
      <c r="CY42" s="400"/>
    </row>
    <row r="43" spans="2:109" ht="13.5" customHeight="1">
      <c r="B43" s="385"/>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c r="B44" s="38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c r="B45" s="38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c r="B46" s="38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c r="B47" s="38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c r="B48" s="385"/>
      <c r="H48" s="392"/>
      <c r="I48" s="392"/>
      <c r="J48" s="392"/>
      <c r="AN48" s="392"/>
      <c r="AO48" s="392"/>
      <c r="AP48" s="392"/>
      <c r="AZ48" s="392"/>
      <c r="BA48" s="392"/>
      <c r="BB48" s="392"/>
      <c r="BL48" s="392"/>
      <c r="BM48" s="392"/>
      <c r="BN48" s="392"/>
      <c r="BX48" s="392"/>
      <c r="BY48" s="392"/>
      <c r="BZ48" s="392"/>
      <c r="CJ48" s="392"/>
      <c r="CK48" s="392"/>
      <c r="CL48" s="392"/>
      <c r="CV48" s="392"/>
      <c r="CW48" s="392"/>
      <c r="CX48" s="392"/>
    </row>
    <row r="49" spans="1:109" ht="13.5">
      <c r="B49" s="385"/>
      <c r="AN49" s="384" t="s">
        <v>608</v>
      </c>
    </row>
    <row r="50" spans="1:109" ht="13.5">
      <c r="B50" s="385"/>
      <c r="G50" s="1310"/>
      <c r="H50" s="1310"/>
      <c r="I50" s="1310"/>
      <c r="J50" s="1310"/>
      <c r="K50" s="394"/>
      <c r="L50" s="394"/>
      <c r="M50" s="393"/>
      <c r="N50" s="393"/>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09" t="s">
        <v>544</v>
      </c>
      <c r="BQ50" s="1309"/>
      <c r="BR50" s="1309"/>
      <c r="BS50" s="1309"/>
      <c r="BT50" s="1309"/>
      <c r="BU50" s="1309"/>
      <c r="BV50" s="1309"/>
      <c r="BW50" s="1309"/>
      <c r="BX50" s="1309" t="s">
        <v>545</v>
      </c>
      <c r="BY50" s="1309"/>
      <c r="BZ50" s="1309"/>
      <c r="CA50" s="1309"/>
      <c r="CB50" s="1309"/>
      <c r="CC50" s="1309"/>
      <c r="CD50" s="1309"/>
      <c r="CE50" s="1309"/>
      <c r="CF50" s="1309" t="s">
        <v>546</v>
      </c>
      <c r="CG50" s="1309"/>
      <c r="CH50" s="1309"/>
      <c r="CI50" s="1309"/>
      <c r="CJ50" s="1309"/>
      <c r="CK50" s="1309"/>
      <c r="CL50" s="1309"/>
      <c r="CM50" s="1309"/>
      <c r="CN50" s="1309" t="s">
        <v>547</v>
      </c>
      <c r="CO50" s="1309"/>
      <c r="CP50" s="1309"/>
      <c r="CQ50" s="1309"/>
      <c r="CR50" s="1309"/>
      <c r="CS50" s="1309"/>
      <c r="CT50" s="1309"/>
      <c r="CU50" s="1309"/>
      <c r="CV50" s="1309" t="s">
        <v>548</v>
      </c>
      <c r="CW50" s="1309"/>
      <c r="CX50" s="1309"/>
      <c r="CY50" s="1309"/>
      <c r="CZ50" s="1309"/>
      <c r="DA50" s="1309"/>
      <c r="DB50" s="1309"/>
      <c r="DC50" s="1309"/>
    </row>
    <row r="51" spans="1:109" ht="13.5" customHeight="1">
      <c r="B51" s="385"/>
      <c r="G51" s="1315"/>
      <c r="H51" s="1315"/>
      <c r="I51" s="1316"/>
      <c r="J51" s="1316"/>
      <c r="K51" s="1314"/>
      <c r="L51" s="1314"/>
      <c r="M51" s="1314"/>
      <c r="N51" s="1314"/>
      <c r="AM51" s="392"/>
      <c r="AN51" s="1307" t="s">
        <v>607</v>
      </c>
      <c r="AO51" s="1307"/>
      <c r="AP51" s="1307"/>
      <c r="AQ51" s="1307"/>
      <c r="AR51" s="1307"/>
      <c r="AS51" s="1307"/>
      <c r="AT51" s="1307"/>
      <c r="AU51" s="1307"/>
      <c r="AV51" s="1307"/>
      <c r="AW51" s="1307"/>
      <c r="AX51" s="1307"/>
      <c r="AY51" s="1307"/>
      <c r="AZ51" s="1307"/>
      <c r="BA51" s="1307"/>
      <c r="BB51" s="1307" t="s">
        <v>605</v>
      </c>
      <c r="BC51" s="1307"/>
      <c r="BD51" s="1307"/>
      <c r="BE51" s="1307"/>
      <c r="BF51" s="1307"/>
      <c r="BG51" s="1307"/>
      <c r="BH51" s="1307"/>
      <c r="BI51" s="1307"/>
      <c r="BJ51" s="1307"/>
      <c r="BK51" s="1307"/>
      <c r="BL51" s="1307"/>
      <c r="BM51" s="1307"/>
      <c r="BN51" s="1307"/>
      <c r="BO51" s="1307"/>
      <c r="BP51" s="1326"/>
      <c r="BQ51" s="1304"/>
      <c r="BR51" s="1304"/>
      <c r="BS51" s="1304"/>
      <c r="BT51" s="1304"/>
      <c r="BU51" s="1304"/>
      <c r="BV51" s="1304"/>
      <c r="BW51" s="1304"/>
      <c r="BX51" s="1304"/>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ht="13.5">
      <c r="B52" s="385"/>
      <c r="G52" s="1315"/>
      <c r="H52" s="1315"/>
      <c r="I52" s="1316"/>
      <c r="J52" s="1316"/>
      <c r="K52" s="1314"/>
      <c r="L52" s="1314"/>
      <c r="M52" s="1314"/>
      <c r="N52" s="1314"/>
      <c r="AM52" s="392"/>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5">
      <c r="A53" s="400"/>
      <c r="B53" s="385"/>
      <c r="G53" s="1315"/>
      <c r="H53" s="1315"/>
      <c r="I53" s="1310"/>
      <c r="J53" s="1310"/>
      <c r="K53" s="1314"/>
      <c r="L53" s="1314"/>
      <c r="M53" s="1314"/>
      <c r="N53" s="1314"/>
      <c r="AM53" s="392"/>
      <c r="AN53" s="1307"/>
      <c r="AO53" s="1307"/>
      <c r="AP53" s="1307"/>
      <c r="AQ53" s="1307"/>
      <c r="AR53" s="1307"/>
      <c r="AS53" s="1307"/>
      <c r="AT53" s="1307"/>
      <c r="AU53" s="1307"/>
      <c r="AV53" s="1307"/>
      <c r="AW53" s="1307"/>
      <c r="AX53" s="1307"/>
      <c r="AY53" s="1307"/>
      <c r="AZ53" s="1307"/>
      <c r="BA53" s="1307"/>
      <c r="BB53" s="1307" t="s">
        <v>611</v>
      </c>
      <c r="BC53" s="1307"/>
      <c r="BD53" s="1307"/>
      <c r="BE53" s="1307"/>
      <c r="BF53" s="1307"/>
      <c r="BG53" s="1307"/>
      <c r="BH53" s="1307"/>
      <c r="BI53" s="1307"/>
      <c r="BJ53" s="1307"/>
      <c r="BK53" s="1307"/>
      <c r="BL53" s="1307"/>
      <c r="BM53" s="1307"/>
      <c r="BN53" s="1307"/>
      <c r="BO53" s="1307"/>
      <c r="BP53" s="1326"/>
      <c r="BQ53" s="1304"/>
      <c r="BR53" s="1304"/>
      <c r="BS53" s="1304"/>
      <c r="BT53" s="1304"/>
      <c r="BU53" s="1304"/>
      <c r="BV53" s="1304"/>
      <c r="BW53" s="1304"/>
      <c r="BX53" s="1304">
        <v>53.8</v>
      </c>
      <c r="BY53" s="1304"/>
      <c r="BZ53" s="1304"/>
      <c r="CA53" s="1304"/>
      <c r="CB53" s="1304"/>
      <c r="CC53" s="1304"/>
      <c r="CD53" s="1304"/>
      <c r="CE53" s="1304"/>
      <c r="CF53" s="1304">
        <v>55.6</v>
      </c>
      <c r="CG53" s="1304"/>
      <c r="CH53" s="1304"/>
      <c r="CI53" s="1304"/>
      <c r="CJ53" s="1304"/>
      <c r="CK53" s="1304"/>
      <c r="CL53" s="1304"/>
      <c r="CM53" s="1304"/>
      <c r="CN53" s="1304">
        <v>57.4</v>
      </c>
      <c r="CO53" s="1304"/>
      <c r="CP53" s="1304"/>
      <c r="CQ53" s="1304"/>
      <c r="CR53" s="1304"/>
      <c r="CS53" s="1304"/>
      <c r="CT53" s="1304"/>
      <c r="CU53" s="1304"/>
      <c r="CV53" s="1304">
        <v>59.1</v>
      </c>
      <c r="CW53" s="1304"/>
      <c r="CX53" s="1304"/>
      <c r="CY53" s="1304"/>
      <c r="CZ53" s="1304"/>
      <c r="DA53" s="1304"/>
      <c r="DB53" s="1304"/>
      <c r="DC53" s="1304"/>
    </row>
    <row r="54" spans="1:109" ht="13.5">
      <c r="A54" s="400"/>
      <c r="B54" s="385"/>
      <c r="G54" s="1315"/>
      <c r="H54" s="1315"/>
      <c r="I54" s="1310"/>
      <c r="J54" s="1310"/>
      <c r="K54" s="1314"/>
      <c r="L54" s="1314"/>
      <c r="M54" s="1314"/>
      <c r="N54" s="1314"/>
      <c r="AM54" s="392"/>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5">
      <c r="A55" s="400"/>
      <c r="B55" s="385"/>
      <c r="G55" s="1310"/>
      <c r="H55" s="1310"/>
      <c r="I55" s="1310"/>
      <c r="J55" s="1310"/>
      <c r="K55" s="1314"/>
      <c r="L55" s="1314"/>
      <c r="M55" s="1314"/>
      <c r="N55" s="1314"/>
      <c r="AN55" s="1309" t="s">
        <v>606</v>
      </c>
      <c r="AO55" s="1309"/>
      <c r="AP55" s="1309"/>
      <c r="AQ55" s="1309"/>
      <c r="AR55" s="1309"/>
      <c r="AS55" s="1309"/>
      <c r="AT55" s="1309"/>
      <c r="AU55" s="1309"/>
      <c r="AV55" s="1309"/>
      <c r="AW55" s="1309"/>
      <c r="AX55" s="1309"/>
      <c r="AY55" s="1309"/>
      <c r="AZ55" s="1309"/>
      <c r="BA55" s="1309"/>
      <c r="BB55" s="1307" t="s">
        <v>605</v>
      </c>
      <c r="BC55" s="1307"/>
      <c r="BD55" s="1307"/>
      <c r="BE55" s="1307"/>
      <c r="BF55" s="1307"/>
      <c r="BG55" s="1307"/>
      <c r="BH55" s="1307"/>
      <c r="BI55" s="1307"/>
      <c r="BJ55" s="1307"/>
      <c r="BK55" s="1307"/>
      <c r="BL55" s="1307"/>
      <c r="BM55" s="1307"/>
      <c r="BN55" s="1307"/>
      <c r="BO55" s="1307"/>
      <c r="BP55" s="1326"/>
      <c r="BQ55" s="1304"/>
      <c r="BR55" s="1304"/>
      <c r="BS55" s="1304"/>
      <c r="BT55" s="1304"/>
      <c r="BU55" s="1304"/>
      <c r="BV55" s="1304"/>
      <c r="BW55" s="1304"/>
      <c r="BX55" s="1304">
        <v>33.6</v>
      </c>
      <c r="BY55" s="1304"/>
      <c r="BZ55" s="1304"/>
      <c r="CA55" s="1304"/>
      <c r="CB55" s="1304"/>
      <c r="CC55" s="1304"/>
      <c r="CD55" s="1304"/>
      <c r="CE55" s="1304"/>
      <c r="CF55" s="1304">
        <v>35.299999999999997</v>
      </c>
      <c r="CG55" s="1304"/>
      <c r="CH55" s="1304"/>
      <c r="CI55" s="1304"/>
      <c r="CJ55" s="1304"/>
      <c r="CK55" s="1304"/>
      <c r="CL55" s="1304"/>
      <c r="CM55" s="1304"/>
      <c r="CN55" s="1304">
        <v>31.9</v>
      </c>
      <c r="CO55" s="1304"/>
      <c r="CP55" s="1304"/>
      <c r="CQ55" s="1304"/>
      <c r="CR55" s="1304"/>
      <c r="CS55" s="1304"/>
      <c r="CT55" s="1304"/>
      <c r="CU55" s="1304"/>
      <c r="CV55" s="1304">
        <v>24.2</v>
      </c>
      <c r="CW55" s="1304"/>
      <c r="CX55" s="1304"/>
      <c r="CY55" s="1304"/>
      <c r="CZ55" s="1304"/>
      <c r="DA55" s="1304"/>
      <c r="DB55" s="1304"/>
      <c r="DC55" s="1304"/>
    </row>
    <row r="56" spans="1:109" ht="13.5">
      <c r="A56" s="400"/>
      <c r="B56" s="385"/>
      <c r="G56" s="1310"/>
      <c r="H56" s="1310"/>
      <c r="I56" s="1310"/>
      <c r="J56" s="1310"/>
      <c r="K56" s="1314"/>
      <c r="L56" s="1314"/>
      <c r="M56" s="1314"/>
      <c r="N56" s="1314"/>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0" customFormat="1" ht="13.5">
      <c r="B57" s="406"/>
      <c r="G57" s="1310"/>
      <c r="H57" s="1310"/>
      <c r="I57" s="1305"/>
      <c r="J57" s="1305"/>
      <c r="K57" s="1314"/>
      <c r="L57" s="1314"/>
      <c r="M57" s="1314"/>
      <c r="N57" s="1314"/>
      <c r="AM57" s="384"/>
      <c r="AN57" s="1309"/>
      <c r="AO57" s="1309"/>
      <c r="AP57" s="1309"/>
      <c r="AQ57" s="1309"/>
      <c r="AR57" s="1309"/>
      <c r="AS57" s="1309"/>
      <c r="AT57" s="1309"/>
      <c r="AU57" s="1309"/>
      <c r="AV57" s="1309"/>
      <c r="AW57" s="1309"/>
      <c r="AX57" s="1309"/>
      <c r="AY57" s="1309"/>
      <c r="AZ57" s="1309"/>
      <c r="BA57" s="1309"/>
      <c r="BB57" s="1307" t="s">
        <v>611</v>
      </c>
      <c r="BC57" s="1307"/>
      <c r="BD57" s="1307"/>
      <c r="BE57" s="1307"/>
      <c r="BF57" s="1307"/>
      <c r="BG57" s="1307"/>
      <c r="BH57" s="1307"/>
      <c r="BI57" s="1307"/>
      <c r="BJ57" s="1307"/>
      <c r="BK57" s="1307"/>
      <c r="BL57" s="1307"/>
      <c r="BM57" s="1307"/>
      <c r="BN57" s="1307"/>
      <c r="BO57" s="1307"/>
      <c r="BP57" s="1326"/>
      <c r="BQ57" s="1304"/>
      <c r="BR57" s="1304"/>
      <c r="BS57" s="1304"/>
      <c r="BT57" s="1304"/>
      <c r="BU57" s="1304"/>
      <c r="BV57" s="1304"/>
      <c r="BW57" s="1304"/>
      <c r="BX57" s="1304">
        <v>56.8</v>
      </c>
      <c r="BY57" s="1304"/>
      <c r="BZ57" s="1304"/>
      <c r="CA57" s="1304"/>
      <c r="CB57" s="1304"/>
      <c r="CC57" s="1304"/>
      <c r="CD57" s="1304"/>
      <c r="CE57" s="1304"/>
      <c r="CF57" s="1304">
        <v>60.4</v>
      </c>
      <c r="CG57" s="1304"/>
      <c r="CH57" s="1304"/>
      <c r="CI57" s="1304"/>
      <c r="CJ57" s="1304"/>
      <c r="CK57" s="1304"/>
      <c r="CL57" s="1304"/>
      <c r="CM57" s="1304"/>
      <c r="CN57" s="1304">
        <v>59.3</v>
      </c>
      <c r="CO57" s="1304"/>
      <c r="CP57" s="1304"/>
      <c r="CQ57" s="1304"/>
      <c r="CR57" s="1304"/>
      <c r="CS57" s="1304"/>
      <c r="CT57" s="1304"/>
      <c r="CU57" s="1304"/>
      <c r="CV57" s="1304">
        <v>59.8</v>
      </c>
      <c r="CW57" s="1304"/>
      <c r="CX57" s="1304"/>
      <c r="CY57" s="1304"/>
      <c r="CZ57" s="1304"/>
      <c r="DA57" s="1304"/>
      <c r="DB57" s="1304"/>
      <c r="DC57" s="1304"/>
      <c r="DD57" s="411"/>
      <c r="DE57" s="406"/>
    </row>
    <row r="58" spans="1:109" s="400" customFormat="1" ht="13.5">
      <c r="A58" s="384"/>
      <c r="B58" s="406"/>
      <c r="G58" s="1310"/>
      <c r="H58" s="1310"/>
      <c r="I58" s="1305"/>
      <c r="J58" s="1305"/>
      <c r="K58" s="1314"/>
      <c r="L58" s="1314"/>
      <c r="M58" s="1314"/>
      <c r="N58" s="1314"/>
      <c r="AM58" s="384"/>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11"/>
      <c r="DE58" s="406"/>
    </row>
    <row r="59" spans="1:109" s="400" customFormat="1" ht="13.5">
      <c r="A59" s="384"/>
      <c r="B59" s="406"/>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06"/>
    </row>
    <row r="60" spans="1:109" s="400" customFormat="1" ht="13.5">
      <c r="A60" s="384"/>
      <c r="B60" s="406"/>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06"/>
    </row>
    <row r="61" spans="1:109" s="400" customFormat="1" ht="13.5">
      <c r="A61" s="384"/>
      <c r="B61" s="410"/>
      <c r="C61" s="409"/>
      <c r="D61" s="409"/>
      <c r="E61" s="409"/>
      <c r="F61" s="409"/>
      <c r="G61" s="409"/>
      <c r="H61" s="409"/>
      <c r="I61" s="409"/>
      <c r="J61" s="409"/>
      <c r="K61" s="409"/>
      <c r="L61" s="409"/>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8"/>
      <c r="AT61" s="408"/>
      <c r="AU61" s="409"/>
      <c r="AV61" s="409"/>
      <c r="AW61" s="409"/>
      <c r="AX61" s="409"/>
      <c r="AY61" s="409"/>
      <c r="AZ61" s="409"/>
      <c r="BA61" s="409"/>
      <c r="BB61" s="409"/>
      <c r="BC61" s="409"/>
      <c r="BD61" s="409"/>
      <c r="BE61" s="408"/>
      <c r="BF61" s="408"/>
      <c r="BG61" s="409"/>
      <c r="BH61" s="409"/>
      <c r="BI61" s="409"/>
      <c r="BJ61" s="409"/>
      <c r="BK61" s="409"/>
      <c r="BL61" s="409"/>
      <c r="BM61" s="409"/>
      <c r="BN61" s="409"/>
      <c r="BO61" s="409"/>
      <c r="BP61" s="409"/>
      <c r="BQ61" s="408"/>
      <c r="BR61" s="408"/>
      <c r="BS61" s="409"/>
      <c r="BT61" s="409"/>
      <c r="BU61" s="409"/>
      <c r="BV61" s="409"/>
      <c r="BW61" s="409"/>
      <c r="BX61" s="409"/>
      <c r="BY61" s="409"/>
      <c r="BZ61" s="409"/>
      <c r="CA61" s="409"/>
      <c r="CB61" s="409"/>
      <c r="CC61" s="408"/>
      <c r="CD61" s="408"/>
      <c r="CE61" s="409"/>
      <c r="CF61" s="409"/>
      <c r="CG61" s="409"/>
      <c r="CH61" s="409"/>
      <c r="CI61" s="409"/>
      <c r="CJ61" s="409"/>
      <c r="CK61" s="409"/>
      <c r="CL61" s="409"/>
      <c r="CM61" s="409"/>
      <c r="CN61" s="409"/>
      <c r="CO61" s="408"/>
      <c r="CP61" s="408"/>
      <c r="CQ61" s="409"/>
      <c r="CR61" s="409"/>
      <c r="CS61" s="409"/>
      <c r="CT61" s="409"/>
      <c r="CU61" s="409"/>
      <c r="CV61" s="409"/>
      <c r="CW61" s="409"/>
      <c r="CX61" s="409"/>
      <c r="CY61" s="409"/>
      <c r="CZ61" s="409"/>
      <c r="DA61" s="408"/>
      <c r="DB61" s="408"/>
      <c r="DC61" s="408"/>
      <c r="DD61" s="407"/>
      <c r="DE61" s="406"/>
    </row>
    <row r="62" spans="1:109" ht="13.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84"/>
    </row>
    <row r="63" spans="1:109" ht="17.25">
      <c r="B63" s="404" t="s">
        <v>610</v>
      </c>
    </row>
    <row r="64" spans="1:109" ht="13.5">
      <c r="B64" s="385"/>
      <c r="G64" s="401"/>
      <c r="I64" s="403"/>
      <c r="J64" s="403"/>
      <c r="K64" s="403"/>
      <c r="L64" s="403"/>
      <c r="M64" s="403"/>
      <c r="N64" s="402"/>
      <c r="AM64" s="401"/>
      <c r="AN64" s="401" t="s">
        <v>609</v>
      </c>
      <c r="AP64" s="400"/>
      <c r="AQ64" s="400"/>
      <c r="AR64" s="400"/>
      <c r="AY64" s="401"/>
      <c r="BA64" s="400"/>
      <c r="BB64" s="400"/>
      <c r="BC64" s="400"/>
      <c r="BK64" s="401"/>
      <c r="BM64" s="400"/>
      <c r="BN64" s="400"/>
      <c r="BO64" s="400"/>
      <c r="BW64" s="401"/>
      <c r="BY64" s="400"/>
      <c r="BZ64" s="400"/>
      <c r="CA64" s="400"/>
      <c r="CI64" s="401"/>
      <c r="CK64" s="400"/>
      <c r="CL64" s="400"/>
      <c r="CM64" s="400"/>
      <c r="CU64" s="401"/>
      <c r="CW64" s="400"/>
      <c r="CX64" s="400"/>
      <c r="CY64" s="400"/>
    </row>
    <row r="65" spans="2:107" ht="13.5">
      <c r="B65" s="38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c r="B66" s="38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c r="B67" s="38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c r="B68" s="38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c r="B69" s="38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c r="B70" s="385"/>
      <c r="H70" s="399"/>
      <c r="I70" s="399"/>
      <c r="J70" s="397"/>
      <c r="K70" s="397"/>
      <c r="L70" s="396"/>
      <c r="M70" s="397"/>
      <c r="N70" s="396"/>
      <c r="AN70" s="392"/>
      <c r="AO70" s="392"/>
      <c r="AP70" s="392"/>
      <c r="AZ70" s="392"/>
      <c r="BA70" s="392"/>
      <c r="BB70" s="392"/>
      <c r="BL70" s="392"/>
      <c r="BM70" s="392"/>
      <c r="BN70" s="392"/>
      <c r="BX70" s="392"/>
      <c r="BY70" s="392"/>
      <c r="BZ70" s="392"/>
      <c r="CJ70" s="392"/>
      <c r="CK70" s="392"/>
      <c r="CL70" s="392"/>
      <c r="CV70" s="392"/>
      <c r="CW70" s="392"/>
      <c r="CX70" s="392"/>
    </row>
    <row r="71" spans="2:107" ht="13.5">
      <c r="B71" s="385"/>
      <c r="G71" s="395"/>
      <c r="I71" s="398"/>
      <c r="J71" s="397"/>
      <c r="K71" s="397"/>
      <c r="L71" s="396"/>
      <c r="M71" s="397"/>
      <c r="N71" s="396"/>
      <c r="AM71" s="395"/>
      <c r="AN71" s="384" t="s">
        <v>608</v>
      </c>
    </row>
    <row r="72" spans="2:107" ht="13.5">
      <c r="B72" s="385"/>
      <c r="G72" s="1310"/>
      <c r="H72" s="1310"/>
      <c r="I72" s="1310"/>
      <c r="J72" s="1310"/>
      <c r="K72" s="394"/>
      <c r="L72" s="394"/>
      <c r="M72" s="393"/>
      <c r="N72" s="393"/>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09" t="s">
        <v>544</v>
      </c>
      <c r="BQ72" s="1309"/>
      <c r="BR72" s="1309"/>
      <c r="BS72" s="1309"/>
      <c r="BT72" s="1309"/>
      <c r="BU72" s="1309"/>
      <c r="BV72" s="1309"/>
      <c r="BW72" s="1309"/>
      <c r="BX72" s="1309" t="s">
        <v>545</v>
      </c>
      <c r="BY72" s="1309"/>
      <c r="BZ72" s="1309"/>
      <c r="CA72" s="1309"/>
      <c r="CB72" s="1309"/>
      <c r="CC72" s="1309"/>
      <c r="CD72" s="1309"/>
      <c r="CE72" s="1309"/>
      <c r="CF72" s="1309" t="s">
        <v>546</v>
      </c>
      <c r="CG72" s="1309"/>
      <c r="CH72" s="1309"/>
      <c r="CI72" s="1309"/>
      <c r="CJ72" s="1309"/>
      <c r="CK72" s="1309"/>
      <c r="CL72" s="1309"/>
      <c r="CM72" s="1309"/>
      <c r="CN72" s="1309" t="s">
        <v>547</v>
      </c>
      <c r="CO72" s="1309"/>
      <c r="CP72" s="1309"/>
      <c r="CQ72" s="1309"/>
      <c r="CR72" s="1309"/>
      <c r="CS72" s="1309"/>
      <c r="CT72" s="1309"/>
      <c r="CU72" s="1309"/>
      <c r="CV72" s="1309" t="s">
        <v>548</v>
      </c>
      <c r="CW72" s="1309"/>
      <c r="CX72" s="1309"/>
      <c r="CY72" s="1309"/>
      <c r="CZ72" s="1309"/>
      <c r="DA72" s="1309"/>
      <c r="DB72" s="1309"/>
      <c r="DC72" s="1309"/>
    </row>
    <row r="73" spans="2:107" ht="13.5">
      <c r="B73" s="385"/>
      <c r="G73" s="1315"/>
      <c r="H73" s="1315"/>
      <c r="I73" s="1315"/>
      <c r="J73" s="1315"/>
      <c r="K73" s="1308"/>
      <c r="L73" s="1308"/>
      <c r="M73" s="1308"/>
      <c r="N73" s="1308"/>
      <c r="AM73" s="392"/>
      <c r="AN73" s="1307" t="s">
        <v>607</v>
      </c>
      <c r="AO73" s="1307"/>
      <c r="AP73" s="1307"/>
      <c r="AQ73" s="1307"/>
      <c r="AR73" s="1307"/>
      <c r="AS73" s="1307"/>
      <c r="AT73" s="1307"/>
      <c r="AU73" s="1307"/>
      <c r="AV73" s="1307"/>
      <c r="AW73" s="1307"/>
      <c r="AX73" s="1307"/>
      <c r="AY73" s="1307"/>
      <c r="AZ73" s="1307"/>
      <c r="BA73" s="1307"/>
      <c r="BB73" s="1307" t="s">
        <v>605</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ht="13.5">
      <c r="B74" s="385"/>
      <c r="G74" s="1315"/>
      <c r="H74" s="1315"/>
      <c r="I74" s="1315"/>
      <c r="J74" s="1315"/>
      <c r="K74" s="1308"/>
      <c r="L74" s="1308"/>
      <c r="M74" s="1308"/>
      <c r="N74" s="1308"/>
      <c r="AM74" s="392"/>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5">
      <c r="B75" s="385"/>
      <c r="G75" s="1315"/>
      <c r="H75" s="1315"/>
      <c r="I75" s="1310"/>
      <c r="J75" s="1310"/>
      <c r="K75" s="1314"/>
      <c r="L75" s="1314"/>
      <c r="M75" s="1314"/>
      <c r="N75" s="1314"/>
      <c r="AM75" s="392"/>
      <c r="AN75" s="1307"/>
      <c r="AO75" s="1307"/>
      <c r="AP75" s="1307"/>
      <c r="AQ75" s="1307"/>
      <c r="AR75" s="1307"/>
      <c r="AS75" s="1307"/>
      <c r="AT75" s="1307"/>
      <c r="AU75" s="1307"/>
      <c r="AV75" s="1307"/>
      <c r="AW75" s="1307"/>
      <c r="AX75" s="1307"/>
      <c r="AY75" s="1307"/>
      <c r="AZ75" s="1307"/>
      <c r="BA75" s="1307"/>
      <c r="BB75" s="1307" t="s">
        <v>604</v>
      </c>
      <c r="BC75" s="1307"/>
      <c r="BD75" s="1307"/>
      <c r="BE75" s="1307"/>
      <c r="BF75" s="1307"/>
      <c r="BG75" s="1307"/>
      <c r="BH75" s="1307"/>
      <c r="BI75" s="1307"/>
      <c r="BJ75" s="1307"/>
      <c r="BK75" s="1307"/>
      <c r="BL75" s="1307"/>
      <c r="BM75" s="1307"/>
      <c r="BN75" s="1307"/>
      <c r="BO75" s="1307"/>
      <c r="BP75" s="1304">
        <v>7.7</v>
      </c>
      <c r="BQ75" s="1304"/>
      <c r="BR75" s="1304"/>
      <c r="BS75" s="1304"/>
      <c r="BT75" s="1304"/>
      <c r="BU75" s="1304"/>
      <c r="BV75" s="1304"/>
      <c r="BW75" s="1304"/>
      <c r="BX75" s="1304">
        <v>5.8</v>
      </c>
      <c r="BY75" s="1304"/>
      <c r="BZ75" s="1304"/>
      <c r="CA75" s="1304"/>
      <c r="CB75" s="1304"/>
      <c r="CC75" s="1304"/>
      <c r="CD75" s="1304"/>
      <c r="CE75" s="1304"/>
      <c r="CF75" s="1304">
        <v>4.4000000000000004</v>
      </c>
      <c r="CG75" s="1304"/>
      <c r="CH75" s="1304"/>
      <c r="CI75" s="1304"/>
      <c r="CJ75" s="1304"/>
      <c r="CK75" s="1304"/>
      <c r="CL75" s="1304"/>
      <c r="CM75" s="1304"/>
      <c r="CN75" s="1304">
        <v>4.2</v>
      </c>
      <c r="CO75" s="1304"/>
      <c r="CP75" s="1304"/>
      <c r="CQ75" s="1304"/>
      <c r="CR75" s="1304"/>
      <c r="CS75" s="1304"/>
      <c r="CT75" s="1304"/>
      <c r="CU75" s="1304"/>
      <c r="CV75" s="1304">
        <v>4.8</v>
      </c>
      <c r="CW75" s="1304"/>
      <c r="CX75" s="1304"/>
      <c r="CY75" s="1304"/>
      <c r="CZ75" s="1304"/>
      <c r="DA75" s="1304"/>
      <c r="DB75" s="1304"/>
      <c r="DC75" s="1304"/>
    </row>
    <row r="76" spans="2:107" ht="13.5">
      <c r="B76" s="385"/>
      <c r="G76" s="1315"/>
      <c r="H76" s="1315"/>
      <c r="I76" s="1310"/>
      <c r="J76" s="1310"/>
      <c r="K76" s="1314"/>
      <c r="L76" s="1314"/>
      <c r="M76" s="1314"/>
      <c r="N76" s="1314"/>
      <c r="AM76" s="392"/>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5">
      <c r="B77" s="385"/>
      <c r="G77" s="1310"/>
      <c r="H77" s="1310"/>
      <c r="I77" s="1310"/>
      <c r="J77" s="1310"/>
      <c r="K77" s="1308"/>
      <c r="L77" s="1308"/>
      <c r="M77" s="1308"/>
      <c r="N77" s="1308"/>
      <c r="AN77" s="1309" t="s">
        <v>606</v>
      </c>
      <c r="AO77" s="1309"/>
      <c r="AP77" s="1309"/>
      <c r="AQ77" s="1309"/>
      <c r="AR77" s="1309"/>
      <c r="AS77" s="1309"/>
      <c r="AT77" s="1309"/>
      <c r="AU77" s="1309"/>
      <c r="AV77" s="1309"/>
      <c r="AW77" s="1309"/>
      <c r="AX77" s="1309"/>
      <c r="AY77" s="1309"/>
      <c r="AZ77" s="1309"/>
      <c r="BA77" s="1309"/>
      <c r="BB77" s="1307" t="s">
        <v>605</v>
      </c>
      <c r="BC77" s="1307"/>
      <c r="BD77" s="1307"/>
      <c r="BE77" s="1307"/>
      <c r="BF77" s="1307"/>
      <c r="BG77" s="1307"/>
      <c r="BH77" s="1307"/>
      <c r="BI77" s="1307"/>
      <c r="BJ77" s="1307"/>
      <c r="BK77" s="1307"/>
      <c r="BL77" s="1307"/>
      <c r="BM77" s="1307"/>
      <c r="BN77" s="1307"/>
      <c r="BO77" s="1307"/>
      <c r="BP77" s="1304">
        <v>45.9</v>
      </c>
      <c r="BQ77" s="1304"/>
      <c r="BR77" s="1304"/>
      <c r="BS77" s="1304"/>
      <c r="BT77" s="1304"/>
      <c r="BU77" s="1304"/>
      <c r="BV77" s="1304"/>
      <c r="BW77" s="1304"/>
      <c r="BX77" s="1304">
        <v>33.6</v>
      </c>
      <c r="BY77" s="1304"/>
      <c r="BZ77" s="1304"/>
      <c r="CA77" s="1304"/>
      <c r="CB77" s="1304"/>
      <c r="CC77" s="1304"/>
      <c r="CD77" s="1304"/>
      <c r="CE77" s="1304"/>
      <c r="CF77" s="1304">
        <v>35.299999999999997</v>
      </c>
      <c r="CG77" s="1304"/>
      <c r="CH77" s="1304"/>
      <c r="CI77" s="1304"/>
      <c r="CJ77" s="1304"/>
      <c r="CK77" s="1304"/>
      <c r="CL77" s="1304"/>
      <c r="CM77" s="1304"/>
      <c r="CN77" s="1304">
        <v>31.9</v>
      </c>
      <c r="CO77" s="1304"/>
      <c r="CP77" s="1304"/>
      <c r="CQ77" s="1304"/>
      <c r="CR77" s="1304"/>
      <c r="CS77" s="1304"/>
      <c r="CT77" s="1304"/>
      <c r="CU77" s="1304"/>
      <c r="CV77" s="1304">
        <v>24.2</v>
      </c>
      <c r="CW77" s="1304"/>
      <c r="CX77" s="1304"/>
      <c r="CY77" s="1304"/>
      <c r="CZ77" s="1304"/>
      <c r="DA77" s="1304"/>
      <c r="DB77" s="1304"/>
      <c r="DC77" s="1304"/>
    </row>
    <row r="78" spans="2:107" ht="13.5">
      <c r="B78" s="385"/>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5">
      <c r="B79" s="385"/>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604</v>
      </c>
      <c r="BC79" s="1307"/>
      <c r="BD79" s="1307"/>
      <c r="BE79" s="1307"/>
      <c r="BF79" s="1307"/>
      <c r="BG79" s="1307"/>
      <c r="BH79" s="1307"/>
      <c r="BI79" s="1307"/>
      <c r="BJ79" s="1307"/>
      <c r="BK79" s="1307"/>
      <c r="BL79" s="1307"/>
      <c r="BM79" s="1307"/>
      <c r="BN79" s="1307"/>
      <c r="BO79" s="1307"/>
      <c r="BP79" s="1304">
        <v>8.8000000000000007</v>
      </c>
      <c r="BQ79" s="1304"/>
      <c r="BR79" s="1304"/>
      <c r="BS79" s="1304"/>
      <c r="BT79" s="1304"/>
      <c r="BU79" s="1304"/>
      <c r="BV79" s="1304"/>
      <c r="BW79" s="1304"/>
      <c r="BX79" s="1304">
        <v>7</v>
      </c>
      <c r="BY79" s="1304"/>
      <c r="BZ79" s="1304"/>
      <c r="CA79" s="1304"/>
      <c r="CB79" s="1304"/>
      <c r="CC79" s="1304"/>
      <c r="CD79" s="1304"/>
      <c r="CE79" s="1304"/>
      <c r="CF79" s="1304">
        <v>6.9</v>
      </c>
      <c r="CG79" s="1304"/>
      <c r="CH79" s="1304"/>
      <c r="CI79" s="1304"/>
      <c r="CJ79" s="1304"/>
      <c r="CK79" s="1304"/>
      <c r="CL79" s="1304"/>
      <c r="CM79" s="1304"/>
      <c r="CN79" s="1304">
        <v>6.6</v>
      </c>
      <c r="CO79" s="1304"/>
      <c r="CP79" s="1304"/>
      <c r="CQ79" s="1304"/>
      <c r="CR79" s="1304"/>
      <c r="CS79" s="1304"/>
      <c r="CT79" s="1304"/>
      <c r="CU79" s="1304"/>
      <c r="CV79" s="1304">
        <v>6.4</v>
      </c>
      <c r="CW79" s="1304"/>
      <c r="CX79" s="1304"/>
      <c r="CY79" s="1304"/>
      <c r="CZ79" s="1304"/>
      <c r="DA79" s="1304"/>
      <c r="DB79" s="1304"/>
      <c r="DC79" s="1304"/>
    </row>
    <row r="80" spans="2:107" ht="13.5">
      <c r="B80" s="385"/>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5">
      <c r="B81" s="385"/>
    </row>
    <row r="82" spans="2:109" ht="17.25">
      <c r="B82" s="385"/>
      <c r="K82" s="391"/>
      <c r="L82" s="391"/>
      <c r="M82" s="391"/>
      <c r="N82" s="391"/>
      <c r="AQ82" s="391"/>
      <c r="AR82" s="391"/>
      <c r="AS82" s="391"/>
      <c r="AT82" s="391"/>
      <c r="BC82" s="391"/>
      <c r="BD82" s="391"/>
      <c r="BE82" s="391"/>
      <c r="BF82" s="391"/>
      <c r="BO82" s="391"/>
      <c r="BP82" s="391"/>
      <c r="BQ82" s="391"/>
      <c r="BR82" s="391"/>
      <c r="CA82" s="391"/>
      <c r="CB82" s="391"/>
      <c r="CC82" s="391"/>
      <c r="CD82" s="391"/>
      <c r="CM82" s="391"/>
      <c r="CN82" s="391"/>
      <c r="CO82" s="391"/>
      <c r="CP82" s="391"/>
      <c r="CY82" s="391"/>
      <c r="CZ82" s="391"/>
      <c r="DA82" s="391"/>
      <c r="DB82" s="391"/>
      <c r="DC82" s="391"/>
    </row>
    <row r="83" spans="2:109" ht="13.5">
      <c r="B83" s="390"/>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89"/>
      <c r="BG83" s="389"/>
      <c r="BH83" s="389"/>
      <c r="BI83" s="389"/>
      <c r="BJ83" s="389"/>
      <c r="BK83" s="389"/>
      <c r="BL83" s="389"/>
      <c r="BM83" s="389"/>
      <c r="BN83" s="389"/>
      <c r="BO83" s="389"/>
      <c r="BP83" s="389"/>
      <c r="BQ83" s="389"/>
      <c r="BR83" s="389"/>
      <c r="BS83" s="389"/>
      <c r="BT83" s="389"/>
      <c r="BU83" s="389"/>
      <c r="BV83" s="389"/>
      <c r="BW83" s="389"/>
      <c r="BX83" s="389"/>
      <c r="BY83" s="389"/>
      <c r="BZ83" s="389"/>
      <c r="CA83" s="389"/>
      <c r="CB83" s="389"/>
      <c r="CC83" s="389"/>
      <c r="CD83" s="389"/>
      <c r="CE83" s="389"/>
      <c r="CF83" s="389"/>
      <c r="CG83" s="389"/>
      <c r="CH83" s="389"/>
      <c r="CI83" s="389"/>
      <c r="CJ83" s="389"/>
      <c r="CK83" s="389"/>
      <c r="CL83" s="389"/>
      <c r="CM83" s="389"/>
      <c r="CN83" s="389"/>
      <c r="CO83" s="389"/>
      <c r="CP83" s="389"/>
      <c r="CQ83" s="389"/>
      <c r="CR83" s="389"/>
      <c r="CS83" s="389"/>
      <c r="CT83" s="389"/>
      <c r="CU83" s="389"/>
      <c r="CV83" s="389"/>
      <c r="CW83" s="389"/>
      <c r="CX83" s="389"/>
      <c r="CY83" s="389"/>
      <c r="CZ83" s="389"/>
      <c r="DA83" s="389"/>
      <c r="DB83" s="389"/>
      <c r="DC83" s="389"/>
      <c r="DD83" s="388"/>
    </row>
    <row r="84" spans="2:109" ht="13.5">
      <c r="DD84" s="384"/>
      <c r="DE84" s="384"/>
    </row>
    <row r="85" spans="2:109" ht="13.5">
      <c r="DD85" s="384"/>
      <c r="DE85" s="384"/>
    </row>
    <row r="86" spans="2:109" ht="13.5" hidden="1">
      <c r="DD86" s="384"/>
      <c r="DE86" s="384"/>
    </row>
    <row r="87" spans="2:109" ht="13.5" hidden="1">
      <c r="K87" s="387"/>
      <c r="AQ87" s="387"/>
      <c r="BC87" s="387"/>
      <c r="BO87" s="387"/>
      <c r="CA87" s="387"/>
      <c r="CM87" s="387"/>
      <c r="CY87" s="387"/>
      <c r="DD87" s="384"/>
      <c r="DE87" s="384"/>
    </row>
    <row r="88" spans="2:109" ht="13.5" hidden="1">
      <c r="DD88" s="384"/>
      <c r="DE88" s="384"/>
    </row>
    <row r="89" spans="2:109" ht="13.5" hidden="1">
      <c r="DD89" s="384"/>
      <c r="DE89" s="384"/>
    </row>
    <row r="90" spans="2:109" ht="13.5" hidden="1">
      <c r="DD90" s="384"/>
      <c r="DE90" s="384"/>
    </row>
    <row r="91" spans="2:109" ht="13.5" hidden="1">
      <c r="DD91" s="384"/>
      <c r="DE91" s="384"/>
    </row>
    <row r="92" spans="2:109" ht="13.5" hidden="1" customHeight="1">
      <c r="DD92" s="384"/>
      <c r="DE92" s="384"/>
    </row>
    <row r="93" spans="2:109" ht="13.5" hidden="1" customHeight="1">
      <c r="DD93" s="384"/>
      <c r="DE93" s="384"/>
    </row>
    <row r="94" spans="2:109" ht="13.5" hidden="1" customHeight="1">
      <c r="DD94" s="384"/>
      <c r="DE94" s="384"/>
    </row>
    <row r="95" spans="2:109" ht="13.5" hidden="1" customHeight="1">
      <c r="DD95" s="384"/>
      <c r="DE95" s="384"/>
    </row>
    <row r="96" spans="2:109" ht="13.5" hidden="1" customHeight="1">
      <c r="DD96" s="384"/>
      <c r="DE96" s="384"/>
    </row>
    <row r="97" spans="108:109" ht="13.5" hidden="1" customHeight="1">
      <c r="DD97" s="384"/>
      <c r="DE97" s="384"/>
    </row>
    <row r="98" spans="108:109" ht="13.5" hidden="1" customHeight="1">
      <c r="DD98" s="384"/>
      <c r="DE98" s="384"/>
    </row>
    <row r="99" spans="108:109" ht="13.5" hidden="1" customHeight="1">
      <c r="DD99" s="384"/>
      <c r="DE99" s="384"/>
    </row>
    <row r="100" spans="108:109" ht="13.5" hidden="1" customHeight="1">
      <c r="DD100" s="384"/>
      <c r="DE100" s="384"/>
    </row>
    <row r="101" spans="108:109" ht="13.5" hidden="1" customHeight="1">
      <c r="DD101" s="384"/>
      <c r="DE101" s="384"/>
    </row>
    <row r="102" spans="108:109" ht="13.5" hidden="1" customHeight="1">
      <c r="DD102" s="384"/>
      <c r="DE102" s="384"/>
    </row>
    <row r="103" spans="108:109" ht="13.5" hidden="1" customHeight="1">
      <c r="DD103" s="384"/>
      <c r="DE103" s="384"/>
    </row>
    <row r="104" spans="108:109" ht="13.5" hidden="1" customHeight="1">
      <c r="DD104" s="384"/>
      <c r="DE104" s="384"/>
    </row>
    <row r="105" spans="108:109" ht="13.5" hidden="1" customHeight="1">
      <c r="DD105" s="384"/>
      <c r="DE105" s="384"/>
    </row>
    <row r="106" spans="108:109" ht="13.5" hidden="1" customHeight="1">
      <c r="DD106" s="384"/>
      <c r="DE106" s="384"/>
    </row>
    <row r="107" spans="108:109" ht="13.5" hidden="1" customHeight="1">
      <c r="DD107" s="384"/>
      <c r="DE107" s="384"/>
    </row>
    <row r="108" spans="108:109" ht="13.5" hidden="1" customHeight="1">
      <c r="DD108" s="384"/>
      <c r="DE108" s="384"/>
    </row>
    <row r="109" spans="108:109" ht="13.5" hidden="1" customHeight="1">
      <c r="DD109" s="384"/>
      <c r="DE109" s="384"/>
    </row>
    <row r="110" spans="108:109" ht="13.5" hidden="1" customHeight="1">
      <c r="DD110" s="384"/>
      <c r="DE110" s="384"/>
    </row>
    <row r="111" spans="108:109" ht="13.5" hidden="1" customHeight="1">
      <c r="DD111" s="384"/>
      <c r="DE111" s="384"/>
    </row>
    <row r="112" spans="108:109" ht="13.5" hidden="1" customHeight="1">
      <c r="DD112" s="384"/>
      <c r="DE112" s="384"/>
    </row>
    <row r="113" spans="108:109" ht="13.5" hidden="1" customHeight="1">
      <c r="DD113" s="384"/>
      <c r="DE113" s="384"/>
    </row>
    <row r="114" spans="108:109" ht="13.5" hidden="1" customHeight="1">
      <c r="DD114" s="384"/>
      <c r="DE114" s="384"/>
    </row>
    <row r="115" spans="108:109" ht="13.5" hidden="1" customHeight="1">
      <c r="DD115" s="384"/>
      <c r="DE115" s="384"/>
    </row>
    <row r="116" spans="108:109" ht="13.5" hidden="1" customHeight="1">
      <c r="DD116" s="384"/>
      <c r="DE116" s="384"/>
    </row>
    <row r="117" spans="108:109" ht="13.5" hidden="1" customHeight="1">
      <c r="DD117" s="384"/>
      <c r="DE117" s="384"/>
    </row>
    <row r="118" spans="108:109" ht="13.5" hidden="1" customHeight="1">
      <c r="DD118" s="384"/>
      <c r="DE118" s="384"/>
    </row>
    <row r="119" spans="108:109" ht="13.5" hidden="1" customHeight="1">
      <c r="DD119" s="384"/>
      <c r="DE119" s="384"/>
    </row>
    <row r="120" spans="108:109" ht="13.5" hidden="1" customHeight="1">
      <c r="DD120" s="384"/>
      <c r="DE120" s="384"/>
    </row>
    <row r="121" spans="108:109" ht="13.5" hidden="1" customHeight="1">
      <c r="DD121" s="384"/>
      <c r="DE121" s="384"/>
    </row>
    <row r="122" spans="108:109" ht="13.5" hidden="1" customHeight="1">
      <c r="DD122" s="384"/>
      <c r="DE122" s="384"/>
    </row>
    <row r="123" spans="108:109" ht="13.5" hidden="1" customHeight="1">
      <c r="DD123" s="384"/>
      <c r="DE123" s="384"/>
    </row>
    <row r="124" spans="108:109" ht="13.5" hidden="1" customHeight="1">
      <c r="DD124" s="384"/>
      <c r="DE124" s="384"/>
    </row>
    <row r="125" spans="108:109" ht="13.5" hidden="1" customHeight="1">
      <c r="DD125" s="384"/>
      <c r="DE125" s="384"/>
    </row>
    <row r="126" spans="108:109" ht="13.5" hidden="1" customHeight="1">
      <c r="DD126" s="384"/>
      <c r="DE126" s="384"/>
    </row>
    <row r="127" spans="108:109" ht="13.5" hidden="1" customHeight="1">
      <c r="DD127" s="384"/>
      <c r="DE127" s="384"/>
    </row>
    <row r="128" spans="108:109" ht="13.5" hidden="1" customHeight="1">
      <c r="DD128" s="384"/>
      <c r="DE128" s="384"/>
    </row>
    <row r="129" spans="108:109" ht="13.5" hidden="1" customHeight="1">
      <c r="DD129" s="384"/>
      <c r="DE129" s="384"/>
    </row>
    <row r="130" spans="108:109" ht="13.5" hidden="1" customHeight="1">
      <c r="DD130" s="384"/>
      <c r="DE130" s="384"/>
    </row>
    <row r="131" spans="108:109" ht="13.5" hidden="1" customHeight="1">
      <c r="DD131" s="384"/>
      <c r="DE131" s="384"/>
    </row>
    <row r="132" spans="108:109" ht="13.5" hidden="1" customHeight="1">
      <c r="DD132" s="384"/>
      <c r="DE132" s="384"/>
    </row>
    <row r="133" spans="108:109" ht="13.5" hidden="1" customHeight="1">
      <c r="DD133" s="384"/>
      <c r="DE133" s="384"/>
    </row>
    <row r="134" spans="108:109" ht="13.5" hidden="1" customHeight="1">
      <c r="DD134" s="384"/>
      <c r="DE134" s="384"/>
    </row>
    <row r="135" spans="108:109" ht="13.5" hidden="1" customHeight="1">
      <c r="DD135" s="384"/>
      <c r="DE135" s="384"/>
    </row>
    <row r="136" spans="108:109" ht="13.5" hidden="1" customHeight="1">
      <c r="DD136" s="384"/>
      <c r="DE136" s="384"/>
    </row>
    <row r="137" spans="108:109" ht="13.5" hidden="1" customHeight="1">
      <c r="DD137" s="384"/>
      <c r="DE137" s="384"/>
    </row>
    <row r="138" spans="108:109" ht="13.5" hidden="1" customHeight="1">
      <c r="DD138" s="384"/>
      <c r="DE138" s="384"/>
    </row>
    <row r="139" spans="108:109" ht="13.5" hidden="1" customHeight="1">
      <c r="DD139" s="384"/>
      <c r="DE139" s="384"/>
    </row>
    <row r="140" spans="108:109" ht="13.5" hidden="1" customHeight="1">
      <c r="DD140" s="384"/>
      <c r="DE140" s="384"/>
    </row>
    <row r="141" spans="108:109" ht="13.5" hidden="1" customHeight="1">
      <c r="DD141" s="384"/>
      <c r="DE141" s="384"/>
    </row>
    <row r="142" spans="108:109" ht="13.5" hidden="1" customHeight="1">
      <c r="DD142" s="384"/>
      <c r="DE142" s="384"/>
    </row>
    <row r="143" spans="108:109" ht="13.5" hidden="1" customHeight="1">
      <c r="DD143" s="384"/>
      <c r="DE143" s="384"/>
    </row>
    <row r="144" spans="108:109" ht="13.5" hidden="1" customHeight="1">
      <c r="DD144" s="384"/>
      <c r="DE144" s="384"/>
    </row>
    <row r="145" spans="108:109" ht="13.5" hidden="1" customHeight="1">
      <c r="DD145" s="384"/>
      <c r="DE145" s="384"/>
    </row>
    <row r="146" spans="108:109" ht="13.5" hidden="1" customHeight="1">
      <c r="DD146" s="384"/>
      <c r="DE146" s="384"/>
    </row>
    <row r="147" spans="108:109" ht="13.5" hidden="1" customHeight="1">
      <c r="DD147" s="384"/>
      <c r="DE147" s="384"/>
    </row>
    <row r="148" spans="108:109" ht="13.5" hidden="1" customHeight="1">
      <c r="DD148" s="384"/>
      <c r="DE148" s="384"/>
    </row>
    <row r="149" spans="108:109" ht="13.5" hidden="1" customHeight="1">
      <c r="DD149" s="384"/>
      <c r="DE149" s="384"/>
    </row>
    <row r="150" spans="108:109" ht="13.5" hidden="1" customHeight="1">
      <c r="DD150" s="384"/>
      <c r="DE150" s="384"/>
    </row>
    <row r="151" spans="108:109" ht="13.5" hidden="1" customHeight="1">
      <c r="DD151" s="384"/>
      <c r="DE151" s="384"/>
    </row>
    <row r="152" spans="108:109" ht="13.5" hidden="1" customHeight="1">
      <c r="DD152" s="384"/>
      <c r="DE152" s="384"/>
    </row>
    <row r="153" spans="108:109" ht="13.5" hidden="1" customHeight="1">
      <c r="DD153" s="384"/>
      <c r="DE153" s="384"/>
    </row>
    <row r="154" spans="108:109" ht="13.5" hidden="1" customHeight="1">
      <c r="DD154" s="384"/>
      <c r="DE154" s="384"/>
    </row>
    <row r="155" spans="108:109" ht="13.5" hidden="1" customHeight="1">
      <c r="DD155" s="384"/>
      <c r="DE155" s="384"/>
    </row>
    <row r="156" spans="108:109" ht="13.5" hidden="1" customHeight="1">
      <c r="DD156" s="384"/>
      <c r="DE156" s="384"/>
    </row>
    <row r="157" spans="108:109" ht="13.5" hidden="1" customHeight="1">
      <c r="DD157" s="384"/>
      <c r="DE157" s="384"/>
    </row>
    <row r="158" spans="108:109" ht="13.5" hidden="1" customHeight="1">
      <c r="DD158" s="384"/>
      <c r="DE158" s="384"/>
    </row>
    <row r="159" spans="108:109" ht="13.5" hidden="1" customHeight="1">
      <c r="DD159" s="384"/>
      <c r="DE159" s="384"/>
    </row>
    <row r="160" spans="108:109" ht="13.5" hidden="1" customHeight="1">
      <c r="DD160" s="384"/>
      <c r="DE160" s="38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nNGB4CH/DJmne795AZUdz9Gh7O5eLLYph+Wj9pDK3ogmtVI/Pnt3pPAfjwit5BJPD8cqlRxm18Z16crh+EZWA==" saltValue="14uwC+f6F1WSM0argEYj3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90" customWidth="1"/>
    <col min="35" max="122" width="2.5" style="289" customWidth="1"/>
    <col min="123" max="16384" width="2.5" style="289" hidden="1"/>
  </cols>
  <sheetData>
    <row r="1" spans="2:34"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c r="S2" s="289"/>
      <c r="AH2" s="289"/>
    </row>
    <row r="3" spans="2: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row r="5" spans="2:34"/>
    <row r="6" spans="2:34"/>
    <row r="7" spans="2:34"/>
    <row r="8" spans="2:34"/>
    <row r="9" spans="2:34">
      <c r="AH9" s="289"/>
    </row>
    <row r="10" spans="2:34"/>
    <row r="11" spans="2:34"/>
    <row r="12" spans="2:34"/>
    <row r="13" spans="2:34"/>
    <row r="14" spans="2:34"/>
    <row r="15" spans="2:34"/>
    <row r="16" spans="2: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4KbIktczDA9KkoTiXN33gAKxQzYM3bz1rB3WaIXGL76hBOk9x3gOWXw/JRofi2/UkZoh4zWakeoYr69/khgiw==" saltValue="S7iVpqSAC3wtiAUDjFUi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90" customWidth="1"/>
    <col min="35" max="122" width="2.5" style="289" customWidth="1"/>
    <col min="123" max="16384" width="2.5" style="289" hidden="1"/>
  </cols>
  <sheetData>
    <row r="1" spans="2:34"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c r="S2" s="289"/>
      <c r="AH2" s="289"/>
    </row>
    <row r="3" spans="2:34">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row r="5" spans="2:34"/>
    <row r="6" spans="2:34"/>
    <row r="7" spans="2:34"/>
    <row r="8" spans="2:34"/>
    <row r="9" spans="2:34">
      <c r="AH9" s="289"/>
    </row>
    <row r="10" spans="2:34"/>
    <row r="11" spans="2:34"/>
    <row r="12" spans="2:34"/>
    <row r="13" spans="2:34"/>
    <row r="14" spans="2:34"/>
    <row r="15" spans="2:34"/>
    <row r="16" spans="2:34"/>
    <row r="17" spans="12:34">
      <c r="AH17" s="289"/>
    </row>
    <row r="18" spans="12:34"/>
    <row r="19" spans="12:34"/>
    <row r="20" spans="12:34">
      <c r="AH20" s="289"/>
    </row>
    <row r="21" spans="12:34">
      <c r="AH21" s="289"/>
    </row>
    <row r="22" spans="12:34"/>
    <row r="23" spans="12:34"/>
    <row r="24" spans="12:34">
      <c r="Q24" s="289"/>
    </row>
    <row r="25" spans="12:34"/>
    <row r="26" spans="12:34"/>
    <row r="27" spans="12:34"/>
    <row r="28" spans="12:34">
      <c r="O28" s="289"/>
      <c r="T28" s="289"/>
      <c r="AH28" s="289"/>
    </row>
    <row r="29" spans="12:34"/>
    <row r="30" spans="12:34"/>
    <row r="31" spans="12:34">
      <c r="Q31" s="289"/>
    </row>
    <row r="32" spans="12:34">
      <c r="L32" s="289"/>
    </row>
    <row r="33" spans="2:34">
      <c r="C33" s="289"/>
      <c r="E33" s="289"/>
      <c r="G33" s="289"/>
      <c r="I33" s="289"/>
      <c r="X33" s="289"/>
    </row>
    <row r="34" spans="2:34">
      <c r="B34" s="289"/>
      <c r="P34" s="289"/>
      <c r="R34" s="289"/>
      <c r="T34" s="289"/>
    </row>
    <row r="35" spans="2:34">
      <c r="D35" s="289"/>
      <c r="W35" s="289"/>
      <c r="AC35" s="289"/>
      <c r="AD35" s="289"/>
      <c r="AE35" s="289"/>
      <c r="AF35" s="289"/>
      <c r="AG35" s="289"/>
      <c r="AH35" s="289"/>
    </row>
    <row r="36" spans="2:34">
      <c r="H36" s="289"/>
      <c r="J36" s="289"/>
      <c r="K36" s="289"/>
      <c r="M36" s="289"/>
      <c r="Y36" s="289"/>
      <c r="Z36" s="289"/>
      <c r="AA36" s="289"/>
      <c r="AB36" s="289"/>
      <c r="AC36" s="289"/>
      <c r="AD36" s="289"/>
      <c r="AE36" s="289"/>
      <c r="AF36" s="289"/>
      <c r="AG36" s="289"/>
      <c r="AH36" s="289"/>
    </row>
    <row r="37" spans="2:34">
      <c r="AH37" s="289"/>
    </row>
    <row r="38" spans="2:34">
      <c r="AG38" s="289"/>
      <c r="AH38" s="289"/>
    </row>
    <row r="39" spans="2:34"/>
    <row r="40" spans="2:34">
      <c r="X40" s="289"/>
    </row>
    <row r="41" spans="2:34">
      <c r="R41" s="289"/>
    </row>
    <row r="42" spans="2:34">
      <c r="W42" s="289"/>
    </row>
    <row r="43" spans="2:34">
      <c r="Y43" s="289"/>
      <c r="Z43" s="289"/>
      <c r="AA43" s="289"/>
      <c r="AB43" s="289"/>
      <c r="AC43" s="289"/>
      <c r="AD43" s="289"/>
      <c r="AE43" s="289"/>
      <c r="AF43" s="289"/>
      <c r="AG43" s="289"/>
      <c r="AH43" s="289"/>
    </row>
    <row r="44" spans="2:34">
      <c r="AH44" s="289"/>
    </row>
    <row r="45" spans="2:34">
      <c r="X45" s="289"/>
    </row>
    <row r="46" spans="2:34"/>
    <row r="47" spans="2:34"/>
    <row r="48" spans="2:34">
      <c r="W48" s="289"/>
      <c r="Y48" s="289"/>
      <c r="Z48" s="289"/>
      <c r="AA48" s="289"/>
      <c r="AB48" s="289"/>
      <c r="AC48" s="289"/>
      <c r="AD48" s="289"/>
      <c r="AE48" s="289"/>
      <c r="AF48" s="289"/>
      <c r="AG48" s="289"/>
      <c r="AH48" s="289"/>
    </row>
    <row r="49" spans="28:34"/>
    <row r="50" spans="28:34">
      <c r="AE50" s="289"/>
      <c r="AF50" s="289"/>
      <c r="AG50" s="289"/>
      <c r="AH50" s="289"/>
    </row>
    <row r="51" spans="28:34">
      <c r="AC51" s="289"/>
      <c r="AD51" s="289"/>
      <c r="AE51" s="289"/>
      <c r="AF51" s="289"/>
      <c r="AG51" s="289"/>
      <c r="AH51" s="289"/>
    </row>
    <row r="52" spans="28:34"/>
    <row r="53" spans="28:34">
      <c r="AF53" s="289"/>
      <c r="AG53" s="289"/>
      <c r="AH53" s="289"/>
    </row>
    <row r="54" spans="28:34">
      <c r="AH54" s="289"/>
    </row>
    <row r="55" spans="28:34"/>
    <row r="56" spans="28:34">
      <c r="AB56" s="289"/>
      <c r="AC56" s="289"/>
      <c r="AD56" s="289"/>
      <c r="AE56" s="289"/>
      <c r="AF56" s="289"/>
      <c r="AG56" s="289"/>
      <c r="AH56" s="289"/>
    </row>
    <row r="57" spans="28:34">
      <c r="AH57" s="289"/>
    </row>
    <row r="58" spans="28:34">
      <c r="AH58" s="289"/>
    </row>
    <row r="59" spans="28:34">
      <c r="AG59" s="289"/>
      <c r="AH59" s="289"/>
    </row>
    <row r="60" spans="28:34"/>
    <row r="61" spans="28:34"/>
    <row r="62" spans="28:34"/>
    <row r="63" spans="28:34">
      <c r="AH63" s="289"/>
    </row>
    <row r="64" spans="28:34">
      <c r="AG64" s="289"/>
      <c r="AH64" s="289"/>
    </row>
    <row r="65" spans="28:34"/>
    <row r="66" spans="28:34"/>
    <row r="67" spans="28:34"/>
    <row r="68" spans="28:34">
      <c r="AB68" s="289"/>
      <c r="AC68" s="289"/>
      <c r="AD68" s="289"/>
      <c r="AE68" s="289"/>
      <c r="AF68" s="289"/>
      <c r="AG68" s="289"/>
      <c r="AH68" s="289"/>
    </row>
    <row r="69" spans="28:34">
      <c r="AF69" s="289"/>
      <c r="AG69" s="289"/>
      <c r="AH69" s="289"/>
    </row>
    <row r="70" spans="28:34"/>
    <row r="71" spans="28:34"/>
    <row r="72" spans="28:34"/>
    <row r="73" spans="28:34"/>
    <row r="74" spans="28:34"/>
    <row r="75" spans="28:34">
      <c r="AH75" s="289"/>
    </row>
    <row r="76" spans="28:34">
      <c r="AF76" s="289"/>
      <c r="AG76" s="289"/>
      <c r="AH76" s="289"/>
    </row>
    <row r="77" spans="28:34">
      <c r="AG77" s="289"/>
      <c r="AH77" s="289"/>
    </row>
    <row r="78" spans="28:34"/>
    <row r="79" spans="28:34"/>
    <row r="80" spans="28:34"/>
    <row r="81" spans="25:34"/>
    <row r="82" spans="25:34">
      <c r="Y82" s="289"/>
    </row>
    <row r="83" spans="25:34">
      <c r="Y83" s="289"/>
      <c r="Z83" s="289"/>
      <c r="AA83" s="289"/>
      <c r="AB83" s="289"/>
      <c r="AC83" s="289"/>
      <c r="AD83" s="289"/>
      <c r="AE83" s="289"/>
      <c r="AF83" s="289"/>
      <c r="AG83" s="289"/>
      <c r="AH83" s="289"/>
    </row>
    <row r="84" spans="25:34"/>
    <row r="85" spans="25:34"/>
    <row r="86" spans="25:34"/>
    <row r="87" spans="25:34"/>
    <row r="88" spans="25:34">
      <c r="AH88" s="289"/>
    </row>
    <row r="89" spans="25:34"/>
    <row r="90" spans="25:34"/>
    <row r="91" spans="25:34"/>
    <row r="92" spans="25:34" ht="13.5" customHeight="1"/>
    <row r="93" spans="25:34" ht="13.5" customHeight="1"/>
    <row r="94" spans="25:34" ht="13.5" customHeight="1">
      <c r="AF94" s="289"/>
      <c r="AG94" s="289"/>
      <c r="AH94" s="289"/>
    </row>
    <row r="95" spans="25:34" ht="13.5" customHeight="1">
      <c r="AH95" s="289"/>
    </row>
    <row r="96" spans="25:34" ht="13.5" customHeight="1"/>
    <row r="97" spans="33:34" ht="13.5" customHeight="1"/>
    <row r="98" spans="33:34" ht="13.5" customHeight="1"/>
    <row r="99" spans="33:34" ht="13.5" customHeight="1"/>
    <row r="100" spans="33:34" ht="13.5" customHeight="1"/>
    <row r="101" spans="33:34" ht="13.5" customHeight="1">
      <c r="AH101" s="289"/>
    </row>
    <row r="102" spans="33:34" ht="13.5" customHeight="1"/>
    <row r="103" spans="33:34" ht="13.5" customHeight="1"/>
    <row r="104" spans="33:34" ht="13.5" customHeight="1">
      <c r="AG104" s="289"/>
      <c r="AH104" s="28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9"/>
    </row>
    <row r="117" spans="34:122" ht="13.5" customHeight="1"/>
    <row r="118" spans="34:122" ht="13.5" customHeight="1"/>
    <row r="119" spans="34:122" ht="13.5" customHeight="1"/>
    <row r="120" spans="34:122" ht="13.5" customHeight="1">
      <c r="AH120" s="289"/>
    </row>
    <row r="121" spans="34:122" ht="13.5" customHeight="1">
      <c r="AH121" s="289"/>
    </row>
    <row r="122" spans="34:122" ht="13.5" customHeight="1"/>
    <row r="123" spans="34:122" ht="13.5" customHeight="1"/>
    <row r="124" spans="34:122" ht="13.5" customHeight="1"/>
    <row r="125" spans="34:122" ht="13.5" customHeight="1">
      <c r="DR125" s="289" t="s">
        <v>490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mOEGb/OqwENzGjN0lr1jZrq47dR/X2jfDYadi4d7VMt7qZK76ofrgaHzQ0KhmMnr4dSVyrs1IrxZxpu5bfgGg==" saltValue="1IcVgRNPAfCW6Kv9aH9Ka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51</v>
      </c>
      <c r="E2" s="153"/>
      <c r="F2" s="154" t="s">
        <v>541</v>
      </c>
      <c r="G2" s="155"/>
      <c r="H2" s="156"/>
    </row>
    <row r="3" spans="1:8">
      <c r="A3" s="152" t="s">
        <v>534</v>
      </c>
      <c r="B3" s="157"/>
      <c r="C3" s="158"/>
      <c r="D3" s="159">
        <v>20009</v>
      </c>
      <c r="E3" s="160"/>
      <c r="F3" s="161">
        <v>66255</v>
      </c>
      <c r="G3" s="162"/>
      <c r="H3" s="163"/>
    </row>
    <row r="4" spans="1:8">
      <c r="A4" s="164"/>
      <c r="B4" s="165"/>
      <c r="C4" s="166"/>
      <c r="D4" s="167">
        <v>14576</v>
      </c>
      <c r="E4" s="168"/>
      <c r="F4" s="169">
        <v>31822</v>
      </c>
      <c r="G4" s="170"/>
      <c r="H4" s="171"/>
    </row>
    <row r="5" spans="1:8">
      <c r="A5" s="152" t="s">
        <v>536</v>
      </c>
      <c r="B5" s="157"/>
      <c r="C5" s="158"/>
      <c r="D5" s="159">
        <v>20387</v>
      </c>
      <c r="E5" s="160"/>
      <c r="F5" s="161">
        <v>47278</v>
      </c>
      <c r="G5" s="162"/>
      <c r="H5" s="163"/>
    </row>
    <row r="6" spans="1:8">
      <c r="A6" s="164"/>
      <c r="B6" s="165"/>
      <c r="C6" s="166"/>
      <c r="D6" s="167">
        <v>17198</v>
      </c>
      <c r="E6" s="168"/>
      <c r="F6" s="169">
        <v>24096</v>
      </c>
      <c r="G6" s="170"/>
      <c r="H6" s="171"/>
    </row>
    <row r="7" spans="1:8">
      <c r="A7" s="152" t="s">
        <v>537</v>
      </c>
      <c r="B7" s="157"/>
      <c r="C7" s="158"/>
      <c r="D7" s="159">
        <v>28309</v>
      </c>
      <c r="E7" s="160"/>
      <c r="F7" s="161">
        <v>44504</v>
      </c>
      <c r="G7" s="162"/>
      <c r="H7" s="163"/>
    </row>
    <row r="8" spans="1:8">
      <c r="A8" s="164"/>
      <c r="B8" s="165"/>
      <c r="C8" s="166"/>
      <c r="D8" s="167">
        <v>27478</v>
      </c>
      <c r="E8" s="168"/>
      <c r="F8" s="169">
        <v>25876</v>
      </c>
      <c r="G8" s="170"/>
      <c r="H8" s="171"/>
    </row>
    <row r="9" spans="1:8">
      <c r="A9" s="152" t="s">
        <v>538</v>
      </c>
      <c r="B9" s="157"/>
      <c r="C9" s="158"/>
      <c r="D9" s="159">
        <v>24025</v>
      </c>
      <c r="E9" s="160"/>
      <c r="F9" s="161">
        <v>47820</v>
      </c>
      <c r="G9" s="162"/>
      <c r="H9" s="163"/>
    </row>
    <row r="10" spans="1:8">
      <c r="A10" s="164"/>
      <c r="B10" s="165"/>
      <c r="C10" s="166"/>
      <c r="D10" s="167">
        <v>21041</v>
      </c>
      <c r="E10" s="168"/>
      <c r="F10" s="169">
        <v>25855</v>
      </c>
      <c r="G10" s="170"/>
      <c r="H10" s="171"/>
    </row>
    <row r="11" spans="1:8">
      <c r="A11" s="152" t="s">
        <v>539</v>
      </c>
      <c r="B11" s="157"/>
      <c r="C11" s="158"/>
      <c r="D11" s="159">
        <v>22600</v>
      </c>
      <c r="E11" s="160"/>
      <c r="F11" s="161">
        <v>41934</v>
      </c>
      <c r="G11" s="162"/>
      <c r="H11" s="163"/>
    </row>
    <row r="12" spans="1:8">
      <c r="A12" s="164"/>
      <c r="B12" s="165"/>
      <c r="C12" s="172"/>
      <c r="D12" s="167">
        <v>21027</v>
      </c>
      <c r="E12" s="168"/>
      <c r="F12" s="169">
        <v>23352</v>
      </c>
      <c r="G12" s="170"/>
      <c r="H12" s="171"/>
    </row>
    <row r="13" spans="1:8">
      <c r="A13" s="152"/>
      <c r="B13" s="157"/>
      <c r="C13" s="173"/>
      <c r="D13" s="174">
        <v>23066</v>
      </c>
      <c r="E13" s="175"/>
      <c r="F13" s="176">
        <v>49558</v>
      </c>
      <c r="G13" s="177"/>
      <c r="H13" s="163"/>
    </row>
    <row r="14" spans="1:8">
      <c r="A14" s="164"/>
      <c r="B14" s="165"/>
      <c r="C14" s="166"/>
      <c r="D14" s="167">
        <v>20264</v>
      </c>
      <c r="E14" s="168"/>
      <c r="F14" s="169">
        <v>26200</v>
      </c>
      <c r="G14" s="170"/>
      <c r="H14" s="171"/>
    </row>
    <row r="17" spans="1:11">
      <c r="A17" s="148" t="s">
        <v>52</v>
      </c>
    </row>
    <row r="18" spans="1:11">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c r="A19" s="178" t="s">
        <v>53</v>
      </c>
      <c r="B19" s="178">
        <f>ROUND(VALUE(SUBSTITUTE(実質収支比率等に係る経年分析!F$48,"▲","-")),2)</f>
        <v>7.08</v>
      </c>
      <c r="C19" s="178">
        <f>ROUND(VALUE(SUBSTITUTE(実質収支比率等に係る経年分析!G$48,"▲","-")),2)</f>
        <v>8.64</v>
      </c>
      <c r="D19" s="178">
        <f>ROUND(VALUE(SUBSTITUTE(実質収支比率等に係る経年分析!H$48,"▲","-")),2)</f>
        <v>6.15</v>
      </c>
      <c r="E19" s="178">
        <f>ROUND(VALUE(SUBSTITUTE(実質収支比率等に係る経年分析!I$48,"▲","-")),2)</f>
        <v>6.22</v>
      </c>
      <c r="F19" s="178">
        <f>ROUND(VALUE(SUBSTITUTE(実質収支比率等に係る経年分析!J$48,"▲","-")),2)</f>
        <v>4.1399999999999997</v>
      </c>
    </row>
    <row r="20" spans="1:11">
      <c r="A20" s="178" t="s">
        <v>54</v>
      </c>
      <c r="B20" s="178">
        <f>ROUND(VALUE(SUBSTITUTE(実質収支比率等に係る経年分析!F$47,"▲","-")),2)</f>
        <v>17.190000000000001</v>
      </c>
      <c r="C20" s="178">
        <f>ROUND(VALUE(SUBSTITUTE(実質収支比率等に係る経年分析!G$47,"▲","-")),2)</f>
        <v>18.43</v>
      </c>
      <c r="D20" s="178">
        <f>ROUND(VALUE(SUBSTITUTE(実質収支比率等に係る経年分析!H$47,"▲","-")),2)</f>
        <v>18.5</v>
      </c>
      <c r="E20" s="178">
        <f>ROUND(VALUE(SUBSTITUTE(実質収支比率等に係る経年分析!I$47,"▲","-")),2)</f>
        <v>18.48</v>
      </c>
      <c r="F20" s="178">
        <f>ROUND(VALUE(SUBSTITUTE(実質収支比率等に係る経年分析!J$47,"▲","-")),2)</f>
        <v>18.47</v>
      </c>
    </row>
    <row r="21" spans="1:11">
      <c r="A21" s="178" t="s">
        <v>55</v>
      </c>
      <c r="B21" s="178">
        <f>IF(ISNUMBER(VALUE(SUBSTITUTE(実質収支比率等に係る経年分析!F$49,"▲","-"))),ROUND(VALUE(SUBSTITUTE(実質収支比率等に係る経年分析!F$49,"▲","-")),2),NA())</f>
        <v>2.66</v>
      </c>
      <c r="C21" s="178">
        <f>IF(ISNUMBER(VALUE(SUBSTITUTE(実質収支比率等に係る経年分析!G$49,"▲","-"))),ROUND(VALUE(SUBSTITUTE(実質収支比率等に係る経年分析!G$49,"▲","-")),2),NA())</f>
        <v>2.93</v>
      </c>
      <c r="D21" s="178">
        <f>IF(ISNUMBER(VALUE(SUBSTITUTE(実質収支比率等に係る経年分析!H$49,"▲","-"))),ROUND(VALUE(SUBSTITUTE(実質収支比率等に係る経年分析!H$49,"▲","-")),2),NA())</f>
        <v>-2.6</v>
      </c>
      <c r="E21" s="178">
        <f>IF(ISNUMBER(VALUE(SUBSTITUTE(実質収支比率等に係る経年分析!I$49,"▲","-"))),ROUND(VALUE(SUBSTITUTE(実質収支比率等に係る経年分析!I$49,"▲","-")),2),NA())</f>
        <v>0.09</v>
      </c>
      <c r="F21" s="178">
        <f>IF(ISNUMBER(VALUE(SUBSTITUTE(実質収支比率等に係る経年分析!J$49,"▲","-"))),ROUND(VALUE(SUBSTITUTE(実質収支比率等に係る経年分析!J$49,"▲","-")),2),NA())</f>
        <v>-2.06</v>
      </c>
    </row>
    <row r="24" spans="1:11">
      <c r="A24" s="148" t="s">
        <v>56</v>
      </c>
    </row>
    <row r="25" spans="1:11">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c r="A26" s="179"/>
      <c r="B26" s="179" t="s">
        <v>57</v>
      </c>
      <c r="C26" s="179" t="s">
        <v>58</v>
      </c>
      <c r="D26" s="179" t="s">
        <v>57</v>
      </c>
      <c r="E26" s="179" t="s">
        <v>58</v>
      </c>
      <c r="F26" s="179" t="s">
        <v>57</v>
      </c>
      <c r="G26" s="179" t="s">
        <v>58</v>
      </c>
      <c r="H26" s="179" t="s">
        <v>57</v>
      </c>
      <c r="I26" s="179" t="s">
        <v>58</v>
      </c>
      <c r="J26" s="179" t="s">
        <v>57</v>
      </c>
      <c r="K26" s="179" t="s">
        <v>58</v>
      </c>
    </row>
    <row r="27" spans="1:11">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c r="A29" s="179" t="str">
        <f>IF(連結実質赤字比率に係る赤字・黒字の構成分析!C$41="",NA(),連結実質赤字比率に係る赤字・黒字の構成分析!C$41)</f>
        <v>龍ケ崎市介護サービス事業特別会計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c r="A30" s="179" t="str">
        <f>IF(連結実質赤字比率に係る赤字・黒字の構成分析!C$40="",NA(),連結実質赤字比率に係る赤字・黒字の構成分析!C$40)</f>
        <v>龍ケ崎市障がい児支援サービス事業特別会計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c r="A31" s="179" t="str">
        <f>IF(連結実質赤字比率に係る赤字・黒字の構成分析!C$39="",NA(),連結実質赤字比率に係る赤字・黒字の構成分析!C$39)</f>
        <v>龍ケ崎市農業集落排水事業特別会計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c r="A32" s="179" t="str">
        <f>IF(連結実質赤字比率に係る赤字・黒字の構成分析!C$38="",NA(),連結実質赤字比率に係る赤字・黒字の構成分析!C$38)</f>
        <v>龍ケ崎市公共下水道事業特別会計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c r="A33" s="179" t="str">
        <f>IF(連結実質赤字比率に係る赤字・黒字の構成分析!C$37="",NA(),連結実質赤字比率に係る赤字・黒字の構成分析!C$37)</f>
        <v>龍ケ崎市後期高齢者医療事業特別会計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0.01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0.02</v>
      </c>
    </row>
    <row r="34" spans="1:16">
      <c r="A34" s="179" t="str">
        <f>IF(連結実質赤字比率に係る赤字・黒字の構成分析!C$36="",NA(),連結実質赤字比率に係る赤字・黒字の構成分析!C$36)</f>
        <v>龍ケ崎市国民健康保険事業特別会計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1.29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0.49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1.27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0.74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0.06</v>
      </c>
    </row>
    <row r="35" spans="1:16">
      <c r="A35" s="179" t="str">
        <f>IF(連結実質赤字比率に係る赤字・黒字の構成分析!C$35="",NA(),連結実質赤字比率に係る赤字・黒字の構成分析!C$35)</f>
        <v>龍ケ崎市介護保険事業特別会計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0.68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0.28000000000000003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0.47</v>
      </c>
    </row>
    <row r="36" spans="1:16">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7.08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8.6300000000000008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6.14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6.21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4.1399999999999997</v>
      </c>
    </row>
    <row r="39" spans="1:16">
      <c r="A39" s="148" t="s">
        <v>59</v>
      </c>
    </row>
    <row r="40" spans="1:16">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c r="A42" s="180" t="s">
        <v>62</v>
      </c>
      <c r="B42" s="180"/>
      <c r="C42" s="180"/>
      <c r="D42" s="180">
        <f>'実質公債費比率（分子）の構造'!K$52</f>
        <v>3209</v>
      </c>
      <c r="E42" s="180"/>
      <c r="F42" s="180"/>
      <c r="G42" s="180">
        <f>'実質公債費比率（分子）の構造'!L$52</f>
        <v>2984</v>
      </c>
      <c r="H42" s="180"/>
      <c r="I42" s="180"/>
      <c r="J42" s="180">
        <f>'実質公債費比率（分子）の構造'!M$52</f>
        <v>2892</v>
      </c>
      <c r="K42" s="180"/>
      <c r="L42" s="180"/>
      <c r="M42" s="180">
        <f>'実質公債費比率（分子）の構造'!N$52</f>
        <v>2844</v>
      </c>
      <c r="N42" s="180"/>
      <c r="O42" s="180"/>
      <c r="P42" s="180">
        <f>'実質公債費比率（分子）の構造'!O$52</f>
        <v>2766</v>
      </c>
    </row>
    <row r="43" spans="1:16">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c r="A44" s="180" t="s">
        <v>64</v>
      </c>
      <c r="B44" s="180">
        <f>'実質公債費比率（分子）の構造'!K$50</f>
        <v>334</v>
      </c>
      <c r="C44" s="180"/>
      <c r="D44" s="180"/>
      <c r="E44" s="180">
        <f>'実質公債費比率（分子）の構造'!L$50</f>
        <v>332</v>
      </c>
      <c r="F44" s="180"/>
      <c r="G44" s="180"/>
      <c r="H44" s="180">
        <f>'実質公債費比率（分子）の構造'!M$50</f>
        <v>330</v>
      </c>
      <c r="I44" s="180"/>
      <c r="J44" s="180"/>
      <c r="K44" s="180">
        <f>'実質公債費比率（分子）の構造'!N$50</f>
        <v>329</v>
      </c>
      <c r="L44" s="180"/>
      <c r="M44" s="180"/>
      <c r="N44" s="180">
        <f>'実質公債費比率（分子）の構造'!O$50</f>
        <v>319</v>
      </c>
      <c r="O44" s="180"/>
      <c r="P44" s="180"/>
    </row>
    <row r="45" spans="1:16">
      <c r="A45" s="180" t="s">
        <v>65</v>
      </c>
      <c r="B45" s="180">
        <f>'実質公債費比率（分子）の構造'!K$49</f>
        <v>146</v>
      </c>
      <c r="C45" s="180"/>
      <c r="D45" s="180"/>
      <c r="E45" s="180">
        <f>'実質公債費比率（分子）の構造'!L$49</f>
        <v>68</v>
      </c>
      <c r="F45" s="180"/>
      <c r="G45" s="180"/>
      <c r="H45" s="180">
        <f>'実質公債費比率（分子）の構造'!M$49</f>
        <v>76</v>
      </c>
      <c r="I45" s="180"/>
      <c r="J45" s="180"/>
      <c r="K45" s="180">
        <f>'実質公債費比率（分子）の構造'!N$49</f>
        <v>92</v>
      </c>
      <c r="L45" s="180"/>
      <c r="M45" s="180"/>
      <c r="N45" s="180">
        <f>'実質公債費比率（分子）の構造'!O$49</f>
        <v>110</v>
      </c>
      <c r="O45" s="180"/>
      <c r="P45" s="180"/>
    </row>
    <row r="46" spans="1:16">
      <c r="A46" s="180" t="s">
        <v>66</v>
      </c>
      <c r="B46" s="180">
        <f>'実質公債費比率（分子）の構造'!K$48</f>
        <v>367</v>
      </c>
      <c r="C46" s="180"/>
      <c r="D46" s="180"/>
      <c r="E46" s="180">
        <f>'実質公債費比率（分子）の構造'!L$48</f>
        <v>369</v>
      </c>
      <c r="F46" s="180"/>
      <c r="G46" s="180"/>
      <c r="H46" s="180">
        <f>'実質公債費比率（分子）の構造'!M$48</f>
        <v>478</v>
      </c>
      <c r="I46" s="180"/>
      <c r="J46" s="180"/>
      <c r="K46" s="180">
        <f>'実質公債費比率（分子）の構造'!N$48</f>
        <v>402</v>
      </c>
      <c r="L46" s="180"/>
      <c r="M46" s="180"/>
      <c r="N46" s="180">
        <f>'実質公債費比率（分子）の構造'!O$48</f>
        <v>445</v>
      </c>
      <c r="O46" s="180"/>
      <c r="P46" s="180"/>
    </row>
    <row r="47" spans="1:16">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c r="A49" s="180" t="s">
        <v>69</v>
      </c>
      <c r="B49" s="180">
        <f>'実質公債費比率（分子）の構造'!K$45</f>
        <v>2977</v>
      </c>
      <c r="C49" s="180"/>
      <c r="D49" s="180"/>
      <c r="E49" s="180">
        <f>'実質公債費比率（分子）の構造'!L$45</f>
        <v>2737</v>
      </c>
      <c r="F49" s="180"/>
      <c r="G49" s="180"/>
      <c r="H49" s="180">
        <f>'実質公債費比率（分子）の構造'!M$45</f>
        <v>2554</v>
      </c>
      <c r="I49" s="180"/>
      <c r="J49" s="180"/>
      <c r="K49" s="180">
        <f>'実質公債費比率（分子）の構造'!N$45</f>
        <v>2578</v>
      </c>
      <c r="L49" s="180"/>
      <c r="M49" s="180"/>
      <c r="N49" s="180">
        <f>'実質公債費比率（分子）の構造'!O$45</f>
        <v>2646</v>
      </c>
      <c r="O49" s="180"/>
      <c r="P49" s="180"/>
    </row>
    <row r="50" spans="1:16">
      <c r="A50" s="180" t="s">
        <v>70</v>
      </c>
      <c r="B50" s="180" t="e">
        <f>NA()</f>
        <v>#N/A</v>
      </c>
      <c r="C50" s="180">
        <f>IF(ISNUMBER('実質公債費比率（分子）の構造'!K$53),'実質公債費比率（分子）の構造'!K$53,NA())</f>
        <v>615</v>
      </c>
      <c r="D50" s="180" t="e">
        <f>NA()</f>
        <v>#N/A</v>
      </c>
      <c r="E50" s="180" t="e">
        <f>NA()</f>
        <v>#N/A</v>
      </c>
      <c r="F50" s="180">
        <f>IF(ISNUMBER('実質公債費比率（分子）の構造'!L$53),'実質公債費比率（分子）の構造'!L$53,NA())</f>
        <v>522</v>
      </c>
      <c r="G50" s="180" t="e">
        <f>NA()</f>
        <v>#N/A</v>
      </c>
      <c r="H50" s="180" t="e">
        <f>NA()</f>
        <v>#N/A</v>
      </c>
      <c r="I50" s="180">
        <f>IF(ISNUMBER('実質公債費比率（分子）の構造'!M$53),'実質公債費比率（分子）の構造'!M$53,NA())</f>
        <v>546</v>
      </c>
      <c r="J50" s="180" t="e">
        <f>NA()</f>
        <v>#N/A</v>
      </c>
      <c r="K50" s="180" t="e">
        <f>NA()</f>
        <v>#N/A</v>
      </c>
      <c r="L50" s="180">
        <f>IF(ISNUMBER('実質公債費比率（分子）の構造'!N$53),'実質公債費比率（分子）の構造'!N$53,NA())</f>
        <v>557</v>
      </c>
      <c r="M50" s="180" t="e">
        <f>NA()</f>
        <v>#N/A</v>
      </c>
      <c r="N50" s="180" t="e">
        <f>NA()</f>
        <v>#N/A</v>
      </c>
      <c r="O50" s="180">
        <f>IF(ISNUMBER('実質公債費比率（分子）の構造'!O$53),'実質公債費比率（分子）の構造'!O$53,NA())</f>
        <v>754</v>
      </c>
      <c r="P50" s="180" t="e">
        <f>NA()</f>
        <v>#N/A</v>
      </c>
    </row>
    <row r="53" spans="1:16">
      <c r="A53" s="148" t="s">
        <v>71</v>
      </c>
    </row>
    <row r="54" spans="1:16">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c r="A56" s="179" t="s">
        <v>42</v>
      </c>
      <c r="B56" s="179"/>
      <c r="C56" s="179"/>
      <c r="D56" s="179">
        <f>'将来負担比率（分子）の構造'!I$52</f>
        <v>25894</v>
      </c>
      <c r="E56" s="179"/>
      <c r="F56" s="179"/>
      <c r="G56" s="179">
        <f>'将来負担比率（分子）の構造'!J$52</f>
        <v>25440</v>
      </c>
      <c r="H56" s="179"/>
      <c r="I56" s="179"/>
      <c r="J56" s="179">
        <f>'将来負担比率（分子）の構造'!K$52</f>
        <v>24809</v>
      </c>
      <c r="K56" s="179"/>
      <c r="L56" s="179"/>
      <c r="M56" s="179">
        <f>'将来負担比率（分子）の構造'!L$52</f>
        <v>24126</v>
      </c>
      <c r="N56" s="179"/>
      <c r="O56" s="179"/>
      <c r="P56" s="179">
        <f>'将来負担比率（分子）の構造'!M$52</f>
        <v>23486</v>
      </c>
    </row>
    <row r="57" spans="1:16">
      <c r="A57" s="179" t="s">
        <v>41</v>
      </c>
      <c r="B57" s="179"/>
      <c r="C57" s="179"/>
      <c r="D57" s="179">
        <f>'将来負担比率（分子）の構造'!I$51</f>
        <v>4250</v>
      </c>
      <c r="E57" s="179"/>
      <c r="F57" s="179"/>
      <c r="G57" s="179">
        <f>'将来負担比率（分子）の構造'!J$51</f>
        <v>4689</v>
      </c>
      <c r="H57" s="179"/>
      <c r="I57" s="179"/>
      <c r="J57" s="179">
        <f>'将来負担比率（分子）の構造'!K$51</f>
        <v>5173</v>
      </c>
      <c r="K57" s="179"/>
      <c r="L57" s="179"/>
      <c r="M57" s="179">
        <f>'将来負担比率（分子）の構造'!L$51</f>
        <v>5179</v>
      </c>
      <c r="N57" s="179"/>
      <c r="O57" s="179"/>
      <c r="P57" s="179">
        <f>'将来負担比率（分子）の構造'!M$51</f>
        <v>4877</v>
      </c>
    </row>
    <row r="58" spans="1:16">
      <c r="A58" s="179" t="s">
        <v>40</v>
      </c>
      <c r="B58" s="179"/>
      <c r="C58" s="179"/>
      <c r="D58" s="179">
        <f>'将来負担比率（分子）の構造'!I$50</f>
        <v>6609</v>
      </c>
      <c r="E58" s="179"/>
      <c r="F58" s="179"/>
      <c r="G58" s="179">
        <f>'将来負担比率（分子）の構造'!J$50</f>
        <v>7200</v>
      </c>
      <c r="H58" s="179"/>
      <c r="I58" s="179"/>
      <c r="J58" s="179">
        <f>'将来負担比率（分子）の構造'!K$50</f>
        <v>7502</v>
      </c>
      <c r="K58" s="179"/>
      <c r="L58" s="179"/>
      <c r="M58" s="179">
        <f>'将来負担比率（分子）の構造'!L$50</f>
        <v>7636</v>
      </c>
      <c r="N58" s="179"/>
      <c r="O58" s="179"/>
      <c r="P58" s="179">
        <f>'将来負担比率（分子）の構造'!M$50</f>
        <v>7030</v>
      </c>
    </row>
    <row r="59" spans="1:16">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c r="A61" s="179" t="s">
        <v>35</v>
      </c>
      <c r="B61" s="179">
        <f>'将来負担比率（分子）の構造'!I$46</f>
        <v>5</v>
      </c>
      <c r="C61" s="179"/>
      <c r="D61" s="179"/>
      <c r="E61" s="179">
        <f>'将来負担比率（分子）の構造'!J$46</f>
        <v>6</v>
      </c>
      <c r="F61" s="179"/>
      <c r="G61" s="179"/>
      <c r="H61" s="179">
        <f>'将来負担比率（分子）の構造'!K$46</f>
        <v>7</v>
      </c>
      <c r="I61" s="179"/>
      <c r="J61" s="179"/>
      <c r="K61" s="179" t="str">
        <f>'将来負担比率（分子）の構造'!L$46</f>
        <v>-</v>
      </c>
      <c r="L61" s="179"/>
      <c r="M61" s="179"/>
      <c r="N61" s="179" t="str">
        <f>'将来負担比率（分子）の構造'!M$46</f>
        <v>-</v>
      </c>
      <c r="O61" s="179"/>
      <c r="P61" s="179"/>
    </row>
    <row r="62" spans="1:16">
      <c r="A62" s="179" t="s">
        <v>34</v>
      </c>
      <c r="B62" s="179">
        <f>'将来負担比率（分子）の構造'!I$45</f>
        <v>2255</v>
      </c>
      <c r="C62" s="179"/>
      <c r="D62" s="179"/>
      <c r="E62" s="179">
        <f>'将来負担比率（分子）の構造'!J$45</f>
        <v>1971</v>
      </c>
      <c r="F62" s="179"/>
      <c r="G62" s="179"/>
      <c r="H62" s="179">
        <f>'将来負担比率（分子）の構造'!K$45</f>
        <v>1882</v>
      </c>
      <c r="I62" s="179"/>
      <c r="J62" s="179"/>
      <c r="K62" s="179">
        <f>'将来負担比率（分子）の構造'!L$45</f>
        <v>1880</v>
      </c>
      <c r="L62" s="179"/>
      <c r="M62" s="179"/>
      <c r="N62" s="179">
        <f>'将来負担比率（分子）の構造'!M$45</f>
        <v>1866</v>
      </c>
      <c r="O62" s="179"/>
      <c r="P62" s="179"/>
    </row>
    <row r="63" spans="1:16">
      <c r="A63" s="179" t="s">
        <v>33</v>
      </c>
      <c r="B63" s="179">
        <f>'将来負担比率（分子）の構造'!I$44</f>
        <v>576</v>
      </c>
      <c r="C63" s="179"/>
      <c r="D63" s="179"/>
      <c r="E63" s="179">
        <f>'将来負担比率（分子）の構造'!J$44</f>
        <v>736</v>
      </c>
      <c r="F63" s="179"/>
      <c r="G63" s="179"/>
      <c r="H63" s="179">
        <f>'将来負担比率（分子）の構造'!K$44</f>
        <v>760</v>
      </c>
      <c r="I63" s="179"/>
      <c r="J63" s="179"/>
      <c r="K63" s="179">
        <f>'将来負担比率（分子）の構造'!L$44</f>
        <v>695</v>
      </c>
      <c r="L63" s="179"/>
      <c r="M63" s="179"/>
      <c r="N63" s="179">
        <f>'将来負担比率（分子）の構造'!M$44</f>
        <v>613</v>
      </c>
      <c r="O63" s="179"/>
      <c r="P63" s="179"/>
    </row>
    <row r="64" spans="1:16">
      <c r="A64" s="179" t="s">
        <v>32</v>
      </c>
      <c r="B64" s="179">
        <f>'将来負担比率（分子）の構造'!I$43</f>
        <v>5159</v>
      </c>
      <c r="C64" s="179"/>
      <c r="D64" s="179"/>
      <c r="E64" s="179">
        <f>'将来負担比率（分子）の構造'!J$43</f>
        <v>4834</v>
      </c>
      <c r="F64" s="179"/>
      <c r="G64" s="179"/>
      <c r="H64" s="179">
        <f>'将来負担比率（分子）の構造'!K$43</f>
        <v>5128</v>
      </c>
      <c r="I64" s="179"/>
      <c r="J64" s="179"/>
      <c r="K64" s="179">
        <f>'将来負担比率（分子）の構造'!L$43</f>
        <v>4974</v>
      </c>
      <c r="L64" s="179"/>
      <c r="M64" s="179"/>
      <c r="N64" s="179">
        <f>'将来負担比率（分子）の構造'!M$43</f>
        <v>4943</v>
      </c>
      <c r="O64" s="179"/>
      <c r="P64" s="179"/>
    </row>
    <row r="65" spans="1:16">
      <c r="A65" s="179" t="s">
        <v>31</v>
      </c>
      <c r="B65" s="179">
        <f>'将来負担比率（分子）の構造'!I$42</f>
        <v>2850</v>
      </c>
      <c r="C65" s="179"/>
      <c r="D65" s="179"/>
      <c r="E65" s="179">
        <f>'将来負担比率（分子）の構造'!J$42</f>
        <v>2605</v>
      </c>
      <c r="F65" s="179"/>
      <c r="G65" s="179"/>
      <c r="H65" s="179">
        <f>'将来負担比率（分子）の構造'!K$42</f>
        <v>2354</v>
      </c>
      <c r="I65" s="179"/>
      <c r="J65" s="179"/>
      <c r="K65" s="179">
        <f>'将来負担比率（分子）の構造'!L$42</f>
        <v>2095</v>
      </c>
      <c r="L65" s="179"/>
      <c r="M65" s="179"/>
      <c r="N65" s="179">
        <f>'将来負担比率（分子）の構造'!M$42</f>
        <v>1836</v>
      </c>
      <c r="O65" s="179"/>
      <c r="P65" s="179"/>
    </row>
    <row r="66" spans="1:16">
      <c r="A66" s="179" t="s">
        <v>30</v>
      </c>
      <c r="B66" s="179">
        <f>'将来負担比率（分子）の構造'!I$41</f>
        <v>25298</v>
      </c>
      <c r="C66" s="179"/>
      <c r="D66" s="179"/>
      <c r="E66" s="179">
        <f>'将来負担比率（分子）の構造'!J$41</f>
        <v>24737</v>
      </c>
      <c r="F66" s="179"/>
      <c r="G66" s="179"/>
      <c r="H66" s="179">
        <f>'将来負担比率（分子）の構造'!K$41</f>
        <v>24597</v>
      </c>
      <c r="I66" s="179"/>
      <c r="J66" s="179"/>
      <c r="K66" s="179">
        <f>'将来負担比率（分子）の構造'!L$41</f>
        <v>24033</v>
      </c>
      <c r="L66" s="179"/>
      <c r="M66" s="179"/>
      <c r="N66" s="179">
        <f>'将来負担比率（分子）の構造'!M$41</f>
        <v>23259</v>
      </c>
      <c r="O66" s="179"/>
      <c r="P66" s="179"/>
    </row>
    <row r="67" spans="1:16">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c r="A70" s="181" t="s">
        <v>75</v>
      </c>
      <c r="B70" s="181"/>
      <c r="C70" s="181"/>
      <c r="D70" s="181"/>
      <c r="E70" s="181"/>
      <c r="F70" s="181"/>
    </row>
    <row r="71" spans="1:16">
      <c r="A71" s="182"/>
      <c r="B71" s="182" t="str">
        <f>基金残高に係る経年分析!F54</f>
        <v>H28</v>
      </c>
      <c r="C71" s="182" t="str">
        <f>基金残高に係る経年分析!G54</f>
        <v>H29</v>
      </c>
      <c r="D71" s="182" t="str">
        <f>基金残高に係る経年分析!H54</f>
        <v>H30</v>
      </c>
    </row>
    <row r="72" spans="1:16">
      <c r="A72" s="182" t="s">
        <v>76</v>
      </c>
      <c r="B72" s="183">
        <f>基金残高に係る経年分析!F55</f>
        <v>2777</v>
      </c>
      <c r="C72" s="183">
        <f>基金残高に係る経年分析!G55</f>
        <v>2778</v>
      </c>
      <c r="D72" s="183">
        <f>基金残高に係る経年分析!H55</f>
        <v>2779</v>
      </c>
    </row>
    <row r="73" spans="1:16">
      <c r="A73" s="182" t="s">
        <v>77</v>
      </c>
      <c r="B73" s="183">
        <f>基金残高に係る経年分析!F56</f>
        <v>1432</v>
      </c>
      <c r="C73" s="183">
        <f>基金残高に係る経年分析!G56</f>
        <v>1432</v>
      </c>
      <c r="D73" s="183">
        <f>基金残高に係る経年分析!H56</f>
        <v>1212</v>
      </c>
    </row>
    <row r="74" spans="1:16">
      <c r="A74" s="182" t="s">
        <v>78</v>
      </c>
      <c r="B74" s="183">
        <f>基金残高に係る経年分析!F57</f>
        <v>2434</v>
      </c>
      <c r="C74" s="183">
        <f>基金残高に係る経年分析!G57</f>
        <v>2283</v>
      </c>
      <c r="D74" s="183">
        <f>基金残高に係る経年分析!H57</f>
        <v>2126</v>
      </c>
    </row>
  </sheetData>
  <sheetProtection algorithmName="SHA-512" hashValue="KzCVw8HDqcIdScA1hQMNOzxw3TKExy5f/P4iOMTihIeyQngpmEy6OLmUGXeY2d1zKmfg42466W7YfDW+JTH7RQ==" saltValue="gBIcTuap8J6Xy+lCwHoBD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4" customWidth="1"/>
    <col min="96" max="133" width="1.625" style="240" customWidth="1"/>
    <col min="134" max="143" width="1.625" style="224" customWidth="1"/>
    <col min="144" max="16384" width="0" style="224" hidden="1"/>
  </cols>
  <sheetData>
    <row r="1" spans="2:143" ht="22.5" customHeight="1" thickBot="1">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2" t="s">
        <v>214</v>
      </c>
      <c r="DI1" s="793"/>
      <c r="DJ1" s="793"/>
      <c r="DK1" s="793"/>
      <c r="DL1" s="793"/>
      <c r="DM1" s="793"/>
      <c r="DN1" s="794"/>
      <c r="DO1" s="224"/>
      <c r="DP1" s="792" t="s">
        <v>215</v>
      </c>
      <c r="DQ1" s="793"/>
      <c r="DR1" s="793"/>
      <c r="DS1" s="793"/>
      <c r="DT1" s="793"/>
      <c r="DU1" s="793"/>
      <c r="DV1" s="793"/>
      <c r="DW1" s="793"/>
      <c r="DX1" s="793"/>
      <c r="DY1" s="793"/>
      <c r="DZ1" s="793"/>
      <c r="EA1" s="793"/>
      <c r="EB1" s="793"/>
      <c r="EC1" s="794"/>
      <c r="ED1" s="222"/>
      <c r="EE1" s="222"/>
      <c r="EF1" s="222"/>
      <c r="EG1" s="222"/>
      <c r="EH1" s="222"/>
      <c r="EI1" s="222"/>
      <c r="EJ1" s="222"/>
      <c r="EK1" s="222"/>
      <c r="EL1" s="222"/>
      <c r="EM1" s="222"/>
    </row>
    <row r="2" spans="2:143" ht="22.5" customHeight="1">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c r="B3" s="734" t="s">
        <v>217</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218</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219</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c r="B4" s="734" t="s">
        <v>1</v>
      </c>
      <c r="C4" s="735"/>
      <c r="D4" s="735"/>
      <c r="E4" s="735"/>
      <c r="F4" s="735"/>
      <c r="G4" s="735"/>
      <c r="H4" s="735"/>
      <c r="I4" s="735"/>
      <c r="J4" s="735"/>
      <c r="K4" s="735"/>
      <c r="L4" s="735"/>
      <c r="M4" s="735"/>
      <c r="N4" s="735"/>
      <c r="O4" s="735"/>
      <c r="P4" s="735"/>
      <c r="Q4" s="736"/>
      <c r="R4" s="734" t="s">
        <v>220</v>
      </c>
      <c r="S4" s="735"/>
      <c r="T4" s="735"/>
      <c r="U4" s="735"/>
      <c r="V4" s="735"/>
      <c r="W4" s="735"/>
      <c r="X4" s="735"/>
      <c r="Y4" s="736"/>
      <c r="Z4" s="734" t="s">
        <v>221</v>
      </c>
      <c r="AA4" s="735"/>
      <c r="AB4" s="735"/>
      <c r="AC4" s="736"/>
      <c r="AD4" s="734" t="s">
        <v>222</v>
      </c>
      <c r="AE4" s="735"/>
      <c r="AF4" s="735"/>
      <c r="AG4" s="735"/>
      <c r="AH4" s="735"/>
      <c r="AI4" s="735"/>
      <c r="AJ4" s="735"/>
      <c r="AK4" s="736"/>
      <c r="AL4" s="734" t="s">
        <v>221</v>
      </c>
      <c r="AM4" s="735"/>
      <c r="AN4" s="735"/>
      <c r="AO4" s="736"/>
      <c r="AP4" s="795" t="s">
        <v>223</v>
      </c>
      <c r="AQ4" s="795"/>
      <c r="AR4" s="795"/>
      <c r="AS4" s="795"/>
      <c r="AT4" s="795"/>
      <c r="AU4" s="795"/>
      <c r="AV4" s="795"/>
      <c r="AW4" s="795"/>
      <c r="AX4" s="795"/>
      <c r="AY4" s="795"/>
      <c r="AZ4" s="795"/>
      <c r="BA4" s="795"/>
      <c r="BB4" s="795"/>
      <c r="BC4" s="795"/>
      <c r="BD4" s="795"/>
      <c r="BE4" s="795"/>
      <c r="BF4" s="795"/>
      <c r="BG4" s="795" t="s">
        <v>224</v>
      </c>
      <c r="BH4" s="795"/>
      <c r="BI4" s="795"/>
      <c r="BJ4" s="795"/>
      <c r="BK4" s="795"/>
      <c r="BL4" s="795"/>
      <c r="BM4" s="795"/>
      <c r="BN4" s="795"/>
      <c r="BO4" s="795" t="s">
        <v>221</v>
      </c>
      <c r="BP4" s="795"/>
      <c r="BQ4" s="795"/>
      <c r="BR4" s="795"/>
      <c r="BS4" s="795" t="s">
        <v>225</v>
      </c>
      <c r="BT4" s="795"/>
      <c r="BU4" s="795"/>
      <c r="BV4" s="795"/>
      <c r="BW4" s="795"/>
      <c r="BX4" s="795"/>
      <c r="BY4" s="795"/>
      <c r="BZ4" s="795"/>
      <c r="CA4" s="795"/>
      <c r="CB4" s="795"/>
      <c r="CD4" s="777" t="s">
        <v>226</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8" customFormat="1" ht="11.25" customHeight="1">
      <c r="B5" s="759" t="s">
        <v>227</v>
      </c>
      <c r="C5" s="760"/>
      <c r="D5" s="760"/>
      <c r="E5" s="760"/>
      <c r="F5" s="760"/>
      <c r="G5" s="760"/>
      <c r="H5" s="760"/>
      <c r="I5" s="760"/>
      <c r="J5" s="760"/>
      <c r="K5" s="760"/>
      <c r="L5" s="760"/>
      <c r="M5" s="760"/>
      <c r="N5" s="760"/>
      <c r="O5" s="760"/>
      <c r="P5" s="760"/>
      <c r="Q5" s="761"/>
      <c r="R5" s="725">
        <v>10150573</v>
      </c>
      <c r="S5" s="726"/>
      <c r="T5" s="726"/>
      <c r="U5" s="726"/>
      <c r="V5" s="726"/>
      <c r="W5" s="726"/>
      <c r="X5" s="726"/>
      <c r="Y5" s="772"/>
      <c r="Z5" s="790">
        <v>40.5</v>
      </c>
      <c r="AA5" s="790"/>
      <c r="AB5" s="790"/>
      <c r="AC5" s="790"/>
      <c r="AD5" s="791">
        <v>9581151</v>
      </c>
      <c r="AE5" s="791"/>
      <c r="AF5" s="791"/>
      <c r="AG5" s="791"/>
      <c r="AH5" s="791"/>
      <c r="AI5" s="791"/>
      <c r="AJ5" s="791"/>
      <c r="AK5" s="791"/>
      <c r="AL5" s="773">
        <v>67.5</v>
      </c>
      <c r="AM5" s="742"/>
      <c r="AN5" s="742"/>
      <c r="AO5" s="774"/>
      <c r="AP5" s="759" t="s">
        <v>228</v>
      </c>
      <c r="AQ5" s="760"/>
      <c r="AR5" s="760"/>
      <c r="AS5" s="760"/>
      <c r="AT5" s="760"/>
      <c r="AU5" s="760"/>
      <c r="AV5" s="760"/>
      <c r="AW5" s="760"/>
      <c r="AX5" s="760"/>
      <c r="AY5" s="760"/>
      <c r="AZ5" s="760"/>
      <c r="BA5" s="760"/>
      <c r="BB5" s="760"/>
      <c r="BC5" s="760"/>
      <c r="BD5" s="760"/>
      <c r="BE5" s="760"/>
      <c r="BF5" s="761"/>
      <c r="BG5" s="660">
        <v>9581151</v>
      </c>
      <c r="BH5" s="663"/>
      <c r="BI5" s="663"/>
      <c r="BJ5" s="663"/>
      <c r="BK5" s="663"/>
      <c r="BL5" s="663"/>
      <c r="BM5" s="663"/>
      <c r="BN5" s="664"/>
      <c r="BO5" s="722">
        <v>94.4</v>
      </c>
      <c r="BP5" s="722"/>
      <c r="BQ5" s="722"/>
      <c r="BR5" s="722"/>
      <c r="BS5" s="723">
        <v>102749</v>
      </c>
      <c r="BT5" s="723"/>
      <c r="BU5" s="723"/>
      <c r="BV5" s="723"/>
      <c r="BW5" s="723"/>
      <c r="BX5" s="723"/>
      <c r="BY5" s="723"/>
      <c r="BZ5" s="723"/>
      <c r="CA5" s="723"/>
      <c r="CB5" s="764"/>
      <c r="CD5" s="777" t="s">
        <v>223</v>
      </c>
      <c r="CE5" s="778"/>
      <c r="CF5" s="778"/>
      <c r="CG5" s="778"/>
      <c r="CH5" s="778"/>
      <c r="CI5" s="778"/>
      <c r="CJ5" s="778"/>
      <c r="CK5" s="778"/>
      <c r="CL5" s="778"/>
      <c r="CM5" s="778"/>
      <c r="CN5" s="778"/>
      <c r="CO5" s="778"/>
      <c r="CP5" s="778"/>
      <c r="CQ5" s="779"/>
      <c r="CR5" s="777" t="s">
        <v>229</v>
      </c>
      <c r="CS5" s="778"/>
      <c r="CT5" s="778"/>
      <c r="CU5" s="778"/>
      <c r="CV5" s="778"/>
      <c r="CW5" s="778"/>
      <c r="CX5" s="778"/>
      <c r="CY5" s="779"/>
      <c r="CZ5" s="777" t="s">
        <v>221</v>
      </c>
      <c r="DA5" s="778"/>
      <c r="DB5" s="778"/>
      <c r="DC5" s="779"/>
      <c r="DD5" s="777" t="s">
        <v>230</v>
      </c>
      <c r="DE5" s="778"/>
      <c r="DF5" s="778"/>
      <c r="DG5" s="778"/>
      <c r="DH5" s="778"/>
      <c r="DI5" s="778"/>
      <c r="DJ5" s="778"/>
      <c r="DK5" s="778"/>
      <c r="DL5" s="778"/>
      <c r="DM5" s="778"/>
      <c r="DN5" s="778"/>
      <c r="DO5" s="778"/>
      <c r="DP5" s="779"/>
      <c r="DQ5" s="777" t="s">
        <v>231</v>
      </c>
      <c r="DR5" s="778"/>
      <c r="DS5" s="778"/>
      <c r="DT5" s="778"/>
      <c r="DU5" s="778"/>
      <c r="DV5" s="778"/>
      <c r="DW5" s="778"/>
      <c r="DX5" s="778"/>
      <c r="DY5" s="778"/>
      <c r="DZ5" s="778"/>
      <c r="EA5" s="778"/>
      <c r="EB5" s="778"/>
      <c r="EC5" s="779"/>
    </row>
    <row r="6" spans="2:143" ht="11.25" customHeight="1">
      <c r="B6" s="657" t="s">
        <v>232</v>
      </c>
      <c r="C6" s="658"/>
      <c r="D6" s="658"/>
      <c r="E6" s="658"/>
      <c r="F6" s="658"/>
      <c r="G6" s="658"/>
      <c r="H6" s="658"/>
      <c r="I6" s="658"/>
      <c r="J6" s="658"/>
      <c r="K6" s="658"/>
      <c r="L6" s="658"/>
      <c r="M6" s="658"/>
      <c r="N6" s="658"/>
      <c r="O6" s="658"/>
      <c r="P6" s="658"/>
      <c r="Q6" s="659"/>
      <c r="R6" s="660">
        <v>259881</v>
      </c>
      <c r="S6" s="663"/>
      <c r="T6" s="663"/>
      <c r="U6" s="663"/>
      <c r="V6" s="663"/>
      <c r="W6" s="663"/>
      <c r="X6" s="663"/>
      <c r="Y6" s="664"/>
      <c r="Z6" s="722">
        <v>1</v>
      </c>
      <c r="AA6" s="722"/>
      <c r="AB6" s="722"/>
      <c r="AC6" s="722"/>
      <c r="AD6" s="723">
        <v>259881</v>
      </c>
      <c r="AE6" s="723"/>
      <c r="AF6" s="723"/>
      <c r="AG6" s="723"/>
      <c r="AH6" s="723"/>
      <c r="AI6" s="723"/>
      <c r="AJ6" s="723"/>
      <c r="AK6" s="723"/>
      <c r="AL6" s="665">
        <v>1.8</v>
      </c>
      <c r="AM6" s="666"/>
      <c r="AN6" s="666"/>
      <c r="AO6" s="724"/>
      <c r="AP6" s="657" t="s">
        <v>233</v>
      </c>
      <c r="AQ6" s="658"/>
      <c r="AR6" s="658"/>
      <c r="AS6" s="658"/>
      <c r="AT6" s="658"/>
      <c r="AU6" s="658"/>
      <c r="AV6" s="658"/>
      <c r="AW6" s="658"/>
      <c r="AX6" s="658"/>
      <c r="AY6" s="658"/>
      <c r="AZ6" s="658"/>
      <c r="BA6" s="658"/>
      <c r="BB6" s="658"/>
      <c r="BC6" s="658"/>
      <c r="BD6" s="658"/>
      <c r="BE6" s="658"/>
      <c r="BF6" s="659"/>
      <c r="BG6" s="660">
        <v>9581151</v>
      </c>
      <c r="BH6" s="663"/>
      <c r="BI6" s="663"/>
      <c r="BJ6" s="663"/>
      <c r="BK6" s="663"/>
      <c r="BL6" s="663"/>
      <c r="BM6" s="663"/>
      <c r="BN6" s="664"/>
      <c r="BO6" s="722">
        <v>94.4</v>
      </c>
      <c r="BP6" s="722"/>
      <c r="BQ6" s="722"/>
      <c r="BR6" s="722"/>
      <c r="BS6" s="723">
        <v>102749</v>
      </c>
      <c r="BT6" s="723"/>
      <c r="BU6" s="723"/>
      <c r="BV6" s="723"/>
      <c r="BW6" s="723"/>
      <c r="BX6" s="723"/>
      <c r="BY6" s="723"/>
      <c r="BZ6" s="723"/>
      <c r="CA6" s="723"/>
      <c r="CB6" s="764"/>
      <c r="CD6" s="731" t="s">
        <v>234</v>
      </c>
      <c r="CE6" s="732"/>
      <c r="CF6" s="732"/>
      <c r="CG6" s="732"/>
      <c r="CH6" s="732"/>
      <c r="CI6" s="732"/>
      <c r="CJ6" s="732"/>
      <c r="CK6" s="732"/>
      <c r="CL6" s="732"/>
      <c r="CM6" s="732"/>
      <c r="CN6" s="732"/>
      <c r="CO6" s="732"/>
      <c r="CP6" s="732"/>
      <c r="CQ6" s="733"/>
      <c r="CR6" s="660">
        <v>228705</v>
      </c>
      <c r="CS6" s="663"/>
      <c r="CT6" s="663"/>
      <c r="CU6" s="663"/>
      <c r="CV6" s="663"/>
      <c r="CW6" s="663"/>
      <c r="CX6" s="663"/>
      <c r="CY6" s="664"/>
      <c r="CZ6" s="773">
        <v>0.9</v>
      </c>
      <c r="DA6" s="742"/>
      <c r="DB6" s="742"/>
      <c r="DC6" s="776"/>
      <c r="DD6" s="668">
        <v>3613</v>
      </c>
      <c r="DE6" s="663"/>
      <c r="DF6" s="663"/>
      <c r="DG6" s="663"/>
      <c r="DH6" s="663"/>
      <c r="DI6" s="663"/>
      <c r="DJ6" s="663"/>
      <c r="DK6" s="663"/>
      <c r="DL6" s="663"/>
      <c r="DM6" s="663"/>
      <c r="DN6" s="663"/>
      <c r="DO6" s="663"/>
      <c r="DP6" s="664"/>
      <c r="DQ6" s="668">
        <v>228705</v>
      </c>
      <c r="DR6" s="663"/>
      <c r="DS6" s="663"/>
      <c r="DT6" s="663"/>
      <c r="DU6" s="663"/>
      <c r="DV6" s="663"/>
      <c r="DW6" s="663"/>
      <c r="DX6" s="663"/>
      <c r="DY6" s="663"/>
      <c r="DZ6" s="663"/>
      <c r="EA6" s="663"/>
      <c r="EB6" s="663"/>
      <c r="EC6" s="703"/>
    </row>
    <row r="7" spans="2:143" ht="11.25" customHeight="1">
      <c r="B7" s="657" t="s">
        <v>235</v>
      </c>
      <c r="C7" s="658"/>
      <c r="D7" s="658"/>
      <c r="E7" s="658"/>
      <c r="F7" s="658"/>
      <c r="G7" s="658"/>
      <c r="H7" s="658"/>
      <c r="I7" s="658"/>
      <c r="J7" s="658"/>
      <c r="K7" s="658"/>
      <c r="L7" s="658"/>
      <c r="M7" s="658"/>
      <c r="N7" s="658"/>
      <c r="O7" s="658"/>
      <c r="P7" s="658"/>
      <c r="Q7" s="659"/>
      <c r="R7" s="660">
        <v>16754</v>
      </c>
      <c r="S7" s="663"/>
      <c r="T7" s="663"/>
      <c r="U7" s="663"/>
      <c r="V7" s="663"/>
      <c r="W7" s="663"/>
      <c r="X7" s="663"/>
      <c r="Y7" s="664"/>
      <c r="Z7" s="722">
        <v>0.1</v>
      </c>
      <c r="AA7" s="722"/>
      <c r="AB7" s="722"/>
      <c r="AC7" s="722"/>
      <c r="AD7" s="723">
        <v>16754</v>
      </c>
      <c r="AE7" s="723"/>
      <c r="AF7" s="723"/>
      <c r="AG7" s="723"/>
      <c r="AH7" s="723"/>
      <c r="AI7" s="723"/>
      <c r="AJ7" s="723"/>
      <c r="AK7" s="723"/>
      <c r="AL7" s="665">
        <v>0.1</v>
      </c>
      <c r="AM7" s="666"/>
      <c r="AN7" s="666"/>
      <c r="AO7" s="724"/>
      <c r="AP7" s="657" t="s">
        <v>236</v>
      </c>
      <c r="AQ7" s="658"/>
      <c r="AR7" s="658"/>
      <c r="AS7" s="658"/>
      <c r="AT7" s="658"/>
      <c r="AU7" s="658"/>
      <c r="AV7" s="658"/>
      <c r="AW7" s="658"/>
      <c r="AX7" s="658"/>
      <c r="AY7" s="658"/>
      <c r="AZ7" s="658"/>
      <c r="BA7" s="658"/>
      <c r="BB7" s="658"/>
      <c r="BC7" s="658"/>
      <c r="BD7" s="658"/>
      <c r="BE7" s="658"/>
      <c r="BF7" s="659"/>
      <c r="BG7" s="660">
        <v>5007023</v>
      </c>
      <c r="BH7" s="663"/>
      <c r="BI7" s="663"/>
      <c r="BJ7" s="663"/>
      <c r="BK7" s="663"/>
      <c r="BL7" s="663"/>
      <c r="BM7" s="663"/>
      <c r="BN7" s="664"/>
      <c r="BO7" s="722">
        <v>49.3</v>
      </c>
      <c r="BP7" s="722"/>
      <c r="BQ7" s="722"/>
      <c r="BR7" s="722"/>
      <c r="BS7" s="723">
        <v>102749</v>
      </c>
      <c r="BT7" s="723"/>
      <c r="BU7" s="723"/>
      <c r="BV7" s="723"/>
      <c r="BW7" s="723"/>
      <c r="BX7" s="723"/>
      <c r="BY7" s="723"/>
      <c r="BZ7" s="723"/>
      <c r="CA7" s="723"/>
      <c r="CB7" s="764"/>
      <c r="CD7" s="704" t="s">
        <v>237</v>
      </c>
      <c r="CE7" s="701"/>
      <c r="CF7" s="701"/>
      <c r="CG7" s="701"/>
      <c r="CH7" s="701"/>
      <c r="CI7" s="701"/>
      <c r="CJ7" s="701"/>
      <c r="CK7" s="701"/>
      <c r="CL7" s="701"/>
      <c r="CM7" s="701"/>
      <c r="CN7" s="701"/>
      <c r="CO7" s="701"/>
      <c r="CP7" s="701"/>
      <c r="CQ7" s="702"/>
      <c r="CR7" s="660">
        <v>3531420</v>
      </c>
      <c r="CS7" s="663"/>
      <c r="CT7" s="663"/>
      <c r="CU7" s="663"/>
      <c r="CV7" s="663"/>
      <c r="CW7" s="663"/>
      <c r="CX7" s="663"/>
      <c r="CY7" s="664"/>
      <c r="CZ7" s="722">
        <v>14.6</v>
      </c>
      <c r="DA7" s="722"/>
      <c r="DB7" s="722"/>
      <c r="DC7" s="722"/>
      <c r="DD7" s="668">
        <v>354379</v>
      </c>
      <c r="DE7" s="663"/>
      <c r="DF7" s="663"/>
      <c r="DG7" s="663"/>
      <c r="DH7" s="663"/>
      <c r="DI7" s="663"/>
      <c r="DJ7" s="663"/>
      <c r="DK7" s="663"/>
      <c r="DL7" s="663"/>
      <c r="DM7" s="663"/>
      <c r="DN7" s="663"/>
      <c r="DO7" s="663"/>
      <c r="DP7" s="664"/>
      <c r="DQ7" s="668">
        <v>3000589</v>
      </c>
      <c r="DR7" s="663"/>
      <c r="DS7" s="663"/>
      <c r="DT7" s="663"/>
      <c r="DU7" s="663"/>
      <c r="DV7" s="663"/>
      <c r="DW7" s="663"/>
      <c r="DX7" s="663"/>
      <c r="DY7" s="663"/>
      <c r="DZ7" s="663"/>
      <c r="EA7" s="663"/>
      <c r="EB7" s="663"/>
      <c r="EC7" s="703"/>
    </row>
    <row r="8" spans="2:143" ht="11.25" customHeight="1">
      <c r="B8" s="657" t="s">
        <v>238</v>
      </c>
      <c r="C8" s="658"/>
      <c r="D8" s="658"/>
      <c r="E8" s="658"/>
      <c r="F8" s="658"/>
      <c r="G8" s="658"/>
      <c r="H8" s="658"/>
      <c r="I8" s="658"/>
      <c r="J8" s="658"/>
      <c r="K8" s="658"/>
      <c r="L8" s="658"/>
      <c r="M8" s="658"/>
      <c r="N8" s="658"/>
      <c r="O8" s="658"/>
      <c r="P8" s="658"/>
      <c r="Q8" s="659"/>
      <c r="R8" s="660">
        <v>38162</v>
      </c>
      <c r="S8" s="663"/>
      <c r="T8" s="663"/>
      <c r="U8" s="663"/>
      <c r="V8" s="663"/>
      <c r="W8" s="663"/>
      <c r="X8" s="663"/>
      <c r="Y8" s="664"/>
      <c r="Z8" s="722">
        <v>0.2</v>
      </c>
      <c r="AA8" s="722"/>
      <c r="AB8" s="722"/>
      <c r="AC8" s="722"/>
      <c r="AD8" s="723">
        <v>38162</v>
      </c>
      <c r="AE8" s="723"/>
      <c r="AF8" s="723"/>
      <c r="AG8" s="723"/>
      <c r="AH8" s="723"/>
      <c r="AI8" s="723"/>
      <c r="AJ8" s="723"/>
      <c r="AK8" s="723"/>
      <c r="AL8" s="665">
        <v>0.3</v>
      </c>
      <c r="AM8" s="666"/>
      <c r="AN8" s="666"/>
      <c r="AO8" s="724"/>
      <c r="AP8" s="657" t="s">
        <v>239</v>
      </c>
      <c r="AQ8" s="658"/>
      <c r="AR8" s="658"/>
      <c r="AS8" s="658"/>
      <c r="AT8" s="658"/>
      <c r="AU8" s="658"/>
      <c r="AV8" s="658"/>
      <c r="AW8" s="658"/>
      <c r="AX8" s="658"/>
      <c r="AY8" s="658"/>
      <c r="AZ8" s="658"/>
      <c r="BA8" s="658"/>
      <c r="BB8" s="658"/>
      <c r="BC8" s="658"/>
      <c r="BD8" s="658"/>
      <c r="BE8" s="658"/>
      <c r="BF8" s="659"/>
      <c r="BG8" s="660">
        <v>137244</v>
      </c>
      <c r="BH8" s="663"/>
      <c r="BI8" s="663"/>
      <c r="BJ8" s="663"/>
      <c r="BK8" s="663"/>
      <c r="BL8" s="663"/>
      <c r="BM8" s="663"/>
      <c r="BN8" s="664"/>
      <c r="BO8" s="722">
        <v>1.4</v>
      </c>
      <c r="BP8" s="722"/>
      <c r="BQ8" s="722"/>
      <c r="BR8" s="722"/>
      <c r="BS8" s="668" t="s">
        <v>240</v>
      </c>
      <c r="BT8" s="663"/>
      <c r="BU8" s="663"/>
      <c r="BV8" s="663"/>
      <c r="BW8" s="663"/>
      <c r="BX8" s="663"/>
      <c r="BY8" s="663"/>
      <c r="BZ8" s="663"/>
      <c r="CA8" s="663"/>
      <c r="CB8" s="703"/>
      <c r="CD8" s="704" t="s">
        <v>241</v>
      </c>
      <c r="CE8" s="701"/>
      <c r="CF8" s="701"/>
      <c r="CG8" s="701"/>
      <c r="CH8" s="701"/>
      <c r="CI8" s="701"/>
      <c r="CJ8" s="701"/>
      <c r="CK8" s="701"/>
      <c r="CL8" s="701"/>
      <c r="CM8" s="701"/>
      <c r="CN8" s="701"/>
      <c r="CO8" s="701"/>
      <c r="CP8" s="701"/>
      <c r="CQ8" s="702"/>
      <c r="CR8" s="660">
        <v>9299944</v>
      </c>
      <c r="CS8" s="663"/>
      <c r="CT8" s="663"/>
      <c r="CU8" s="663"/>
      <c r="CV8" s="663"/>
      <c r="CW8" s="663"/>
      <c r="CX8" s="663"/>
      <c r="CY8" s="664"/>
      <c r="CZ8" s="722">
        <v>38.4</v>
      </c>
      <c r="DA8" s="722"/>
      <c r="DB8" s="722"/>
      <c r="DC8" s="722"/>
      <c r="DD8" s="668">
        <v>84915</v>
      </c>
      <c r="DE8" s="663"/>
      <c r="DF8" s="663"/>
      <c r="DG8" s="663"/>
      <c r="DH8" s="663"/>
      <c r="DI8" s="663"/>
      <c r="DJ8" s="663"/>
      <c r="DK8" s="663"/>
      <c r="DL8" s="663"/>
      <c r="DM8" s="663"/>
      <c r="DN8" s="663"/>
      <c r="DO8" s="663"/>
      <c r="DP8" s="664"/>
      <c r="DQ8" s="668">
        <v>4318429</v>
      </c>
      <c r="DR8" s="663"/>
      <c r="DS8" s="663"/>
      <c r="DT8" s="663"/>
      <c r="DU8" s="663"/>
      <c r="DV8" s="663"/>
      <c r="DW8" s="663"/>
      <c r="DX8" s="663"/>
      <c r="DY8" s="663"/>
      <c r="DZ8" s="663"/>
      <c r="EA8" s="663"/>
      <c r="EB8" s="663"/>
      <c r="EC8" s="703"/>
    </row>
    <row r="9" spans="2:143" ht="11.25" customHeight="1">
      <c r="B9" s="657" t="s">
        <v>242</v>
      </c>
      <c r="C9" s="658"/>
      <c r="D9" s="658"/>
      <c r="E9" s="658"/>
      <c r="F9" s="658"/>
      <c r="G9" s="658"/>
      <c r="H9" s="658"/>
      <c r="I9" s="658"/>
      <c r="J9" s="658"/>
      <c r="K9" s="658"/>
      <c r="L9" s="658"/>
      <c r="M9" s="658"/>
      <c r="N9" s="658"/>
      <c r="O9" s="658"/>
      <c r="P9" s="658"/>
      <c r="Q9" s="659"/>
      <c r="R9" s="660">
        <v>32771</v>
      </c>
      <c r="S9" s="663"/>
      <c r="T9" s="663"/>
      <c r="U9" s="663"/>
      <c r="V9" s="663"/>
      <c r="W9" s="663"/>
      <c r="X9" s="663"/>
      <c r="Y9" s="664"/>
      <c r="Z9" s="722">
        <v>0.1</v>
      </c>
      <c r="AA9" s="722"/>
      <c r="AB9" s="722"/>
      <c r="AC9" s="722"/>
      <c r="AD9" s="723">
        <v>32771</v>
      </c>
      <c r="AE9" s="723"/>
      <c r="AF9" s="723"/>
      <c r="AG9" s="723"/>
      <c r="AH9" s="723"/>
      <c r="AI9" s="723"/>
      <c r="AJ9" s="723"/>
      <c r="AK9" s="723"/>
      <c r="AL9" s="665">
        <v>0.2</v>
      </c>
      <c r="AM9" s="666"/>
      <c r="AN9" s="666"/>
      <c r="AO9" s="724"/>
      <c r="AP9" s="657" t="s">
        <v>243</v>
      </c>
      <c r="AQ9" s="658"/>
      <c r="AR9" s="658"/>
      <c r="AS9" s="658"/>
      <c r="AT9" s="658"/>
      <c r="AU9" s="658"/>
      <c r="AV9" s="658"/>
      <c r="AW9" s="658"/>
      <c r="AX9" s="658"/>
      <c r="AY9" s="658"/>
      <c r="AZ9" s="658"/>
      <c r="BA9" s="658"/>
      <c r="BB9" s="658"/>
      <c r="BC9" s="658"/>
      <c r="BD9" s="658"/>
      <c r="BE9" s="658"/>
      <c r="BF9" s="659"/>
      <c r="BG9" s="660">
        <v>4143623</v>
      </c>
      <c r="BH9" s="663"/>
      <c r="BI9" s="663"/>
      <c r="BJ9" s="663"/>
      <c r="BK9" s="663"/>
      <c r="BL9" s="663"/>
      <c r="BM9" s="663"/>
      <c r="BN9" s="664"/>
      <c r="BO9" s="722">
        <v>40.799999999999997</v>
      </c>
      <c r="BP9" s="722"/>
      <c r="BQ9" s="722"/>
      <c r="BR9" s="722"/>
      <c r="BS9" s="668" t="s">
        <v>173</v>
      </c>
      <c r="BT9" s="663"/>
      <c r="BU9" s="663"/>
      <c r="BV9" s="663"/>
      <c r="BW9" s="663"/>
      <c r="BX9" s="663"/>
      <c r="BY9" s="663"/>
      <c r="BZ9" s="663"/>
      <c r="CA9" s="663"/>
      <c r="CB9" s="703"/>
      <c r="CD9" s="704" t="s">
        <v>244</v>
      </c>
      <c r="CE9" s="701"/>
      <c r="CF9" s="701"/>
      <c r="CG9" s="701"/>
      <c r="CH9" s="701"/>
      <c r="CI9" s="701"/>
      <c r="CJ9" s="701"/>
      <c r="CK9" s="701"/>
      <c r="CL9" s="701"/>
      <c r="CM9" s="701"/>
      <c r="CN9" s="701"/>
      <c r="CO9" s="701"/>
      <c r="CP9" s="701"/>
      <c r="CQ9" s="702"/>
      <c r="CR9" s="660">
        <v>1944934</v>
      </c>
      <c r="CS9" s="663"/>
      <c r="CT9" s="663"/>
      <c r="CU9" s="663"/>
      <c r="CV9" s="663"/>
      <c r="CW9" s="663"/>
      <c r="CX9" s="663"/>
      <c r="CY9" s="664"/>
      <c r="CZ9" s="722">
        <v>8</v>
      </c>
      <c r="DA9" s="722"/>
      <c r="DB9" s="722"/>
      <c r="DC9" s="722"/>
      <c r="DD9" s="668">
        <v>44459</v>
      </c>
      <c r="DE9" s="663"/>
      <c r="DF9" s="663"/>
      <c r="DG9" s="663"/>
      <c r="DH9" s="663"/>
      <c r="DI9" s="663"/>
      <c r="DJ9" s="663"/>
      <c r="DK9" s="663"/>
      <c r="DL9" s="663"/>
      <c r="DM9" s="663"/>
      <c r="DN9" s="663"/>
      <c r="DO9" s="663"/>
      <c r="DP9" s="664"/>
      <c r="DQ9" s="668">
        <v>1740737</v>
      </c>
      <c r="DR9" s="663"/>
      <c r="DS9" s="663"/>
      <c r="DT9" s="663"/>
      <c r="DU9" s="663"/>
      <c r="DV9" s="663"/>
      <c r="DW9" s="663"/>
      <c r="DX9" s="663"/>
      <c r="DY9" s="663"/>
      <c r="DZ9" s="663"/>
      <c r="EA9" s="663"/>
      <c r="EB9" s="663"/>
      <c r="EC9" s="703"/>
    </row>
    <row r="10" spans="2:143" ht="11.25" customHeight="1">
      <c r="B10" s="657" t="s">
        <v>245</v>
      </c>
      <c r="C10" s="658"/>
      <c r="D10" s="658"/>
      <c r="E10" s="658"/>
      <c r="F10" s="658"/>
      <c r="G10" s="658"/>
      <c r="H10" s="658"/>
      <c r="I10" s="658"/>
      <c r="J10" s="658"/>
      <c r="K10" s="658"/>
      <c r="L10" s="658"/>
      <c r="M10" s="658"/>
      <c r="N10" s="658"/>
      <c r="O10" s="658"/>
      <c r="P10" s="658"/>
      <c r="Q10" s="659"/>
      <c r="R10" s="660" t="s">
        <v>240</v>
      </c>
      <c r="S10" s="663"/>
      <c r="T10" s="663"/>
      <c r="U10" s="663"/>
      <c r="V10" s="663"/>
      <c r="W10" s="663"/>
      <c r="X10" s="663"/>
      <c r="Y10" s="664"/>
      <c r="Z10" s="722" t="s">
        <v>240</v>
      </c>
      <c r="AA10" s="722"/>
      <c r="AB10" s="722"/>
      <c r="AC10" s="722"/>
      <c r="AD10" s="723" t="s">
        <v>240</v>
      </c>
      <c r="AE10" s="723"/>
      <c r="AF10" s="723"/>
      <c r="AG10" s="723"/>
      <c r="AH10" s="723"/>
      <c r="AI10" s="723"/>
      <c r="AJ10" s="723"/>
      <c r="AK10" s="723"/>
      <c r="AL10" s="665" t="s">
        <v>240</v>
      </c>
      <c r="AM10" s="666"/>
      <c r="AN10" s="666"/>
      <c r="AO10" s="724"/>
      <c r="AP10" s="657" t="s">
        <v>246</v>
      </c>
      <c r="AQ10" s="658"/>
      <c r="AR10" s="658"/>
      <c r="AS10" s="658"/>
      <c r="AT10" s="658"/>
      <c r="AU10" s="658"/>
      <c r="AV10" s="658"/>
      <c r="AW10" s="658"/>
      <c r="AX10" s="658"/>
      <c r="AY10" s="658"/>
      <c r="AZ10" s="658"/>
      <c r="BA10" s="658"/>
      <c r="BB10" s="658"/>
      <c r="BC10" s="658"/>
      <c r="BD10" s="658"/>
      <c r="BE10" s="658"/>
      <c r="BF10" s="659"/>
      <c r="BG10" s="660">
        <v>205003</v>
      </c>
      <c r="BH10" s="663"/>
      <c r="BI10" s="663"/>
      <c r="BJ10" s="663"/>
      <c r="BK10" s="663"/>
      <c r="BL10" s="663"/>
      <c r="BM10" s="663"/>
      <c r="BN10" s="664"/>
      <c r="BO10" s="722">
        <v>2</v>
      </c>
      <c r="BP10" s="722"/>
      <c r="BQ10" s="722"/>
      <c r="BR10" s="722"/>
      <c r="BS10" s="668" t="s">
        <v>173</v>
      </c>
      <c r="BT10" s="663"/>
      <c r="BU10" s="663"/>
      <c r="BV10" s="663"/>
      <c r="BW10" s="663"/>
      <c r="BX10" s="663"/>
      <c r="BY10" s="663"/>
      <c r="BZ10" s="663"/>
      <c r="CA10" s="663"/>
      <c r="CB10" s="703"/>
      <c r="CD10" s="704" t="s">
        <v>247</v>
      </c>
      <c r="CE10" s="701"/>
      <c r="CF10" s="701"/>
      <c r="CG10" s="701"/>
      <c r="CH10" s="701"/>
      <c r="CI10" s="701"/>
      <c r="CJ10" s="701"/>
      <c r="CK10" s="701"/>
      <c r="CL10" s="701"/>
      <c r="CM10" s="701"/>
      <c r="CN10" s="701"/>
      <c r="CO10" s="701"/>
      <c r="CP10" s="701"/>
      <c r="CQ10" s="702"/>
      <c r="CR10" s="660">
        <v>12854</v>
      </c>
      <c r="CS10" s="663"/>
      <c r="CT10" s="663"/>
      <c r="CU10" s="663"/>
      <c r="CV10" s="663"/>
      <c r="CW10" s="663"/>
      <c r="CX10" s="663"/>
      <c r="CY10" s="664"/>
      <c r="CZ10" s="722">
        <v>0.1</v>
      </c>
      <c r="DA10" s="722"/>
      <c r="DB10" s="722"/>
      <c r="DC10" s="722"/>
      <c r="DD10" s="668" t="s">
        <v>173</v>
      </c>
      <c r="DE10" s="663"/>
      <c r="DF10" s="663"/>
      <c r="DG10" s="663"/>
      <c r="DH10" s="663"/>
      <c r="DI10" s="663"/>
      <c r="DJ10" s="663"/>
      <c r="DK10" s="663"/>
      <c r="DL10" s="663"/>
      <c r="DM10" s="663"/>
      <c r="DN10" s="663"/>
      <c r="DO10" s="663"/>
      <c r="DP10" s="664"/>
      <c r="DQ10" s="668">
        <v>12854</v>
      </c>
      <c r="DR10" s="663"/>
      <c r="DS10" s="663"/>
      <c r="DT10" s="663"/>
      <c r="DU10" s="663"/>
      <c r="DV10" s="663"/>
      <c r="DW10" s="663"/>
      <c r="DX10" s="663"/>
      <c r="DY10" s="663"/>
      <c r="DZ10" s="663"/>
      <c r="EA10" s="663"/>
      <c r="EB10" s="663"/>
      <c r="EC10" s="703"/>
    </row>
    <row r="11" spans="2:143" ht="11.25" customHeight="1">
      <c r="B11" s="657" t="s">
        <v>248</v>
      </c>
      <c r="C11" s="658"/>
      <c r="D11" s="658"/>
      <c r="E11" s="658"/>
      <c r="F11" s="658"/>
      <c r="G11" s="658"/>
      <c r="H11" s="658"/>
      <c r="I11" s="658"/>
      <c r="J11" s="658"/>
      <c r="K11" s="658"/>
      <c r="L11" s="658"/>
      <c r="M11" s="658"/>
      <c r="N11" s="658"/>
      <c r="O11" s="658"/>
      <c r="P11" s="658"/>
      <c r="Q11" s="659"/>
      <c r="R11" s="660" t="s">
        <v>173</v>
      </c>
      <c r="S11" s="663"/>
      <c r="T11" s="663"/>
      <c r="U11" s="663"/>
      <c r="V11" s="663"/>
      <c r="W11" s="663"/>
      <c r="X11" s="663"/>
      <c r="Y11" s="664"/>
      <c r="Z11" s="722" t="s">
        <v>240</v>
      </c>
      <c r="AA11" s="722"/>
      <c r="AB11" s="722"/>
      <c r="AC11" s="722"/>
      <c r="AD11" s="723" t="s">
        <v>173</v>
      </c>
      <c r="AE11" s="723"/>
      <c r="AF11" s="723"/>
      <c r="AG11" s="723"/>
      <c r="AH11" s="723"/>
      <c r="AI11" s="723"/>
      <c r="AJ11" s="723"/>
      <c r="AK11" s="723"/>
      <c r="AL11" s="665" t="s">
        <v>173</v>
      </c>
      <c r="AM11" s="666"/>
      <c r="AN11" s="666"/>
      <c r="AO11" s="724"/>
      <c r="AP11" s="657" t="s">
        <v>249</v>
      </c>
      <c r="AQ11" s="658"/>
      <c r="AR11" s="658"/>
      <c r="AS11" s="658"/>
      <c r="AT11" s="658"/>
      <c r="AU11" s="658"/>
      <c r="AV11" s="658"/>
      <c r="AW11" s="658"/>
      <c r="AX11" s="658"/>
      <c r="AY11" s="658"/>
      <c r="AZ11" s="658"/>
      <c r="BA11" s="658"/>
      <c r="BB11" s="658"/>
      <c r="BC11" s="658"/>
      <c r="BD11" s="658"/>
      <c r="BE11" s="658"/>
      <c r="BF11" s="659"/>
      <c r="BG11" s="660">
        <v>521153</v>
      </c>
      <c r="BH11" s="663"/>
      <c r="BI11" s="663"/>
      <c r="BJ11" s="663"/>
      <c r="BK11" s="663"/>
      <c r="BL11" s="663"/>
      <c r="BM11" s="663"/>
      <c r="BN11" s="664"/>
      <c r="BO11" s="722">
        <v>5.0999999999999996</v>
      </c>
      <c r="BP11" s="722"/>
      <c r="BQ11" s="722"/>
      <c r="BR11" s="722"/>
      <c r="BS11" s="668">
        <v>102749</v>
      </c>
      <c r="BT11" s="663"/>
      <c r="BU11" s="663"/>
      <c r="BV11" s="663"/>
      <c r="BW11" s="663"/>
      <c r="BX11" s="663"/>
      <c r="BY11" s="663"/>
      <c r="BZ11" s="663"/>
      <c r="CA11" s="663"/>
      <c r="CB11" s="703"/>
      <c r="CD11" s="704" t="s">
        <v>250</v>
      </c>
      <c r="CE11" s="701"/>
      <c r="CF11" s="701"/>
      <c r="CG11" s="701"/>
      <c r="CH11" s="701"/>
      <c r="CI11" s="701"/>
      <c r="CJ11" s="701"/>
      <c r="CK11" s="701"/>
      <c r="CL11" s="701"/>
      <c r="CM11" s="701"/>
      <c r="CN11" s="701"/>
      <c r="CO11" s="701"/>
      <c r="CP11" s="701"/>
      <c r="CQ11" s="702"/>
      <c r="CR11" s="660">
        <v>414177</v>
      </c>
      <c r="CS11" s="663"/>
      <c r="CT11" s="663"/>
      <c r="CU11" s="663"/>
      <c r="CV11" s="663"/>
      <c r="CW11" s="663"/>
      <c r="CX11" s="663"/>
      <c r="CY11" s="664"/>
      <c r="CZ11" s="722">
        <v>1.7</v>
      </c>
      <c r="DA11" s="722"/>
      <c r="DB11" s="722"/>
      <c r="DC11" s="722"/>
      <c r="DD11" s="668">
        <v>12789</v>
      </c>
      <c r="DE11" s="663"/>
      <c r="DF11" s="663"/>
      <c r="DG11" s="663"/>
      <c r="DH11" s="663"/>
      <c r="DI11" s="663"/>
      <c r="DJ11" s="663"/>
      <c r="DK11" s="663"/>
      <c r="DL11" s="663"/>
      <c r="DM11" s="663"/>
      <c r="DN11" s="663"/>
      <c r="DO11" s="663"/>
      <c r="DP11" s="664"/>
      <c r="DQ11" s="668">
        <v>321472</v>
      </c>
      <c r="DR11" s="663"/>
      <c r="DS11" s="663"/>
      <c r="DT11" s="663"/>
      <c r="DU11" s="663"/>
      <c r="DV11" s="663"/>
      <c r="DW11" s="663"/>
      <c r="DX11" s="663"/>
      <c r="DY11" s="663"/>
      <c r="DZ11" s="663"/>
      <c r="EA11" s="663"/>
      <c r="EB11" s="663"/>
      <c r="EC11" s="703"/>
    </row>
    <row r="12" spans="2:143" ht="11.25" customHeight="1">
      <c r="B12" s="657" t="s">
        <v>251</v>
      </c>
      <c r="C12" s="658"/>
      <c r="D12" s="658"/>
      <c r="E12" s="658"/>
      <c r="F12" s="658"/>
      <c r="G12" s="658"/>
      <c r="H12" s="658"/>
      <c r="I12" s="658"/>
      <c r="J12" s="658"/>
      <c r="K12" s="658"/>
      <c r="L12" s="658"/>
      <c r="M12" s="658"/>
      <c r="N12" s="658"/>
      <c r="O12" s="658"/>
      <c r="P12" s="658"/>
      <c r="Q12" s="659"/>
      <c r="R12" s="660">
        <v>1348405</v>
      </c>
      <c r="S12" s="663"/>
      <c r="T12" s="663"/>
      <c r="U12" s="663"/>
      <c r="V12" s="663"/>
      <c r="W12" s="663"/>
      <c r="X12" s="663"/>
      <c r="Y12" s="664"/>
      <c r="Z12" s="722">
        <v>5.4</v>
      </c>
      <c r="AA12" s="722"/>
      <c r="AB12" s="722"/>
      <c r="AC12" s="722"/>
      <c r="AD12" s="723">
        <v>1348405</v>
      </c>
      <c r="AE12" s="723"/>
      <c r="AF12" s="723"/>
      <c r="AG12" s="723"/>
      <c r="AH12" s="723"/>
      <c r="AI12" s="723"/>
      <c r="AJ12" s="723"/>
      <c r="AK12" s="723"/>
      <c r="AL12" s="665">
        <v>9.5</v>
      </c>
      <c r="AM12" s="666"/>
      <c r="AN12" s="666"/>
      <c r="AO12" s="724"/>
      <c r="AP12" s="657" t="s">
        <v>252</v>
      </c>
      <c r="AQ12" s="658"/>
      <c r="AR12" s="658"/>
      <c r="AS12" s="658"/>
      <c r="AT12" s="658"/>
      <c r="AU12" s="658"/>
      <c r="AV12" s="658"/>
      <c r="AW12" s="658"/>
      <c r="AX12" s="658"/>
      <c r="AY12" s="658"/>
      <c r="AZ12" s="658"/>
      <c r="BA12" s="658"/>
      <c r="BB12" s="658"/>
      <c r="BC12" s="658"/>
      <c r="BD12" s="658"/>
      <c r="BE12" s="658"/>
      <c r="BF12" s="659"/>
      <c r="BG12" s="660">
        <v>3904571</v>
      </c>
      <c r="BH12" s="663"/>
      <c r="BI12" s="663"/>
      <c r="BJ12" s="663"/>
      <c r="BK12" s="663"/>
      <c r="BL12" s="663"/>
      <c r="BM12" s="663"/>
      <c r="BN12" s="664"/>
      <c r="BO12" s="722">
        <v>38.5</v>
      </c>
      <c r="BP12" s="722"/>
      <c r="BQ12" s="722"/>
      <c r="BR12" s="722"/>
      <c r="BS12" s="668" t="s">
        <v>136</v>
      </c>
      <c r="BT12" s="663"/>
      <c r="BU12" s="663"/>
      <c r="BV12" s="663"/>
      <c r="BW12" s="663"/>
      <c r="BX12" s="663"/>
      <c r="BY12" s="663"/>
      <c r="BZ12" s="663"/>
      <c r="CA12" s="663"/>
      <c r="CB12" s="703"/>
      <c r="CD12" s="704" t="s">
        <v>253</v>
      </c>
      <c r="CE12" s="701"/>
      <c r="CF12" s="701"/>
      <c r="CG12" s="701"/>
      <c r="CH12" s="701"/>
      <c r="CI12" s="701"/>
      <c r="CJ12" s="701"/>
      <c r="CK12" s="701"/>
      <c r="CL12" s="701"/>
      <c r="CM12" s="701"/>
      <c r="CN12" s="701"/>
      <c r="CO12" s="701"/>
      <c r="CP12" s="701"/>
      <c r="CQ12" s="702"/>
      <c r="CR12" s="660">
        <v>265090</v>
      </c>
      <c r="CS12" s="663"/>
      <c r="CT12" s="663"/>
      <c r="CU12" s="663"/>
      <c r="CV12" s="663"/>
      <c r="CW12" s="663"/>
      <c r="CX12" s="663"/>
      <c r="CY12" s="664"/>
      <c r="CZ12" s="722">
        <v>1.1000000000000001</v>
      </c>
      <c r="DA12" s="722"/>
      <c r="DB12" s="722"/>
      <c r="DC12" s="722"/>
      <c r="DD12" s="668">
        <v>25151</v>
      </c>
      <c r="DE12" s="663"/>
      <c r="DF12" s="663"/>
      <c r="DG12" s="663"/>
      <c r="DH12" s="663"/>
      <c r="DI12" s="663"/>
      <c r="DJ12" s="663"/>
      <c r="DK12" s="663"/>
      <c r="DL12" s="663"/>
      <c r="DM12" s="663"/>
      <c r="DN12" s="663"/>
      <c r="DO12" s="663"/>
      <c r="DP12" s="664"/>
      <c r="DQ12" s="668">
        <v>215604</v>
      </c>
      <c r="DR12" s="663"/>
      <c r="DS12" s="663"/>
      <c r="DT12" s="663"/>
      <c r="DU12" s="663"/>
      <c r="DV12" s="663"/>
      <c r="DW12" s="663"/>
      <c r="DX12" s="663"/>
      <c r="DY12" s="663"/>
      <c r="DZ12" s="663"/>
      <c r="EA12" s="663"/>
      <c r="EB12" s="663"/>
      <c r="EC12" s="703"/>
    </row>
    <row r="13" spans="2:143" ht="11.25" customHeight="1">
      <c r="B13" s="657" t="s">
        <v>254</v>
      </c>
      <c r="C13" s="658"/>
      <c r="D13" s="658"/>
      <c r="E13" s="658"/>
      <c r="F13" s="658"/>
      <c r="G13" s="658"/>
      <c r="H13" s="658"/>
      <c r="I13" s="658"/>
      <c r="J13" s="658"/>
      <c r="K13" s="658"/>
      <c r="L13" s="658"/>
      <c r="M13" s="658"/>
      <c r="N13" s="658"/>
      <c r="O13" s="658"/>
      <c r="P13" s="658"/>
      <c r="Q13" s="659"/>
      <c r="R13" s="660">
        <v>46878</v>
      </c>
      <c r="S13" s="663"/>
      <c r="T13" s="663"/>
      <c r="U13" s="663"/>
      <c r="V13" s="663"/>
      <c r="W13" s="663"/>
      <c r="X13" s="663"/>
      <c r="Y13" s="664"/>
      <c r="Z13" s="722">
        <v>0.2</v>
      </c>
      <c r="AA13" s="722"/>
      <c r="AB13" s="722"/>
      <c r="AC13" s="722"/>
      <c r="AD13" s="723">
        <v>46878</v>
      </c>
      <c r="AE13" s="723"/>
      <c r="AF13" s="723"/>
      <c r="AG13" s="723"/>
      <c r="AH13" s="723"/>
      <c r="AI13" s="723"/>
      <c r="AJ13" s="723"/>
      <c r="AK13" s="723"/>
      <c r="AL13" s="665">
        <v>0.3</v>
      </c>
      <c r="AM13" s="666"/>
      <c r="AN13" s="666"/>
      <c r="AO13" s="724"/>
      <c r="AP13" s="657" t="s">
        <v>255</v>
      </c>
      <c r="AQ13" s="658"/>
      <c r="AR13" s="658"/>
      <c r="AS13" s="658"/>
      <c r="AT13" s="658"/>
      <c r="AU13" s="658"/>
      <c r="AV13" s="658"/>
      <c r="AW13" s="658"/>
      <c r="AX13" s="658"/>
      <c r="AY13" s="658"/>
      <c r="AZ13" s="658"/>
      <c r="BA13" s="658"/>
      <c r="BB13" s="658"/>
      <c r="BC13" s="658"/>
      <c r="BD13" s="658"/>
      <c r="BE13" s="658"/>
      <c r="BF13" s="659"/>
      <c r="BG13" s="660">
        <v>3878917</v>
      </c>
      <c r="BH13" s="663"/>
      <c r="BI13" s="663"/>
      <c r="BJ13" s="663"/>
      <c r="BK13" s="663"/>
      <c r="BL13" s="663"/>
      <c r="BM13" s="663"/>
      <c r="BN13" s="664"/>
      <c r="BO13" s="722">
        <v>38.200000000000003</v>
      </c>
      <c r="BP13" s="722"/>
      <c r="BQ13" s="722"/>
      <c r="BR13" s="722"/>
      <c r="BS13" s="668" t="s">
        <v>173</v>
      </c>
      <c r="BT13" s="663"/>
      <c r="BU13" s="663"/>
      <c r="BV13" s="663"/>
      <c r="BW13" s="663"/>
      <c r="BX13" s="663"/>
      <c r="BY13" s="663"/>
      <c r="BZ13" s="663"/>
      <c r="CA13" s="663"/>
      <c r="CB13" s="703"/>
      <c r="CD13" s="704" t="s">
        <v>256</v>
      </c>
      <c r="CE13" s="701"/>
      <c r="CF13" s="701"/>
      <c r="CG13" s="701"/>
      <c r="CH13" s="701"/>
      <c r="CI13" s="701"/>
      <c r="CJ13" s="701"/>
      <c r="CK13" s="701"/>
      <c r="CL13" s="701"/>
      <c r="CM13" s="701"/>
      <c r="CN13" s="701"/>
      <c r="CO13" s="701"/>
      <c r="CP13" s="701"/>
      <c r="CQ13" s="702"/>
      <c r="CR13" s="660">
        <v>1706864</v>
      </c>
      <c r="CS13" s="663"/>
      <c r="CT13" s="663"/>
      <c r="CU13" s="663"/>
      <c r="CV13" s="663"/>
      <c r="CW13" s="663"/>
      <c r="CX13" s="663"/>
      <c r="CY13" s="664"/>
      <c r="CZ13" s="722">
        <v>7</v>
      </c>
      <c r="DA13" s="722"/>
      <c r="DB13" s="722"/>
      <c r="DC13" s="722"/>
      <c r="DD13" s="668">
        <v>526175</v>
      </c>
      <c r="DE13" s="663"/>
      <c r="DF13" s="663"/>
      <c r="DG13" s="663"/>
      <c r="DH13" s="663"/>
      <c r="DI13" s="663"/>
      <c r="DJ13" s="663"/>
      <c r="DK13" s="663"/>
      <c r="DL13" s="663"/>
      <c r="DM13" s="663"/>
      <c r="DN13" s="663"/>
      <c r="DO13" s="663"/>
      <c r="DP13" s="664"/>
      <c r="DQ13" s="668">
        <v>1245556</v>
      </c>
      <c r="DR13" s="663"/>
      <c r="DS13" s="663"/>
      <c r="DT13" s="663"/>
      <c r="DU13" s="663"/>
      <c r="DV13" s="663"/>
      <c r="DW13" s="663"/>
      <c r="DX13" s="663"/>
      <c r="DY13" s="663"/>
      <c r="DZ13" s="663"/>
      <c r="EA13" s="663"/>
      <c r="EB13" s="663"/>
      <c r="EC13" s="703"/>
    </row>
    <row r="14" spans="2:143" ht="11.25" customHeight="1">
      <c r="B14" s="657" t="s">
        <v>257</v>
      </c>
      <c r="C14" s="658"/>
      <c r="D14" s="658"/>
      <c r="E14" s="658"/>
      <c r="F14" s="658"/>
      <c r="G14" s="658"/>
      <c r="H14" s="658"/>
      <c r="I14" s="658"/>
      <c r="J14" s="658"/>
      <c r="K14" s="658"/>
      <c r="L14" s="658"/>
      <c r="M14" s="658"/>
      <c r="N14" s="658"/>
      <c r="O14" s="658"/>
      <c r="P14" s="658"/>
      <c r="Q14" s="659"/>
      <c r="R14" s="660" t="s">
        <v>173</v>
      </c>
      <c r="S14" s="663"/>
      <c r="T14" s="663"/>
      <c r="U14" s="663"/>
      <c r="V14" s="663"/>
      <c r="W14" s="663"/>
      <c r="X14" s="663"/>
      <c r="Y14" s="664"/>
      <c r="Z14" s="722" t="s">
        <v>173</v>
      </c>
      <c r="AA14" s="722"/>
      <c r="AB14" s="722"/>
      <c r="AC14" s="722"/>
      <c r="AD14" s="723" t="s">
        <v>173</v>
      </c>
      <c r="AE14" s="723"/>
      <c r="AF14" s="723"/>
      <c r="AG14" s="723"/>
      <c r="AH14" s="723"/>
      <c r="AI14" s="723"/>
      <c r="AJ14" s="723"/>
      <c r="AK14" s="723"/>
      <c r="AL14" s="665" t="s">
        <v>173</v>
      </c>
      <c r="AM14" s="666"/>
      <c r="AN14" s="666"/>
      <c r="AO14" s="724"/>
      <c r="AP14" s="657" t="s">
        <v>258</v>
      </c>
      <c r="AQ14" s="658"/>
      <c r="AR14" s="658"/>
      <c r="AS14" s="658"/>
      <c r="AT14" s="658"/>
      <c r="AU14" s="658"/>
      <c r="AV14" s="658"/>
      <c r="AW14" s="658"/>
      <c r="AX14" s="658"/>
      <c r="AY14" s="658"/>
      <c r="AZ14" s="658"/>
      <c r="BA14" s="658"/>
      <c r="BB14" s="658"/>
      <c r="BC14" s="658"/>
      <c r="BD14" s="658"/>
      <c r="BE14" s="658"/>
      <c r="BF14" s="659"/>
      <c r="BG14" s="660">
        <v>175149</v>
      </c>
      <c r="BH14" s="663"/>
      <c r="BI14" s="663"/>
      <c r="BJ14" s="663"/>
      <c r="BK14" s="663"/>
      <c r="BL14" s="663"/>
      <c r="BM14" s="663"/>
      <c r="BN14" s="664"/>
      <c r="BO14" s="722">
        <v>1.7</v>
      </c>
      <c r="BP14" s="722"/>
      <c r="BQ14" s="722"/>
      <c r="BR14" s="722"/>
      <c r="BS14" s="668" t="s">
        <v>240</v>
      </c>
      <c r="BT14" s="663"/>
      <c r="BU14" s="663"/>
      <c r="BV14" s="663"/>
      <c r="BW14" s="663"/>
      <c r="BX14" s="663"/>
      <c r="BY14" s="663"/>
      <c r="BZ14" s="663"/>
      <c r="CA14" s="663"/>
      <c r="CB14" s="703"/>
      <c r="CD14" s="704" t="s">
        <v>259</v>
      </c>
      <c r="CE14" s="701"/>
      <c r="CF14" s="701"/>
      <c r="CG14" s="701"/>
      <c r="CH14" s="701"/>
      <c r="CI14" s="701"/>
      <c r="CJ14" s="701"/>
      <c r="CK14" s="701"/>
      <c r="CL14" s="701"/>
      <c r="CM14" s="701"/>
      <c r="CN14" s="701"/>
      <c r="CO14" s="701"/>
      <c r="CP14" s="701"/>
      <c r="CQ14" s="702"/>
      <c r="CR14" s="660">
        <v>1028176</v>
      </c>
      <c r="CS14" s="663"/>
      <c r="CT14" s="663"/>
      <c r="CU14" s="663"/>
      <c r="CV14" s="663"/>
      <c r="CW14" s="663"/>
      <c r="CX14" s="663"/>
      <c r="CY14" s="664"/>
      <c r="CZ14" s="722">
        <v>4.2</v>
      </c>
      <c r="DA14" s="722"/>
      <c r="DB14" s="722"/>
      <c r="DC14" s="722"/>
      <c r="DD14" s="668">
        <v>70119</v>
      </c>
      <c r="DE14" s="663"/>
      <c r="DF14" s="663"/>
      <c r="DG14" s="663"/>
      <c r="DH14" s="663"/>
      <c r="DI14" s="663"/>
      <c r="DJ14" s="663"/>
      <c r="DK14" s="663"/>
      <c r="DL14" s="663"/>
      <c r="DM14" s="663"/>
      <c r="DN14" s="663"/>
      <c r="DO14" s="663"/>
      <c r="DP14" s="664"/>
      <c r="DQ14" s="668">
        <v>942313</v>
      </c>
      <c r="DR14" s="663"/>
      <c r="DS14" s="663"/>
      <c r="DT14" s="663"/>
      <c r="DU14" s="663"/>
      <c r="DV14" s="663"/>
      <c r="DW14" s="663"/>
      <c r="DX14" s="663"/>
      <c r="DY14" s="663"/>
      <c r="DZ14" s="663"/>
      <c r="EA14" s="663"/>
      <c r="EB14" s="663"/>
      <c r="EC14" s="703"/>
    </row>
    <row r="15" spans="2:143" ht="11.25" customHeight="1">
      <c r="B15" s="657" t="s">
        <v>260</v>
      </c>
      <c r="C15" s="658"/>
      <c r="D15" s="658"/>
      <c r="E15" s="658"/>
      <c r="F15" s="658"/>
      <c r="G15" s="658"/>
      <c r="H15" s="658"/>
      <c r="I15" s="658"/>
      <c r="J15" s="658"/>
      <c r="K15" s="658"/>
      <c r="L15" s="658"/>
      <c r="M15" s="658"/>
      <c r="N15" s="658"/>
      <c r="O15" s="658"/>
      <c r="P15" s="658"/>
      <c r="Q15" s="659"/>
      <c r="R15" s="660">
        <v>71336</v>
      </c>
      <c r="S15" s="663"/>
      <c r="T15" s="663"/>
      <c r="U15" s="663"/>
      <c r="V15" s="663"/>
      <c r="W15" s="663"/>
      <c r="X15" s="663"/>
      <c r="Y15" s="664"/>
      <c r="Z15" s="722">
        <v>0.3</v>
      </c>
      <c r="AA15" s="722"/>
      <c r="AB15" s="722"/>
      <c r="AC15" s="722"/>
      <c r="AD15" s="723">
        <v>71336</v>
      </c>
      <c r="AE15" s="723"/>
      <c r="AF15" s="723"/>
      <c r="AG15" s="723"/>
      <c r="AH15" s="723"/>
      <c r="AI15" s="723"/>
      <c r="AJ15" s="723"/>
      <c r="AK15" s="723"/>
      <c r="AL15" s="665">
        <v>0.5</v>
      </c>
      <c r="AM15" s="666"/>
      <c r="AN15" s="666"/>
      <c r="AO15" s="724"/>
      <c r="AP15" s="657" t="s">
        <v>261</v>
      </c>
      <c r="AQ15" s="658"/>
      <c r="AR15" s="658"/>
      <c r="AS15" s="658"/>
      <c r="AT15" s="658"/>
      <c r="AU15" s="658"/>
      <c r="AV15" s="658"/>
      <c r="AW15" s="658"/>
      <c r="AX15" s="658"/>
      <c r="AY15" s="658"/>
      <c r="AZ15" s="658"/>
      <c r="BA15" s="658"/>
      <c r="BB15" s="658"/>
      <c r="BC15" s="658"/>
      <c r="BD15" s="658"/>
      <c r="BE15" s="658"/>
      <c r="BF15" s="659"/>
      <c r="BG15" s="660">
        <v>494408</v>
      </c>
      <c r="BH15" s="663"/>
      <c r="BI15" s="663"/>
      <c r="BJ15" s="663"/>
      <c r="BK15" s="663"/>
      <c r="BL15" s="663"/>
      <c r="BM15" s="663"/>
      <c r="BN15" s="664"/>
      <c r="BO15" s="722">
        <v>4.9000000000000004</v>
      </c>
      <c r="BP15" s="722"/>
      <c r="BQ15" s="722"/>
      <c r="BR15" s="722"/>
      <c r="BS15" s="668" t="s">
        <v>136</v>
      </c>
      <c r="BT15" s="663"/>
      <c r="BU15" s="663"/>
      <c r="BV15" s="663"/>
      <c r="BW15" s="663"/>
      <c r="BX15" s="663"/>
      <c r="BY15" s="663"/>
      <c r="BZ15" s="663"/>
      <c r="CA15" s="663"/>
      <c r="CB15" s="703"/>
      <c r="CD15" s="704" t="s">
        <v>262</v>
      </c>
      <c r="CE15" s="701"/>
      <c r="CF15" s="701"/>
      <c r="CG15" s="701"/>
      <c r="CH15" s="701"/>
      <c r="CI15" s="701"/>
      <c r="CJ15" s="701"/>
      <c r="CK15" s="701"/>
      <c r="CL15" s="701"/>
      <c r="CM15" s="701"/>
      <c r="CN15" s="701"/>
      <c r="CO15" s="701"/>
      <c r="CP15" s="701"/>
      <c r="CQ15" s="702"/>
      <c r="CR15" s="660">
        <v>3132985</v>
      </c>
      <c r="CS15" s="663"/>
      <c r="CT15" s="663"/>
      <c r="CU15" s="663"/>
      <c r="CV15" s="663"/>
      <c r="CW15" s="663"/>
      <c r="CX15" s="663"/>
      <c r="CY15" s="664"/>
      <c r="CZ15" s="722">
        <v>12.9</v>
      </c>
      <c r="DA15" s="722"/>
      <c r="DB15" s="722"/>
      <c r="DC15" s="722"/>
      <c r="DD15" s="668">
        <v>631286</v>
      </c>
      <c r="DE15" s="663"/>
      <c r="DF15" s="663"/>
      <c r="DG15" s="663"/>
      <c r="DH15" s="663"/>
      <c r="DI15" s="663"/>
      <c r="DJ15" s="663"/>
      <c r="DK15" s="663"/>
      <c r="DL15" s="663"/>
      <c r="DM15" s="663"/>
      <c r="DN15" s="663"/>
      <c r="DO15" s="663"/>
      <c r="DP15" s="664"/>
      <c r="DQ15" s="668">
        <v>2334406</v>
      </c>
      <c r="DR15" s="663"/>
      <c r="DS15" s="663"/>
      <c r="DT15" s="663"/>
      <c r="DU15" s="663"/>
      <c r="DV15" s="663"/>
      <c r="DW15" s="663"/>
      <c r="DX15" s="663"/>
      <c r="DY15" s="663"/>
      <c r="DZ15" s="663"/>
      <c r="EA15" s="663"/>
      <c r="EB15" s="663"/>
      <c r="EC15" s="703"/>
    </row>
    <row r="16" spans="2:143" ht="11.25" customHeight="1">
      <c r="B16" s="657" t="s">
        <v>263</v>
      </c>
      <c r="C16" s="658"/>
      <c r="D16" s="658"/>
      <c r="E16" s="658"/>
      <c r="F16" s="658"/>
      <c r="G16" s="658"/>
      <c r="H16" s="658"/>
      <c r="I16" s="658"/>
      <c r="J16" s="658"/>
      <c r="K16" s="658"/>
      <c r="L16" s="658"/>
      <c r="M16" s="658"/>
      <c r="N16" s="658"/>
      <c r="O16" s="658"/>
      <c r="P16" s="658"/>
      <c r="Q16" s="659"/>
      <c r="R16" s="660" t="s">
        <v>173</v>
      </c>
      <c r="S16" s="663"/>
      <c r="T16" s="663"/>
      <c r="U16" s="663"/>
      <c r="V16" s="663"/>
      <c r="W16" s="663"/>
      <c r="X16" s="663"/>
      <c r="Y16" s="664"/>
      <c r="Z16" s="722" t="s">
        <v>240</v>
      </c>
      <c r="AA16" s="722"/>
      <c r="AB16" s="722"/>
      <c r="AC16" s="722"/>
      <c r="AD16" s="723" t="s">
        <v>173</v>
      </c>
      <c r="AE16" s="723"/>
      <c r="AF16" s="723"/>
      <c r="AG16" s="723"/>
      <c r="AH16" s="723"/>
      <c r="AI16" s="723"/>
      <c r="AJ16" s="723"/>
      <c r="AK16" s="723"/>
      <c r="AL16" s="665" t="s">
        <v>173</v>
      </c>
      <c r="AM16" s="666"/>
      <c r="AN16" s="666"/>
      <c r="AO16" s="724"/>
      <c r="AP16" s="657" t="s">
        <v>264</v>
      </c>
      <c r="AQ16" s="658"/>
      <c r="AR16" s="658"/>
      <c r="AS16" s="658"/>
      <c r="AT16" s="658"/>
      <c r="AU16" s="658"/>
      <c r="AV16" s="658"/>
      <c r="AW16" s="658"/>
      <c r="AX16" s="658"/>
      <c r="AY16" s="658"/>
      <c r="AZ16" s="658"/>
      <c r="BA16" s="658"/>
      <c r="BB16" s="658"/>
      <c r="BC16" s="658"/>
      <c r="BD16" s="658"/>
      <c r="BE16" s="658"/>
      <c r="BF16" s="659"/>
      <c r="BG16" s="660" t="s">
        <v>173</v>
      </c>
      <c r="BH16" s="663"/>
      <c r="BI16" s="663"/>
      <c r="BJ16" s="663"/>
      <c r="BK16" s="663"/>
      <c r="BL16" s="663"/>
      <c r="BM16" s="663"/>
      <c r="BN16" s="664"/>
      <c r="BO16" s="722" t="s">
        <v>173</v>
      </c>
      <c r="BP16" s="722"/>
      <c r="BQ16" s="722"/>
      <c r="BR16" s="722"/>
      <c r="BS16" s="668" t="s">
        <v>173</v>
      </c>
      <c r="BT16" s="663"/>
      <c r="BU16" s="663"/>
      <c r="BV16" s="663"/>
      <c r="BW16" s="663"/>
      <c r="BX16" s="663"/>
      <c r="BY16" s="663"/>
      <c r="BZ16" s="663"/>
      <c r="CA16" s="663"/>
      <c r="CB16" s="703"/>
      <c r="CD16" s="704" t="s">
        <v>265</v>
      </c>
      <c r="CE16" s="701"/>
      <c r="CF16" s="701"/>
      <c r="CG16" s="701"/>
      <c r="CH16" s="701"/>
      <c r="CI16" s="701"/>
      <c r="CJ16" s="701"/>
      <c r="CK16" s="701"/>
      <c r="CL16" s="701"/>
      <c r="CM16" s="701"/>
      <c r="CN16" s="701"/>
      <c r="CO16" s="701"/>
      <c r="CP16" s="701"/>
      <c r="CQ16" s="702"/>
      <c r="CR16" s="660" t="s">
        <v>240</v>
      </c>
      <c r="CS16" s="663"/>
      <c r="CT16" s="663"/>
      <c r="CU16" s="663"/>
      <c r="CV16" s="663"/>
      <c r="CW16" s="663"/>
      <c r="CX16" s="663"/>
      <c r="CY16" s="664"/>
      <c r="CZ16" s="722" t="s">
        <v>136</v>
      </c>
      <c r="DA16" s="722"/>
      <c r="DB16" s="722"/>
      <c r="DC16" s="722"/>
      <c r="DD16" s="668" t="s">
        <v>240</v>
      </c>
      <c r="DE16" s="663"/>
      <c r="DF16" s="663"/>
      <c r="DG16" s="663"/>
      <c r="DH16" s="663"/>
      <c r="DI16" s="663"/>
      <c r="DJ16" s="663"/>
      <c r="DK16" s="663"/>
      <c r="DL16" s="663"/>
      <c r="DM16" s="663"/>
      <c r="DN16" s="663"/>
      <c r="DO16" s="663"/>
      <c r="DP16" s="664"/>
      <c r="DQ16" s="668" t="s">
        <v>173</v>
      </c>
      <c r="DR16" s="663"/>
      <c r="DS16" s="663"/>
      <c r="DT16" s="663"/>
      <c r="DU16" s="663"/>
      <c r="DV16" s="663"/>
      <c r="DW16" s="663"/>
      <c r="DX16" s="663"/>
      <c r="DY16" s="663"/>
      <c r="DZ16" s="663"/>
      <c r="EA16" s="663"/>
      <c r="EB16" s="663"/>
      <c r="EC16" s="703"/>
    </row>
    <row r="17" spans="2:133" ht="11.25" customHeight="1">
      <c r="B17" s="657" t="s">
        <v>266</v>
      </c>
      <c r="C17" s="658"/>
      <c r="D17" s="658"/>
      <c r="E17" s="658"/>
      <c r="F17" s="658"/>
      <c r="G17" s="658"/>
      <c r="H17" s="658"/>
      <c r="I17" s="658"/>
      <c r="J17" s="658"/>
      <c r="K17" s="658"/>
      <c r="L17" s="658"/>
      <c r="M17" s="658"/>
      <c r="N17" s="658"/>
      <c r="O17" s="658"/>
      <c r="P17" s="658"/>
      <c r="Q17" s="659"/>
      <c r="R17" s="660">
        <v>52052</v>
      </c>
      <c r="S17" s="663"/>
      <c r="T17" s="663"/>
      <c r="U17" s="663"/>
      <c r="V17" s="663"/>
      <c r="W17" s="663"/>
      <c r="X17" s="663"/>
      <c r="Y17" s="664"/>
      <c r="Z17" s="722">
        <v>0.2</v>
      </c>
      <c r="AA17" s="722"/>
      <c r="AB17" s="722"/>
      <c r="AC17" s="722"/>
      <c r="AD17" s="723">
        <v>52052</v>
      </c>
      <c r="AE17" s="723"/>
      <c r="AF17" s="723"/>
      <c r="AG17" s="723"/>
      <c r="AH17" s="723"/>
      <c r="AI17" s="723"/>
      <c r="AJ17" s="723"/>
      <c r="AK17" s="723"/>
      <c r="AL17" s="665">
        <v>0.4</v>
      </c>
      <c r="AM17" s="666"/>
      <c r="AN17" s="666"/>
      <c r="AO17" s="724"/>
      <c r="AP17" s="657" t="s">
        <v>267</v>
      </c>
      <c r="AQ17" s="658"/>
      <c r="AR17" s="658"/>
      <c r="AS17" s="658"/>
      <c r="AT17" s="658"/>
      <c r="AU17" s="658"/>
      <c r="AV17" s="658"/>
      <c r="AW17" s="658"/>
      <c r="AX17" s="658"/>
      <c r="AY17" s="658"/>
      <c r="AZ17" s="658"/>
      <c r="BA17" s="658"/>
      <c r="BB17" s="658"/>
      <c r="BC17" s="658"/>
      <c r="BD17" s="658"/>
      <c r="BE17" s="658"/>
      <c r="BF17" s="659"/>
      <c r="BG17" s="660" t="s">
        <v>173</v>
      </c>
      <c r="BH17" s="663"/>
      <c r="BI17" s="663"/>
      <c r="BJ17" s="663"/>
      <c r="BK17" s="663"/>
      <c r="BL17" s="663"/>
      <c r="BM17" s="663"/>
      <c r="BN17" s="664"/>
      <c r="BO17" s="722" t="s">
        <v>173</v>
      </c>
      <c r="BP17" s="722"/>
      <c r="BQ17" s="722"/>
      <c r="BR17" s="722"/>
      <c r="BS17" s="668" t="s">
        <v>240</v>
      </c>
      <c r="BT17" s="663"/>
      <c r="BU17" s="663"/>
      <c r="BV17" s="663"/>
      <c r="BW17" s="663"/>
      <c r="BX17" s="663"/>
      <c r="BY17" s="663"/>
      <c r="BZ17" s="663"/>
      <c r="CA17" s="663"/>
      <c r="CB17" s="703"/>
      <c r="CD17" s="704" t="s">
        <v>268</v>
      </c>
      <c r="CE17" s="701"/>
      <c r="CF17" s="701"/>
      <c r="CG17" s="701"/>
      <c r="CH17" s="701"/>
      <c r="CI17" s="701"/>
      <c r="CJ17" s="701"/>
      <c r="CK17" s="701"/>
      <c r="CL17" s="701"/>
      <c r="CM17" s="701"/>
      <c r="CN17" s="701"/>
      <c r="CO17" s="701"/>
      <c r="CP17" s="701"/>
      <c r="CQ17" s="702"/>
      <c r="CR17" s="660">
        <v>2645904</v>
      </c>
      <c r="CS17" s="663"/>
      <c r="CT17" s="663"/>
      <c r="CU17" s="663"/>
      <c r="CV17" s="663"/>
      <c r="CW17" s="663"/>
      <c r="CX17" s="663"/>
      <c r="CY17" s="664"/>
      <c r="CZ17" s="722">
        <v>10.9</v>
      </c>
      <c r="DA17" s="722"/>
      <c r="DB17" s="722"/>
      <c r="DC17" s="722"/>
      <c r="DD17" s="668" t="s">
        <v>173</v>
      </c>
      <c r="DE17" s="663"/>
      <c r="DF17" s="663"/>
      <c r="DG17" s="663"/>
      <c r="DH17" s="663"/>
      <c r="DI17" s="663"/>
      <c r="DJ17" s="663"/>
      <c r="DK17" s="663"/>
      <c r="DL17" s="663"/>
      <c r="DM17" s="663"/>
      <c r="DN17" s="663"/>
      <c r="DO17" s="663"/>
      <c r="DP17" s="664"/>
      <c r="DQ17" s="668">
        <v>2606997</v>
      </c>
      <c r="DR17" s="663"/>
      <c r="DS17" s="663"/>
      <c r="DT17" s="663"/>
      <c r="DU17" s="663"/>
      <c r="DV17" s="663"/>
      <c r="DW17" s="663"/>
      <c r="DX17" s="663"/>
      <c r="DY17" s="663"/>
      <c r="DZ17" s="663"/>
      <c r="EA17" s="663"/>
      <c r="EB17" s="663"/>
      <c r="EC17" s="703"/>
    </row>
    <row r="18" spans="2:133" ht="11.25" customHeight="1">
      <c r="B18" s="657" t="s">
        <v>269</v>
      </c>
      <c r="C18" s="658"/>
      <c r="D18" s="658"/>
      <c r="E18" s="658"/>
      <c r="F18" s="658"/>
      <c r="G18" s="658"/>
      <c r="H18" s="658"/>
      <c r="I18" s="658"/>
      <c r="J18" s="658"/>
      <c r="K18" s="658"/>
      <c r="L18" s="658"/>
      <c r="M18" s="658"/>
      <c r="N18" s="658"/>
      <c r="O18" s="658"/>
      <c r="P18" s="658"/>
      <c r="Q18" s="659"/>
      <c r="R18" s="660">
        <v>3210989</v>
      </c>
      <c r="S18" s="663"/>
      <c r="T18" s="663"/>
      <c r="U18" s="663"/>
      <c r="V18" s="663"/>
      <c r="W18" s="663"/>
      <c r="X18" s="663"/>
      <c r="Y18" s="664"/>
      <c r="Z18" s="722">
        <v>12.8</v>
      </c>
      <c r="AA18" s="722"/>
      <c r="AB18" s="722"/>
      <c r="AC18" s="722"/>
      <c r="AD18" s="723">
        <v>2644873</v>
      </c>
      <c r="AE18" s="723"/>
      <c r="AF18" s="723"/>
      <c r="AG18" s="723"/>
      <c r="AH18" s="723"/>
      <c r="AI18" s="723"/>
      <c r="AJ18" s="723"/>
      <c r="AK18" s="723"/>
      <c r="AL18" s="665">
        <v>18.600000000000001</v>
      </c>
      <c r="AM18" s="666"/>
      <c r="AN18" s="666"/>
      <c r="AO18" s="724"/>
      <c r="AP18" s="657" t="s">
        <v>270</v>
      </c>
      <c r="AQ18" s="658"/>
      <c r="AR18" s="658"/>
      <c r="AS18" s="658"/>
      <c r="AT18" s="658"/>
      <c r="AU18" s="658"/>
      <c r="AV18" s="658"/>
      <c r="AW18" s="658"/>
      <c r="AX18" s="658"/>
      <c r="AY18" s="658"/>
      <c r="AZ18" s="658"/>
      <c r="BA18" s="658"/>
      <c r="BB18" s="658"/>
      <c r="BC18" s="658"/>
      <c r="BD18" s="658"/>
      <c r="BE18" s="658"/>
      <c r="BF18" s="659"/>
      <c r="BG18" s="660" t="s">
        <v>136</v>
      </c>
      <c r="BH18" s="663"/>
      <c r="BI18" s="663"/>
      <c r="BJ18" s="663"/>
      <c r="BK18" s="663"/>
      <c r="BL18" s="663"/>
      <c r="BM18" s="663"/>
      <c r="BN18" s="664"/>
      <c r="BO18" s="722" t="s">
        <v>173</v>
      </c>
      <c r="BP18" s="722"/>
      <c r="BQ18" s="722"/>
      <c r="BR18" s="722"/>
      <c r="BS18" s="668" t="s">
        <v>240</v>
      </c>
      <c r="BT18" s="663"/>
      <c r="BU18" s="663"/>
      <c r="BV18" s="663"/>
      <c r="BW18" s="663"/>
      <c r="BX18" s="663"/>
      <c r="BY18" s="663"/>
      <c r="BZ18" s="663"/>
      <c r="CA18" s="663"/>
      <c r="CB18" s="703"/>
      <c r="CD18" s="704" t="s">
        <v>271</v>
      </c>
      <c r="CE18" s="701"/>
      <c r="CF18" s="701"/>
      <c r="CG18" s="701"/>
      <c r="CH18" s="701"/>
      <c r="CI18" s="701"/>
      <c r="CJ18" s="701"/>
      <c r="CK18" s="701"/>
      <c r="CL18" s="701"/>
      <c r="CM18" s="701"/>
      <c r="CN18" s="701"/>
      <c r="CO18" s="701"/>
      <c r="CP18" s="701"/>
      <c r="CQ18" s="702"/>
      <c r="CR18" s="660" t="s">
        <v>173</v>
      </c>
      <c r="CS18" s="663"/>
      <c r="CT18" s="663"/>
      <c r="CU18" s="663"/>
      <c r="CV18" s="663"/>
      <c r="CW18" s="663"/>
      <c r="CX18" s="663"/>
      <c r="CY18" s="664"/>
      <c r="CZ18" s="722" t="s">
        <v>240</v>
      </c>
      <c r="DA18" s="722"/>
      <c r="DB18" s="722"/>
      <c r="DC18" s="722"/>
      <c r="DD18" s="668" t="s">
        <v>240</v>
      </c>
      <c r="DE18" s="663"/>
      <c r="DF18" s="663"/>
      <c r="DG18" s="663"/>
      <c r="DH18" s="663"/>
      <c r="DI18" s="663"/>
      <c r="DJ18" s="663"/>
      <c r="DK18" s="663"/>
      <c r="DL18" s="663"/>
      <c r="DM18" s="663"/>
      <c r="DN18" s="663"/>
      <c r="DO18" s="663"/>
      <c r="DP18" s="664"/>
      <c r="DQ18" s="668" t="s">
        <v>173</v>
      </c>
      <c r="DR18" s="663"/>
      <c r="DS18" s="663"/>
      <c r="DT18" s="663"/>
      <c r="DU18" s="663"/>
      <c r="DV18" s="663"/>
      <c r="DW18" s="663"/>
      <c r="DX18" s="663"/>
      <c r="DY18" s="663"/>
      <c r="DZ18" s="663"/>
      <c r="EA18" s="663"/>
      <c r="EB18" s="663"/>
      <c r="EC18" s="703"/>
    </row>
    <row r="19" spans="2:133" ht="11.25" customHeight="1">
      <c r="B19" s="657" t="s">
        <v>272</v>
      </c>
      <c r="C19" s="658"/>
      <c r="D19" s="658"/>
      <c r="E19" s="658"/>
      <c r="F19" s="658"/>
      <c r="G19" s="658"/>
      <c r="H19" s="658"/>
      <c r="I19" s="658"/>
      <c r="J19" s="658"/>
      <c r="K19" s="658"/>
      <c r="L19" s="658"/>
      <c r="M19" s="658"/>
      <c r="N19" s="658"/>
      <c r="O19" s="658"/>
      <c r="P19" s="658"/>
      <c r="Q19" s="659"/>
      <c r="R19" s="660">
        <v>2644873</v>
      </c>
      <c r="S19" s="663"/>
      <c r="T19" s="663"/>
      <c r="U19" s="663"/>
      <c r="V19" s="663"/>
      <c r="W19" s="663"/>
      <c r="X19" s="663"/>
      <c r="Y19" s="664"/>
      <c r="Z19" s="722">
        <v>10.6</v>
      </c>
      <c r="AA19" s="722"/>
      <c r="AB19" s="722"/>
      <c r="AC19" s="722"/>
      <c r="AD19" s="723">
        <v>2644873</v>
      </c>
      <c r="AE19" s="723"/>
      <c r="AF19" s="723"/>
      <c r="AG19" s="723"/>
      <c r="AH19" s="723"/>
      <c r="AI19" s="723"/>
      <c r="AJ19" s="723"/>
      <c r="AK19" s="723"/>
      <c r="AL19" s="665">
        <v>18.600000000000001</v>
      </c>
      <c r="AM19" s="666"/>
      <c r="AN19" s="666"/>
      <c r="AO19" s="724"/>
      <c r="AP19" s="657" t="s">
        <v>273</v>
      </c>
      <c r="AQ19" s="658"/>
      <c r="AR19" s="658"/>
      <c r="AS19" s="658"/>
      <c r="AT19" s="658"/>
      <c r="AU19" s="658"/>
      <c r="AV19" s="658"/>
      <c r="AW19" s="658"/>
      <c r="AX19" s="658"/>
      <c r="AY19" s="658"/>
      <c r="AZ19" s="658"/>
      <c r="BA19" s="658"/>
      <c r="BB19" s="658"/>
      <c r="BC19" s="658"/>
      <c r="BD19" s="658"/>
      <c r="BE19" s="658"/>
      <c r="BF19" s="659"/>
      <c r="BG19" s="660">
        <v>569422</v>
      </c>
      <c r="BH19" s="663"/>
      <c r="BI19" s="663"/>
      <c r="BJ19" s="663"/>
      <c r="BK19" s="663"/>
      <c r="BL19" s="663"/>
      <c r="BM19" s="663"/>
      <c r="BN19" s="664"/>
      <c r="BO19" s="722">
        <v>5.6</v>
      </c>
      <c r="BP19" s="722"/>
      <c r="BQ19" s="722"/>
      <c r="BR19" s="722"/>
      <c r="BS19" s="668" t="s">
        <v>173</v>
      </c>
      <c r="BT19" s="663"/>
      <c r="BU19" s="663"/>
      <c r="BV19" s="663"/>
      <c r="BW19" s="663"/>
      <c r="BX19" s="663"/>
      <c r="BY19" s="663"/>
      <c r="BZ19" s="663"/>
      <c r="CA19" s="663"/>
      <c r="CB19" s="703"/>
      <c r="CD19" s="704" t="s">
        <v>274</v>
      </c>
      <c r="CE19" s="701"/>
      <c r="CF19" s="701"/>
      <c r="CG19" s="701"/>
      <c r="CH19" s="701"/>
      <c r="CI19" s="701"/>
      <c r="CJ19" s="701"/>
      <c r="CK19" s="701"/>
      <c r="CL19" s="701"/>
      <c r="CM19" s="701"/>
      <c r="CN19" s="701"/>
      <c r="CO19" s="701"/>
      <c r="CP19" s="701"/>
      <c r="CQ19" s="702"/>
      <c r="CR19" s="660" t="s">
        <v>240</v>
      </c>
      <c r="CS19" s="663"/>
      <c r="CT19" s="663"/>
      <c r="CU19" s="663"/>
      <c r="CV19" s="663"/>
      <c r="CW19" s="663"/>
      <c r="CX19" s="663"/>
      <c r="CY19" s="664"/>
      <c r="CZ19" s="722" t="s">
        <v>240</v>
      </c>
      <c r="DA19" s="722"/>
      <c r="DB19" s="722"/>
      <c r="DC19" s="722"/>
      <c r="DD19" s="668" t="s">
        <v>240</v>
      </c>
      <c r="DE19" s="663"/>
      <c r="DF19" s="663"/>
      <c r="DG19" s="663"/>
      <c r="DH19" s="663"/>
      <c r="DI19" s="663"/>
      <c r="DJ19" s="663"/>
      <c r="DK19" s="663"/>
      <c r="DL19" s="663"/>
      <c r="DM19" s="663"/>
      <c r="DN19" s="663"/>
      <c r="DO19" s="663"/>
      <c r="DP19" s="664"/>
      <c r="DQ19" s="668" t="s">
        <v>173</v>
      </c>
      <c r="DR19" s="663"/>
      <c r="DS19" s="663"/>
      <c r="DT19" s="663"/>
      <c r="DU19" s="663"/>
      <c r="DV19" s="663"/>
      <c r="DW19" s="663"/>
      <c r="DX19" s="663"/>
      <c r="DY19" s="663"/>
      <c r="DZ19" s="663"/>
      <c r="EA19" s="663"/>
      <c r="EB19" s="663"/>
      <c r="EC19" s="703"/>
    </row>
    <row r="20" spans="2:133" ht="11.25" customHeight="1">
      <c r="B20" s="657" t="s">
        <v>275</v>
      </c>
      <c r="C20" s="658"/>
      <c r="D20" s="658"/>
      <c r="E20" s="658"/>
      <c r="F20" s="658"/>
      <c r="G20" s="658"/>
      <c r="H20" s="658"/>
      <c r="I20" s="658"/>
      <c r="J20" s="658"/>
      <c r="K20" s="658"/>
      <c r="L20" s="658"/>
      <c r="M20" s="658"/>
      <c r="N20" s="658"/>
      <c r="O20" s="658"/>
      <c r="P20" s="658"/>
      <c r="Q20" s="659"/>
      <c r="R20" s="660">
        <v>559466</v>
      </c>
      <c r="S20" s="663"/>
      <c r="T20" s="663"/>
      <c r="U20" s="663"/>
      <c r="V20" s="663"/>
      <c r="W20" s="663"/>
      <c r="X20" s="663"/>
      <c r="Y20" s="664"/>
      <c r="Z20" s="722">
        <v>2.2000000000000002</v>
      </c>
      <c r="AA20" s="722"/>
      <c r="AB20" s="722"/>
      <c r="AC20" s="722"/>
      <c r="AD20" s="723" t="s">
        <v>240</v>
      </c>
      <c r="AE20" s="723"/>
      <c r="AF20" s="723"/>
      <c r="AG20" s="723"/>
      <c r="AH20" s="723"/>
      <c r="AI20" s="723"/>
      <c r="AJ20" s="723"/>
      <c r="AK20" s="723"/>
      <c r="AL20" s="665" t="s">
        <v>240</v>
      </c>
      <c r="AM20" s="666"/>
      <c r="AN20" s="666"/>
      <c r="AO20" s="724"/>
      <c r="AP20" s="657" t="s">
        <v>276</v>
      </c>
      <c r="AQ20" s="658"/>
      <c r="AR20" s="658"/>
      <c r="AS20" s="658"/>
      <c r="AT20" s="658"/>
      <c r="AU20" s="658"/>
      <c r="AV20" s="658"/>
      <c r="AW20" s="658"/>
      <c r="AX20" s="658"/>
      <c r="AY20" s="658"/>
      <c r="AZ20" s="658"/>
      <c r="BA20" s="658"/>
      <c r="BB20" s="658"/>
      <c r="BC20" s="658"/>
      <c r="BD20" s="658"/>
      <c r="BE20" s="658"/>
      <c r="BF20" s="659"/>
      <c r="BG20" s="660">
        <v>569422</v>
      </c>
      <c r="BH20" s="663"/>
      <c r="BI20" s="663"/>
      <c r="BJ20" s="663"/>
      <c r="BK20" s="663"/>
      <c r="BL20" s="663"/>
      <c r="BM20" s="663"/>
      <c r="BN20" s="664"/>
      <c r="BO20" s="722">
        <v>5.6</v>
      </c>
      <c r="BP20" s="722"/>
      <c r="BQ20" s="722"/>
      <c r="BR20" s="722"/>
      <c r="BS20" s="668" t="s">
        <v>240</v>
      </c>
      <c r="BT20" s="663"/>
      <c r="BU20" s="663"/>
      <c r="BV20" s="663"/>
      <c r="BW20" s="663"/>
      <c r="BX20" s="663"/>
      <c r="BY20" s="663"/>
      <c r="BZ20" s="663"/>
      <c r="CA20" s="663"/>
      <c r="CB20" s="703"/>
      <c r="CD20" s="704" t="s">
        <v>277</v>
      </c>
      <c r="CE20" s="701"/>
      <c r="CF20" s="701"/>
      <c r="CG20" s="701"/>
      <c r="CH20" s="701"/>
      <c r="CI20" s="701"/>
      <c r="CJ20" s="701"/>
      <c r="CK20" s="701"/>
      <c r="CL20" s="701"/>
      <c r="CM20" s="701"/>
      <c r="CN20" s="701"/>
      <c r="CO20" s="701"/>
      <c r="CP20" s="701"/>
      <c r="CQ20" s="702"/>
      <c r="CR20" s="660">
        <v>24211053</v>
      </c>
      <c r="CS20" s="663"/>
      <c r="CT20" s="663"/>
      <c r="CU20" s="663"/>
      <c r="CV20" s="663"/>
      <c r="CW20" s="663"/>
      <c r="CX20" s="663"/>
      <c r="CY20" s="664"/>
      <c r="CZ20" s="722">
        <v>100</v>
      </c>
      <c r="DA20" s="722"/>
      <c r="DB20" s="722"/>
      <c r="DC20" s="722"/>
      <c r="DD20" s="668">
        <v>1752886</v>
      </c>
      <c r="DE20" s="663"/>
      <c r="DF20" s="663"/>
      <c r="DG20" s="663"/>
      <c r="DH20" s="663"/>
      <c r="DI20" s="663"/>
      <c r="DJ20" s="663"/>
      <c r="DK20" s="663"/>
      <c r="DL20" s="663"/>
      <c r="DM20" s="663"/>
      <c r="DN20" s="663"/>
      <c r="DO20" s="663"/>
      <c r="DP20" s="664"/>
      <c r="DQ20" s="668">
        <v>16967662</v>
      </c>
      <c r="DR20" s="663"/>
      <c r="DS20" s="663"/>
      <c r="DT20" s="663"/>
      <c r="DU20" s="663"/>
      <c r="DV20" s="663"/>
      <c r="DW20" s="663"/>
      <c r="DX20" s="663"/>
      <c r="DY20" s="663"/>
      <c r="DZ20" s="663"/>
      <c r="EA20" s="663"/>
      <c r="EB20" s="663"/>
      <c r="EC20" s="703"/>
    </row>
    <row r="21" spans="2:133" ht="11.25" customHeight="1">
      <c r="B21" s="657" t="s">
        <v>278</v>
      </c>
      <c r="C21" s="658"/>
      <c r="D21" s="658"/>
      <c r="E21" s="658"/>
      <c r="F21" s="658"/>
      <c r="G21" s="658"/>
      <c r="H21" s="658"/>
      <c r="I21" s="658"/>
      <c r="J21" s="658"/>
      <c r="K21" s="658"/>
      <c r="L21" s="658"/>
      <c r="M21" s="658"/>
      <c r="N21" s="658"/>
      <c r="O21" s="658"/>
      <c r="P21" s="658"/>
      <c r="Q21" s="659"/>
      <c r="R21" s="660">
        <v>6650</v>
      </c>
      <c r="S21" s="663"/>
      <c r="T21" s="663"/>
      <c r="U21" s="663"/>
      <c r="V21" s="663"/>
      <c r="W21" s="663"/>
      <c r="X21" s="663"/>
      <c r="Y21" s="664"/>
      <c r="Z21" s="722">
        <v>0</v>
      </c>
      <c r="AA21" s="722"/>
      <c r="AB21" s="722"/>
      <c r="AC21" s="722"/>
      <c r="AD21" s="723" t="s">
        <v>240</v>
      </c>
      <c r="AE21" s="723"/>
      <c r="AF21" s="723"/>
      <c r="AG21" s="723"/>
      <c r="AH21" s="723"/>
      <c r="AI21" s="723"/>
      <c r="AJ21" s="723"/>
      <c r="AK21" s="723"/>
      <c r="AL21" s="665" t="s">
        <v>136</v>
      </c>
      <c r="AM21" s="666"/>
      <c r="AN21" s="666"/>
      <c r="AO21" s="724"/>
      <c r="AP21" s="768" t="s">
        <v>279</v>
      </c>
      <c r="AQ21" s="775"/>
      <c r="AR21" s="775"/>
      <c r="AS21" s="775"/>
      <c r="AT21" s="775"/>
      <c r="AU21" s="775"/>
      <c r="AV21" s="775"/>
      <c r="AW21" s="775"/>
      <c r="AX21" s="775"/>
      <c r="AY21" s="775"/>
      <c r="AZ21" s="775"/>
      <c r="BA21" s="775"/>
      <c r="BB21" s="775"/>
      <c r="BC21" s="775"/>
      <c r="BD21" s="775"/>
      <c r="BE21" s="775"/>
      <c r="BF21" s="770"/>
      <c r="BG21" s="660" t="s">
        <v>173</v>
      </c>
      <c r="BH21" s="663"/>
      <c r="BI21" s="663"/>
      <c r="BJ21" s="663"/>
      <c r="BK21" s="663"/>
      <c r="BL21" s="663"/>
      <c r="BM21" s="663"/>
      <c r="BN21" s="664"/>
      <c r="BO21" s="722" t="s">
        <v>173</v>
      </c>
      <c r="BP21" s="722"/>
      <c r="BQ21" s="722"/>
      <c r="BR21" s="722"/>
      <c r="BS21" s="668" t="s">
        <v>173</v>
      </c>
      <c r="BT21" s="663"/>
      <c r="BU21" s="663"/>
      <c r="BV21" s="663"/>
      <c r="BW21" s="663"/>
      <c r="BX21" s="663"/>
      <c r="BY21" s="663"/>
      <c r="BZ21" s="663"/>
      <c r="CA21" s="663"/>
      <c r="CB21" s="703"/>
      <c r="CD21" s="780"/>
      <c r="CE21" s="714"/>
      <c r="CF21" s="714"/>
      <c r="CG21" s="714"/>
      <c r="CH21" s="714"/>
      <c r="CI21" s="714"/>
      <c r="CJ21" s="714"/>
      <c r="CK21" s="714"/>
      <c r="CL21" s="714"/>
      <c r="CM21" s="714"/>
      <c r="CN21" s="714"/>
      <c r="CO21" s="714"/>
      <c r="CP21" s="714"/>
      <c r="CQ21" s="715"/>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c r="B22" s="657" t="s">
        <v>280</v>
      </c>
      <c r="C22" s="658"/>
      <c r="D22" s="658"/>
      <c r="E22" s="658"/>
      <c r="F22" s="658"/>
      <c r="G22" s="658"/>
      <c r="H22" s="658"/>
      <c r="I22" s="658"/>
      <c r="J22" s="658"/>
      <c r="K22" s="658"/>
      <c r="L22" s="658"/>
      <c r="M22" s="658"/>
      <c r="N22" s="658"/>
      <c r="O22" s="658"/>
      <c r="P22" s="658"/>
      <c r="Q22" s="659"/>
      <c r="R22" s="660">
        <v>15227801</v>
      </c>
      <c r="S22" s="663"/>
      <c r="T22" s="663"/>
      <c r="U22" s="663"/>
      <c r="V22" s="663"/>
      <c r="W22" s="663"/>
      <c r="X22" s="663"/>
      <c r="Y22" s="664"/>
      <c r="Z22" s="722">
        <v>60.8</v>
      </c>
      <c r="AA22" s="722"/>
      <c r="AB22" s="722"/>
      <c r="AC22" s="722"/>
      <c r="AD22" s="723">
        <v>14092263</v>
      </c>
      <c r="AE22" s="723"/>
      <c r="AF22" s="723"/>
      <c r="AG22" s="723"/>
      <c r="AH22" s="723"/>
      <c r="AI22" s="723"/>
      <c r="AJ22" s="723"/>
      <c r="AK22" s="723"/>
      <c r="AL22" s="665">
        <v>99.3</v>
      </c>
      <c r="AM22" s="666"/>
      <c r="AN22" s="666"/>
      <c r="AO22" s="724"/>
      <c r="AP22" s="768" t="s">
        <v>281</v>
      </c>
      <c r="AQ22" s="775"/>
      <c r="AR22" s="775"/>
      <c r="AS22" s="775"/>
      <c r="AT22" s="775"/>
      <c r="AU22" s="775"/>
      <c r="AV22" s="775"/>
      <c r="AW22" s="775"/>
      <c r="AX22" s="775"/>
      <c r="AY22" s="775"/>
      <c r="AZ22" s="775"/>
      <c r="BA22" s="775"/>
      <c r="BB22" s="775"/>
      <c r="BC22" s="775"/>
      <c r="BD22" s="775"/>
      <c r="BE22" s="775"/>
      <c r="BF22" s="770"/>
      <c r="BG22" s="660" t="s">
        <v>136</v>
      </c>
      <c r="BH22" s="663"/>
      <c r="BI22" s="663"/>
      <c r="BJ22" s="663"/>
      <c r="BK22" s="663"/>
      <c r="BL22" s="663"/>
      <c r="BM22" s="663"/>
      <c r="BN22" s="664"/>
      <c r="BO22" s="722" t="s">
        <v>173</v>
      </c>
      <c r="BP22" s="722"/>
      <c r="BQ22" s="722"/>
      <c r="BR22" s="722"/>
      <c r="BS22" s="668" t="s">
        <v>136</v>
      </c>
      <c r="BT22" s="663"/>
      <c r="BU22" s="663"/>
      <c r="BV22" s="663"/>
      <c r="BW22" s="663"/>
      <c r="BX22" s="663"/>
      <c r="BY22" s="663"/>
      <c r="BZ22" s="663"/>
      <c r="CA22" s="663"/>
      <c r="CB22" s="703"/>
      <c r="CD22" s="777" t="s">
        <v>282</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c r="B23" s="657" t="s">
        <v>283</v>
      </c>
      <c r="C23" s="658"/>
      <c r="D23" s="658"/>
      <c r="E23" s="658"/>
      <c r="F23" s="658"/>
      <c r="G23" s="658"/>
      <c r="H23" s="658"/>
      <c r="I23" s="658"/>
      <c r="J23" s="658"/>
      <c r="K23" s="658"/>
      <c r="L23" s="658"/>
      <c r="M23" s="658"/>
      <c r="N23" s="658"/>
      <c r="O23" s="658"/>
      <c r="P23" s="658"/>
      <c r="Q23" s="659"/>
      <c r="R23" s="660">
        <v>10757</v>
      </c>
      <c r="S23" s="663"/>
      <c r="T23" s="663"/>
      <c r="U23" s="663"/>
      <c r="V23" s="663"/>
      <c r="W23" s="663"/>
      <c r="X23" s="663"/>
      <c r="Y23" s="664"/>
      <c r="Z23" s="722">
        <v>0</v>
      </c>
      <c r="AA23" s="722"/>
      <c r="AB23" s="722"/>
      <c r="AC23" s="722"/>
      <c r="AD23" s="723">
        <v>10757</v>
      </c>
      <c r="AE23" s="723"/>
      <c r="AF23" s="723"/>
      <c r="AG23" s="723"/>
      <c r="AH23" s="723"/>
      <c r="AI23" s="723"/>
      <c r="AJ23" s="723"/>
      <c r="AK23" s="723"/>
      <c r="AL23" s="665">
        <v>0.1</v>
      </c>
      <c r="AM23" s="666"/>
      <c r="AN23" s="666"/>
      <c r="AO23" s="724"/>
      <c r="AP23" s="768" t="s">
        <v>284</v>
      </c>
      <c r="AQ23" s="775"/>
      <c r="AR23" s="775"/>
      <c r="AS23" s="775"/>
      <c r="AT23" s="775"/>
      <c r="AU23" s="775"/>
      <c r="AV23" s="775"/>
      <c r="AW23" s="775"/>
      <c r="AX23" s="775"/>
      <c r="AY23" s="775"/>
      <c r="AZ23" s="775"/>
      <c r="BA23" s="775"/>
      <c r="BB23" s="775"/>
      <c r="BC23" s="775"/>
      <c r="BD23" s="775"/>
      <c r="BE23" s="775"/>
      <c r="BF23" s="770"/>
      <c r="BG23" s="660">
        <v>569422</v>
      </c>
      <c r="BH23" s="663"/>
      <c r="BI23" s="663"/>
      <c r="BJ23" s="663"/>
      <c r="BK23" s="663"/>
      <c r="BL23" s="663"/>
      <c r="BM23" s="663"/>
      <c r="BN23" s="664"/>
      <c r="BO23" s="722">
        <v>5.6</v>
      </c>
      <c r="BP23" s="722"/>
      <c r="BQ23" s="722"/>
      <c r="BR23" s="722"/>
      <c r="BS23" s="668" t="s">
        <v>173</v>
      </c>
      <c r="BT23" s="663"/>
      <c r="BU23" s="663"/>
      <c r="BV23" s="663"/>
      <c r="BW23" s="663"/>
      <c r="BX23" s="663"/>
      <c r="BY23" s="663"/>
      <c r="BZ23" s="663"/>
      <c r="CA23" s="663"/>
      <c r="CB23" s="703"/>
      <c r="CD23" s="777" t="s">
        <v>223</v>
      </c>
      <c r="CE23" s="778"/>
      <c r="CF23" s="778"/>
      <c r="CG23" s="778"/>
      <c r="CH23" s="778"/>
      <c r="CI23" s="778"/>
      <c r="CJ23" s="778"/>
      <c r="CK23" s="778"/>
      <c r="CL23" s="778"/>
      <c r="CM23" s="778"/>
      <c r="CN23" s="778"/>
      <c r="CO23" s="778"/>
      <c r="CP23" s="778"/>
      <c r="CQ23" s="779"/>
      <c r="CR23" s="777" t="s">
        <v>285</v>
      </c>
      <c r="CS23" s="778"/>
      <c r="CT23" s="778"/>
      <c r="CU23" s="778"/>
      <c r="CV23" s="778"/>
      <c r="CW23" s="778"/>
      <c r="CX23" s="778"/>
      <c r="CY23" s="779"/>
      <c r="CZ23" s="777" t="s">
        <v>286</v>
      </c>
      <c r="DA23" s="778"/>
      <c r="DB23" s="778"/>
      <c r="DC23" s="779"/>
      <c r="DD23" s="777" t="s">
        <v>287</v>
      </c>
      <c r="DE23" s="778"/>
      <c r="DF23" s="778"/>
      <c r="DG23" s="778"/>
      <c r="DH23" s="778"/>
      <c r="DI23" s="778"/>
      <c r="DJ23" s="778"/>
      <c r="DK23" s="779"/>
      <c r="DL23" s="786" t="s">
        <v>288</v>
      </c>
      <c r="DM23" s="787"/>
      <c r="DN23" s="787"/>
      <c r="DO23" s="787"/>
      <c r="DP23" s="787"/>
      <c r="DQ23" s="787"/>
      <c r="DR23" s="787"/>
      <c r="DS23" s="787"/>
      <c r="DT23" s="787"/>
      <c r="DU23" s="787"/>
      <c r="DV23" s="788"/>
      <c r="DW23" s="777" t="s">
        <v>289</v>
      </c>
      <c r="DX23" s="778"/>
      <c r="DY23" s="778"/>
      <c r="DZ23" s="778"/>
      <c r="EA23" s="778"/>
      <c r="EB23" s="778"/>
      <c r="EC23" s="779"/>
    </row>
    <row r="24" spans="2:133" ht="11.25" customHeight="1">
      <c r="B24" s="657" t="s">
        <v>290</v>
      </c>
      <c r="C24" s="658"/>
      <c r="D24" s="658"/>
      <c r="E24" s="658"/>
      <c r="F24" s="658"/>
      <c r="G24" s="658"/>
      <c r="H24" s="658"/>
      <c r="I24" s="658"/>
      <c r="J24" s="658"/>
      <c r="K24" s="658"/>
      <c r="L24" s="658"/>
      <c r="M24" s="658"/>
      <c r="N24" s="658"/>
      <c r="O24" s="658"/>
      <c r="P24" s="658"/>
      <c r="Q24" s="659"/>
      <c r="R24" s="660">
        <v>315292</v>
      </c>
      <c r="S24" s="663"/>
      <c r="T24" s="663"/>
      <c r="U24" s="663"/>
      <c r="V24" s="663"/>
      <c r="W24" s="663"/>
      <c r="X24" s="663"/>
      <c r="Y24" s="664"/>
      <c r="Z24" s="722">
        <v>1.3</v>
      </c>
      <c r="AA24" s="722"/>
      <c r="AB24" s="722"/>
      <c r="AC24" s="722"/>
      <c r="AD24" s="723" t="s">
        <v>173</v>
      </c>
      <c r="AE24" s="723"/>
      <c r="AF24" s="723"/>
      <c r="AG24" s="723"/>
      <c r="AH24" s="723"/>
      <c r="AI24" s="723"/>
      <c r="AJ24" s="723"/>
      <c r="AK24" s="723"/>
      <c r="AL24" s="665" t="s">
        <v>136</v>
      </c>
      <c r="AM24" s="666"/>
      <c r="AN24" s="666"/>
      <c r="AO24" s="724"/>
      <c r="AP24" s="768" t="s">
        <v>291</v>
      </c>
      <c r="AQ24" s="775"/>
      <c r="AR24" s="775"/>
      <c r="AS24" s="775"/>
      <c r="AT24" s="775"/>
      <c r="AU24" s="775"/>
      <c r="AV24" s="775"/>
      <c r="AW24" s="775"/>
      <c r="AX24" s="775"/>
      <c r="AY24" s="775"/>
      <c r="AZ24" s="775"/>
      <c r="BA24" s="775"/>
      <c r="BB24" s="775"/>
      <c r="BC24" s="775"/>
      <c r="BD24" s="775"/>
      <c r="BE24" s="775"/>
      <c r="BF24" s="770"/>
      <c r="BG24" s="660" t="s">
        <v>173</v>
      </c>
      <c r="BH24" s="663"/>
      <c r="BI24" s="663"/>
      <c r="BJ24" s="663"/>
      <c r="BK24" s="663"/>
      <c r="BL24" s="663"/>
      <c r="BM24" s="663"/>
      <c r="BN24" s="664"/>
      <c r="BO24" s="722" t="s">
        <v>173</v>
      </c>
      <c r="BP24" s="722"/>
      <c r="BQ24" s="722"/>
      <c r="BR24" s="722"/>
      <c r="BS24" s="668" t="s">
        <v>240</v>
      </c>
      <c r="BT24" s="663"/>
      <c r="BU24" s="663"/>
      <c r="BV24" s="663"/>
      <c r="BW24" s="663"/>
      <c r="BX24" s="663"/>
      <c r="BY24" s="663"/>
      <c r="BZ24" s="663"/>
      <c r="CA24" s="663"/>
      <c r="CB24" s="703"/>
      <c r="CD24" s="731" t="s">
        <v>292</v>
      </c>
      <c r="CE24" s="732"/>
      <c r="CF24" s="732"/>
      <c r="CG24" s="732"/>
      <c r="CH24" s="732"/>
      <c r="CI24" s="732"/>
      <c r="CJ24" s="732"/>
      <c r="CK24" s="732"/>
      <c r="CL24" s="732"/>
      <c r="CM24" s="732"/>
      <c r="CN24" s="732"/>
      <c r="CO24" s="732"/>
      <c r="CP24" s="732"/>
      <c r="CQ24" s="733"/>
      <c r="CR24" s="725">
        <v>13270620</v>
      </c>
      <c r="CS24" s="726"/>
      <c r="CT24" s="726"/>
      <c r="CU24" s="726"/>
      <c r="CV24" s="726"/>
      <c r="CW24" s="726"/>
      <c r="CX24" s="726"/>
      <c r="CY24" s="772"/>
      <c r="CZ24" s="773">
        <v>54.8</v>
      </c>
      <c r="DA24" s="742"/>
      <c r="DB24" s="742"/>
      <c r="DC24" s="776"/>
      <c r="DD24" s="771">
        <v>8360841</v>
      </c>
      <c r="DE24" s="726"/>
      <c r="DF24" s="726"/>
      <c r="DG24" s="726"/>
      <c r="DH24" s="726"/>
      <c r="DI24" s="726"/>
      <c r="DJ24" s="726"/>
      <c r="DK24" s="772"/>
      <c r="DL24" s="771">
        <v>8100949</v>
      </c>
      <c r="DM24" s="726"/>
      <c r="DN24" s="726"/>
      <c r="DO24" s="726"/>
      <c r="DP24" s="726"/>
      <c r="DQ24" s="726"/>
      <c r="DR24" s="726"/>
      <c r="DS24" s="726"/>
      <c r="DT24" s="726"/>
      <c r="DU24" s="726"/>
      <c r="DV24" s="772"/>
      <c r="DW24" s="773">
        <v>53.2</v>
      </c>
      <c r="DX24" s="742"/>
      <c r="DY24" s="742"/>
      <c r="DZ24" s="742"/>
      <c r="EA24" s="742"/>
      <c r="EB24" s="742"/>
      <c r="EC24" s="774"/>
    </row>
    <row r="25" spans="2:133" ht="11.25" customHeight="1">
      <c r="B25" s="657" t="s">
        <v>293</v>
      </c>
      <c r="C25" s="658"/>
      <c r="D25" s="658"/>
      <c r="E25" s="658"/>
      <c r="F25" s="658"/>
      <c r="G25" s="658"/>
      <c r="H25" s="658"/>
      <c r="I25" s="658"/>
      <c r="J25" s="658"/>
      <c r="K25" s="658"/>
      <c r="L25" s="658"/>
      <c r="M25" s="658"/>
      <c r="N25" s="658"/>
      <c r="O25" s="658"/>
      <c r="P25" s="658"/>
      <c r="Q25" s="659"/>
      <c r="R25" s="660">
        <v>292159</v>
      </c>
      <c r="S25" s="663"/>
      <c r="T25" s="663"/>
      <c r="U25" s="663"/>
      <c r="V25" s="663"/>
      <c r="W25" s="663"/>
      <c r="X25" s="663"/>
      <c r="Y25" s="664"/>
      <c r="Z25" s="722">
        <v>1.2</v>
      </c>
      <c r="AA25" s="722"/>
      <c r="AB25" s="722"/>
      <c r="AC25" s="722"/>
      <c r="AD25" s="723">
        <v>72978</v>
      </c>
      <c r="AE25" s="723"/>
      <c r="AF25" s="723"/>
      <c r="AG25" s="723"/>
      <c r="AH25" s="723"/>
      <c r="AI25" s="723"/>
      <c r="AJ25" s="723"/>
      <c r="AK25" s="723"/>
      <c r="AL25" s="665">
        <v>0.5</v>
      </c>
      <c r="AM25" s="666"/>
      <c r="AN25" s="666"/>
      <c r="AO25" s="724"/>
      <c r="AP25" s="768" t="s">
        <v>294</v>
      </c>
      <c r="AQ25" s="775"/>
      <c r="AR25" s="775"/>
      <c r="AS25" s="775"/>
      <c r="AT25" s="775"/>
      <c r="AU25" s="775"/>
      <c r="AV25" s="775"/>
      <c r="AW25" s="775"/>
      <c r="AX25" s="775"/>
      <c r="AY25" s="775"/>
      <c r="AZ25" s="775"/>
      <c r="BA25" s="775"/>
      <c r="BB25" s="775"/>
      <c r="BC25" s="775"/>
      <c r="BD25" s="775"/>
      <c r="BE25" s="775"/>
      <c r="BF25" s="770"/>
      <c r="BG25" s="660" t="s">
        <v>173</v>
      </c>
      <c r="BH25" s="663"/>
      <c r="BI25" s="663"/>
      <c r="BJ25" s="663"/>
      <c r="BK25" s="663"/>
      <c r="BL25" s="663"/>
      <c r="BM25" s="663"/>
      <c r="BN25" s="664"/>
      <c r="BO25" s="722" t="s">
        <v>240</v>
      </c>
      <c r="BP25" s="722"/>
      <c r="BQ25" s="722"/>
      <c r="BR25" s="722"/>
      <c r="BS25" s="668" t="s">
        <v>173</v>
      </c>
      <c r="BT25" s="663"/>
      <c r="BU25" s="663"/>
      <c r="BV25" s="663"/>
      <c r="BW25" s="663"/>
      <c r="BX25" s="663"/>
      <c r="BY25" s="663"/>
      <c r="BZ25" s="663"/>
      <c r="CA25" s="663"/>
      <c r="CB25" s="703"/>
      <c r="CD25" s="704" t="s">
        <v>295</v>
      </c>
      <c r="CE25" s="701"/>
      <c r="CF25" s="701"/>
      <c r="CG25" s="701"/>
      <c r="CH25" s="701"/>
      <c r="CI25" s="701"/>
      <c r="CJ25" s="701"/>
      <c r="CK25" s="701"/>
      <c r="CL25" s="701"/>
      <c r="CM25" s="701"/>
      <c r="CN25" s="701"/>
      <c r="CO25" s="701"/>
      <c r="CP25" s="701"/>
      <c r="CQ25" s="702"/>
      <c r="CR25" s="660">
        <v>4203603</v>
      </c>
      <c r="CS25" s="661"/>
      <c r="CT25" s="661"/>
      <c r="CU25" s="661"/>
      <c r="CV25" s="661"/>
      <c r="CW25" s="661"/>
      <c r="CX25" s="661"/>
      <c r="CY25" s="662"/>
      <c r="CZ25" s="665">
        <v>17.399999999999999</v>
      </c>
      <c r="DA25" s="694"/>
      <c r="DB25" s="694"/>
      <c r="DC25" s="695"/>
      <c r="DD25" s="668">
        <v>3854751</v>
      </c>
      <c r="DE25" s="661"/>
      <c r="DF25" s="661"/>
      <c r="DG25" s="661"/>
      <c r="DH25" s="661"/>
      <c r="DI25" s="661"/>
      <c r="DJ25" s="661"/>
      <c r="DK25" s="662"/>
      <c r="DL25" s="668">
        <v>3677993</v>
      </c>
      <c r="DM25" s="661"/>
      <c r="DN25" s="661"/>
      <c r="DO25" s="661"/>
      <c r="DP25" s="661"/>
      <c r="DQ25" s="661"/>
      <c r="DR25" s="661"/>
      <c r="DS25" s="661"/>
      <c r="DT25" s="661"/>
      <c r="DU25" s="661"/>
      <c r="DV25" s="662"/>
      <c r="DW25" s="665">
        <v>24.2</v>
      </c>
      <c r="DX25" s="694"/>
      <c r="DY25" s="694"/>
      <c r="DZ25" s="694"/>
      <c r="EA25" s="694"/>
      <c r="EB25" s="694"/>
      <c r="EC25" s="696"/>
    </row>
    <row r="26" spans="2:133" ht="11.25" customHeight="1">
      <c r="B26" s="657" t="s">
        <v>296</v>
      </c>
      <c r="C26" s="658"/>
      <c r="D26" s="658"/>
      <c r="E26" s="658"/>
      <c r="F26" s="658"/>
      <c r="G26" s="658"/>
      <c r="H26" s="658"/>
      <c r="I26" s="658"/>
      <c r="J26" s="658"/>
      <c r="K26" s="658"/>
      <c r="L26" s="658"/>
      <c r="M26" s="658"/>
      <c r="N26" s="658"/>
      <c r="O26" s="658"/>
      <c r="P26" s="658"/>
      <c r="Q26" s="659"/>
      <c r="R26" s="660">
        <v>42425</v>
      </c>
      <c r="S26" s="663"/>
      <c r="T26" s="663"/>
      <c r="U26" s="663"/>
      <c r="V26" s="663"/>
      <c r="W26" s="663"/>
      <c r="X26" s="663"/>
      <c r="Y26" s="664"/>
      <c r="Z26" s="722">
        <v>0.2</v>
      </c>
      <c r="AA26" s="722"/>
      <c r="AB26" s="722"/>
      <c r="AC26" s="722"/>
      <c r="AD26" s="723" t="s">
        <v>173</v>
      </c>
      <c r="AE26" s="723"/>
      <c r="AF26" s="723"/>
      <c r="AG26" s="723"/>
      <c r="AH26" s="723"/>
      <c r="AI26" s="723"/>
      <c r="AJ26" s="723"/>
      <c r="AK26" s="723"/>
      <c r="AL26" s="665" t="s">
        <v>173</v>
      </c>
      <c r="AM26" s="666"/>
      <c r="AN26" s="666"/>
      <c r="AO26" s="724"/>
      <c r="AP26" s="768" t="s">
        <v>297</v>
      </c>
      <c r="AQ26" s="769"/>
      <c r="AR26" s="769"/>
      <c r="AS26" s="769"/>
      <c r="AT26" s="769"/>
      <c r="AU26" s="769"/>
      <c r="AV26" s="769"/>
      <c r="AW26" s="769"/>
      <c r="AX26" s="769"/>
      <c r="AY26" s="769"/>
      <c r="AZ26" s="769"/>
      <c r="BA26" s="769"/>
      <c r="BB26" s="769"/>
      <c r="BC26" s="769"/>
      <c r="BD26" s="769"/>
      <c r="BE26" s="769"/>
      <c r="BF26" s="770"/>
      <c r="BG26" s="660" t="s">
        <v>136</v>
      </c>
      <c r="BH26" s="663"/>
      <c r="BI26" s="663"/>
      <c r="BJ26" s="663"/>
      <c r="BK26" s="663"/>
      <c r="BL26" s="663"/>
      <c r="BM26" s="663"/>
      <c r="BN26" s="664"/>
      <c r="BO26" s="722" t="s">
        <v>136</v>
      </c>
      <c r="BP26" s="722"/>
      <c r="BQ26" s="722"/>
      <c r="BR26" s="722"/>
      <c r="BS26" s="668" t="s">
        <v>173</v>
      </c>
      <c r="BT26" s="663"/>
      <c r="BU26" s="663"/>
      <c r="BV26" s="663"/>
      <c r="BW26" s="663"/>
      <c r="BX26" s="663"/>
      <c r="BY26" s="663"/>
      <c r="BZ26" s="663"/>
      <c r="CA26" s="663"/>
      <c r="CB26" s="703"/>
      <c r="CD26" s="704" t="s">
        <v>298</v>
      </c>
      <c r="CE26" s="701"/>
      <c r="CF26" s="701"/>
      <c r="CG26" s="701"/>
      <c r="CH26" s="701"/>
      <c r="CI26" s="701"/>
      <c r="CJ26" s="701"/>
      <c r="CK26" s="701"/>
      <c r="CL26" s="701"/>
      <c r="CM26" s="701"/>
      <c r="CN26" s="701"/>
      <c r="CO26" s="701"/>
      <c r="CP26" s="701"/>
      <c r="CQ26" s="702"/>
      <c r="CR26" s="660">
        <v>2581882</v>
      </c>
      <c r="CS26" s="663"/>
      <c r="CT26" s="663"/>
      <c r="CU26" s="663"/>
      <c r="CV26" s="663"/>
      <c r="CW26" s="663"/>
      <c r="CX26" s="663"/>
      <c r="CY26" s="664"/>
      <c r="CZ26" s="665">
        <v>10.7</v>
      </c>
      <c r="DA26" s="694"/>
      <c r="DB26" s="694"/>
      <c r="DC26" s="695"/>
      <c r="DD26" s="668">
        <v>2376540</v>
      </c>
      <c r="DE26" s="663"/>
      <c r="DF26" s="663"/>
      <c r="DG26" s="663"/>
      <c r="DH26" s="663"/>
      <c r="DI26" s="663"/>
      <c r="DJ26" s="663"/>
      <c r="DK26" s="664"/>
      <c r="DL26" s="668" t="s">
        <v>136</v>
      </c>
      <c r="DM26" s="663"/>
      <c r="DN26" s="663"/>
      <c r="DO26" s="663"/>
      <c r="DP26" s="663"/>
      <c r="DQ26" s="663"/>
      <c r="DR26" s="663"/>
      <c r="DS26" s="663"/>
      <c r="DT26" s="663"/>
      <c r="DU26" s="663"/>
      <c r="DV26" s="664"/>
      <c r="DW26" s="665" t="s">
        <v>173</v>
      </c>
      <c r="DX26" s="694"/>
      <c r="DY26" s="694"/>
      <c r="DZ26" s="694"/>
      <c r="EA26" s="694"/>
      <c r="EB26" s="694"/>
      <c r="EC26" s="696"/>
    </row>
    <row r="27" spans="2:133" ht="11.25" customHeight="1">
      <c r="B27" s="657" t="s">
        <v>299</v>
      </c>
      <c r="C27" s="658"/>
      <c r="D27" s="658"/>
      <c r="E27" s="658"/>
      <c r="F27" s="658"/>
      <c r="G27" s="658"/>
      <c r="H27" s="658"/>
      <c r="I27" s="658"/>
      <c r="J27" s="658"/>
      <c r="K27" s="658"/>
      <c r="L27" s="658"/>
      <c r="M27" s="658"/>
      <c r="N27" s="658"/>
      <c r="O27" s="658"/>
      <c r="P27" s="658"/>
      <c r="Q27" s="659"/>
      <c r="R27" s="660">
        <v>3408098</v>
      </c>
      <c r="S27" s="663"/>
      <c r="T27" s="663"/>
      <c r="U27" s="663"/>
      <c r="V27" s="663"/>
      <c r="W27" s="663"/>
      <c r="X27" s="663"/>
      <c r="Y27" s="664"/>
      <c r="Z27" s="722">
        <v>13.6</v>
      </c>
      <c r="AA27" s="722"/>
      <c r="AB27" s="722"/>
      <c r="AC27" s="722"/>
      <c r="AD27" s="723" t="s">
        <v>173</v>
      </c>
      <c r="AE27" s="723"/>
      <c r="AF27" s="723"/>
      <c r="AG27" s="723"/>
      <c r="AH27" s="723"/>
      <c r="AI27" s="723"/>
      <c r="AJ27" s="723"/>
      <c r="AK27" s="723"/>
      <c r="AL27" s="665" t="s">
        <v>173</v>
      </c>
      <c r="AM27" s="666"/>
      <c r="AN27" s="666"/>
      <c r="AO27" s="724"/>
      <c r="AP27" s="657" t="s">
        <v>300</v>
      </c>
      <c r="AQ27" s="658"/>
      <c r="AR27" s="658"/>
      <c r="AS27" s="658"/>
      <c r="AT27" s="658"/>
      <c r="AU27" s="658"/>
      <c r="AV27" s="658"/>
      <c r="AW27" s="658"/>
      <c r="AX27" s="658"/>
      <c r="AY27" s="658"/>
      <c r="AZ27" s="658"/>
      <c r="BA27" s="658"/>
      <c r="BB27" s="658"/>
      <c r="BC27" s="658"/>
      <c r="BD27" s="658"/>
      <c r="BE27" s="658"/>
      <c r="BF27" s="659"/>
      <c r="BG27" s="660">
        <v>10150573</v>
      </c>
      <c r="BH27" s="663"/>
      <c r="BI27" s="663"/>
      <c r="BJ27" s="663"/>
      <c r="BK27" s="663"/>
      <c r="BL27" s="663"/>
      <c r="BM27" s="663"/>
      <c r="BN27" s="664"/>
      <c r="BO27" s="722">
        <v>100</v>
      </c>
      <c r="BP27" s="722"/>
      <c r="BQ27" s="722"/>
      <c r="BR27" s="722"/>
      <c r="BS27" s="668">
        <v>102749</v>
      </c>
      <c r="BT27" s="663"/>
      <c r="BU27" s="663"/>
      <c r="BV27" s="663"/>
      <c r="BW27" s="663"/>
      <c r="BX27" s="663"/>
      <c r="BY27" s="663"/>
      <c r="BZ27" s="663"/>
      <c r="CA27" s="663"/>
      <c r="CB27" s="703"/>
      <c r="CD27" s="704" t="s">
        <v>301</v>
      </c>
      <c r="CE27" s="701"/>
      <c r="CF27" s="701"/>
      <c r="CG27" s="701"/>
      <c r="CH27" s="701"/>
      <c r="CI27" s="701"/>
      <c r="CJ27" s="701"/>
      <c r="CK27" s="701"/>
      <c r="CL27" s="701"/>
      <c r="CM27" s="701"/>
      <c r="CN27" s="701"/>
      <c r="CO27" s="701"/>
      <c r="CP27" s="701"/>
      <c r="CQ27" s="702"/>
      <c r="CR27" s="660">
        <v>6421113</v>
      </c>
      <c r="CS27" s="661"/>
      <c r="CT27" s="661"/>
      <c r="CU27" s="661"/>
      <c r="CV27" s="661"/>
      <c r="CW27" s="661"/>
      <c r="CX27" s="661"/>
      <c r="CY27" s="662"/>
      <c r="CZ27" s="665">
        <v>26.5</v>
      </c>
      <c r="DA27" s="694"/>
      <c r="DB27" s="694"/>
      <c r="DC27" s="695"/>
      <c r="DD27" s="668">
        <v>1899093</v>
      </c>
      <c r="DE27" s="661"/>
      <c r="DF27" s="661"/>
      <c r="DG27" s="661"/>
      <c r="DH27" s="661"/>
      <c r="DI27" s="661"/>
      <c r="DJ27" s="661"/>
      <c r="DK27" s="662"/>
      <c r="DL27" s="668">
        <v>1815959</v>
      </c>
      <c r="DM27" s="661"/>
      <c r="DN27" s="661"/>
      <c r="DO27" s="661"/>
      <c r="DP27" s="661"/>
      <c r="DQ27" s="661"/>
      <c r="DR27" s="661"/>
      <c r="DS27" s="661"/>
      <c r="DT27" s="661"/>
      <c r="DU27" s="661"/>
      <c r="DV27" s="662"/>
      <c r="DW27" s="665">
        <v>11.9</v>
      </c>
      <c r="DX27" s="694"/>
      <c r="DY27" s="694"/>
      <c r="DZ27" s="694"/>
      <c r="EA27" s="694"/>
      <c r="EB27" s="694"/>
      <c r="EC27" s="696"/>
    </row>
    <row r="28" spans="2:133" ht="11.25" customHeight="1">
      <c r="B28" s="765" t="s">
        <v>302</v>
      </c>
      <c r="C28" s="766"/>
      <c r="D28" s="766"/>
      <c r="E28" s="766"/>
      <c r="F28" s="766"/>
      <c r="G28" s="766"/>
      <c r="H28" s="766"/>
      <c r="I28" s="766"/>
      <c r="J28" s="766"/>
      <c r="K28" s="766"/>
      <c r="L28" s="766"/>
      <c r="M28" s="766"/>
      <c r="N28" s="766"/>
      <c r="O28" s="766"/>
      <c r="P28" s="766"/>
      <c r="Q28" s="767"/>
      <c r="R28" s="660" t="s">
        <v>173</v>
      </c>
      <c r="S28" s="663"/>
      <c r="T28" s="663"/>
      <c r="U28" s="663"/>
      <c r="V28" s="663"/>
      <c r="W28" s="663"/>
      <c r="X28" s="663"/>
      <c r="Y28" s="664"/>
      <c r="Z28" s="722" t="s">
        <v>173</v>
      </c>
      <c r="AA28" s="722"/>
      <c r="AB28" s="722"/>
      <c r="AC28" s="722"/>
      <c r="AD28" s="723" t="s">
        <v>240</v>
      </c>
      <c r="AE28" s="723"/>
      <c r="AF28" s="723"/>
      <c r="AG28" s="723"/>
      <c r="AH28" s="723"/>
      <c r="AI28" s="723"/>
      <c r="AJ28" s="723"/>
      <c r="AK28" s="723"/>
      <c r="AL28" s="665" t="s">
        <v>173</v>
      </c>
      <c r="AM28" s="666"/>
      <c r="AN28" s="666"/>
      <c r="AO28" s="724"/>
      <c r="AP28" s="672"/>
      <c r="AQ28" s="673"/>
      <c r="AR28" s="673"/>
      <c r="AS28" s="673"/>
      <c r="AT28" s="673"/>
      <c r="AU28" s="673"/>
      <c r="AV28" s="673"/>
      <c r="AW28" s="673"/>
      <c r="AX28" s="673"/>
      <c r="AY28" s="673"/>
      <c r="AZ28" s="673"/>
      <c r="BA28" s="673"/>
      <c r="BB28" s="673"/>
      <c r="BC28" s="673"/>
      <c r="BD28" s="673"/>
      <c r="BE28" s="673"/>
      <c r="BF28" s="674"/>
      <c r="BG28" s="660"/>
      <c r="BH28" s="663"/>
      <c r="BI28" s="663"/>
      <c r="BJ28" s="663"/>
      <c r="BK28" s="663"/>
      <c r="BL28" s="663"/>
      <c r="BM28" s="663"/>
      <c r="BN28" s="664"/>
      <c r="BO28" s="722"/>
      <c r="BP28" s="722"/>
      <c r="BQ28" s="722"/>
      <c r="BR28" s="722"/>
      <c r="BS28" s="723"/>
      <c r="BT28" s="723"/>
      <c r="BU28" s="723"/>
      <c r="BV28" s="723"/>
      <c r="BW28" s="723"/>
      <c r="BX28" s="723"/>
      <c r="BY28" s="723"/>
      <c r="BZ28" s="723"/>
      <c r="CA28" s="723"/>
      <c r="CB28" s="764"/>
      <c r="CD28" s="704" t="s">
        <v>303</v>
      </c>
      <c r="CE28" s="701"/>
      <c r="CF28" s="701"/>
      <c r="CG28" s="701"/>
      <c r="CH28" s="701"/>
      <c r="CI28" s="701"/>
      <c r="CJ28" s="701"/>
      <c r="CK28" s="701"/>
      <c r="CL28" s="701"/>
      <c r="CM28" s="701"/>
      <c r="CN28" s="701"/>
      <c r="CO28" s="701"/>
      <c r="CP28" s="701"/>
      <c r="CQ28" s="702"/>
      <c r="CR28" s="660">
        <v>2645904</v>
      </c>
      <c r="CS28" s="663"/>
      <c r="CT28" s="663"/>
      <c r="CU28" s="663"/>
      <c r="CV28" s="663"/>
      <c r="CW28" s="663"/>
      <c r="CX28" s="663"/>
      <c r="CY28" s="664"/>
      <c r="CZ28" s="665">
        <v>10.9</v>
      </c>
      <c r="DA28" s="694"/>
      <c r="DB28" s="694"/>
      <c r="DC28" s="695"/>
      <c r="DD28" s="668">
        <v>2606997</v>
      </c>
      <c r="DE28" s="663"/>
      <c r="DF28" s="663"/>
      <c r="DG28" s="663"/>
      <c r="DH28" s="663"/>
      <c r="DI28" s="663"/>
      <c r="DJ28" s="663"/>
      <c r="DK28" s="664"/>
      <c r="DL28" s="668">
        <v>2606997</v>
      </c>
      <c r="DM28" s="663"/>
      <c r="DN28" s="663"/>
      <c r="DO28" s="663"/>
      <c r="DP28" s="663"/>
      <c r="DQ28" s="663"/>
      <c r="DR28" s="663"/>
      <c r="DS28" s="663"/>
      <c r="DT28" s="663"/>
      <c r="DU28" s="663"/>
      <c r="DV28" s="664"/>
      <c r="DW28" s="665">
        <v>17.100000000000001</v>
      </c>
      <c r="DX28" s="694"/>
      <c r="DY28" s="694"/>
      <c r="DZ28" s="694"/>
      <c r="EA28" s="694"/>
      <c r="EB28" s="694"/>
      <c r="EC28" s="696"/>
    </row>
    <row r="29" spans="2:133" ht="11.25" customHeight="1">
      <c r="B29" s="657" t="s">
        <v>304</v>
      </c>
      <c r="C29" s="658"/>
      <c r="D29" s="658"/>
      <c r="E29" s="658"/>
      <c r="F29" s="658"/>
      <c r="G29" s="658"/>
      <c r="H29" s="658"/>
      <c r="I29" s="658"/>
      <c r="J29" s="658"/>
      <c r="K29" s="658"/>
      <c r="L29" s="658"/>
      <c r="M29" s="658"/>
      <c r="N29" s="658"/>
      <c r="O29" s="658"/>
      <c r="P29" s="658"/>
      <c r="Q29" s="659"/>
      <c r="R29" s="660">
        <v>1733211</v>
      </c>
      <c r="S29" s="663"/>
      <c r="T29" s="663"/>
      <c r="U29" s="663"/>
      <c r="V29" s="663"/>
      <c r="W29" s="663"/>
      <c r="X29" s="663"/>
      <c r="Y29" s="664"/>
      <c r="Z29" s="722">
        <v>6.9</v>
      </c>
      <c r="AA29" s="722"/>
      <c r="AB29" s="722"/>
      <c r="AC29" s="722"/>
      <c r="AD29" s="723" t="s">
        <v>240</v>
      </c>
      <c r="AE29" s="723"/>
      <c r="AF29" s="723"/>
      <c r="AG29" s="723"/>
      <c r="AH29" s="723"/>
      <c r="AI29" s="723"/>
      <c r="AJ29" s="723"/>
      <c r="AK29" s="723"/>
      <c r="AL29" s="665" t="s">
        <v>173</v>
      </c>
      <c r="AM29" s="666"/>
      <c r="AN29" s="666"/>
      <c r="AO29" s="724"/>
      <c r="AP29" s="734" t="s">
        <v>223</v>
      </c>
      <c r="AQ29" s="735"/>
      <c r="AR29" s="735"/>
      <c r="AS29" s="735"/>
      <c r="AT29" s="735"/>
      <c r="AU29" s="735"/>
      <c r="AV29" s="735"/>
      <c r="AW29" s="735"/>
      <c r="AX29" s="735"/>
      <c r="AY29" s="735"/>
      <c r="AZ29" s="735"/>
      <c r="BA29" s="735"/>
      <c r="BB29" s="735"/>
      <c r="BC29" s="735"/>
      <c r="BD29" s="735"/>
      <c r="BE29" s="735"/>
      <c r="BF29" s="736"/>
      <c r="BG29" s="734" t="s">
        <v>305</v>
      </c>
      <c r="BH29" s="762"/>
      <c r="BI29" s="762"/>
      <c r="BJ29" s="762"/>
      <c r="BK29" s="762"/>
      <c r="BL29" s="762"/>
      <c r="BM29" s="762"/>
      <c r="BN29" s="762"/>
      <c r="BO29" s="762"/>
      <c r="BP29" s="762"/>
      <c r="BQ29" s="763"/>
      <c r="BR29" s="734" t="s">
        <v>306</v>
      </c>
      <c r="BS29" s="762"/>
      <c r="BT29" s="762"/>
      <c r="BU29" s="762"/>
      <c r="BV29" s="762"/>
      <c r="BW29" s="762"/>
      <c r="BX29" s="762"/>
      <c r="BY29" s="762"/>
      <c r="BZ29" s="762"/>
      <c r="CA29" s="762"/>
      <c r="CB29" s="763"/>
      <c r="CD29" s="744" t="s">
        <v>307</v>
      </c>
      <c r="CE29" s="745"/>
      <c r="CF29" s="704" t="s">
        <v>69</v>
      </c>
      <c r="CG29" s="701"/>
      <c r="CH29" s="701"/>
      <c r="CI29" s="701"/>
      <c r="CJ29" s="701"/>
      <c r="CK29" s="701"/>
      <c r="CL29" s="701"/>
      <c r="CM29" s="701"/>
      <c r="CN29" s="701"/>
      <c r="CO29" s="701"/>
      <c r="CP29" s="701"/>
      <c r="CQ29" s="702"/>
      <c r="CR29" s="660">
        <v>2645904</v>
      </c>
      <c r="CS29" s="661"/>
      <c r="CT29" s="661"/>
      <c r="CU29" s="661"/>
      <c r="CV29" s="661"/>
      <c r="CW29" s="661"/>
      <c r="CX29" s="661"/>
      <c r="CY29" s="662"/>
      <c r="CZ29" s="665">
        <v>10.9</v>
      </c>
      <c r="DA29" s="694"/>
      <c r="DB29" s="694"/>
      <c r="DC29" s="695"/>
      <c r="DD29" s="668">
        <v>2606997</v>
      </c>
      <c r="DE29" s="661"/>
      <c r="DF29" s="661"/>
      <c r="DG29" s="661"/>
      <c r="DH29" s="661"/>
      <c r="DI29" s="661"/>
      <c r="DJ29" s="661"/>
      <c r="DK29" s="662"/>
      <c r="DL29" s="668">
        <v>2606997</v>
      </c>
      <c r="DM29" s="661"/>
      <c r="DN29" s="661"/>
      <c r="DO29" s="661"/>
      <c r="DP29" s="661"/>
      <c r="DQ29" s="661"/>
      <c r="DR29" s="661"/>
      <c r="DS29" s="661"/>
      <c r="DT29" s="661"/>
      <c r="DU29" s="661"/>
      <c r="DV29" s="662"/>
      <c r="DW29" s="665">
        <v>17.100000000000001</v>
      </c>
      <c r="DX29" s="694"/>
      <c r="DY29" s="694"/>
      <c r="DZ29" s="694"/>
      <c r="EA29" s="694"/>
      <c r="EB29" s="694"/>
      <c r="EC29" s="696"/>
    </row>
    <row r="30" spans="2:133" ht="11.25" customHeight="1">
      <c r="B30" s="657" t="s">
        <v>308</v>
      </c>
      <c r="C30" s="658"/>
      <c r="D30" s="658"/>
      <c r="E30" s="658"/>
      <c r="F30" s="658"/>
      <c r="G30" s="658"/>
      <c r="H30" s="658"/>
      <c r="I30" s="658"/>
      <c r="J30" s="658"/>
      <c r="K30" s="658"/>
      <c r="L30" s="658"/>
      <c r="M30" s="658"/>
      <c r="N30" s="658"/>
      <c r="O30" s="658"/>
      <c r="P30" s="658"/>
      <c r="Q30" s="659"/>
      <c r="R30" s="660">
        <v>18122</v>
      </c>
      <c r="S30" s="663"/>
      <c r="T30" s="663"/>
      <c r="U30" s="663"/>
      <c r="V30" s="663"/>
      <c r="W30" s="663"/>
      <c r="X30" s="663"/>
      <c r="Y30" s="664"/>
      <c r="Z30" s="722">
        <v>0.1</v>
      </c>
      <c r="AA30" s="722"/>
      <c r="AB30" s="722"/>
      <c r="AC30" s="722"/>
      <c r="AD30" s="723">
        <v>11976</v>
      </c>
      <c r="AE30" s="723"/>
      <c r="AF30" s="723"/>
      <c r="AG30" s="723"/>
      <c r="AH30" s="723"/>
      <c r="AI30" s="723"/>
      <c r="AJ30" s="723"/>
      <c r="AK30" s="723"/>
      <c r="AL30" s="665">
        <v>0.1</v>
      </c>
      <c r="AM30" s="666"/>
      <c r="AN30" s="666"/>
      <c r="AO30" s="724"/>
      <c r="AP30" s="750" t="s">
        <v>309</v>
      </c>
      <c r="AQ30" s="751"/>
      <c r="AR30" s="751"/>
      <c r="AS30" s="751"/>
      <c r="AT30" s="756" t="s">
        <v>310</v>
      </c>
      <c r="AU30" s="229"/>
      <c r="AV30" s="229"/>
      <c r="AW30" s="229"/>
      <c r="AX30" s="759" t="s">
        <v>187</v>
      </c>
      <c r="AY30" s="760"/>
      <c r="AZ30" s="760"/>
      <c r="BA30" s="760"/>
      <c r="BB30" s="760"/>
      <c r="BC30" s="760"/>
      <c r="BD30" s="760"/>
      <c r="BE30" s="760"/>
      <c r="BF30" s="761"/>
      <c r="BG30" s="740">
        <v>99.2</v>
      </c>
      <c r="BH30" s="741"/>
      <c r="BI30" s="741"/>
      <c r="BJ30" s="741"/>
      <c r="BK30" s="741"/>
      <c r="BL30" s="741"/>
      <c r="BM30" s="742">
        <v>98.6</v>
      </c>
      <c r="BN30" s="741"/>
      <c r="BO30" s="741"/>
      <c r="BP30" s="741"/>
      <c r="BQ30" s="743"/>
      <c r="BR30" s="740">
        <v>99.1</v>
      </c>
      <c r="BS30" s="741"/>
      <c r="BT30" s="741"/>
      <c r="BU30" s="741"/>
      <c r="BV30" s="741"/>
      <c r="BW30" s="741"/>
      <c r="BX30" s="742">
        <v>98.5</v>
      </c>
      <c r="BY30" s="741"/>
      <c r="BZ30" s="741"/>
      <c r="CA30" s="741"/>
      <c r="CB30" s="743"/>
      <c r="CD30" s="746"/>
      <c r="CE30" s="747"/>
      <c r="CF30" s="704" t="s">
        <v>311</v>
      </c>
      <c r="CG30" s="701"/>
      <c r="CH30" s="701"/>
      <c r="CI30" s="701"/>
      <c r="CJ30" s="701"/>
      <c r="CK30" s="701"/>
      <c r="CL30" s="701"/>
      <c r="CM30" s="701"/>
      <c r="CN30" s="701"/>
      <c r="CO30" s="701"/>
      <c r="CP30" s="701"/>
      <c r="CQ30" s="702"/>
      <c r="CR30" s="660">
        <v>2447997</v>
      </c>
      <c r="CS30" s="663"/>
      <c r="CT30" s="663"/>
      <c r="CU30" s="663"/>
      <c r="CV30" s="663"/>
      <c r="CW30" s="663"/>
      <c r="CX30" s="663"/>
      <c r="CY30" s="664"/>
      <c r="CZ30" s="665">
        <v>10.1</v>
      </c>
      <c r="DA30" s="694"/>
      <c r="DB30" s="694"/>
      <c r="DC30" s="695"/>
      <c r="DD30" s="668">
        <v>2409090</v>
      </c>
      <c r="DE30" s="663"/>
      <c r="DF30" s="663"/>
      <c r="DG30" s="663"/>
      <c r="DH30" s="663"/>
      <c r="DI30" s="663"/>
      <c r="DJ30" s="663"/>
      <c r="DK30" s="664"/>
      <c r="DL30" s="668">
        <v>2409090</v>
      </c>
      <c r="DM30" s="663"/>
      <c r="DN30" s="663"/>
      <c r="DO30" s="663"/>
      <c r="DP30" s="663"/>
      <c r="DQ30" s="663"/>
      <c r="DR30" s="663"/>
      <c r="DS30" s="663"/>
      <c r="DT30" s="663"/>
      <c r="DU30" s="663"/>
      <c r="DV30" s="664"/>
      <c r="DW30" s="665">
        <v>15.8</v>
      </c>
      <c r="DX30" s="694"/>
      <c r="DY30" s="694"/>
      <c r="DZ30" s="694"/>
      <c r="EA30" s="694"/>
      <c r="EB30" s="694"/>
      <c r="EC30" s="696"/>
    </row>
    <row r="31" spans="2:133" ht="11.25" customHeight="1">
      <c r="B31" s="657" t="s">
        <v>312</v>
      </c>
      <c r="C31" s="658"/>
      <c r="D31" s="658"/>
      <c r="E31" s="658"/>
      <c r="F31" s="658"/>
      <c r="G31" s="658"/>
      <c r="H31" s="658"/>
      <c r="I31" s="658"/>
      <c r="J31" s="658"/>
      <c r="K31" s="658"/>
      <c r="L31" s="658"/>
      <c r="M31" s="658"/>
      <c r="N31" s="658"/>
      <c r="O31" s="658"/>
      <c r="P31" s="658"/>
      <c r="Q31" s="659"/>
      <c r="R31" s="660">
        <v>161116</v>
      </c>
      <c r="S31" s="663"/>
      <c r="T31" s="663"/>
      <c r="U31" s="663"/>
      <c r="V31" s="663"/>
      <c r="W31" s="663"/>
      <c r="X31" s="663"/>
      <c r="Y31" s="664"/>
      <c r="Z31" s="722">
        <v>0.6</v>
      </c>
      <c r="AA31" s="722"/>
      <c r="AB31" s="722"/>
      <c r="AC31" s="722"/>
      <c r="AD31" s="723" t="s">
        <v>136</v>
      </c>
      <c r="AE31" s="723"/>
      <c r="AF31" s="723"/>
      <c r="AG31" s="723"/>
      <c r="AH31" s="723"/>
      <c r="AI31" s="723"/>
      <c r="AJ31" s="723"/>
      <c r="AK31" s="723"/>
      <c r="AL31" s="665" t="s">
        <v>173</v>
      </c>
      <c r="AM31" s="666"/>
      <c r="AN31" s="666"/>
      <c r="AO31" s="724"/>
      <c r="AP31" s="752"/>
      <c r="AQ31" s="753"/>
      <c r="AR31" s="753"/>
      <c r="AS31" s="753"/>
      <c r="AT31" s="757"/>
      <c r="AU31" s="228" t="s">
        <v>313</v>
      </c>
      <c r="AV31" s="228"/>
      <c r="AW31" s="228"/>
      <c r="AX31" s="657" t="s">
        <v>314</v>
      </c>
      <c r="AY31" s="658"/>
      <c r="AZ31" s="658"/>
      <c r="BA31" s="658"/>
      <c r="BB31" s="658"/>
      <c r="BC31" s="658"/>
      <c r="BD31" s="658"/>
      <c r="BE31" s="658"/>
      <c r="BF31" s="659"/>
      <c r="BG31" s="738">
        <v>99.3</v>
      </c>
      <c r="BH31" s="661"/>
      <c r="BI31" s="661"/>
      <c r="BJ31" s="661"/>
      <c r="BK31" s="661"/>
      <c r="BL31" s="661"/>
      <c r="BM31" s="666">
        <v>98.8</v>
      </c>
      <c r="BN31" s="739"/>
      <c r="BO31" s="739"/>
      <c r="BP31" s="739"/>
      <c r="BQ31" s="700"/>
      <c r="BR31" s="738">
        <v>99</v>
      </c>
      <c r="BS31" s="661"/>
      <c r="BT31" s="661"/>
      <c r="BU31" s="661"/>
      <c r="BV31" s="661"/>
      <c r="BW31" s="661"/>
      <c r="BX31" s="666">
        <v>98.5</v>
      </c>
      <c r="BY31" s="739"/>
      <c r="BZ31" s="739"/>
      <c r="CA31" s="739"/>
      <c r="CB31" s="700"/>
      <c r="CD31" s="746"/>
      <c r="CE31" s="747"/>
      <c r="CF31" s="704" t="s">
        <v>315</v>
      </c>
      <c r="CG31" s="701"/>
      <c r="CH31" s="701"/>
      <c r="CI31" s="701"/>
      <c r="CJ31" s="701"/>
      <c r="CK31" s="701"/>
      <c r="CL31" s="701"/>
      <c r="CM31" s="701"/>
      <c r="CN31" s="701"/>
      <c r="CO31" s="701"/>
      <c r="CP31" s="701"/>
      <c r="CQ31" s="702"/>
      <c r="CR31" s="660">
        <v>197907</v>
      </c>
      <c r="CS31" s="661"/>
      <c r="CT31" s="661"/>
      <c r="CU31" s="661"/>
      <c r="CV31" s="661"/>
      <c r="CW31" s="661"/>
      <c r="CX31" s="661"/>
      <c r="CY31" s="662"/>
      <c r="CZ31" s="665">
        <v>0.8</v>
      </c>
      <c r="DA31" s="694"/>
      <c r="DB31" s="694"/>
      <c r="DC31" s="695"/>
      <c r="DD31" s="668">
        <v>197907</v>
      </c>
      <c r="DE31" s="661"/>
      <c r="DF31" s="661"/>
      <c r="DG31" s="661"/>
      <c r="DH31" s="661"/>
      <c r="DI31" s="661"/>
      <c r="DJ31" s="661"/>
      <c r="DK31" s="662"/>
      <c r="DL31" s="668">
        <v>197907</v>
      </c>
      <c r="DM31" s="661"/>
      <c r="DN31" s="661"/>
      <c r="DO31" s="661"/>
      <c r="DP31" s="661"/>
      <c r="DQ31" s="661"/>
      <c r="DR31" s="661"/>
      <c r="DS31" s="661"/>
      <c r="DT31" s="661"/>
      <c r="DU31" s="661"/>
      <c r="DV31" s="662"/>
      <c r="DW31" s="665">
        <v>1.3</v>
      </c>
      <c r="DX31" s="694"/>
      <c r="DY31" s="694"/>
      <c r="DZ31" s="694"/>
      <c r="EA31" s="694"/>
      <c r="EB31" s="694"/>
      <c r="EC31" s="696"/>
    </row>
    <row r="32" spans="2:133" ht="11.25" customHeight="1">
      <c r="B32" s="657" t="s">
        <v>316</v>
      </c>
      <c r="C32" s="658"/>
      <c r="D32" s="658"/>
      <c r="E32" s="658"/>
      <c r="F32" s="658"/>
      <c r="G32" s="658"/>
      <c r="H32" s="658"/>
      <c r="I32" s="658"/>
      <c r="J32" s="658"/>
      <c r="K32" s="658"/>
      <c r="L32" s="658"/>
      <c r="M32" s="658"/>
      <c r="N32" s="658"/>
      <c r="O32" s="658"/>
      <c r="P32" s="658"/>
      <c r="Q32" s="659"/>
      <c r="R32" s="660">
        <v>541928</v>
      </c>
      <c r="S32" s="663"/>
      <c r="T32" s="663"/>
      <c r="U32" s="663"/>
      <c r="V32" s="663"/>
      <c r="W32" s="663"/>
      <c r="X32" s="663"/>
      <c r="Y32" s="664"/>
      <c r="Z32" s="722">
        <v>2.2000000000000002</v>
      </c>
      <c r="AA32" s="722"/>
      <c r="AB32" s="722"/>
      <c r="AC32" s="722"/>
      <c r="AD32" s="723" t="s">
        <v>173</v>
      </c>
      <c r="AE32" s="723"/>
      <c r="AF32" s="723"/>
      <c r="AG32" s="723"/>
      <c r="AH32" s="723"/>
      <c r="AI32" s="723"/>
      <c r="AJ32" s="723"/>
      <c r="AK32" s="723"/>
      <c r="AL32" s="665" t="s">
        <v>136</v>
      </c>
      <c r="AM32" s="666"/>
      <c r="AN32" s="666"/>
      <c r="AO32" s="724"/>
      <c r="AP32" s="754"/>
      <c r="AQ32" s="755"/>
      <c r="AR32" s="755"/>
      <c r="AS32" s="755"/>
      <c r="AT32" s="758"/>
      <c r="AU32" s="230"/>
      <c r="AV32" s="230"/>
      <c r="AW32" s="230"/>
      <c r="AX32" s="672" t="s">
        <v>317</v>
      </c>
      <c r="AY32" s="673"/>
      <c r="AZ32" s="673"/>
      <c r="BA32" s="673"/>
      <c r="BB32" s="673"/>
      <c r="BC32" s="673"/>
      <c r="BD32" s="673"/>
      <c r="BE32" s="673"/>
      <c r="BF32" s="674"/>
      <c r="BG32" s="737">
        <v>99.2</v>
      </c>
      <c r="BH32" s="676"/>
      <c r="BI32" s="676"/>
      <c r="BJ32" s="676"/>
      <c r="BK32" s="676"/>
      <c r="BL32" s="676"/>
      <c r="BM32" s="720">
        <v>98.5</v>
      </c>
      <c r="BN32" s="676"/>
      <c r="BO32" s="676"/>
      <c r="BP32" s="676"/>
      <c r="BQ32" s="713"/>
      <c r="BR32" s="737">
        <v>99.1</v>
      </c>
      <c r="BS32" s="676"/>
      <c r="BT32" s="676"/>
      <c r="BU32" s="676"/>
      <c r="BV32" s="676"/>
      <c r="BW32" s="676"/>
      <c r="BX32" s="720">
        <v>98.5</v>
      </c>
      <c r="BY32" s="676"/>
      <c r="BZ32" s="676"/>
      <c r="CA32" s="676"/>
      <c r="CB32" s="713"/>
      <c r="CD32" s="748"/>
      <c r="CE32" s="749"/>
      <c r="CF32" s="704" t="s">
        <v>318</v>
      </c>
      <c r="CG32" s="701"/>
      <c r="CH32" s="701"/>
      <c r="CI32" s="701"/>
      <c r="CJ32" s="701"/>
      <c r="CK32" s="701"/>
      <c r="CL32" s="701"/>
      <c r="CM32" s="701"/>
      <c r="CN32" s="701"/>
      <c r="CO32" s="701"/>
      <c r="CP32" s="701"/>
      <c r="CQ32" s="702"/>
      <c r="CR32" s="660" t="s">
        <v>173</v>
      </c>
      <c r="CS32" s="663"/>
      <c r="CT32" s="663"/>
      <c r="CU32" s="663"/>
      <c r="CV32" s="663"/>
      <c r="CW32" s="663"/>
      <c r="CX32" s="663"/>
      <c r="CY32" s="664"/>
      <c r="CZ32" s="665" t="s">
        <v>240</v>
      </c>
      <c r="DA32" s="694"/>
      <c r="DB32" s="694"/>
      <c r="DC32" s="695"/>
      <c r="DD32" s="668" t="s">
        <v>240</v>
      </c>
      <c r="DE32" s="663"/>
      <c r="DF32" s="663"/>
      <c r="DG32" s="663"/>
      <c r="DH32" s="663"/>
      <c r="DI32" s="663"/>
      <c r="DJ32" s="663"/>
      <c r="DK32" s="664"/>
      <c r="DL32" s="668" t="s">
        <v>173</v>
      </c>
      <c r="DM32" s="663"/>
      <c r="DN32" s="663"/>
      <c r="DO32" s="663"/>
      <c r="DP32" s="663"/>
      <c r="DQ32" s="663"/>
      <c r="DR32" s="663"/>
      <c r="DS32" s="663"/>
      <c r="DT32" s="663"/>
      <c r="DU32" s="663"/>
      <c r="DV32" s="664"/>
      <c r="DW32" s="665" t="s">
        <v>173</v>
      </c>
      <c r="DX32" s="694"/>
      <c r="DY32" s="694"/>
      <c r="DZ32" s="694"/>
      <c r="EA32" s="694"/>
      <c r="EB32" s="694"/>
      <c r="EC32" s="696"/>
    </row>
    <row r="33" spans="2:133" ht="11.25" customHeight="1">
      <c r="B33" s="657" t="s">
        <v>319</v>
      </c>
      <c r="C33" s="658"/>
      <c r="D33" s="658"/>
      <c r="E33" s="658"/>
      <c r="F33" s="658"/>
      <c r="G33" s="658"/>
      <c r="H33" s="658"/>
      <c r="I33" s="658"/>
      <c r="J33" s="658"/>
      <c r="K33" s="658"/>
      <c r="L33" s="658"/>
      <c r="M33" s="658"/>
      <c r="N33" s="658"/>
      <c r="O33" s="658"/>
      <c r="P33" s="658"/>
      <c r="Q33" s="659"/>
      <c r="R33" s="660">
        <v>1091355</v>
      </c>
      <c r="S33" s="663"/>
      <c r="T33" s="663"/>
      <c r="U33" s="663"/>
      <c r="V33" s="663"/>
      <c r="W33" s="663"/>
      <c r="X33" s="663"/>
      <c r="Y33" s="664"/>
      <c r="Z33" s="722">
        <v>4.4000000000000004</v>
      </c>
      <c r="AA33" s="722"/>
      <c r="AB33" s="722"/>
      <c r="AC33" s="722"/>
      <c r="AD33" s="723" t="s">
        <v>173</v>
      </c>
      <c r="AE33" s="723"/>
      <c r="AF33" s="723"/>
      <c r="AG33" s="723"/>
      <c r="AH33" s="723"/>
      <c r="AI33" s="723"/>
      <c r="AJ33" s="723"/>
      <c r="AK33" s="723"/>
      <c r="AL33" s="665" t="s">
        <v>240</v>
      </c>
      <c r="AM33" s="666"/>
      <c r="AN33" s="666"/>
      <c r="AO33" s="724"/>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4" t="s">
        <v>320</v>
      </c>
      <c r="CE33" s="701"/>
      <c r="CF33" s="701"/>
      <c r="CG33" s="701"/>
      <c r="CH33" s="701"/>
      <c r="CI33" s="701"/>
      <c r="CJ33" s="701"/>
      <c r="CK33" s="701"/>
      <c r="CL33" s="701"/>
      <c r="CM33" s="701"/>
      <c r="CN33" s="701"/>
      <c r="CO33" s="701"/>
      <c r="CP33" s="701"/>
      <c r="CQ33" s="702"/>
      <c r="CR33" s="660">
        <v>9187547</v>
      </c>
      <c r="CS33" s="661"/>
      <c r="CT33" s="661"/>
      <c r="CU33" s="661"/>
      <c r="CV33" s="661"/>
      <c r="CW33" s="661"/>
      <c r="CX33" s="661"/>
      <c r="CY33" s="662"/>
      <c r="CZ33" s="665">
        <v>37.9</v>
      </c>
      <c r="DA33" s="694"/>
      <c r="DB33" s="694"/>
      <c r="DC33" s="695"/>
      <c r="DD33" s="668">
        <v>7770899</v>
      </c>
      <c r="DE33" s="661"/>
      <c r="DF33" s="661"/>
      <c r="DG33" s="661"/>
      <c r="DH33" s="661"/>
      <c r="DI33" s="661"/>
      <c r="DJ33" s="661"/>
      <c r="DK33" s="662"/>
      <c r="DL33" s="668">
        <v>6453342</v>
      </c>
      <c r="DM33" s="661"/>
      <c r="DN33" s="661"/>
      <c r="DO33" s="661"/>
      <c r="DP33" s="661"/>
      <c r="DQ33" s="661"/>
      <c r="DR33" s="661"/>
      <c r="DS33" s="661"/>
      <c r="DT33" s="661"/>
      <c r="DU33" s="661"/>
      <c r="DV33" s="662"/>
      <c r="DW33" s="665">
        <v>42.4</v>
      </c>
      <c r="DX33" s="694"/>
      <c r="DY33" s="694"/>
      <c r="DZ33" s="694"/>
      <c r="EA33" s="694"/>
      <c r="EB33" s="694"/>
      <c r="EC33" s="696"/>
    </row>
    <row r="34" spans="2:133" ht="11.25" customHeight="1">
      <c r="B34" s="657" t="s">
        <v>321</v>
      </c>
      <c r="C34" s="658"/>
      <c r="D34" s="658"/>
      <c r="E34" s="658"/>
      <c r="F34" s="658"/>
      <c r="G34" s="658"/>
      <c r="H34" s="658"/>
      <c r="I34" s="658"/>
      <c r="J34" s="658"/>
      <c r="K34" s="658"/>
      <c r="L34" s="658"/>
      <c r="M34" s="658"/>
      <c r="N34" s="658"/>
      <c r="O34" s="658"/>
      <c r="P34" s="658"/>
      <c r="Q34" s="659"/>
      <c r="R34" s="660">
        <v>544646</v>
      </c>
      <c r="S34" s="663"/>
      <c r="T34" s="663"/>
      <c r="U34" s="663"/>
      <c r="V34" s="663"/>
      <c r="W34" s="663"/>
      <c r="X34" s="663"/>
      <c r="Y34" s="664"/>
      <c r="Z34" s="722">
        <v>2.2000000000000002</v>
      </c>
      <c r="AA34" s="722"/>
      <c r="AB34" s="722"/>
      <c r="AC34" s="722"/>
      <c r="AD34" s="723">
        <v>19</v>
      </c>
      <c r="AE34" s="723"/>
      <c r="AF34" s="723"/>
      <c r="AG34" s="723"/>
      <c r="AH34" s="723"/>
      <c r="AI34" s="723"/>
      <c r="AJ34" s="723"/>
      <c r="AK34" s="723"/>
      <c r="AL34" s="665">
        <v>0</v>
      </c>
      <c r="AM34" s="666"/>
      <c r="AN34" s="666"/>
      <c r="AO34" s="724"/>
      <c r="AP34" s="233"/>
      <c r="AQ34" s="734" t="s">
        <v>322</v>
      </c>
      <c r="AR34" s="735"/>
      <c r="AS34" s="735"/>
      <c r="AT34" s="735"/>
      <c r="AU34" s="735"/>
      <c r="AV34" s="735"/>
      <c r="AW34" s="735"/>
      <c r="AX34" s="735"/>
      <c r="AY34" s="735"/>
      <c r="AZ34" s="735"/>
      <c r="BA34" s="735"/>
      <c r="BB34" s="735"/>
      <c r="BC34" s="735"/>
      <c r="BD34" s="735"/>
      <c r="BE34" s="735"/>
      <c r="BF34" s="736"/>
      <c r="BG34" s="734" t="s">
        <v>323</v>
      </c>
      <c r="BH34" s="735"/>
      <c r="BI34" s="735"/>
      <c r="BJ34" s="735"/>
      <c r="BK34" s="735"/>
      <c r="BL34" s="735"/>
      <c r="BM34" s="735"/>
      <c r="BN34" s="735"/>
      <c r="BO34" s="735"/>
      <c r="BP34" s="735"/>
      <c r="BQ34" s="735"/>
      <c r="BR34" s="735"/>
      <c r="BS34" s="735"/>
      <c r="BT34" s="735"/>
      <c r="BU34" s="735"/>
      <c r="BV34" s="735"/>
      <c r="BW34" s="735"/>
      <c r="BX34" s="735"/>
      <c r="BY34" s="735"/>
      <c r="BZ34" s="735"/>
      <c r="CA34" s="735"/>
      <c r="CB34" s="736"/>
      <c r="CD34" s="704" t="s">
        <v>324</v>
      </c>
      <c r="CE34" s="701"/>
      <c r="CF34" s="701"/>
      <c r="CG34" s="701"/>
      <c r="CH34" s="701"/>
      <c r="CI34" s="701"/>
      <c r="CJ34" s="701"/>
      <c r="CK34" s="701"/>
      <c r="CL34" s="701"/>
      <c r="CM34" s="701"/>
      <c r="CN34" s="701"/>
      <c r="CO34" s="701"/>
      <c r="CP34" s="701"/>
      <c r="CQ34" s="702"/>
      <c r="CR34" s="660">
        <v>3456576</v>
      </c>
      <c r="CS34" s="663"/>
      <c r="CT34" s="663"/>
      <c r="CU34" s="663"/>
      <c r="CV34" s="663"/>
      <c r="CW34" s="663"/>
      <c r="CX34" s="663"/>
      <c r="CY34" s="664"/>
      <c r="CZ34" s="665">
        <v>14.3</v>
      </c>
      <c r="DA34" s="694"/>
      <c r="DB34" s="694"/>
      <c r="DC34" s="695"/>
      <c r="DD34" s="668">
        <v>2657621</v>
      </c>
      <c r="DE34" s="663"/>
      <c r="DF34" s="663"/>
      <c r="DG34" s="663"/>
      <c r="DH34" s="663"/>
      <c r="DI34" s="663"/>
      <c r="DJ34" s="663"/>
      <c r="DK34" s="664"/>
      <c r="DL34" s="668">
        <v>2385108</v>
      </c>
      <c r="DM34" s="663"/>
      <c r="DN34" s="663"/>
      <c r="DO34" s="663"/>
      <c r="DP34" s="663"/>
      <c r="DQ34" s="663"/>
      <c r="DR34" s="663"/>
      <c r="DS34" s="663"/>
      <c r="DT34" s="663"/>
      <c r="DU34" s="663"/>
      <c r="DV34" s="664"/>
      <c r="DW34" s="665">
        <v>15.7</v>
      </c>
      <c r="DX34" s="694"/>
      <c r="DY34" s="694"/>
      <c r="DZ34" s="694"/>
      <c r="EA34" s="694"/>
      <c r="EB34" s="694"/>
      <c r="EC34" s="696"/>
    </row>
    <row r="35" spans="2:133" ht="11.25" customHeight="1">
      <c r="B35" s="657" t="s">
        <v>325</v>
      </c>
      <c r="C35" s="658"/>
      <c r="D35" s="658"/>
      <c r="E35" s="658"/>
      <c r="F35" s="658"/>
      <c r="G35" s="658"/>
      <c r="H35" s="658"/>
      <c r="I35" s="658"/>
      <c r="J35" s="658"/>
      <c r="K35" s="658"/>
      <c r="L35" s="658"/>
      <c r="M35" s="658"/>
      <c r="N35" s="658"/>
      <c r="O35" s="658"/>
      <c r="P35" s="658"/>
      <c r="Q35" s="659"/>
      <c r="R35" s="660">
        <v>1674173</v>
      </c>
      <c r="S35" s="663"/>
      <c r="T35" s="663"/>
      <c r="U35" s="663"/>
      <c r="V35" s="663"/>
      <c r="W35" s="663"/>
      <c r="X35" s="663"/>
      <c r="Y35" s="664"/>
      <c r="Z35" s="722">
        <v>6.7</v>
      </c>
      <c r="AA35" s="722"/>
      <c r="AB35" s="722"/>
      <c r="AC35" s="722"/>
      <c r="AD35" s="723" t="s">
        <v>136</v>
      </c>
      <c r="AE35" s="723"/>
      <c r="AF35" s="723"/>
      <c r="AG35" s="723"/>
      <c r="AH35" s="723"/>
      <c r="AI35" s="723"/>
      <c r="AJ35" s="723"/>
      <c r="AK35" s="723"/>
      <c r="AL35" s="665" t="s">
        <v>173</v>
      </c>
      <c r="AM35" s="666"/>
      <c r="AN35" s="666"/>
      <c r="AO35" s="724"/>
      <c r="AP35" s="233"/>
      <c r="AQ35" s="728" t="s">
        <v>326</v>
      </c>
      <c r="AR35" s="729"/>
      <c r="AS35" s="729"/>
      <c r="AT35" s="729"/>
      <c r="AU35" s="729"/>
      <c r="AV35" s="729"/>
      <c r="AW35" s="729"/>
      <c r="AX35" s="729"/>
      <c r="AY35" s="730"/>
      <c r="AZ35" s="725">
        <v>2556926</v>
      </c>
      <c r="BA35" s="726"/>
      <c r="BB35" s="726"/>
      <c r="BC35" s="726"/>
      <c r="BD35" s="726"/>
      <c r="BE35" s="726"/>
      <c r="BF35" s="727"/>
      <c r="BG35" s="731" t="s">
        <v>327</v>
      </c>
      <c r="BH35" s="732"/>
      <c r="BI35" s="732"/>
      <c r="BJ35" s="732"/>
      <c r="BK35" s="732"/>
      <c r="BL35" s="732"/>
      <c r="BM35" s="732"/>
      <c r="BN35" s="732"/>
      <c r="BO35" s="732"/>
      <c r="BP35" s="732"/>
      <c r="BQ35" s="732"/>
      <c r="BR35" s="732"/>
      <c r="BS35" s="732"/>
      <c r="BT35" s="732"/>
      <c r="BU35" s="733"/>
      <c r="BV35" s="725">
        <v>9205</v>
      </c>
      <c r="BW35" s="726"/>
      <c r="BX35" s="726"/>
      <c r="BY35" s="726"/>
      <c r="BZ35" s="726"/>
      <c r="CA35" s="726"/>
      <c r="CB35" s="727"/>
      <c r="CD35" s="704" t="s">
        <v>328</v>
      </c>
      <c r="CE35" s="701"/>
      <c r="CF35" s="701"/>
      <c r="CG35" s="701"/>
      <c r="CH35" s="701"/>
      <c r="CI35" s="701"/>
      <c r="CJ35" s="701"/>
      <c r="CK35" s="701"/>
      <c r="CL35" s="701"/>
      <c r="CM35" s="701"/>
      <c r="CN35" s="701"/>
      <c r="CO35" s="701"/>
      <c r="CP35" s="701"/>
      <c r="CQ35" s="702"/>
      <c r="CR35" s="660">
        <v>165931</v>
      </c>
      <c r="CS35" s="661"/>
      <c r="CT35" s="661"/>
      <c r="CU35" s="661"/>
      <c r="CV35" s="661"/>
      <c r="CW35" s="661"/>
      <c r="CX35" s="661"/>
      <c r="CY35" s="662"/>
      <c r="CZ35" s="665">
        <v>0.7</v>
      </c>
      <c r="DA35" s="694"/>
      <c r="DB35" s="694"/>
      <c r="DC35" s="695"/>
      <c r="DD35" s="668">
        <v>158045</v>
      </c>
      <c r="DE35" s="661"/>
      <c r="DF35" s="661"/>
      <c r="DG35" s="661"/>
      <c r="DH35" s="661"/>
      <c r="DI35" s="661"/>
      <c r="DJ35" s="661"/>
      <c r="DK35" s="662"/>
      <c r="DL35" s="668">
        <v>158045</v>
      </c>
      <c r="DM35" s="661"/>
      <c r="DN35" s="661"/>
      <c r="DO35" s="661"/>
      <c r="DP35" s="661"/>
      <c r="DQ35" s="661"/>
      <c r="DR35" s="661"/>
      <c r="DS35" s="661"/>
      <c r="DT35" s="661"/>
      <c r="DU35" s="661"/>
      <c r="DV35" s="662"/>
      <c r="DW35" s="665">
        <v>1</v>
      </c>
      <c r="DX35" s="694"/>
      <c r="DY35" s="694"/>
      <c r="DZ35" s="694"/>
      <c r="EA35" s="694"/>
      <c r="EB35" s="694"/>
      <c r="EC35" s="696"/>
    </row>
    <row r="36" spans="2:133" ht="11.25" customHeight="1">
      <c r="B36" s="657" t="s">
        <v>329</v>
      </c>
      <c r="C36" s="658"/>
      <c r="D36" s="658"/>
      <c r="E36" s="658"/>
      <c r="F36" s="658"/>
      <c r="G36" s="658"/>
      <c r="H36" s="658"/>
      <c r="I36" s="658"/>
      <c r="J36" s="658"/>
      <c r="K36" s="658"/>
      <c r="L36" s="658"/>
      <c r="M36" s="658"/>
      <c r="N36" s="658"/>
      <c r="O36" s="658"/>
      <c r="P36" s="658"/>
      <c r="Q36" s="659"/>
      <c r="R36" s="660" t="s">
        <v>173</v>
      </c>
      <c r="S36" s="663"/>
      <c r="T36" s="663"/>
      <c r="U36" s="663"/>
      <c r="V36" s="663"/>
      <c r="W36" s="663"/>
      <c r="X36" s="663"/>
      <c r="Y36" s="664"/>
      <c r="Z36" s="722" t="s">
        <v>173</v>
      </c>
      <c r="AA36" s="722"/>
      <c r="AB36" s="722"/>
      <c r="AC36" s="722"/>
      <c r="AD36" s="723" t="s">
        <v>240</v>
      </c>
      <c r="AE36" s="723"/>
      <c r="AF36" s="723"/>
      <c r="AG36" s="723"/>
      <c r="AH36" s="723"/>
      <c r="AI36" s="723"/>
      <c r="AJ36" s="723"/>
      <c r="AK36" s="723"/>
      <c r="AL36" s="665" t="s">
        <v>173</v>
      </c>
      <c r="AM36" s="666"/>
      <c r="AN36" s="666"/>
      <c r="AO36" s="724"/>
      <c r="AQ36" s="697" t="s">
        <v>330</v>
      </c>
      <c r="AR36" s="698"/>
      <c r="AS36" s="698"/>
      <c r="AT36" s="698"/>
      <c r="AU36" s="698"/>
      <c r="AV36" s="698"/>
      <c r="AW36" s="698"/>
      <c r="AX36" s="698"/>
      <c r="AY36" s="699"/>
      <c r="AZ36" s="660">
        <v>461500</v>
      </c>
      <c r="BA36" s="663"/>
      <c r="BB36" s="663"/>
      <c r="BC36" s="663"/>
      <c r="BD36" s="661"/>
      <c r="BE36" s="661"/>
      <c r="BF36" s="700"/>
      <c r="BG36" s="704" t="s">
        <v>331</v>
      </c>
      <c r="BH36" s="701"/>
      <c r="BI36" s="701"/>
      <c r="BJ36" s="701"/>
      <c r="BK36" s="701"/>
      <c r="BL36" s="701"/>
      <c r="BM36" s="701"/>
      <c r="BN36" s="701"/>
      <c r="BO36" s="701"/>
      <c r="BP36" s="701"/>
      <c r="BQ36" s="701"/>
      <c r="BR36" s="701"/>
      <c r="BS36" s="701"/>
      <c r="BT36" s="701"/>
      <c r="BU36" s="702"/>
      <c r="BV36" s="660">
        <v>-32976</v>
      </c>
      <c r="BW36" s="663"/>
      <c r="BX36" s="663"/>
      <c r="BY36" s="663"/>
      <c r="BZ36" s="663"/>
      <c r="CA36" s="663"/>
      <c r="CB36" s="703"/>
      <c r="CD36" s="704" t="s">
        <v>332</v>
      </c>
      <c r="CE36" s="701"/>
      <c r="CF36" s="701"/>
      <c r="CG36" s="701"/>
      <c r="CH36" s="701"/>
      <c r="CI36" s="701"/>
      <c r="CJ36" s="701"/>
      <c r="CK36" s="701"/>
      <c r="CL36" s="701"/>
      <c r="CM36" s="701"/>
      <c r="CN36" s="701"/>
      <c r="CO36" s="701"/>
      <c r="CP36" s="701"/>
      <c r="CQ36" s="702"/>
      <c r="CR36" s="660">
        <v>2826189</v>
      </c>
      <c r="CS36" s="663"/>
      <c r="CT36" s="663"/>
      <c r="CU36" s="663"/>
      <c r="CV36" s="663"/>
      <c r="CW36" s="663"/>
      <c r="CX36" s="663"/>
      <c r="CY36" s="664"/>
      <c r="CZ36" s="665">
        <v>11.7</v>
      </c>
      <c r="DA36" s="694"/>
      <c r="DB36" s="694"/>
      <c r="DC36" s="695"/>
      <c r="DD36" s="668">
        <v>2594349</v>
      </c>
      <c r="DE36" s="663"/>
      <c r="DF36" s="663"/>
      <c r="DG36" s="663"/>
      <c r="DH36" s="663"/>
      <c r="DI36" s="663"/>
      <c r="DJ36" s="663"/>
      <c r="DK36" s="664"/>
      <c r="DL36" s="668">
        <v>1930637</v>
      </c>
      <c r="DM36" s="663"/>
      <c r="DN36" s="663"/>
      <c r="DO36" s="663"/>
      <c r="DP36" s="663"/>
      <c r="DQ36" s="663"/>
      <c r="DR36" s="663"/>
      <c r="DS36" s="663"/>
      <c r="DT36" s="663"/>
      <c r="DU36" s="663"/>
      <c r="DV36" s="664"/>
      <c r="DW36" s="665">
        <v>12.7</v>
      </c>
      <c r="DX36" s="694"/>
      <c r="DY36" s="694"/>
      <c r="DZ36" s="694"/>
      <c r="EA36" s="694"/>
      <c r="EB36" s="694"/>
      <c r="EC36" s="696"/>
    </row>
    <row r="37" spans="2:133" ht="11.25" customHeight="1">
      <c r="B37" s="657" t="s">
        <v>333</v>
      </c>
      <c r="C37" s="658"/>
      <c r="D37" s="658"/>
      <c r="E37" s="658"/>
      <c r="F37" s="658"/>
      <c r="G37" s="658"/>
      <c r="H37" s="658"/>
      <c r="I37" s="658"/>
      <c r="J37" s="658"/>
      <c r="K37" s="658"/>
      <c r="L37" s="658"/>
      <c r="M37" s="658"/>
      <c r="N37" s="658"/>
      <c r="O37" s="658"/>
      <c r="P37" s="658"/>
      <c r="Q37" s="659"/>
      <c r="R37" s="660">
        <v>1035973</v>
      </c>
      <c r="S37" s="663"/>
      <c r="T37" s="663"/>
      <c r="U37" s="663"/>
      <c r="V37" s="663"/>
      <c r="W37" s="663"/>
      <c r="X37" s="663"/>
      <c r="Y37" s="664"/>
      <c r="Z37" s="722">
        <v>4.0999999999999996</v>
      </c>
      <c r="AA37" s="722"/>
      <c r="AB37" s="722"/>
      <c r="AC37" s="722"/>
      <c r="AD37" s="723" t="s">
        <v>173</v>
      </c>
      <c r="AE37" s="723"/>
      <c r="AF37" s="723"/>
      <c r="AG37" s="723"/>
      <c r="AH37" s="723"/>
      <c r="AI37" s="723"/>
      <c r="AJ37" s="723"/>
      <c r="AK37" s="723"/>
      <c r="AL37" s="665" t="s">
        <v>240</v>
      </c>
      <c r="AM37" s="666"/>
      <c r="AN37" s="666"/>
      <c r="AO37" s="724"/>
      <c r="AQ37" s="697" t="s">
        <v>334</v>
      </c>
      <c r="AR37" s="698"/>
      <c r="AS37" s="698"/>
      <c r="AT37" s="698"/>
      <c r="AU37" s="698"/>
      <c r="AV37" s="698"/>
      <c r="AW37" s="698"/>
      <c r="AX37" s="698"/>
      <c r="AY37" s="699"/>
      <c r="AZ37" s="660">
        <v>31508</v>
      </c>
      <c r="BA37" s="663"/>
      <c r="BB37" s="663"/>
      <c r="BC37" s="663"/>
      <c r="BD37" s="661"/>
      <c r="BE37" s="661"/>
      <c r="BF37" s="700"/>
      <c r="BG37" s="704" t="s">
        <v>335</v>
      </c>
      <c r="BH37" s="701"/>
      <c r="BI37" s="701"/>
      <c r="BJ37" s="701"/>
      <c r="BK37" s="701"/>
      <c r="BL37" s="701"/>
      <c r="BM37" s="701"/>
      <c r="BN37" s="701"/>
      <c r="BO37" s="701"/>
      <c r="BP37" s="701"/>
      <c r="BQ37" s="701"/>
      <c r="BR37" s="701"/>
      <c r="BS37" s="701"/>
      <c r="BT37" s="701"/>
      <c r="BU37" s="702"/>
      <c r="BV37" s="660">
        <v>11541</v>
      </c>
      <c r="BW37" s="663"/>
      <c r="BX37" s="663"/>
      <c r="BY37" s="663"/>
      <c r="BZ37" s="663"/>
      <c r="CA37" s="663"/>
      <c r="CB37" s="703"/>
      <c r="CD37" s="704" t="s">
        <v>336</v>
      </c>
      <c r="CE37" s="701"/>
      <c r="CF37" s="701"/>
      <c r="CG37" s="701"/>
      <c r="CH37" s="701"/>
      <c r="CI37" s="701"/>
      <c r="CJ37" s="701"/>
      <c r="CK37" s="701"/>
      <c r="CL37" s="701"/>
      <c r="CM37" s="701"/>
      <c r="CN37" s="701"/>
      <c r="CO37" s="701"/>
      <c r="CP37" s="701"/>
      <c r="CQ37" s="702"/>
      <c r="CR37" s="660">
        <v>1641042</v>
      </c>
      <c r="CS37" s="661"/>
      <c r="CT37" s="661"/>
      <c r="CU37" s="661"/>
      <c r="CV37" s="661"/>
      <c r="CW37" s="661"/>
      <c r="CX37" s="661"/>
      <c r="CY37" s="662"/>
      <c r="CZ37" s="665">
        <v>6.8</v>
      </c>
      <c r="DA37" s="694"/>
      <c r="DB37" s="694"/>
      <c r="DC37" s="695"/>
      <c r="DD37" s="668">
        <v>1620818</v>
      </c>
      <c r="DE37" s="661"/>
      <c r="DF37" s="661"/>
      <c r="DG37" s="661"/>
      <c r="DH37" s="661"/>
      <c r="DI37" s="661"/>
      <c r="DJ37" s="661"/>
      <c r="DK37" s="662"/>
      <c r="DL37" s="668">
        <v>1488057</v>
      </c>
      <c r="DM37" s="661"/>
      <c r="DN37" s="661"/>
      <c r="DO37" s="661"/>
      <c r="DP37" s="661"/>
      <c r="DQ37" s="661"/>
      <c r="DR37" s="661"/>
      <c r="DS37" s="661"/>
      <c r="DT37" s="661"/>
      <c r="DU37" s="661"/>
      <c r="DV37" s="662"/>
      <c r="DW37" s="665">
        <v>9.8000000000000007</v>
      </c>
      <c r="DX37" s="694"/>
      <c r="DY37" s="694"/>
      <c r="DZ37" s="694"/>
      <c r="EA37" s="694"/>
      <c r="EB37" s="694"/>
      <c r="EC37" s="696"/>
    </row>
    <row r="38" spans="2:133" ht="11.25" customHeight="1">
      <c r="B38" s="672" t="s">
        <v>337</v>
      </c>
      <c r="C38" s="673"/>
      <c r="D38" s="673"/>
      <c r="E38" s="673"/>
      <c r="F38" s="673"/>
      <c r="G38" s="673"/>
      <c r="H38" s="673"/>
      <c r="I38" s="673"/>
      <c r="J38" s="673"/>
      <c r="K38" s="673"/>
      <c r="L38" s="673"/>
      <c r="M38" s="673"/>
      <c r="N38" s="673"/>
      <c r="O38" s="673"/>
      <c r="P38" s="673"/>
      <c r="Q38" s="674"/>
      <c r="R38" s="675">
        <v>25061083</v>
      </c>
      <c r="S38" s="712"/>
      <c r="T38" s="712"/>
      <c r="U38" s="712"/>
      <c r="V38" s="712"/>
      <c r="W38" s="712"/>
      <c r="X38" s="712"/>
      <c r="Y38" s="717"/>
      <c r="Z38" s="718">
        <v>100</v>
      </c>
      <c r="AA38" s="718"/>
      <c r="AB38" s="718"/>
      <c r="AC38" s="718"/>
      <c r="AD38" s="719">
        <v>14187993</v>
      </c>
      <c r="AE38" s="719"/>
      <c r="AF38" s="719"/>
      <c r="AG38" s="719"/>
      <c r="AH38" s="719"/>
      <c r="AI38" s="719"/>
      <c r="AJ38" s="719"/>
      <c r="AK38" s="719"/>
      <c r="AL38" s="678">
        <v>100</v>
      </c>
      <c r="AM38" s="720"/>
      <c r="AN38" s="720"/>
      <c r="AO38" s="721"/>
      <c r="AQ38" s="697" t="s">
        <v>338</v>
      </c>
      <c r="AR38" s="698"/>
      <c r="AS38" s="698"/>
      <c r="AT38" s="698"/>
      <c r="AU38" s="698"/>
      <c r="AV38" s="698"/>
      <c r="AW38" s="698"/>
      <c r="AX38" s="698"/>
      <c r="AY38" s="699"/>
      <c r="AZ38" s="660" t="s">
        <v>173</v>
      </c>
      <c r="BA38" s="663"/>
      <c r="BB38" s="663"/>
      <c r="BC38" s="663"/>
      <c r="BD38" s="661"/>
      <c r="BE38" s="661"/>
      <c r="BF38" s="700"/>
      <c r="BG38" s="704" t="s">
        <v>339</v>
      </c>
      <c r="BH38" s="701"/>
      <c r="BI38" s="701"/>
      <c r="BJ38" s="701"/>
      <c r="BK38" s="701"/>
      <c r="BL38" s="701"/>
      <c r="BM38" s="701"/>
      <c r="BN38" s="701"/>
      <c r="BO38" s="701"/>
      <c r="BP38" s="701"/>
      <c r="BQ38" s="701"/>
      <c r="BR38" s="701"/>
      <c r="BS38" s="701"/>
      <c r="BT38" s="701"/>
      <c r="BU38" s="702"/>
      <c r="BV38" s="660">
        <v>18765</v>
      </c>
      <c r="BW38" s="663"/>
      <c r="BX38" s="663"/>
      <c r="BY38" s="663"/>
      <c r="BZ38" s="663"/>
      <c r="CA38" s="663"/>
      <c r="CB38" s="703"/>
      <c r="CD38" s="704" t="s">
        <v>340</v>
      </c>
      <c r="CE38" s="701"/>
      <c r="CF38" s="701"/>
      <c r="CG38" s="701"/>
      <c r="CH38" s="701"/>
      <c r="CI38" s="701"/>
      <c r="CJ38" s="701"/>
      <c r="CK38" s="701"/>
      <c r="CL38" s="701"/>
      <c r="CM38" s="701"/>
      <c r="CN38" s="701"/>
      <c r="CO38" s="701"/>
      <c r="CP38" s="701"/>
      <c r="CQ38" s="702"/>
      <c r="CR38" s="660">
        <v>2556926</v>
      </c>
      <c r="CS38" s="663"/>
      <c r="CT38" s="663"/>
      <c r="CU38" s="663"/>
      <c r="CV38" s="663"/>
      <c r="CW38" s="663"/>
      <c r="CX38" s="663"/>
      <c r="CY38" s="664"/>
      <c r="CZ38" s="665">
        <v>10.6</v>
      </c>
      <c r="DA38" s="694"/>
      <c r="DB38" s="694"/>
      <c r="DC38" s="695"/>
      <c r="DD38" s="668">
        <v>2193720</v>
      </c>
      <c r="DE38" s="663"/>
      <c r="DF38" s="663"/>
      <c r="DG38" s="663"/>
      <c r="DH38" s="663"/>
      <c r="DI38" s="663"/>
      <c r="DJ38" s="663"/>
      <c r="DK38" s="664"/>
      <c r="DL38" s="668">
        <v>1977752</v>
      </c>
      <c r="DM38" s="663"/>
      <c r="DN38" s="663"/>
      <c r="DO38" s="663"/>
      <c r="DP38" s="663"/>
      <c r="DQ38" s="663"/>
      <c r="DR38" s="663"/>
      <c r="DS38" s="663"/>
      <c r="DT38" s="663"/>
      <c r="DU38" s="663"/>
      <c r="DV38" s="664"/>
      <c r="DW38" s="665">
        <v>13</v>
      </c>
      <c r="DX38" s="694"/>
      <c r="DY38" s="694"/>
      <c r="DZ38" s="694"/>
      <c r="EA38" s="694"/>
      <c r="EB38" s="694"/>
      <c r="EC38" s="696"/>
    </row>
    <row r="39" spans="2:133" ht="11.25" customHeight="1">
      <c r="AQ39" s="697" t="s">
        <v>341</v>
      </c>
      <c r="AR39" s="698"/>
      <c r="AS39" s="698"/>
      <c r="AT39" s="698"/>
      <c r="AU39" s="698"/>
      <c r="AV39" s="698"/>
      <c r="AW39" s="698"/>
      <c r="AX39" s="698"/>
      <c r="AY39" s="699"/>
      <c r="AZ39" s="660" t="s">
        <v>173</v>
      </c>
      <c r="BA39" s="663"/>
      <c r="BB39" s="663"/>
      <c r="BC39" s="663"/>
      <c r="BD39" s="661"/>
      <c r="BE39" s="661"/>
      <c r="BF39" s="700"/>
      <c r="BG39" s="705" t="s">
        <v>342</v>
      </c>
      <c r="BH39" s="706"/>
      <c r="BI39" s="706"/>
      <c r="BJ39" s="706"/>
      <c r="BK39" s="706"/>
      <c r="BL39" s="234"/>
      <c r="BM39" s="701" t="s">
        <v>343</v>
      </c>
      <c r="BN39" s="701"/>
      <c r="BO39" s="701"/>
      <c r="BP39" s="701"/>
      <c r="BQ39" s="701"/>
      <c r="BR39" s="701"/>
      <c r="BS39" s="701"/>
      <c r="BT39" s="701"/>
      <c r="BU39" s="702"/>
      <c r="BV39" s="660">
        <v>91</v>
      </c>
      <c r="BW39" s="663"/>
      <c r="BX39" s="663"/>
      <c r="BY39" s="663"/>
      <c r="BZ39" s="663"/>
      <c r="CA39" s="663"/>
      <c r="CB39" s="703"/>
      <c r="CD39" s="704" t="s">
        <v>344</v>
      </c>
      <c r="CE39" s="701"/>
      <c r="CF39" s="701"/>
      <c r="CG39" s="701"/>
      <c r="CH39" s="701"/>
      <c r="CI39" s="701"/>
      <c r="CJ39" s="701"/>
      <c r="CK39" s="701"/>
      <c r="CL39" s="701"/>
      <c r="CM39" s="701"/>
      <c r="CN39" s="701"/>
      <c r="CO39" s="701"/>
      <c r="CP39" s="701"/>
      <c r="CQ39" s="702"/>
      <c r="CR39" s="660">
        <v>166425</v>
      </c>
      <c r="CS39" s="661"/>
      <c r="CT39" s="661"/>
      <c r="CU39" s="661"/>
      <c r="CV39" s="661"/>
      <c r="CW39" s="661"/>
      <c r="CX39" s="661"/>
      <c r="CY39" s="662"/>
      <c r="CZ39" s="665">
        <v>0.7</v>
      </c>
      <c r="DA39" s="694"/>
      <c r="DB39" s="694"/>
      <c r="DC39" s="695"/>
      <c r="DD39" s="668">
        <v>164664</v>
      </c>
      <c r="DE39" s="661"/>
      <c r="DF39" s="661"/>
      <c r="DG39" s="661"/>
      <c r="DH39" s="661"/>
      <c r="DI39" s="661"/>
      <c r="DJ39" s="661"/>
      <c r="DK39" s="662"/>
      <c r="DL39" s="668" t="s">
        <v>136</v>
      </c>
      <c r="DM39" s="661"/>
      <c r="DN39" s="661"/>
      <c r="DO39" s="661"/>
      <c r="DP39" s="661"/>
      <c r="DQ39" s="661"/>
      <c r="DR39" s="661"/>
      <c r="DS39" s="661"/>
      <c r="DT39" s="661"/>
      <c r="DU39" s="661"/>
      <c r="DV39" s="662"/>
      <c r="DW39" s="665" t="s">
        <v>173</v>
      </c>
      <c r="DX39" s="694"/>
      <c r="DY39" s="694"/>
      <c r="DZ39" s="694"/>
      <c r="EA39" s="694"/>
      <c r="EB39" s="694"/>
      <c r="EC39" s="696"/>
    </row>
    <row r="40" spans="2:133" ht="11.25" customHeight="1">
      <c r="AQ40" s="697" t="s">
        <v>345</v>
      </c>
      <c r="AR40" s="698"/>
      <c r="AS40" s="698"/>
      <c r="AT40" s="698"/>
      <c r="AU40" s="698"/>
      <c r="AV40" s="698"/>
      <c r="AW40" s="698"/>
      <c r="AX40" s="698"/>
      <c r="AY40" s="699"/>
      <c r="AZ40" s="660">
        <v>586828</v>
      </c>
      <c r="BA40" s="663"/>
      <c r="BB40" s="663"/>
      <c r="BC40" s="663"/>
      <c r="BD40" s="661"/>
      <c r="BE40" s="661"/>
      <c r="BF40" s="700"/>
      <c r="BG40" s="705"/>
      <c r="BH40" s="706"/>
      <c r="BI40" s="706"/>
      <c r="BJ40" s="706"/>
      <c r="BK40" s="706"/>
      <c r="BL40" s="234"/>
      <c r="BM40" s="701" t="s">
        <v>346</v>
      </c>
      <c r="BN40" s="701"/>
      <c r="BO40" s="701"/>
      <c r="BP40" s="701"/>
      <c r="BQ40" s="701"/>
      <c r="BR40" s="701"/>
      <c r="BS40" s="701"/>
      <c r="BT40" s="701"/>
      <c r="BU40" s="702"/>
      <c r="BV40" s="660" t="s">
        <v>173</v>
      </c>
      <c r="BW40" s="663"/>
      <c r="BX40" s="663"/>
      <c r="BY40" s="663"/>
      <c r="BZ40" s="663"/>
      <c r="CA40" s="663"/>
      <c r="CB40" s="703"/>
      <c r="CD40" s="704" t="s">
        <v>347</v>
      </c>
      <c r="CE40" s="701"/>
      <c r="CF40" s="701"/>
      <c r="CG40" s="701"/>
      <c r="CH40" s="701"/>
      <c r="CI40" s="701"/>
      <c r="CJ40" s="701"/>
      <c r="CK40" s="701"/>
      <c r="CL40" s="701"/>
      <c r="CM40" s="701"/>
      <c r="CN40" s="701"/>
      <c r="CO40" s="701"/>
      <c r="CP40" s="701"/>
      <c r="CQ40" s="702"/>
      <c r="CR40" s="660">
        <v>15500</v>
      </c>
      <c r="CS40" s="663"/>
      <c r="CT40" s="663"/>
      <c r="CU40" s="663"/>
      <c r="CV40" s="663"/>
      <c r="CW40" s="663"/>
      <c r="CX40" s="663"/>
      <c r="CY40" s="664"/>
      <c r="CZ40" s="665">
        <v>0.1</v>
      </c>
      <c r="DA40" s="694"/>
      <c r="DB40" s="694"/>
      <c r="DC40" s="695"/>
      <c r="DD40" s="668">
        <v>2500</v>
      </c>
      <c r="DE40" s="663"/>
      <c r="DF40" s="663"/>
      <c r="DG40" s="663"/>
      <c r="DH40" s="663"/>
      <c r="DI40" s="663"/>
      <c r="DJ40" s="663"/>
      <c r="DK40" s="664"/>
      <c r="DL40" s="668">
        <v>1800</v>
      </c>
      <c r="DM40" s="663"/>
      <c r="DN40" s="663"/>
      <c r="DO40" s="663"/>
      <c r="DP40" s="663"/>
      <c r="DQ40" s="663"/>
      <c r="DR40" s="663"/>
      <c r="DS40" s="663"/>
      <c r="DT40" s="663"/>
      <c r="DU40" s="663"/>
      <c r="DV40" s="664"/>
      <c r="DW40" s="665">
        <v>0</v>
      </c>
      <c r="DX40" s="694"/>
      <c r="DY40" s="694"/>
      <c r="DZ40" s="694"/>
      <c r="EA40" s="694"/>
      <c r="EB40" s="694"/>
      <c r="EC40" s="696"/>
    </row>
    <row r="41" spans="2:133" ht="11.25" customHeight="1">
      <c r="AQ41" s="709" t="s">
        <v>348</v>
      </c>
      <c r="AR41" s="710"/>
      <c r="AS41" s="710"/>
      <c r="AT41" s="710"/>
      <c r="AU41" s="710"/>
      <c r="AV41" s="710"/>
      <c r="AW41" s="710"/>
      <c r="AX41" s="710"/>
      <c r="AY41" s="711"/>
      <c r="AZ41" s="675">
        <v>1477090</v>
      </c>
      <c r="BA41" s="712"/>
      <c r="BB41" s="712"/>
      <c r="BC41" s="712"/>
      <c r="BD41" s="676"/>
      <c r="BE41" s="676"/>
      <c r="BF41" s="713"/>
      <c r="BG41" s="707"/>
      <c r="BH41" s="708"/>
      <c r="BI41" s="708"/>
      <c r="BJ41" s="708"/>
      <c r="BK41" s="708"/>
      <c r="BL41" s="235"/>
      <c r="BM41" s="714" t="s">
        <v>349</v>
      </c>
      <c r="BN41" s="714"/>
      <c r="BO41" s="714"/>
      <c r="BP41" s="714"/>
      <c r="BQ41" s="714"/>
      <c r="BR41" s="714"/>
      <c r="BS41" s="714"/>
      <c r="BT41" s="714"/>
      <c r="BU41" s="715"/>
      <c r="BV41" s="675">
        <v>273</v>
      </c>
      <c r="BW41" s="712"/>
      <c r="BX41" s="712"/>
      <c r="BY41" s="712"/>
      <c r="BZ41" s="712"/>
      <c r="CA41" s="712"/>
      <c r="CB41" s="716"/>
      <c r="CD41" s="704" t="s">
        <v>350</v>
      </c>
      <c r="CE41" s="701"/>
      <c r="CF41" s="701"/>
      <c r="CG41" s="701"/>
      <c r="CH41" s="701"/>
      <c r="CI41" s="701"/>
      <c r="CJ41" s="701"/>
      <c r="CK41" s="701"/>
      <c r="CL41" s="701"/>
      <c r="CM41" s="701"/>
      <c r="CN41" s="701"/>
      <c r="CO41" s="701"/>
      <c r="CP41" s="701"/>
      <c r="CQ41" s="702"/>
      <c r="CR41" s="660" t="s">
        <v>173</v>
      </c>
      <c r="CS41" s="661"/>
      <c r="CT41" s="661"/>
      <c r="CU41" s="661"/>
      <c r="CV41" s="661"/>
      <c r="CW41" s="661"/>
      <c r="CX41" s="661"/>
      <c r="CY41" s="662"/>
      <c r="CZ41" s="665" t="s">
        <v>173</v>
      </c>
      <c r="DA41" s="694"/>
      <c r="DB41" s="694"/>
      <c r="DC41" s="695"/>
      <c r="DD41" s="668" t="s">
        <v>173</v>
      </c>
      <c r="DE41" s="661"/>
      <c r="DF41" s="661"/>
      <c r="DG41" s="661"/>
      <c r="DH41" s="661"/>
      <c r="DI41" s="661"/>
      <c r="DJ41" s="661"/>
      <c r="DK41" s="662"/>
      <c r="DL41" s="669"/>
      <c r="DM41" s="670"/>
      <c r="DN41" s="670"/>
      <c r="DO41" s="670"/>
      <c r="DP41" s="670"/>
      <c r="DQ41" s="670"/>
      <c r="DR41" s="670"/>
      <c r="DS41" s="670"/>
      <c r="DT41" s="670"/>
      <c r="DU41" s="670"/>
      <c r="DV41" s="671"/>
      <c r="DW41" s="654"/>
      <c r="DX41" s="655"/>
      <c r="DY41" s="655"/>
      <c r="DZ41" s="655"/>
      <c r="EA41" s="655"/>
      <c r="EB41" s="655"/>
      <c r="EC41" s="656"/>
    </row>
    <row r="42" spans="2:133" ht="11.25" customHeight="1">
      <c r="B42" s="228" t="s">
        <v>351</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7" t="s">
        <v>352</v>
      </c>
      <c r="CE42" s="658"/>
      <c r="CF42" s="658"/>
      <c r="CG42" s="658"/>
      <c r="CH42" s="658"/>
      <c r="CI42" s="658"/>
      <c r="CJ42" s="658"/>
      <c r="CK42" s="658"/>
      <c r="CL42" s="658"/>
      <c r="CM42" s="658"/>
      <c r="CN42" s="658"/>
      <c r="CO42" s="658"/>
      <c r="CP42" s="658"/>
      <c r="CQ42" s="659"/>
      <c r="CR42" s="660">
        <v>1752886</v>
      </c>
      <c r="CS42" s="663"/>
      <c r="CT42" s="663"/>
      <c r="CU42" s="663"/>
      <c r="CV42" s="663"/>
      <c r="CW42" s="663"/>
      <c r="CX42" s="663"/>
      <c r="CY42" s="664"/>
      <c r="CZ42" s="665">
        <v>7.2</v>
      </c>
      <c r="DA42" s="666"/>
      <c r="DB42" s="666"/>
      <c r="DC42" s="667"/>
      <c r="DD42" s="668">
        <v>835922</v>
      </c>
      <c r="DE42" s="663"/>
      <c r="DF42" s="663"/>
      <c r="DG42" s="663"/>
      <c r="DH42" s="663"/>
      <c r="DI42" s="663"/>
      <c r="DJ42" s="663"/>
      <c r="DK42" s="664"/>
      <c r="DL42" s="669"/>
      <c r="DM42" s="670"/>
      <c r="DN42" s="670"/>
      <c r="DO42" s="670"/>
      <c r="DP42" s="670"/>
      <c r="DQ42" s="670"/>
      <c r="DR42" s="670"/>
      <c r="DS42" s="670"/>
      <c r="DT42" s="670"/>
      <c r="DU42" s="670"/>
      <c r="DV42" s="671"/>
      <c r="DW42" s="654"/>
      <c r="DX42" s="655"/>
      <c r="DY42" s="655"/>
      <c r="DZ42" s="655"/>
      <c r="EA42" s="655"/>
      <c r="EB42" s="655"/>
      <c r="EC42" s="656"/>
    </row>
    <row r="43" spans="2:133" ht="11.25" customHeight="1">
      <c r="B43" s="238" t="s">
        <v>353</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7" t="s">
        <v>354</v>
      </c>
      <c r="CE43" s="658"/>
      <c r="CF43" s="658"/>
      <c r="CG43" s="658"/>
      <c r="CH43" s="658"/>
      <c r="CI43" s="658"/>
      <c r="CJ43" s="658"/>
      <c r="CK43" s="658"/>
      <c r="CL43" s="658"/>
      <c r="CM43" s="658"/>
      <c r="CN43" s="658"/>
      <c r="CO43" s="658"/>
      <c r="CP43" s="658"/>
      <c r="CQ43" s="659"/>
      <c r="CR43" s="660">
        <v>69384</v>
      </c>
      <c r="CS43" s="661"/>
      <c r="CT43" s="661"/>
      <c r="CU43" s="661"/>
      <c r="CV43" s="661"/>
      <c r="CW43" s="661"/>
      <c r="CX43" s="661"/>
      <c r="CY43" s="662"/>
      <c r="CZ43" s="665">
        <v>0.3</v>
      </c>
      <c r="DA43" s="694"/>
      <c r="DB43" s="694"/>
      <c r="DC43" s="695"/>
      <c r="DD43" s="668">
        <v>69384</v>
      </c>
      <c r="DE43" s="661"/>
      <c r="DF43" s="661"/>
      <c r="DG43" s="661"/>
      <c r="DH43" s="661"/>
      <c r="DI43" s="661"/>
      <c r="DJ43" s="661"/>
      <c r="DK43" s="662"/>
      <c r="DL43" s="669"/>
      <c r="DM43" s="670"/>
      <c r="DN43" s="670"/>
      <c r="DO43" s="670"/>
      <c r="DP43" s="670"/>
      <c r="DQ43" s="670"/>
      <c r="DR43" s="670"/>
      <c r="DS43" s="670"/>
      <c r="DT43" s="670"/>
      <c r="DU43" s="670"/>
      <c r="DV43" s="671"/>
      <c r="DW43" s="654"/>
      <c r="DX43" s="655"/>
      <c r="DY43" s="655"/>
      <c r="DZ43" s="655"/>
      <c r="EA43" s="655"/>
      <c r="EB43" s="655"/>
      <c r="EC43" s="656"/>
    </row>
    <row r="44" spans="2:133" ht="11.25" customHeight="1">
      <c r="B44" s="239" t="s">
        <v>355</v>
      </c>
      <c r="CD44" s="688" t="s">
        <v>307</v>
      </c>
      <c r="CE44" s="689"/>
      <c r="CF44" s="657" t="s">
        <v>356</v>
      </c>
      <c r="CG44" s="658"/>
      <c r="CH44" s="658"/>
      <c r="CI44" s="658"/>
      <c r="CJ44" s="658"/>
      <c r="CK44" s="658"/>
      <c r="CL44" s="658"/>
      <c r="CM44" s="658"/>
      <c r="CN44" s="658"/>
      <c r="CO44" s="658"/>
      <c r="CP44" s="658"/>
      <c r="CQ44" s="659"/>
      <c r="CR44" s="660">
        <v>1752886</v>
      </c>
      <c r="CS44" s="663"/>
      <c r="CT44" s="663"/>
      <c r="CU44" s="663"/>
      <c r="CV44" s="663"/>
      <c r="CW44" s="663"/>
      <c r="CX44" s="663"/>
      <c r="CY44" s="664"/>
      <c r="CZ44" s="665">
        <v>7.2</v>
      </c>
      <c r="DA44" s="666"/>
      <c r="DB44" s="666"/>
      <c r="DC44" s="667"/>
      <c r="DD44" s="668">
        <v>835922</v>
      </c>
      <c r="DE44" s="663"/>
      <c r="DF44" s="663"/>
      <c r="DG44" s="663"/>
      <c r="DH44" s="663"/>
      <c r="DI44" s="663"/>
      <c r="DJ44" s="663"/>
      <c r="DK44" s="664"/>
      <c r="DL44" s="669"/>
      <c r="DM44" s="670"/>
      <c r="DN44" s="670"/>
      <c r="DO44" s="670"/>
      <c r="DP44" s="670"/>
      <c r="DQ44" s="670"/>
      <c r="DR44" s="670"/>
      <c r="DS44" s="670"/>
      <c r="DT44" s="670"/>
      <c r="DU44" s="670"/>
      <c r="DV44" s="671"/>
      <c r="DW44" s="654"/>
      <c r="DX44" s="655"/>
      <c r="DY44" s="655"/>
      <c r="DZ44" s="655"/>
      <c r="EA44" s="655"/>
      <c r="EB44" s="655"/>
      <c r="EC44" s="656"/>
    </row>
    <row r="45" spans="2:133" ht="11.25" customHeight="1">
      <c r="CD45" s="690"/>
      <c r="CE45" s="691"/>
      <c r="CF45" s="657" t="s">
        <v>357</v>
      </c>
      <c r="CG45" s="658"/>
      <c r="CH45" s="658"/>
      <c r="CI45" s="658"/>
      <c r="CJ45" s="658"/>
      <c r="CK45" s="658"/>
      <c r="CL45" s="658"/>
      <c r="CM45" s="658"/>
      <c r="CN45" s="658"/>
      <c r="CO45" s="658"/>
      <c r="CP45" s="658"/>
      <c r="CQ45" s="659"/>
      <c r="CR45" s="660">
        <v>113199</v>
      </c>
      <c r="CS45" s="661"/>
      <c r="CT45" s="661"/>
      <c r="CU45" s="661"/>
      <c r="CV45" s="661"/>
      <c r="CW45" s="661"/>
      <c r="CX45" s="661"/>
      <c r="CY45" s="662"/>
      <c r="CZ45" s="665">
        <v>0.5</v>
      </c>
      <c r="DA45" s="694"/>
      <c r="DB45" s="694"/>
      <c r="DC45" s="695"/>
      <c r="DD45" s="668">
        <v>7569</v>
      </c>
      <c r="DE45" s="661"/>
      <c r="DF45" s="661"/>
      <c r="DG45" s="661"/>
      <c r="DH45" s="661"/>
      <c r="DI45" s="661"/>
      <c r="DJ45" s="661"/>
      <c r="DK45" s="662"/>
      <c r="DL45" s="669"/>
      <c r="DM45" s="670"/>
      <c r="DN45" s="670"/>
      <c r="DO45" s="670"/>
      <c r="DP45" s="670"/>
      <c r="DQ45" s="670"/>
      <c r="DR45" s="670"/>
      <c r="DS45" s="670"/>
      <c r="DT45" s="670"/>
      <c r="DU45" s="670"/>
      <c r="DV45" s="671"/>
      <c r="DW45" s="654"/>
      <c r="DX45" s="655"/>
      <c r="DY45" s="655"/>
      <c r="DZ45" s="655"/>
      <c r="EA45" s="655"/>
      <c r="EB45" s="655"/>
      <c r="EC45" s="656"/>
    </row>
    <row r="46" spans="2:133" ht="11.25" customHeight="1">
      <c r="CD46" s="690"/>
      <c r="CE46" s="691"/>
      <c r="CF46" s="657" t="s">
        <v>358</v>
      </c>
      <c r="CG46" s="658"/>
      <c r="CH46" s="658"/>
      <c r="CI46" s="658"/>
      <c r="CJ46" s="658"/>
      <c r="CK46" s="658"/>
      <c r="CL46" s="658"/>
      <c r="CM46" s="658"/>
      <c r="CN46" s="658"/>
      <c r="CO46" s="658"/>
      <c r="CP46" s="658"/>
      <c r="CQ46" s="659"/>
      <c r="CR46" s="660">
        <v>1630886</v>
      </c>
      <c r="CS46" s="663"/>
      <c r="CT46" s="663"/>
      <c r="CU46" s="663"/>
      <c r="CV46" s="663"/>
      <c r="CW46" s="663"/>
      <c r="CX46" s="663"/>
      <c r="CY46" s="664"/>
      <c r="CZ46" s="665">
        <v>6.7</v>
      </c>
      <c r="DA46" s="666"/>
      <c r="DB46" s="666"/>
      <c r="DC46" s="667"/>
      <c r="DD46" s="668">
        <v>827552</v>
      </c>
      <c r="DE46" s="663"/>
      <c r="DF46" s="663"/>
      <c r="DG46" s="663"/>
      <c r="DH46" s="663"/>
      <c r="DI46" s="663"/>
      <c r="DJ46" s="663"/>
      <c r="DK46" s="664"/>
      <c r="DL46" s="669"/>
      <c r="DM46" s="670"/>
      <c r="DN46" s="670"/>
      <c r="DO46" s="670"/>
      <c r="DP46" s="670"/>
      <c r="DQ46" s="670"/>
      <c r="DR46" s="670"/>
      <c r="DS46" s="670"/>
      <c r="DT46" s="670"/>
      <c r="DU46" s="670"/>
      <c r="DV46" s="671"/>
      <c r="DW46" s="654"/>
      <c r="DX46" s="655"/>
      <c r="DY46" s="655"/>
      <c r="DZ46" s="655"/>
      <c r="EA46" s="655"/>
      <c r="EB46" s="655"/>
      <c r="EC46" s="656"/>
    </row>
    <row r="47" spans="2:133" ht="11.25" customHeight="1">
      <c r="CD47" s="690"/>
      <c r="CE47" s="691"/>
      <c r="CF47" s="657" t="s">
        <v>359</v>
      </c>
      <c r="CG47" s="658"/>
      <c r="CH47" s="658"/>
      <c r="CI47" s="658"/>
      <c r="CJ47" s="658"/>
      <c r="CK47" s="658"/>
      <c r="CL47" s="658"/>
      <c r="CM47" s="658"/>
      <c r="CN47" s="658"/>
      <c r="CO47" s="658"/>
      <c r="CP47" s="658"/>
      <c r="CQ47" s="659"/>
      <c r="CR47" s="660" t="s">
        <v>173</v>
      </c>
      <c r="CS47" s="661"/>
      <c r="CT47" s="661"/>
      <c r="CU47" s="661"/>
      <c r="CV47" s="661"/>
      <c r="CW47" s="661"/>
      <c r="CX47" s="661"/>
      <c r="CY47" s="662"/>
      <c r="CZ47" s="665" t="s">
        <v>173</v>
      </c>
      <c r="DA47" s="694"/>
      <c r="DB47" s="694"/>
      <c r="DC47" s="695"/>
      <c r="DD47" s="668" t="s">
        <v>136</v>
      </c>
      <c r="DE47" s="661"/>
      <c r="DF47" s="661"/>
      <c r="DG47" s="661"/>
      <c r="DH47" s="661"/>
      <c r="DI47" s="661"/>
      <c r="DJ47" s="661"/>
      <c r="DK47" s="662"/>
      <c r="DL47" s="669"/>
      <c r="DM47" s="670"/>
      <c r="DN47" s="670"/>
      <c r="DO47" s="670"/>
      <c r="DP47" s="670"/>
      <c r="DQ47" s="670"/>
      <c r="DR47" s="670"/>
      <c r="DS47" s="670"/>
      <c r="DT47" s="670"/>
      <c r="DU47" s="670"/>
      <c r="DV47" s="671"/>
      <c r="DW47" s="654"/>
      <c r="DX47" s="655"/>
      <c r="DY47" s="655"/>
      <c r="DZ47" s="655"/>
      <c r="EA47" s="655"/>
      <c r="EB47" s="655"/>
      <c r="EC47" s="656"/>
    </row>
    <row r="48" spans="2:133">
      <c r="CD48" s="692"/>
      <c r="CE48" s="693"/>
      <c r="CF48" s="657" t="s">
        <v>360</v>
      </c>
      <c r="CG48" s="658"/>
      <c r="CH48" s="658"/>
      <c r="CI48" s="658"/>
      <c r="CJ48" s="658"/>
      <c r="CK48" s="658"/>
      <c r="CL48" s="658"/>
      <c r="CM48" s="658"/>
      <c r="CN48" s="658"/>
      <c r="CO48" s="658"/>
      <c r="CP48" s="658"/>
      <c r="CQ48" s="659"/>
      <c r="CR48" s="660" t="s">
        <v>136</v>
      </c>
      <c r="CS48" s="663"/>
      <c r="CT48" s="663"/>
      <c r="CU48" s="663"/>
      <c r="CV48" s="663"/>
      <c r="CW48" s="663"/>
      <c r="CX48" s="663"/>
      <c r="CY48" s="664"/>
      <c r="CZ48" s="665" t="s">
        <v>173</v>
      </c>
      <c r="DA48" s="666"/>
      <c r="DB48" s="666"/>
      <c r="DC48" s="667"/>
      <c r="DD48" s="668" t="s">
        <v>173</v>
      </c>
      <c r="DE48" s="663"/>
      <c r="DF48" s="663"/>
      <c r="DG48" s="663"/>
      <c r="DH48" s="663"/>
      <c r="DI48" s="663"/>
      <c r="DJ48" s="663"/>
      <c r="DK48" s="664"/>
      <c r="DL48" s="669"/>
      <c r="DM48" s="670"/>
      <c r="DN48" s="670"/>
      <c r="DO48" s="670"/>
      <c r="DP48" s="670"/>
      <c r="DQ48" s="670"/>
      <c r="DR48" s="670"/>
      <c r="DS48" s="670"/>
      <c r="DT48" s="670"/>
      <c r="DU48" s="670"/>
      <c r="DV48" s="671"/>
      <c r="DW48" s="654"/>
      <c r="DX48" s="655"/>
      <c r="DY48" s="655"/>
      <c r="DZ48" s="655"/>
      <c r="EA48" s="655"/>
      <c r="EB48" s="655"/>
      <c r="EC48" s="656"/>
    </row>
    <row r="49" spans="82:133" ht="11.25" customHeight="1">
      <c r="CD49" s="672" t="s">
        <v>361</v>
      </c>
      <c r="CE49" s="673"/>
      <c r="CF49" s="673"/>
      <c r="CG49" s="673"/>
      <c r="CH49" s="673"/>
      <c r="CI49" s="673"/>
      <c r="CJ49" s="673"/>
      <c r="CK49" s="673"/>
      <c r="CL49" s="673"/>
      <c r="CM49" s="673"/>
      <c r="CN49" s="673"/>
      <c r="CO49" s="673"/>
      <c r="CP49" s="673"/>
      <c r="CQ49" s="674"/>
      <c r="CR49" s="675">
        <v>24211053</v>
      </c>
      <c r="CS49" s="676"/>
      <c r="CT49" s="676"/>
      <c r="CU49" s="676"/>
      <c r="CV49" s="676"/>
      <c r="CW49" s="676"/>
      <c r="CX49" s="676"/>
      <c r="CY49" s="677"/>
      <c r="CZ49" s="678">
        <v>100</v>
      </c>
      <c r="DA49" s="679"/>
      <c r="DB49" s="679"/>
      <c r="DC49" s="680"/>
      <c r="DD49" s="681">
        <v>16967662</v>
      </c>
      <c r="DE49" s="676"/>
      <c r="DF49" s="676"/>
      <c r="DG49" s="676"/>
      <c r="DH49" s="676"/>
      <c r="DI49" s="676"/>
      <c r="DJ49" s="676"/>
      <c r="DK49" s="677"/>
      <c r="DL49" s="682"/>
      <c r="DM49" s="683"/>
      <c r="DN49" s="683"/>
      <c r="DO49" s="683"/>
      <c r="DP49" s="683"/>
      <c r="DQ49" s="683"/>
      <c r="DR49" s="683"/>
      <c r="DS49" s="683"/>
      <c r="DT49" s="683"/>
      <c r="DU49" s="683"/>
      <c r="DV49" s="684"/>
      <c r="DW49" s="685"/>
      <c r="DX49" s="686"/>
      <c r="DY49" s="686"/>
      <c r="DZ49" s="686"/>
      <c r="EA49" s="686"/>
      <c r="EB49" s="686"/>
      <c r="EC49" s="687"/>
    </row>
    <row r="50" spans="82:133" hidden="1"/>
    <row r="51" spans="82:133" hidden="1"/>
    <row r="52" spans="82:133" hidden="1"/>
    <row r="53" spans="82:133" hidden="1"/>
  </sheetData>
  <sheetProtection algorithmName="SHA-512" hashValue="SQdrscBLgWYRyubxpjn2o4l0fAylp2NUDz8vN++kUEocAHLmMo9dd6+LVRAqIg5h3ZJoG/QupRZBptOOdIJRuw==" saltValue="1jRcjun/H9+nRxVZrkZs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8" customWidth="1"/>
    <col min="131" max="131" width="1.625" style="288" customWidth="1"/>
    <col min="132" max="16384" width="9" style="288" hidden="1"/>
  </cols>
  <sheetData>
    <row r="1" spans="1:131" s="246" customFormat="1" ht="11.25" customHeight="1" thickBot="1">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c r="A2" s="247" t="s">
        <v>362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98" t="s">
        <v>363</v>
      </c>
      <c r="DK2" s="1199"/>
      <c r="DL2" s="1199"/>
      <c r="DM2" s="1199"/>
      <c r="DN2" s="1199"/>
      <c r="DO2" s="1200"/>
      <c r="DP2" s="248"/>
      <c r="DQ2" s="1198" t="s">
        <v>364</v>
      </c>
      <c r="DR2" s="1199"/>
      <c r="DS2" s="1199"/>
      <c r="DT2" s="1199"/>
      <c r="DU2" s="1199"/>
      <c r="DV2" s="1199"/>
      <c r="DW2" s="1199"/>
      <c r="DX2" s="1199"/>
      <c r="DY2" s="1199"/>
      <c r="DZ2" s="1200"/>
      <c r="EA2" s="249"/>
    </row>
    <row r="3" spans="1:131" s="246" customFormat="1" ht="11.2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c r="A4" s="1151" t="s">
        <v>365</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1"/>
      <c r="BA4" s="251"/>
      <c r="BB4" s="251"/>
      <c r="BC4" s="251"/>
      <c r="BD4" s="251"/>
      <c r="BE4" s="252"/>
      <c r="BF4" s="252"/>
      <c r="BG4" s="252"/>
      <c r="BH4" s="252"/>
      <c r="BI4" s="252"/>
      <c r="BJ4" s="252"/>
      <c r="BK4" s="252"/>
      <c r="BL4" s="252"/>
      <c r="BM4" s="252"/>
      <c r="BN4" s="252"/>
      <c r="BO4" s="252"/>
      <c r="BP4" s="252"/>
      <c r="BQ4" s="251" t="s">
        <v>366</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c r="A5" s="1083" t="s">
        <v>367</v>
      </c>
      <c r="B5" s="1084"/>
      <c r="C5" s="1084"/>
      <c r="D5" s="1084"/>
      <c r="E5" s="1084"/>
      <c r="F5" s="1084"/>
      <c r="G5" s="1084"/>
      <c r="H5" s="1084"/>
      <c r="I5" s="1084"/>
      <c r="J5" s="1084"/>
      <c r="K5" s="1084"/>
      <c r="L5" s="1084"/>
      <c r="M5" s="1084"/>
      <c r="N5" s="1084"/>
      <c r="O5" s="1084"/>
      <c r="P5" s="1085"/>
      <c r="Q5" s="1089" t="s">
        <v>368</v>
      </c>
      <c r="R5" s="1090"/>
      <c r="S5" s="1090"/>
      <c r="T5" s="1090"/>
      <c r="U5" s="1091"/>
      <c r="V5" s="1089" t="s">
        <v>369</v>
      </c>
      <c r="W5" s="1090"/>
      <c r="X5" s="1090"/>
      <c r="Y5" s="1090"/>
      <c r="Z5" s="1091"/>
      <c r="AA5" s="1089" t="s">
        <v>370</v>
      </c>
      <c r="AB5" s="1090"/>
      <c r="AC5" s="1090"/>
      <c r="AD5" s="1090"/>
      <c r="AE5" s="1090"/>
      <c r="AF5" s="1201" t="s">
        <v>371</v>
      </c>
      <c r="AG5" s="1090"/>
      <c r="AH5" s="1090"/>
      <c r="AI5" s="1090"/>
      <c r="AJ5" s="1105"/>
      <c r="AK5" s="1090" t="s">
        <v>372</v>
      </c>
      <c r="AL5" s="1090"/>
      <c r="AM5" s="1090"/>
      <c r="AN5" s="1090"/>
      <c r="AO5" s="1091"/>
      <c r="AP5" s="1089" t="s">
        <v>373</v>
      </c>
      <c r="AQ5" s="1090"/>
      <c r="AR5" s="1090"/>
      <c r="AS5" s="1090"/>
      <c r="AT5" s="1091"/>
      <c r="AU5" s="1089" t="s">
        <v>374</v>
      </c>
      <c r="AV5" s="1090"/>
      <c r="AW5" s="1090"/>
      <c r="AX5" s="1090"/>
      <c r="AY5" s="1105"/>
      <c r="AZ5" s="255"/>
      <c r="BA5" s="255"/>
      <c r="BB5" s="255"/>
      <c r="BC5" s="255"/>
      <c r="BD5" s="255"/>
      <c r="BE5" s="256"/>
      <c r="BF5" s="256"/>
      <c r="BG5" s="256"/>
      <c r="BH5" s="256"/>
      <c r="BI5" s="256"/>
      <c r="BJ5" s="256"/>
      <c r="BK5" s="256"/>
      <c r="BL5" s="256"/>
      <c r="BM5" s="256"/>
      <c r="BN5" s="256"/>
      <c r="BO5" s="256"/>
      <c r="BP5" s="256"/>
      <c r="BQ5" s="1083" t="s">
        <v>375</v>
      </c>
      <c r="BR5" s="1084"/>
      <c r="BS5" s="1084"/>
      <c r="BT5" s="1084"/>
      <c r="BU5" s="1084"/>
      <c r="BV5" s="1084"/>
      <c r="BW5" s="1084"/>
      <c r="BX5" s="1084"/>
      <c r="BY5" s="1084"/>
      <c r="BZ5" s="1084"/>
      <c r="CA5" s="1084"/>
      <c r="CB5" s="1084"/>
      <c r="CC5" s="1084"/>
      <c r="CD5" s="1084"/>
      <c r="CE5" s="1084"/>
      <c r="CF5" s="1084"/>
      <c r="CG5" s="1085"/>
      <c r="CH5" s="1089" t="s">
        <v>376</v>
      </c>
      <c r="CI5" s="1090"/>
      <c r="CJ5" s="1090"/>
      <c r="CK5" s="1090"/>
      <c r="CL5" s="1091"/>
      <c r="CM5" s="1089" t="s">
        <v>377</v>
      </c>
      <c r="CN5" s="1090"/>
      <c r="CO5" s="1090"/>
      <c r="CP5" s="1090"/>
      <c r="CQ5" s="1091"/>
      <c r="CR5" s="1089" t="s">
        <v>378</v>
      </c>
      <c r="CS5" s="1090"/>
      <c r="CT5" s="1090"/>
      <c r="CU5" s="1090"/>
      <c r="CV5" s="1091"/>
      <c r="CW5" s="1089" t="s">
        <v>379</v>
      </c>
      <c r="CX5" s="1090"/>
      <c r="CY5" s="1090"/>
      <c r="CZ5" s="1090"/>
      <c r="DA5" s="1091"/>
      <c r="DB5" s="1089" t="s">
        <v>380</v>
      </c>
      <c r="DC5" s="1090"/>
      <c r="DD5" s="1090"/>
      <c r="DE5" s="1090"/>
      <c r="DF5" s="1091"/>
      <c r="DG5" s="1186" t="s">
        <v>381</v>
      </c>
      <c r="DH5" s="1187"/>
      <c r="DI5" s="1187"/>
      <c r="DJ5" s="1187"/>
      <c r="DK5" s="1188"/>
      <c r="DL5" s="1186" t="s">
        <v>382</v>
      </c>
      <c r="DM5" s="1187"/>
      <c r="DN5" s="1187"/>
      <c r="DO5" s="1187"/>
      <c r="DP5" s="1188"/>
      <c r="DQ5" s="1089" t="s">
        <v>383</v>
      </c>
      <c r="DR5" s="1090"/>
      <c r="DS5" s="1090"/>
      <c r="DT5" s="1090"/>
      <c r="DU5" s="1091"/>
      <c r="DV5" s="1089" t="s">
        <v>374</v>
      </c>
      <c r="DW5" s="1090"/>
      <c r="DX5" s="1090"/>
      <c r="DY5" s="1090"/>
      <c r="DZ5" s="1105"/>
      <c r="EA5" s="253"/>
    </row>
    <row r="6" spans="1:131" s="254" customFormat="1" ht="26.25" customHeight="1" thickBot="1">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2"/>
      <c r="AG6" s="1093"/>
      <c r="AH6" s="1093"/>
      <c r="AI6" s="1093"/>
      <c r="AJ6" s="1106"/>
      <c r="AK6" s="1093"/>
      <c r="AL6" s="1093"/>
      <c r="AM6" s="1093"/>
      <c r="AN6" s="1093"/>
      <c r="AO6" s="1094"/>
      <c r="AP6" s="1092"/>
      <c r="AQ6" s="1093"/>
      <c r="AR6" s="1093"/>
      <c r="AS6" s="1093"/>
      <c r="AT6" s="1094"/>
      <c r="AU6" s="1092"/>
      <c r="AV6" s="1093"/>
      <c r="AW6" s="1093"/>
      <c r="AX6" s="1093"/>
      <c r="AY6" s="1106"/>
      <c r="AZ6" s="251"/>
      <c r="BA6" s="251"/>
      <c r="BB6" s="251"/>
      <c r="BC6" s="251"/>
      <c r="BD6" s="251"/>
      <c r="BE6" s="252"/>
      <c r="BF6" s="252"/>
      <c r="BG6" s="252"/>
      <c r="BH6" s="252"/>
      <c r="BI6" s="252"/>
      <c r="BJ6" s="252"/>
      <c r="BK6" s="252"/>
      <c r="BL6" s="252"/>
      <c r="BM6" s="252"/>
      <c r="BN6" s="252"/>
      <c r="BO6" s="252"/>
      <c r="BP6" s="252"/>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9"/>
      <c r="DH6" s="1190"/>
      <c r="DI6" s="1190"/>
      <c r="DJ6" s="1190"/>
      <c r="DK6" s="1191"/>
      <c r="DL6" s="1189"/>
      <c r="DM6" s="1190"/>
      <c r="DN6" s="1190"/>
      <c r="DO6" s="1190"/>
      <c r="DP6" s="1191"/>
      <c r="DQ6" s="1092"/>
      <c r="DR6" s="1093"/>
      <c r="DS6" s="1093"/>
      <c r="DT6" s="1093"/>
      <c r="DU6" s="1094"/>
      <c r="DV6" s="1092"/>
      <c r="DW6" s="1093"/>
      <c r="DX6" s="1093"/>
      <c r="DY6" s="1093"/>
      <c r="DZ6" s="1106"/>
      <c r="EA6" s="253"/>
    </row>
    <row r="7" spans="1:131" s="254" customFormat="1" ht="26.25" customHeight="1" thickTop="1" thickBot="1">
      <c r="A7" s="257">
        <v>1</v>
      </c>
      <c r="B7" s="1138" t="s">
        <v>384</v>
      </c>
      <c r="C7" s="1139"/>
      <c r="D7" s="1139"/>
      <c r="E7" s="1139"/>
      <c r="F7" s="1139"/>
      <c r="G7" s="1139"/>
      <c r="H7" s="1139"/>
      <c r="I7" s="1139"/>
      <c r="J7" s="1139"/>
      <c r="K7" s="1139"/>
      <c r="L7" s="1139"/>
      <c r="M7" s="1139"/>
      <c r="N7" s="1139"/>
      <c r="O7" s="1139"/>
      <c r="P7" s="1140"/>
      <c r="Q7" s="1192">
        <v>25105</v>
      </c>
      <c r="R7" s="1193"/>
      <c r="S7" s="1193"/>
      <c r="T7" s="1193"/>
      <c r="U7" s="1193"/>
      <c r="V7" s="1193">
        <v>24255</v>
      </c>
      <c r="W7" s="1193"/>
      <c r="X7" s="1193"/>
      <c r="Y7" s="1193"/>
      <c r="Z7" s="1193"/>
      <c r="AA7" s="1193">
        <v>850</v>
      </c>
      <c r="AB7" s="1193"/>
      <c r="AC7" s="1193"/>
      <c r="AD7" s="1193"/>
      <c r="AE7" s="1194"/>
      <c r="AF7" s="1195">
        <v>623</v>
      </c>
      <c r="AG7" s="1196"/>
      <c r="AH7" s="1196"/>
      <c r="AI7" s="1196"/>
      <c r="AJ7" s="1197"/>
      <c r="AK7" s="1179">
        <v>542</v>
      </c>
      <c r="AL7" s="1180"/>
      <c r="AM7" s="1180"/>
      <c r="AN7" s="1180"/>
      <c r="AO7" s="1180"/>
      <c r="AP7" s="1180">
        <v>23259</v>
      </c>
      <c r="AQ7" s="1180"/>
      <c r="AR7" s="1180"/>
      <c r="AS7" s="1180"/>
      <c r="AT7" s="1180"/>
      <c r="AU7" s="1181"/>
      <c r="AV7" s="1181"/>
      <c r="AW7" s="1181"/>
      <c r="AX7" s="1181"/>
      <c r="AY7" s="1182"/>
      <c r="AZ7" s="251"/>
      <c r="BA7" s="251"/>
      <c r="BB7" s="251"/>
      <c r="BC7" s="251"/>
      <c r="BD7" s="251"/>
      <c r="BE7" s="252"/>
      <c r="BF7" s="252"/>
      <c r="BG7" s="252"/>
      <c r="BH7" s="252"/>
      <c r="BI7" s="252"/>
      <c r="BJ7" s="252"/>
      <c r="BK7" s="252"/>
      <c r="BL7" s="252"/>
      <c r="BM7" s="252"/>
      <c r="BN7" s="252"/>
      <c r="BO7" s="252"/>
      <c r="BP7" s="252"/>
      <c r="BQ7" s="258">
        <v>1</v>
      </c>
      <c r="BR7" s="259"/>
      <c r="BS7" s="1183" t="s">
        <v>592</v>
      </c>
      <c r="BT7" s="1184"/>
      <c r="BU7" s="1184"/>
      <c r="BV7" s="1184"/>
      <c r="BW7" s="1184"/>
      <c r="BX7" s="1184"/>
      <c r="BY7" s="1184"/>
      <c r="BZ7" s="1184"/>
      <c r="CA7" s="1184"/>
      <c r="CB7" s="1184"/>
      <c r="CC7" s="1184"/>
      <c r="CD7" s="1184"/>
      <c r="CE7" s="1184"/>
      <c r="CF7" s="1184"/>
      <c r="CG7" s="1185"/>
      <c r="CH7" s="1176">
        <v>-5</v>
      </c>
      <c r="CI7" s="1177"/>
      <c r="CJ7" s="1177"/>
      <c r="CK7" s="1177"/>
      <c r="CL7" s="1178"/>
      <c r="CM7" s="1176">
        <v>863</v>
      </c>
      <c r="CN7" s="1177"/>
      <c r="CO7" s="1177"/>
      <c r="CP7" s="1177"/>
      <c r="CQ7" s="1178"/>
      <c r="CR7" s="1176">
        <v>56</v>
      </c>
      <c r="CS7" s="1177"/>
      <c r="CT7" s="1177"/>
      <c r="CU7" s="1177"/>
      <c r="CV7" s="1178"/>
      <c r="CW7" s="1176">
        <v>23</v>
      </c>
      <c r="CX7" s="1177"/>
      <c r="CY7" s="1177"/>
      <c r="CZ7" s="1177"/>
      <c r="DA7" s="1178"/>
      <c r="DB7" s="1176" t="s">
        <v>594</v>
      </c>
      <c r="DC7" s="1177"/>
      <c r="DD7" s="1177"/>
      <c r="DE7" s="1177"/>
      <c r="DF7" s="1178"/>
      <c r="DG7" s="1176" t="s">
        <v>502</v>
      </c>
      <c r="DH7" s="1177"/>
      <c r="DI7" s="1177"/>
      <c r="DJ7" s="1177"/>
      <c r="DK7" s="1178"/>
      <c r="DL7" s="1176" t="s">
        <v>502</v>
      </c>
      <c r="DM7" s="1177"/>
      <c r="DN7" s="1177"/>
      <c r="DO7" s="1177"/>
      <c r="DP7" s="1178"/>
      <c r="DQ7" s="1176" t="s">
        <v>595</v>
      </c>
      <c r="DR7" s="1177"/>
      <c r="DS7" s="1177"/>
      <c r="DT7" s="1177"/>
      <c r="DU7" s="1178"/>
      <c r="DV7" s="1203"/>
      <c r="DW7" s="1204"/>
      <c r="DX7" s="1204"/>
      <c r="DY7" s="1204"/>
      <c r="DZ7" s="1205"/>
      <c r="EA7" s="253"/>
    </row>
    <row r="8" spans="1:131" s="254" customFormat="1" ht="26.25" customHeight="1" thickTop="1">
      <c r="A8" s="260">
        <v>2</v>
      </c>
      <c r="B8" s="1125" t="s">
        <v>385</v>
      </c>
      <c r="C8" s="1126"/>
      <c r="D8" s="1126"/>
      <c r="E8" s="1126"/>
      <c r="F8" s="1126"/>
      <c r="G8" s="1126"/>
      <c r="H8" s="1126"/>
      <c r="I8" s="1126"/>
      <c r="J8" s="1126"/>
      <c r="K8" s="1126"/>
      <c r="L8" s="1126"/>
      <c r="M8" s="1126"/>
      <c r="N8" s="1126"/>
      <c r="O8" s="1126"/>
      <c r="P8" s="1127"/>
      <c r="Q8" s="1131">
        <v>34</v>
      </c>
      <c r="R8" s="1132"/>
      <c r="S8" s="1132"/>
      <c r="T8" s="1132"/>
      <c r="U8" s="1132"/>
      <c r="V8" s="1132">
        <v>34</v>
      </c>
      <c r="W8" s="1132"/>
      <c r="X8" s="1132"/>
      <c r="Y8" s="1132"/>
      <c r="Z8" s="1132"/>
      <c r="AA8" s="1132">
        <v>0</v>
      </c>
      <c r="AB8" s="1132"/>
      <c r="AC8" s="1132"/>
      <c r="AD8" s="1132"/>
      <c r="AE8" s="1133"/>
      <c r="AF8" s="1107">
        <v>0</v>
      </c>
      <c r="AG8" s="1108"/>
      <c r="AH8" s="1108"/>
      <c r="AI8" s="1108"/>
      <c r="AJ8" s="1109"/>
      <c r="AK8" s="1174">
        <v>21</v>
      </c>
      <c r="AL8" s="1175"/>
      <c r="AM8" s="1175"/>
      <c r="AN8" s="1175"/>
      <c r="AO8" s="1175"/>
      <c r="AP8" s="1175" t="s">
        <v>571</v>
      </c>
      <c r="AQ8" s="1175"/>
      <c r="AR8" s="1175"/>
      <c r="AS8" s="1175"/>
      <c r="AT8" s="1175"/>
      <c r="AU8" s="1172"/>
      <c r="AV8" s="1172"/>
      <c r="AW8" s="1172"/>
      <c r="AX8" s="1172"/>
      <c r="AY8" s="1173"/>
      <c r="AZ8" s="251"/>
      <c r="BA8" s="251"/>
      <c r="BB8" s="251"/>
      <c r="BC8" s="251"/>
      <c r="BD8" s="251"/>
      <c r="BE8" s="252"/>
      <c r="BF8" s="252"/>
      <c r="BG8" s="252"/>
      <c r="BH8" s="252"/>
      <c r="BI8" s="252"/>
      <c r="BJ8" s="252"/>
      <c r="BK8" s="252"/>
      <c r="BL8" s="252"/>
      <c r="BM8" s="252"/>
      <c r="BN8" s="252"/>
      <c r="BO8" s="252"/>
      <c r="BP8" s="252"/>
      <c r="BQ8" s="261">
        <v>2</v>
      </c>
      <c r="BR8" s="262"/>
      <c r="BS8" s="1102" t="s">
        <v>593</v>
      </c>
      <c r="BT8" s="1103"/>
      <c r="BU8" s="1103"/>
      <c r="BV8" s="1103"/>
      <c r="BW8" s="1103"/>
      <c r="BX8" s="1103"/>
      <c r="BY8" s="1103"/>
      <c r="BZ8" s="1103"/>
      <c r="CA8" s="1103"/>
      <c r="CB8" s="1103"/>
      <c r="CC8" s="1103"/>
      <c r="CD8" s="1103"/>
      <c r="CE8" s="1103"/>
      <c r="CF8" s="1103"/>
      <c r="CG8" s="1104"/>
      <c r="CH8" s="1077">
        <v>29</v>
      </c>
      <c r="CI8" s="1078"/>
      <c r="CJ8" s="1078"/>
      <c r="CK8" s="1078"/>
      <c r="CL8" s="1079"/>
      <c r="CM8" s="1077">
        <v>25</v>
      </c>
      <c r="CN8" s="1078"/>
      <c r="CO8" s="1078"/>
      <c r="CP8" s="1078"/>
      <c r="CQ8" s="1079"/>
      <c r="CR8" s="1077">
        <v>6</v>
      </c>
      <c r="CS8" s="1078"/>
      <c r="CT8" s="1078"/>
      <c r="CU8" s="1078"/>
      <c r="CV8" s="1079"/>
      <c r="CW8" s="1077" t="s">
        <v>502</v>
      </c>
      <c r="CX8" s="1078"/>
      <c r="CY8" s="1078"/>
      <c r="CZ8" s="1078"/>
      <c r="DA8" s="1079"/>
      <c r="DB8" s="1077" t="s">
        <v>502</v>
      </c>
      <c r="DC8" s="1078"/>
      <c r="DD8" s="1078"/>
      <c r="DE8" s="1078"/>
      <c r="DF8" s="1079"/>
      <c r="DG8" s="1077" t="s">
        <v>502</v>
      </c>
      <c r="DH8" s="1078"/>
      <c r="DI8" s="1078"/>
      <c r="DJ8" s="1078"/>
      <c r="DK8" s="1079"/>
      <c r="DL8" s="1077" t="s">
        <v>594</v>
      </c>
      <c r="DM8" s="1078"/>
      <c r="DN8" s="1078"/>
      <c r="DO8" s="1078"/>
      <c r="DP8" s="1079"/>
      <c r="DQ8" s="1176" t="s">
        <v>595</v>
      </c>
      <c r="DR8" s="1177"/>
      <c r="DS8" s="1177"/>
      <c r="DT8" s="1177"/>
      <c r="DU8" s="1178"/>
      <c r="DV8" s="1080"/>
      <c r="DW8" s="1081"/>
      <c r="DX8" s="1081"/>
      <c r="DY8" s="1081"/>
      <c r="DZ8" s="1082"/>
      <c r="EA8" s="253"/>
    </row>
    <row r="9" spans="1:131" s="254" customFormat="1" ht="26.25" customHeight="1">
      <c r="A9" s="260">
        <v>3</v>
      </c>
      <c r="B9" s="1125"/>
      <c r="C9" s="1126"/>
      <c r="D9" s="1126"/>
      <c r="E9" s="1126"/>
      <c r="F9" s="1126"/>
      <c r="G9" s="1126"/>
      <c r="H9" s="1126"/>
      <c r="I9" s="1126"/>
      <c r="J9" s="1126"/>
      <c r="K9" s="1126"/>
      <c r="L9" s="1126"/>
      <c r="M9" s="1126"/>
      <c r="N9" s="1126"/>
      <c r="O9" s="1126"/>
      <c r="P9" s="1127"/>
      <c r="Q9" s="1131"/>
      <c r="R9" s="1132"/>
      <c r="S9" s="1132"/>
      <c r="T9" s="1132"/>
      <c r="U9" s="1132"/>
      <c r="V9" s="1132"/>
      <c r="W9" s="1132"/>
      <c r="X9" s="1132"/>
      <c r="Y9" s="1132"/>
      <c r="Z9" s="1132"/>
      <c r="AA9" s="1132"/>
      <c r="AB9" s="1132"/>
      <c r="AC9" s="1132"/>
      <c r="AD9" s="1132"/>
      <c r="AE9" s="1133"/>
      <c r="AF9" s="1107"/>
      <c r="AG9" s="1108"/>
      <c r="AH9" s="1108"/>
      <c r="AI9" s="1108"/>
      <c r="AJ9" s="1109"/>
      <c r="AK9" s="1174"/>
      <c r="AL9" s="1175"/>
      <c r="AM9" s="1175"/>
      <c r="AN9" s="1175"/>
      <c r="AO9" s="1175"/>
      <c r="AP9" s="1175"/>
      <c r="AQ9" s="1175"/>
      <c r="AR9" s="1175"/>
      <c r="AS9" s="1175"/>
      <c r="AT9" s="1175"/>
      <c r="AU9" s="1172"/>
      <c r="AV9" s="1172"/>
      <c r="AW9" s="1172"/>
      <c r="AX9" s="1172"/>
      <c r="AY9" s="1173"/>
      <c r="AZ9" s="251"/>
      <c r="BA9" s="251"/>
      <c r="BB9" s="251"/>
      <c r="BC9" s="251"/>
      <c r="BD9" s="251"/>
      <c r="BE9" s="252"/>
      <c r="BF9" s="252"/>
      <c r="BG9" s="252"/>
      <c r="BH9" s="252"/>
      <c r="BI9" s="252"/>
      <c r="BJ9" s="252"/>
      <c r="BK9" s="252"/>
      <c r="BL9" s="252"/>
      <c r="BM9" s="252"/>
      <c r="BN9" s="252"/>
      <c r="BO9" s="252"/>
      <c r="BP9" s="252"/>
      <c r="BQ9" s="261">
        <v>3</v>
      </c>
      <c r="BR9" s="262"/>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53"/>
    </row>
    <row r="10" spans="1:131" s="254" customFormat="1" ht="26.25" customHeight="1">
      <c r="A10" s="260">
        <v>4</v>
      </c>
      <c r="B10" s="1125"/>
      <c r="C10" s="1126"/>
      <c r="D10" s="1126"/>
      <c r="E10" s="1126"/>
      <c r="F10" s="1126"/>
      <c r="G10" s="1126"/>
      <c r="H10" s="1126"/>
      <c r="I10" s="1126"/>
      <c r="J10" s="1126"/>
      <c r="K10" s="1126"/>
      <c r="L10" s="1126"/>
      <c r="M10" s="1126"/>
      <c r="N10" s="1126"/>
      <c r="O10" s="1126"/>
      <c r="P10" s="1127"/>
      <c r="Q10" s="1131"/>
      <c r="R10" s="1132"/>
      <c r="S10" s="1132"/>
      <c r="T10" s="1132"/>
      <c r="U10" s="1132"/>
      <c r="V10" s="1132"/>
      <c r="W10" s="1132"/>
      <c r="X10" s="1132"/>
      <c r="Y10" s="1132"/>
      <c r="Z10" s="1132"/>
      <c r="AA10" s="1132"/>
      <c r="AB10" s="1132"/>
      <c r="AC10" s="1132"/>
      <c r="AD10" s="1132"/>
      <c r="AE10" s="1133"/>
      <c r="AF10" s="1107"/>
      <c r="AG10" s="1108"/>
      <c r="AH10" s="1108"/>
      <c r="AI10" s="1108"/>
      <c r="AJ10" s="1109"/>
      <c r="AK10" s="1174"/>
      <c r="AL10" s="1175"/>
      <c r="AM10" s="1175"/>
      <c r="AN10" s="1175"/>
      <c r="AO10" s="1175"/>
      <c r="AP10" s="1175"/>
      <c r="AQ10" s="1175"/>
      <c r="AR10" s="1175"/>
      <c r="AS10" s="1175"/>
      <c r="AT10" s="1175"/>
      <c r="AU10" s="1172"/>
      <c r="AV10" s="1172"/>
      <c r="AW10" s="1172"/>
      <c r="AX10" s="1172"/>
      <c r="AY10" s="1173"/>
      <c r="AZ10" s="251"/>
      <c r="BA10" s="251"/>
      <c r="BB10" s="251"/>
      <c r="BC10" s="251"/>
      <c r="BD10" s="251"/>
      <c r="BE10" s="252"/>
      <c r="BF10" s="252"/>
      <c r="BG10" s="252"/>
      <c r="BH10" s="252"/>
      <c r="BI10" s="252"/>
      <c r="BJ10" s="252"/>
      <c r="BK10" s="252"/>
      <c r="BL10" s="252"/>
      <c r="BM10" s="252"/>
      <c r="BN10" s="252"/>
      <c r="BO10" s="252"/>
      <c r="BP10" s="252"/>
      <c r="BQ10" s="261">
        <v>4</v>
      </c>
      <c r="BR10" s="262"/>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53"/>
    </row>
    <row r="11" spans="1:131" s="254" customFormat="1" ht="26.25" customHeight="1">
      <c r="A11" s="260">
        <v>5</v>
      </c>
      <c r="B11" s="1125"/>
      <c r="C11" s="1126"/>
      <c r="D11" s="1126"/>
      <c r="E11" s="1126"/>
      <c r="F11" s="1126"/>
      <c r="G11" s="1126"/>
      <c r="H11" s="1126"/>
      <c r="I11" s="1126"/>
      <c r="J11" s="1126"/>
      <c r="K11" s="1126"/>
      <c r="L11" s="1126"/>
      <c r="M11" s="1126"/>
      <c r="N11" s="1126"/>
      <c r="O11" s="1126"/>
      <c r="P11" s="1127"/>
      <c r="Q11" s="1131"/>
      <c r="R11" s="1132"/>
      <c r="S11" s="1132"/>
      <c r="T11" s="1132"/>
      <c r="U11" s="1132"/>
      <c r="V11" s="1132"/>
      <c r="W11" s="1132"/>
      <c r="X11" s="1132"/>
      <c r="Y11" s="1132"/>
      <c r="Z11" s="1132"/>
      <c r="AA11" s="1132"/>
      <c r="AB11" s="1132"/>
      <c r="AC11" s="1132"/>
      <c r="AD11" s="1132"/>
      <c r="AE11" s="1133"/>
      <c r="AF11" s="1107"/>
      <c r="AG11" s="1108"/>
      <c r="AH11" s="1108"/>
      <c r="AI11" s="1108"/>
      <c r="AJ11" s="1109"/>
      <c r="AK11" s="1174"/>
      <c r="AL11" s="1175"/>
      <c r="AM11" s="1175"/>
      <c r="AN11" s="1175"/>
      <c r="AO11" s="1175"/>
      <c r="AP11" s="1175"/>
      <c r="AQ11" s="1175"/>
      <c r="AR11" s="1175"/>
      <c r="AS11" s="1175"/>
      <c r="AT11" s="1175"/>
      <c r="AU11" s="1172"/>
      <c r="AV11" s="1172"/>
      <c r="AW11" s="1172"/>
      <c r="AX11" s="1172"/>
      <c r="AY11" s="1173"/>
      <c r="AZ11" s="251"/>
      <c r="BA11" s="251"/>
      <c r="BB11" s="251"/>
      <c r="BC11" s="251"/>
      <c r="BD11" s="251"/>
      <c r="BE11" s="252"/>
      <c r="BF11" s="252"/>
      <c r="BG11" s="252"/>
      <c r="BH11" s="252"/>
      <c r="BI11" s="252"/>
      <c r="BJ11" s="252"/>
      <c r="BK11" s="252"/>
      <c r="BL11" s="252"/>
      <c r="BM11" s="252"/>
      <c r="BN11" s="252"/>
      <c r="BO11" s="252"/>
      <c r="BP11" s="252"/>
      <c r="BQ11" s="261">
        <v>5</v>
      </c>
      <c r="BR11" s="262"/>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53"/>
    </row>
    <row r="12" spans="1:131" s="254" customFormat="1" ht="26.25" customHeight="1">
      <c r="A12" s="260">
        <v>6</v>
      </c>
      <c r="B12" s="1125"/>
      <c r="C12" s="1126"/>
      <c r="D12" s="1126"/>
      <c r="E12" s="1126"/>
      <c r="F12" s="1126"/>
      <c r="G12" s="1126"/>
      <c r="H12" s="1126"/>
      <c r="I12" s="1126"/>
      <c r="J12" s="1126"/>
      <c r="K12" s="1126"/>
      <c r="L12" s="1126"/>
      <c r="M12" s="1126"/>
      <c r="N12" s="1126"/>
      <c r="O12" s="1126"/>
      <c r="P12" s="1127"/>
      <c r="Q12" s="1131"/>
      <c r="R12" s="1132"/>
      <c r="S12" s="1132"/>
      <c r="T12" s="1132"/>
      <c r="U12" s="1132"/>
      <c r="V12" s="1132"/>
      <c r="W12" s="1132"/>
      <c r="X12" s="1132"/>
      <c r="Y12" s="1132"/>
      <c r="Z12" s="1132"/>
      <c r="AA12" s="1132"/>
      <c r="AB12" s="1132"/>
      <c r="AC12" s="1132"/>
      <c r="AD12" s="1132"/>
      <c r="AE12" s="1133"/>
      <c r="AF12" s="1107"/>
      <c r="AG12" s="1108"/>
      <c r="AH12" s="1108"/>
      <c r="AI12" s="1108"/>
      <c r="AJ12" s="1109"/>
      <c r="AK12" s="1174"/>
      <c r="AL12" s="1175"/>
      <c r="AM12" s="1175"/>
      <c r="AN12" s="1175"/>
      <c r="AO12" s="1175"/>
      <c r="AP12" s="1175"/>
      <c r="AQ12" s="1175"/>
      <c r="AR12" s="1175"/>
      <c r="AS12" s="1175"/>
      <c r="AT12" s="1175"/>
      <c r="AU12" s="1172"/>
      <c r="AV12" s="1172"/>
      <c r="AW12" s="1172"/>
      <c r="AX12" s="1172"/>
      <c r="AY12" s="1173"/>
      <c r="AZ12" s="251"/>
      <c r="BA12" s="251"/>
      <c r="BB12" s="251"/>
      <c r="BC12" s="251"/>
      <c r="BD12" s="251"/>
      <c r="BE12" s="252"/>
      <c r="BF12" s="252"/>
      <c r="BG12" s="252"/>
      <c r="BH12" s="252"/>
      <c r="BI12" s="252"/>
      <c r="BJ12" s="252"/>
      <c r="BK12" s="252"/>
      <c r="BL12" s="252"/>
      <c r="BM12" s="252"/>
      <c r="BN12" s="252"/>
      <c r="BO12" s="252"/>
      <c r="BP12" s="252"/>
      <c r="BQ12" s="261">
        <v>6</v>
      </c>
      <c r="BR12" s="262"/>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53"/>
    </row>
    <row r="13" spans="1:131" s="254" customFormat="1" ht="26.25" customHeight="1">
      <c r="A13" s="260">
        <v>7</v>
      </c>
      <c r="B13" s="1125"/>
      <c r="C13" s="1126"/>
      <c r="D13" s="1126"/>
      <c r="E13" s="1126"/>
      <c r="F13" s="1126"/>
      <c r="G13" s="1126"/>
      <c r="H13" s="1126"/>
      <c r="I13" s="1126"/>
      <c r="J13" s="1126"/>
      <c r="K13" s="1126"/>
      <c r="L13" s="1126"/>
      <c r="M13" s="1126"/>
      <c r="N13" s="1126"/>
      <c r="O13" s="1126"/>
      <c r="P13" s="1127"/>
      <c r="Q13" s="1131"/>
      <c r="R13" s="1132"/>
      <c r="S13" s="1132"/>
      <c r="T13" s="1132"/>
      <c r="U13" s="1132"/>
      <c r="V13" s="1132"/>
      <c r="W13" s="1132"/>
      <c r="X13" s="1132"/>
      <c r="Y13" s="1132"/>
      <c r="Z13" s="1132"/>
      <c r="AA13" s="1132"/>
      <c r="AB13" s="1132"/>
      <c r="AC13" s="1132"/>
      <c r="AD13" s="1132"/>
      <c r="AE13" s="1133"/>
      <c r="AF13" s="1107"/>
      <c r="AG13" s="1108"/>
      <c r="AH13" s="1108"/>
      <c r="AI13" s="1108"/>
      <c r="AJ13" s="1109"/>
      <c r="AK13" s="1174"/>
      <c r="AL13" s="1175"/>
      <c r="AM13" s="1175"/>
      <c r="AN13" s="1175"/>
      <c r="AO13" s="1175"/>
      <c r="AP13" s="1175"/>
      <c r="AQ13" s="1175"/>
      <c r="AR13" s="1175"/>
      <c r="AS13" s="1175"/>
      <c r="AT13" s="1175"/>
      <c r="AU13" s="1172"/>
      <c r="AV13" s="1172"/>
      <c r="AW13" s="1172"/>
      <c r="AX13" s="1172"/>
      <c r="AY13" s="1173"/>
      <c r="AZ13" s="251"/>
      <c r="BA13" s="251"/>
      <c r="BB13" s="251"/>
      <c r="BC13" s="251"/>
      <c r="BD13" s="251"/>
      <c r="BE13" s="252"/>
      <c r="BF13" s="252"/>
      <c r="BG13" s="252"/>
      <c r="BH13" s="252"/>
      <c r="BI13" s="252"/>
      <c r="BJ13" s="252"/>
      <c r="BK13" s="252"/>
      <c r="BL13" s="252"/>
      <c r="BM13" s="252"/>
      <c r="BN13" s="252"/>
      <c r="BO13" s="252"/>
      <c r="BP13" s="252"/>
      <c r="BQ13" s="261">
        <v>7</v>
      </c>
      <c r="BR13" s="262"/>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53"/>
    </row>
    <row r="14" spans="1:131" s="254" customFormat="1" ht="26.25" customHeight="1">
      <c r="A14" s="260">
        <v>8</v>
      </c>
      <c r="B14" s="1125"/>
      <c r="C14" s="1126"/>
      <c r="D14" s="1126"/>
      <c r="E14" s="1126"/>
      <c r="F14" s="1126"/>
      <c r="G14" s="1126"/>
      <c r="H14" s="1126"/>
      <c r="I14" s="1126"/>
      <c r="J14" s="1126"/>
      <c r="K14" s="1126"/>
      <c r="L14" s="1126"/>
      <c r="M14" s="1126"/>
      <c r="N14" s="1126"/>
      <c r="O14" s="1126"/>
      <c r="P14" s="1127"/>
      <c r="Q14" s="1131"/>
      <c r="R14" s="1132"/>
      <c r="S14" s="1132"/>
      <c r="T14" s="1132"/>
      <c r="U14" s="1132"/>
      <c r="V14" s="1132"/>
      <c r="W14" s="1132"/>
      <c r="X14" s="1132"/>
      <c r="Y14" s="1132"/>
      <c r="Z14" s="1132"/>
      <c r="AA14" s="1132"/>
      <c r="AB14" s="1132"/>
      <c r="AC14" s="1132"/>
      <c r="AD14" s="1132"/>
      <c r="AE14" s="1133"/>
      <c r="AF14" s="1107"/>
      <c r="AG14" s="1108"/>
      <c r="AH14" s="1108"/>
      <c r="AI14" s="1108"/>
      <c r="AJ14" s="1109"/>
      <c r="AK14" s="1174"/>
      <c r="AL14" s="1175"/>
      <c r="AM14" s="1175"/>
      <c r="AN14" s="1175"/>
      <c r="AO14" s="1175"/>
      <c r="AP14" s="1175"/>
      <c r="AQ14" s="1175"/>
      <c r="AR14" s="1175"/>
      <c r="AS14" s="1175"/>
      <c r="AT14" s="1175"/>
      <c r="AU14" s="1172"/>
      <c r="AV14" s="1172"/>
      <c r="AW14" s="1172"/>
      <c r="AX14" s="1172"/>
      <c r="AY14" s="1173"/>
      <c r="AZ14" s="251"/>
      <c r="BA14" s="251"/>
      <c r="BB14" s="251"/>
      <c r="BC14" s="251"/>
      <c r="BD14" s="251"/>
      <c r="BE14" s="252"/>
      <c r="BF14" s="252"/>
      <c r="BG14" s="252"/>
      <c r="BH14" s="252"/>
      <c r="BI14" s="252"/>
      <c r="BJ14" s="252"/>
      <c r="BK14" s="252"/>
      <c r="BL14" s="252"/>
      <c r="BM14" s="252"/>
      <c r="BN14" s="252"/>
      <c r="BO14" s="252"/>
      <c r="BP14" s="252"/>
      <c r="BQ14" s="261">
        <v>8</v>
      </c>
      <c r="BR14" s="262"/>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53"/>
    </row>
    <row r="15" spans="1:131" s="254" customFormat="1" ht="26.25" customHeight="1">
      <c r="A15" s="260">
        <v>9</v>
      </c>
      <c r="B15" s="1125"/>
      <c r="C15" s="1126"/>
      <c r="D15" s="1126"/>
      <c r="E15" s="1126"/>
      <c r="F15" s="1126"/>
      <c r="G15" s="1126"/>
      <c r="H15" s="1126"/>
      <c r="I15" s="1126"/>
      <c r="J15" s="1126"/>
      <c r="K15" s="1126"/>
      <c r="L15" s="1126"/>
      <c r="M15" s="1126"/>
      <c r="N15" s="1126"/>
      <c r="O15" s="1126"/>
      <c r="P15" s="1127"/>
      <c r="Q15" s="1131"/>
      <c r="R15" s="1132"/>
      <c r="S15" s="1132"/>
      <c r="T15" s="1132"/>
      <c r="U15" s="1132"/>
      <c r="V15" s="1132"/>
      <c r="W15" s="1132"/>
      <c r="X15" s="1132"/>
      <c r="Y15" s="1132"/>
      <c r="Z15" s="1132"/>
      <c r="AA15" s="1132"/>
      <c r="AB15" s="1132"/>
      <c r="AC15" s="1132"/>
      <c r="AD15" s="1132"/>
      <c r="AE15" s="1133"/>
      <c r="AF15" s="1107"/>
      <c r="AG15" s="1108"/>
      <c r="AH15" s="1108"/>
      <c r="AI15" s="1108"/>
      <c r="AJ15" s="1109"/>
      <c r="AK15" s="1174"/>
      <c r="AL15" s="1175"/>
      <c r="AM15" s="1175"/>
      <c r="AN15" s="1175"/>
      <c r="AO15" s="1175"/>
      <c r="AP15" s="1175"/>
      <c r="AQ15" s="1175"/>
      <c r="AR15" s="1175"/>
      <c r="AS15" s="1175"/>
      <c r="AT15" s="1175"/>
      <c r="AU15" s="1172"/>
      <c r="AV15" s="1172"/>
      <c r="AW15" s="1172"/>
      <c r="AX15" s="1172"/>
      <c r="AY15" s="1173"/>
      <c r="AZ15" s="251"/>
      <c r="BA15" s="251"/>
      <c r="BB15" s="251"/>
      <c r="BC15" s="251"/>
      <c r="BD15" s="251"/>
      <c r="BE15" s="252"/>
      <c r="BF15" s="252"/>
      <c r="BG15" s="252"/>
      <c r="BH15" s="252"/>
      <c r="BI15" s="252"/>
      <c r="BJ15" s="252"/>
      <c r="BK15" s="252"/>
      <c r="BL15" s="252"/>
      <c r="BM15" s="252"/>
      <c r="BN15" s="252"/>
      <c r="BO15" s="252"/>
      <c r="BP15" s="252"/>
      <c r="BQ15" s="261">
        <v>9</v>
      </c>
      <c r="BR15" s="262"/>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53"/>
    </row>
    <row r="16" spans="1:131" s="254" customFormat="1" ht="26.25" customHeight="1">
      <c r="A16" s="260">
        <v>10</v>
      </c>
      <c r="B16" s="1125"/>
      <c r="C16" s="1126"/>
      <c r="D16" s="1126"/>
      <c r="E16" s="1126"/>
      <c r="F16" s="1126"/>
      <c r="G16" s="1126"/>
      <c r="H16" s="1126"/>
      <c r="I16" s="1126"/>
      <c r="J16" s="1126"/>
      <c r="K16" s="1126"/>
      <c r="L16" s="1126"/>
      <c r="M16" s="1126"/>
      <c r="N16" s="1126"/>
      <c r="O16" s="1126"/>
      <c r="P16" s="1127"/>
      <c r="Q16" s="1131"/>
      <c r="R16" s="1132"/>
      <c r="S16" s="1132"/>
      <c r="T16" s="1132"/>
      <c r="U16" s="1132"/>
      <c r="V16" s="1132"/>
      <c r="W16" s="1132"/>
      <c r="X16" s="1132"/>
      <c r="Y16" s="1132"/>
      <c r="Z16" s="1132"/>
      <c r="AA16" s="1132"/>
      <c r="AB16" s="1132"/>
      <c r="AC16" s="1132"/>
      <c r="AD16" s="1132"/>
      <c r="AE16" s="1133"/>
      <c r="AF16" s="1107"/>
      <c r="AG16" s="1108"/>
      <c r="AH16" s="1108"/>
      <c r="AI16" s="1108"/>
      <c r="AJ16" s="1109"/>
      <c r="AK16" s="1174"/>
      <c r="AL16" s="1175"/>
      <c r="AM16" s="1175"/>
      <c r="AN16" s="1175"/>
      <c r="AO16" s="1175"/>
      <c r="AP16" s="1175"/>
      <c r="AQ16" s="1175"/>
      <c r="AR16" s="1175"/>
      <c r="AS16" s="1175"/>
      <c r="AT16" s="1175"/>
      <c r="AU16" s="1172"/>
      <c r="AV16" s="1172"/>
      <c r="AW16" s="1172"/>
      <c r="AX16" s="1172"/>
      <c r="AY16" s="1173"/>
      <c r="AZ16" s="251"/>
      <c r="BA16" s="251"/>
      <c r="BB16" s="251"/>
      <c r="BC16" s="251"/>
      <c r="BD16" s="251"/>
      <c r="BE16" s="252"/>
      <c r="BF16" s="252"/>
      <c r="BG16" s="252"/>
      <c r="BH16" s="252"/>
      <c r="BI16" s="252"/>
      <c r="BJ16" s="252"/>
      <c r="BK16" s="252"/>
      <c r="BL16" s="252"/>
      <c r="BM16" s="252"/>
      <c r="BN16" s="252"/>
      <c r="BO16" s="252"/>
      <c r="BP16" s="252"/>
      <c r="BQ16" s="261">
        <v>10</v>
      </c>
      <c r="BR16" s="262"/>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53"/>
    </row>
    <row r="17" spans="1:131" s="254" customFormat="1" ht="26.25" customHeight="1">
      <c r="A17" s="260">
        <v>11</v>
      </c>
      <c r="B17" s="1125"/>
      <c r="C17" s="1126"/>
      <c r="D17" s="1126"/>
      <c r="E17" s="1126"/>
      <c r="F17" s="1126"/>
      <c r="G17" s="1126"/>
      <c r="H17" s="1126"/>
      <c r="I17" s="1126"/>
      <c r="J17" s="1126"/>
      <c r="K17" s="1126"/>
      <c r="L17" s="1126"/>
      <c r="M17" s="1126"/>
      <c r="N17" s="1126"/>
      <c r="O17" s="1126"/>
      <c r="P17" s="1127"/>
      <c r="Q17" s="1131"/>
      <c r="R17" s="1132"/>
      <c r="S17" s="1132"/>
      <c r="T17" s="1132"/>
      <c r="U17" s="1132"/>
      <c r="V17" s="1132"/>
      <c r="W17" s="1132"/>
      <c r="X17" s="1132"/>
      <c r="Y17" s="1132"/>
      <c r="Z17" s="1132"/>
      <c r="AA17" s="1132"/>
      <c r="AB17" s="1132"/>
      <c r="AC17" s="1132"/>
      <c r="AD17" s="1132"/>
      <c r="AE17" s="1133"/>
      <c r="AF17" s="1107"/>
      <c r="AG17" s="1108"/>
      <c r="AH17" s="1108"/>
      <c r="AI17" s="1108"/>
      <c r="AJ17" s="1109"/>
      <c r="AK17" s="1174"/>
      <c r="AL17" s="1175"/>
      <c r="AM17" s="1175"/>
      <c r="AN17" s="1175"/>
      <c r="AO17" s="1175"/>
      <c r="AP17" s="1175"/>
      <c r="AQ17" s="1175"/>
      <c r="AR17" s="1175"/>
      <c r="AS17" s="1175"/>
      <c r="AT17" s="1175"/>
      <c r="AU17" s="1172"/>
      <c r="AV17" s="1172"/>
      <c r="AW17" s="1172"/>
      <c r="AX17" s="1172"/>
      <c r="AY17" s="1173"/>
      <c r="AZ17" s="251"/>
      <c r="BA17" s="251"/>
      <c r="BB17" s="251"/>
      <c r="BC17" s="251"/>
      <c r="BD17" s="251"/>
      <c r="BE17" s="252"/>
      <c r="BF17" s="252"/>
      <c r="BG17" s="252"/>
      <c r="BH17" s="252"/>
      <c r="BI17" s="252"/>
      <c r="BJ17" s="252"/>
      <c r="BK17" s="252"/>
      <c r="BL17" s="252"/>
      <c r="BM17" s="252"/>
      <c r="BN17" s="252"/>
      <c r="BO17" s="252"/>
      <c r="BP17" s="252"/>
      <c r="BQ17" s="261">
        <v>11</v>
      </c>
      <c r="BR17" s="262"/>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53"/>
    </row>
    <row r="18" spans="1:131" s="254" customFormat="1" ht="26.25" customHeight="1">
      <c r="A18" s="260">
        <v>12</v>
      </c>
      <c r="B18" s="1125"/>
      <c r="C18" s="1126"/>
      <c r="D18" s="1126"/>
      <c r="E18" s="1126"/>
      <c r="F18" s="1126"/>
      <c r="G18" s="1126"/>
      <c r="H18" s="1126"/>
      <c r="I18" s="1126"/>
      <c r="J18" s="1126"/>
      <c r="K18" s="1126"/>
      <c r="L18" s="1126"/>
      <c r="M18" s="1126"/>
      <c r="N18" s="1126"/>
      <c r="O18" s="1126"/>
      <c r="P18" s="1127"/>
      <c r="Q18" s="1131"/>
      <c r="R18" s="1132"/>
      <c r="S18" s="1132"/>
      <c r="T18" s="1132"/>
      <c r="U18" s="1132"/>
      <c r="V18" s="1132"/>
      <c r="W18" s="1132"/>
      <c r="X18" s="1132"/>
      <c r="Y18" s="1132"/>
      <c r="Z18" s="1132"/>
      <c r="AA18" s="1132"/>
      <c r="AB18" s="1132"/>
      <c r="AC18" s="1132"/>
      <c r="AD18" s="1132"/>
      <c r="AE18" s="1133"/>
      <c r="AF18" s="1107"/>
      <c r="AG18" s="1108"/>
      <c r="AH18" s="1108"/>
      <c r="AI18" s="1108"/>
      <c r="AJ18" s="1109"/>
      <c r="AK18" s="1174"/>
      <c r="AL18" s="1175"/>
      <c r="AM18" s="1175"/>
      <c r="AN18" s="1175"/>
      <c r="AO18" s="1175"/>
      <c r="AP18" s="1175"/>
      <c r="AQ18" s="1175"/>
      <c r="AR18" s="1175"/>
      <c r="AS18" s="1175"/>
      <c r="AT18" s="1175"/>
      <c r="AU18" s="1172"/>
      <c r="AV18" s="1172"/>
      <c r="AW18" s="1172"/>
      <c r="AX18" s="1172"/>
      <c r="AY18" s="1173"/>
      <c r="AZ18" s="251"/>
      <c r="BA18" s="251"/>
      <c r="BB18" s="251"/>
      <c r="BC18" s="251"/>
      <c r="BD18" s="251"/>
      <c r="BE18" s="252"/>
      <c r="BF18" s="252"/>
      <c r="BG18" s="252"/>
      <c r="BH18" s="252"/>
      <c r="BI18" s="252"/>
      <c r="BJ18" s="252"/>
      <c r="BK18" s="252"/>
      <c r="BL18" s="252"/>
      <c r="BM18" s="252"/>
      <c r="BN18" s="252"/>
      <c r="BO18" s="252"/>
      <c r="BP18" s="252"/>
      <c r="BQ18" s="261">
        <v>12</v>
      </c>
      <c r="BR18" s="262"/>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53"/>
    </row>
    <row r="19" spans="1:131" s="254" customFormat="1" ht="26.25" customHeight="1">
      <c r="A19" s="260">
        <v>13</v>
      </c>
      <c r="B19" s="1125"/>
      <c r="C19" s="1126"/>
      <c r="D19" s="1126"/>
      <c r="E19" s="1126"/>
      <c r="F19" s="1126"/>
      <c r="G19" s="1126"/>
      <c r="H19" s="1126"/>
      <c r="I19" s="1126"/>
      <c r="J19" s="1126"/>
      <c r="K19" s="1126"/>
      <c r="L19" s="1126"/>
      <c r="M19" s="1126"/>
      <c r="N19" s="1126"/>
      <c r="O19" s="1126"/>
      <c r="P19" s="1127"/>
      <c r="Q19" s="1131"/>
      <c r="R19" s="1132"/>
      <c r="S19" s="1132"/>
      <c r="T19" s="1132"/>
      <c r="U19" s="1132"/>
      <c r="V19" s="1132"/>
      <c r="W19" s="1132"/>
      <c r="X19" s="1132"/>
      <c r="Y19" s="1132"/>
      <c r="Z19" s="1132"/>
      <c r="AA19" s="1132"/>
      <c r="AB19" s="1132"/>
      <c r="AC19" s="1132"/>
      <c r="AD19" s="1132"/>
      <c r="AE19" s="1133"/>
      <c r="AF19" s="1107"/>
      <c r="AG19" s="1108"/>
      <c r="AH19" s="1108"/>
      <c r="AI19" s="1108"/>
      <c r="AJ19" s="1109"/>
      <c r="AK19" s="1174"/>
      <c r="AL19" s="1175"/>
      <c r="AM19" s="1175"/>
      <c r="AN19" s="1175"/>
      <c r="AO19" s="1175"/>
      <c r="AP19" s="1175"/>
      <c r="AQ19" s="1175"/>
      <c r="AR19" s="1175"/>
      <c r="AS19" s="1175"/>
      <c r="AT19" s="1175"/>
      <c r="AU19" s="1172"/>
      <c r="AV19" s="1172"/>
      <c r="AW19" s="1172"/>
      <c r="AX19" s="1172"/>
      <c r="AY19" s="1173"/>
      <c r="AZ19" s="251"/>
      <c r="BA19" s="251"/>
      <c r="BB19" s="251"/>
      <c r="BC19" s="251"/>
      <c r="BD19" s="251"/>
      <c r="BE19" s="252"/>
      <c r="BF19" s="252"/>
      <c r="BG19" s="252"/>
      <c r="BH19" s="252"/>
      <c r="BI19" s="252"/>
      <c r="BJ19" s="252"/>
      <c r="BK19" s="252"/>
      <c r="BL19" s="252"/>
      <c r="BM19" s="252"/>
      <c r="BN19" s="252"/>
      <c r="BO19" s="252"/>
      <c r="BP19" s="252"/>
      <c r="BQ19" s="261">
        <v>13</v>
      </c>
      <c r="BR19" s="262"/>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53"/>
    </row>
    <row r="20" spans="1:131" s="254" customFormat="1" ht="26.25" customHeight="1">
      <c r="A20" s="260">
        <v>14</v>
      </c>
      <c r="B20" s="1125"/>
      <c r="C20" s="1126"/>
      <c r="D20" s="1126"/>
      <c r="E20" s="1126"/>
      <c r="F20" s="1126"/>
      <c r="G20" s="1126"/>
      <c r="H20" s="1126"/>
      <c r="I20" s="1126"/>
      <c r="J20" s="1126"/>
      <c r="K20" s="1126"/>
      <c r="L20" s="1126"/>
      <c r="M20" s="1126"/>
      <c r="N20" s="1126"/>
      <c r="O20" s="1126"/>
      <c r="P20" s="1127"/>
      <c r="Q20" s="1131"/>
      <c r="R20" s="1132"/>
      <c r="S20" s="1132"/>
      <c r="T20" s="1132"/>
      <c r="U20" s="1132"/>
      <c r="V20" s="1132"/>
      <c r="W20" s="1132"/>
      <c r="X20" s="1132"/>
      <c r="Y20" s="1132"/>
      <c r="Z20" s="1132"/>
      <c r="AA20" s="1132"/>
      <c r="AB20" s="1132"/>
      <c r="AC20" s="1132"/>
      <c r="AD20" s="1132"/>
      <c r="AE20" s="1133"/>
      <c r="AF20" s="1107"/>
      <c r="AG20" s="1108"/>
      <c r="AH20" s="1108"/>
      <c r="AI20" s="1108"/>
      <c r="AJ20" s="1109"/>
      <c r="AK20" s="1174"/>
      <c r="AL20" s="1175"/>
      <c r="AM20" s="1175"/>
      <c r="AN20" s="1175"/>
      <c r="AO20" s="1175"/>
      <c r="AP20" s="1175"/>
      <c r="AQ20" s="1175"/>
      <c r="AR20" s="1175"/>
      <c r="AS20" s="1175"/>
      <c r="AT20" s="1175"/>
      <c r="AU20" s="1172"/>
      <c r="AV20" s="1172"/>
      <c r="AW20" s="1172"/>
      <c r="AX20" s="1172"/>
      <c r="AY20" s="1173"/>
      <c r="AZ20" s="251"/>
      <c r="BA20" s="251"/>
      <c r="BB20" s="251"/>
      <c r="BC20" s="251"/>
      <c r="BD20" s="251"/>
      <c r="BE20" s="252"/>
      <c r="BF20" s="252"/>
      <c r="BG20" s="252"/>
      <c r="BH20" s="252"/>
      <c r="BI20" s="252"/>
      <c r="BJ20" s="252"/>
      <c r="BK20" s="252"/>
      <c r="BL20" s="252"/>
      <c r="BM20" s="252"/>
      <c r="BN20" s="252"/>
      <c r="BO20" s="252"/>
      <c r="BP20" s="252"/>
      <c r="BQ20" s="261">
        <v>14</v>
      </c>
      <c r="BR20" s="262"/>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53"/>
    </row>
    <row r="21" spans="1:131" s="254" customFormat="1" ht="26.25" customHeight="1" thickBot="1">
      <c r="A21" s="260">
        <v>15</v>
      </c>
      <c r="B21" s="1125"/>
      <c r="C21" s="1126"/>
      <c r="D21" s="1126"/>
      <c r="E21" s="1126"/>
      <c r="F21" s="1126"/>
      <c r="G21" s="1126"/>
      <c r="H21" s="1126"/>
      <c r="I21" s="1126"/>
      <c r="J21" s="1126"/>
      <c r="K21" s="1126"/>
      <c r="L21" s="1126"/>
      <c r="M21" s="1126"/>
      <c r="N21" s="1126"/>
      <c r="O21" s="1126"/>
      <c r="P21" s="1127"/>
      <c r="Q21" s="1131"/>
      <c r="R21" s="1132"/>
      <c r="S21" s="1132"/>
      <c r="T21" s="1132"/>
      <c r="U21" s="1132"/>
      <c r="V21" s="1132"/>
      <c r="W21" s="1132"/>
      <c r="X21" s="1132"/>
      <c r="Y21" s="1132"/>
      <c r="Z21" s="1132"/>
      <c r="AA21" s="1132"/>
      <c r="AB21" s="1132"/>
      <c r="AC21" s="1132"/>
      <c r="AD21" s="1132"/>
      <c r="AE21" s="1133"/>
      <c r="AF21" s="1107"/>
      <c r="AG21" s="1108"/>
      <c r="AH21" s="1108"/>
      <c r="AI21" s="1108"/>
      <c r="AJ21" s="1109"/>
      <c r="AK21" s="1174"/>
      <c r="AL21" s="1175"/>
      <c r="AM21" s="1175"/>
      <c r="AN21" s="1175"/>
      <c r="AO21" s="1175"/>
      <c r="AP21" s="1175"/>
      <c r="AQ21" s="1175"/>
      <c r="AR21" s="1175"/>
      <c r="AS21" s="1175"/>
      <c r="AT21" s="1175"/>
      <c r="AU21" s="1172"/>
      <c r="AV21" s="1172"/>
      <c r="AW21" s="1172"/>
      <c r="AX21" s="1172"/>
      <c r="AY21" s="1173"/>
      <c r="AZ21" s="251"/>
      <c r="BA21" s="251"/>
      <c r="BB21" s="251"/>
      <c r="BC21" s="251"/>
      <c r="BD21" s="251"/>
      <c r="BE21" s="252"/>
      <c r="BF21" s="252"/>
      <c r="BG21" s="252"/>
      <c r="BH21" s="252"/>
      <c r="BI21" s="252"/>
      <c r="BJ21" s="252"/>
      <c r="BK21" s="252"/>
      <c r="BL21" s="252"/>
      <c r="BM21" s="252"/>
      <c r="BN21" s="252"/>
      <c r="BO21" s="252"/>
      <c r="BP21" s="252"/>
      <c r="BQ21" s="261">
        <v>15</v>
      </c>
      <c r="BR21" s="262"/>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53"/>
    </row>
    <row r="22" spans="1:131" s="254" customFormat="1" ht="26.25" customHeight="1">
      <c r="A22" s="260">
        <v>16</v>
      </c>
      <c r="B22" s="1125"/>
      <c r="C22" s="1126"/>
      <c r="D22" s="1126"/>
      <c r="E22" s="1126"/>
      <c r="F22" s="1126"/>
      <c r="G22" s="1126"/>
      <c r="H22" s="1126"/>
      <c r="I22" s="1126"/>
      <c r="J22" s="1126"/>
      <c r="K22" s="1126"/>
      <c r="L22" s="1126"/>
      <c r="M22" s="1126"/>
      <c r="N22" s="1126"/>
      <c r="O22" s="1126"/>
      <c r="P22" s="1127"/>
      <c r="Q22" s="1169"/>
      <c r="R22" s="1170"/>
      <c r="S22" s="1170"/>
      <c r="T22" s="1170"/>
      <c r="U22" s="1170"/>
      <c r="V22" s="1170"/>
      <c r="W22" s="1170"/>
      <c r="X22" s="1170"/>
      <c r="Y22" s="1170"/>
      <c r="Z22" s="1170"/>
      <c r="AA22" s="1170"/>
      <c r="AB22" s="1170"/>
      <c r="AC22" s="1170"/>
      <c r="AD22" s="1170"/>
      <c r="AE22" s="1171"/>
      <c r="AF22" s="1107"/>
      <c r="AG22" s="1108"/>
      <c r="AH22" s="1108"/>
      <c r="AI22" s="1108"/>
      <c r="AJ22" s="1109"/>
      <c r="AK22" s="1165"/>
      <c r="AL22" s="1166"/>
      <c r="AM22" s="1166"/>
      <c r="AN22" s="1166"/>
      <c r="AO22" s="1166"/>
      <c r="AP22" s="1166"/>
      <c r="AQ22" s="1166"/>
      <c r="AR22" s="1166"/>
      <c r="AS22" s="1166"/>
      <c r="AT22" s="1166"/>
      <c r="AU22" s="1167"/>
      <c r="AV22" s="1167"/>
      <c r="AW22" s="1167"/>
      <c r="AX22" s="1167"/>
      <c r="AY22" s="1168"/>
      <c r="AZ22" s="1123" t="s">
        <v>387</v>
      </c>
      <c r="BA22" s="1123"/>
      <c r="BB22" s="1123"/>
      <c r="BC22" s="1123"/>
      <c r="BD22" s="1124"/>
      <c r="BE22" s="252"/>
      <c r="BF22" s="252"/>
      <c r="BG22" s="252"/>
      <c r="BH22" s="252"/>
      <c r="BI22" s="252"/>
      <c r="BJ22" s="252"/>
      <c r="BK22" s="252"/>
      <c r="BL22" s="252"/>
      <c r="BM22" s="252"/>
      <c r="BN22" s="252"/>
      <c r="BO22" s="252"/>
      <c r="BP22" s="252"/>
      <c r="BQ22" s="261">
        <v>16</v>
      </c>
      <c r="BR22" s="262"/>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53"/>
    </row>
    <row r="23" spans="1:131" s="254" customFormat="1" ht="26.25" customHeight="1" thickBot="1">
      <c r="A23" s="263" t="s">
        <v>388</v>
      </c>
      <c r="B23" s="1032" t="s">
        <v>389</v>
      </c>
      <c r="C23" s="1033"/>
      <c r="D23" s="1033"/>
      <c r="E23" s="1033"/>
      <c r="F23" s="1033"/>
      <c r="G23" s="1033"/>
      <c r="H23" s="1033"/>
      <c r="I23" s="1033"/>
      <c r="J23" s="1033"/>
      <c r="K23" s="1033"/>
      <c r="L23" s="1033"/>
      <c r="M23" s="1033"/>
      <c r="N23" s="1033"/>
      <c r="O23" s="1033"/>
      <c r="P23" s="1034"/>
      <c r="Q23" s="1156">
        <v>25061</v>
      </c>
      <c r="R23" s="1157"/>
      <c r="S23" s="1157"/>
      <c r="T23" s="1157"/>
      <c r="U23" s="1157"/>
      <c r="V23" s="1157">
        <v>24211</v>
      </c>
      <c r="W23" s="1157"/>
      <c r="X23" s="1157"/>
      <c r="Y23" s="1157"/>
      <c r="Z23" s="1157"/>
      <c r="AA23" s="1157">
        <v>850</v>
      </c>
      <c r="AB23" s="1157"/>
      <c r="AC23" s="1157"/>
      <c r="AD23" s="1157"/>
      <c r="AE23" s="1158"/>
      <c r="AF23" s="1159">
        <v>623</v>
      </c>
      <c r="AG23" s="1157"/>
      <c r="AH23" s="1157"/>
      <c r="AI23" s="1157"/>
      <c r="AJ23" s="1160"/>
      <c r="AK23" s="1161"/>
      <c r="AL23" s="1162"/>
      <c r="AM23" s="1162"/>
      <c r="AN23" s="1162"/>
      <c r="AO23" s="1162"/>
      <c r="AP23" s="1157">
        <v>23259</v>
      </c>
      <c r="AQ23" s="1157"/>
      <c r="AR23" s="1157"/>
      <c r="AS23" s="1157"/>
      <c r="AT23" s="1157"/>
      <c r="AU23" s="1163"/>
      <c r="AV23" s="1163"/>
      <c r="AW23" s="1163"/>
      <c r="AX23" s="1163"/>
      <c r="AY23" s="1164"/>
      <c r="AZ23" s="1153" t="s">
        <v>173</v>
      </c>
      <c r="BA23" s="1154"/>
      <c r="BB23" s="1154"/>
      <c r="BC23" s="1154"/>
      <c r="BD23" s="1155"/>
      <c r="BE23" s="252"/>
      <c r="BF23" s="252"/>
      <c r="BG23" s="252"/>
      <c r="BH23" s="252"/>
      <c r="BI23" s="252"/>
      <c r="BJ23" s="252"/>
      <c r="BK23" s="252"/>
      <c r="BL23" s="252"/>
      <c r="BM23" s="252"/>
      <c r="BN23" s="252"/>
      <c r="BO23" s="252"/>
      <c r="BP23" s="252"/>
      <c r="BQ23" s="261">
        <v>17</v>
      </c>
      <c r="BR23" s="262"/>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53"/>
    </row>
    <row r="24" spans="1:131" s="254" customFormat="1" ht="26.25" customHeight="1">
      <c r="A24" s="1152" t="s">
        <v>390</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1"/>
      <c r="BA24" s="251"/>
      <c r="BB24" s="251"/>
      <c r="BC24" s="251"/>
      <c r="BD24" s="251"/>
      <c r="BE24" s="252"/>
      <c r="BF24" s="252"/>
      <c r="BG24" s="252"/>
      <c r="BH24" s="252"/>
      <c r="BI24" s="252"/>
      <c r="BJ24" s="252"/>
      <c r="BK24" s="252"/>
      <c r="BL24" s="252"/>
      <c r="BM24" s="252"/>
      <c r="BN24" s="252"/>
      <c r="BO24" s="252"/>
      <c r="BP24" s="252"/>
      <c r="BQ24" s="261">
        <v>18</v>
      </c>
      <c r="BR24" s="262"/>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53"/>
    </row>
    <row r="25" spans="1:131" s="246" customFormat="1" ht="26.25" customHeight="1" thickBot="1">
      <c r="A25" s="1151" t="s">
        <v>391</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1"/>
      <c r="BK25" s="251"/>
      <c r="BL25" s="251"/>
      <c r="BM25" s="251"/>
      <c r="BN25" s="251"/>
      <c r="BO25" s="264"/>
      <c r="BP25" s="264"/>
      <c r="BQ25" s="261">
        <v>19</v>
      </c>
      <c r="BR25" s="262"/>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5"/>
    </row>
    <row r="26" spans="1:131" s="246" customFormat="1" ht="26.25" customHeight="1">
      <c r="A26" s="1083" t="s">
        <v>367</v>
      </c>
      <c r="B26" s="1084"/>
      <c r="C26" s="1084"/>
      <c r="D26" s="1084"/>
      <c r="E26" s="1084"/>
      <c r="F26" s="1084"/>
      <c r="G26" s="1084"/>
      <c r="H26" s="1084"/>
      <c r="I26" s="1084"/>
      <c r="J26" s="1084"/>
      <c r="K26" s="1084"/>
      <c r="L26" s="1084"/>
      <c r="M26" s="1084"/>
      <c r="N26" s="1084"/>
      <c r="O26" s="1084"/>
      <c r="P26" s="1085"/>
      <c r="Q26" s="1089" t="s">
        <v>392</v>
      </c>
      <c r="R26" s="1090"/>
      <c r="S26" s="1090"/>
      <c r="T26" s="1090"/>
      <c r="U26" s="1091"/>
      <c r="V26" s="1089" t="s">
        <v>393</v>
      </c>
      <c r="W26" s="1090"/>
      <c r="X26" s="1090"/>
      <c r="Y26" s="1090"/>
      <c r="Z26" s="1091"/>
      <c r="AA26" s="1089" t="s">
        <v>394</v>
      </c>
      <c r="AB26" s="1090"/>
      <c r="AC26" s="1090"/>
      <c r="AD26" s="1090"/>
      <c r="AE26" s="1090"/>
      <c r="AF26" s="1147" t="s">
        <v>395</v>
      </c>
      <c r="AG26" s="1096"/>
      <c r="AH26" s="1096"/>
      <c r="AI26" s="1096"/>
      <c r="AJ26" s="1148"/>
      <c r="AK26" s="1090" t="s">
        <v>396</v>
      </c>
      <c r="AL26" s="1090"/>
      <c r="AM26" s="1090"/>
      <c r="AN26" s="1090"/>
      <c r="AO26" s="1091"/>
      <c r="AP26" s="1089" t="s">
        <v>397</v>
      </c>
      <c r="AQ26" s="1090"/>
      <c r="AR26" s="1090"/>
      <c r="AS26" s="1090"/>
      <c r="AT26" s="1091"/>
      <c r="AU26" s="1089" t="s">
        <v>398</v>
      </c>
      <c r="AV26" s="1090"/>
      <c r="AW26" s="1090"/>
      <c r="AX26" s="1090"/>
      <c r="AY26" s="1091"/>
      <c r="AZ26" s="1089" t="s">
        <v>399</v>
      </c>
      <c r="BA26" s="1090"/>
      <c r="BB26" s="1090"/>
      <c r="BC26" s="1090"/>
      <c r="BD26" s="1091"/>
      <c r="BE26" s="1089" t="s">
        <v>374</v>
      </c>
      <c r="BF26" s="1090"/>
      <c r="BG26" s="1090"/>
      <c r="BH26" s="1090"/>
      <c r="BI26" s="1105"/>
      <c r="BJ26" s="251"/>
      <c r="BK26" s="251"/>
      <c r="BL26" s="251"/>
      <c r="BM26" s="251"/>
      <c r="BN26" s="251"/>
      <c r="BO26" s="264"/>
      <c r="BP26" s="264"/>
      <c r="BQ26" s="261">
        <v>20</v>
      </c>
      <c r="BR26" s="262"/>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5"/>
    </row>
    <row r="27" spans="1:131" s="246" customFormat="1" ht="26.25" customHeight="1" thickBot="1">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51"/>
      <c r="BK27" s="251"/>
      <c r="BL27" s="251"/>
      <c r="BM27" s="251"/>
      <c r="BN27" s="251"/>
      <c r="BO27" s="264"/>
      <c r="BP27" s="264"/>
      <c r="BQ27" s="261">
        <v>21</v>
      </c>
      <c r="BR27" s="262"/>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5"/>
    </row>
    <row r="28" spans="1:131" s="246" customFormat="1" ht="26.25" customHeight="1" thickTop="1">
      <c r="A28" s="265">
        <v>1</v>
      </c>
      <c r="B28" s="1138" t="s">
        <v>400</v>
      </c>
      <c r="C28" s="1139"/>
      <c r="D28" s="1139"/>
      <c r="E28" s="1139"/>
      <c r="F28" s="1139"/>
      <c r="G28" s="1139"/>
      <c r="H28" s="1139"/>
      <c r="I28" s="1139"/>
      <c r="J28" s="1139"/>
      <c r="K28" s="1139"/>
      <c r="L28" s="1139"/>
      <c r="M28" s="1139"/>
      <c r="N28" s="1139"/>
      <c r="O28" s="1139"/>
      <c r="P28" s="1140"/>
      <c r="Q28" s="1141">
        <v>7809</v>
      </c>
      <c r="R28" s="1142"/>
      <c r="S28" s="1142"/>
      <c r="T28" s="1142"/>
      <c r="U28" s="1142"/>
      <c r="V28" s="1142">
        <v>7800</v>
      </c>
      <c r="W28" s="1142"/>
      <c r="X28" s="1142"/>
      <c r="Y28" s="1142"/>
      <c r="Z28" s="1142"/>
      <c r="AA28" s="1142">
        <v>9</v>
      </c>
      <c r="AB28" s="1142"/>
      <c r="AC28" s="1142"/>
      <c r="AD28" s="1142"/>
      <c r="AE28" s="1143"/>
      <c r="AF28" s="1144">
        <v>9</v>
      </c>
      <c r="AG28" s="1142"/>
      <c r="AH28" s="1142"/>
      <c r="AI28" s="1142"/>
      <c r="AJ28" s="1145"/>
      <c r="AK28" s="1146">
        <v>695</v>
      </c>
      <c r="AL28" s="1134"/>
      <c r="AM28" s="1134"/>
      <c r="AN28" s="1134"/>
      <c r="AO28" s="1134"/>
      <c r="AP28" s="1134" t="s">
        <v>575</v>
      </c>
      <c r="AQ28" s="1134"/>
      <c r="AR28" s="1134"/>
      <c r="AS28" s="1134"/>
      <c r="AT28" s="1134"/>
      <c r="AU28" s="1134" t="s">
        <v>575</v>
      </c>
      <c r="AV28" s="1134"/>
      <c r="AW28" s="1134"/>
      <c r="AX28" s="1134"/>
      <c r="AY28" s="1134"/>
      <c r="AZ28" s="1135" t="s">
        <v>572</v>
      </c>
      <c r="BA28" s="1135"/>
      <c r="BB28" s="1135"/>
      <c r="BC28" s="1135"/>
      <c r="BD28" s="1135"/>
      <c r="BE28" s="1136"/>
      <c r="BF28" s="1136"/>
      <c r="BG28" s="1136"/>
      <c r="BH28" s="1136"/>
      <c r="BI28" s="1137"/>
      <c r="BJ28" s="251"/>
      <c r="BK28" s="251"/>
      <c r="BL28" s="251"/>
      <c r="BM28" s="251"/>
      <c r="BN28" s="251"/>
      <c r="BO28" s="264"/>
      <c r="BP28" s="264"/>
      <c r="BQ28" s="261">
        <v>22</v>
      </c>
      <c r="BR28" s="262"/>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5"/>
    </row>
    <row r="29" spans="1:131" s="246" customFormat="1" ht="26.25" customHeight="1">
      <c r="A29" s="265">
        <v>2</v>
      </c>
      <c r="B29" s="1125" t="s">
        <v>401</v>
      </c>
      <c r="C29" s="1126"/>
      <c r="D29" s="1126"/>
      <c r="E29" s="1126"/>
      <c r="F29" s="1126"/>
      <c r="G29" s="1126"/>
      <c r="H29" s="1126"/>
      <c r="I29" s="1126"/>
      <c r="J29" s="1126"/>
      <c r="K29" s="1126"/>
      <c r="L29" s="1126"/>
      <c r="M29" s="1126"/>
      <c r="N29" s="1126"/>
      <c r="O29" s="1126"/>
      <c r="P29" s="1127"/>
      <c r="Q29" s="1131">
        <v>4978</v>
      </c>
      <c r="R29" s="1132"/>
      <c r="S29" s="1132"/>
      <c r="T29" s="1132"/>
      <c r="U29" s="1132"/>
      <c r="V29" s="1132">
        <v>4906</v>
      </c>
      <c r="W29" s="1132"/>
      <c r="X29" s="1132"/>
      <c r="Y29" s="1132"/>
      <c r="Z29" s="1132"/>
      <c r="AA29" s="1132">
        <v>72</v>
      </c>
      <c r="AB29" s="1132"/>
      <c r="AC29" s="1132"/>
      <c r="AD29" s="1132"/>
      <c r="AE29" s="1133"/>
      <c r="AF29" s="1107">
        <v>72</v>
      </c>
      <c r="AG29" s="1108"/>
      <c r="AH29" s="1108"/>
      <c r="AI29" s="1108"/>
      <c r="AJ29" s="1109"/>
      <c r="AK29" s="1068">
        <v>730</v>
      </c>
      <c r="AL29" s="1059"/>
      <c r="AM29" s="1059"/>
      <c r="AN29" s="1059"/>
      <c r="AO29" s="1059"/>
      <c r="AP29" s="1059" t="s">
        <v>577</v>
      </c>
      <c r="AQ29" s="1059"/>
      <c r="AR29" s="1059"/>
      <c r="AS29" s="1059"/>
      <c r="AT29" s="1059"/>
      <c r="AU29" s="1059" t="s">
        <v>580</v>
      </c>
      <c r="AV29" s="1059"/>
      <c r="AW29" s="1059"/>
      <c r="AX29" s="1059"/>
      <c r="AY29" s="1059"/>
      <c r="AZ29" s="1130" t="s">
        <v>573</v>
      </c>
      <c r="BA29" s="1130"/>
      <c r="BB29" s="1130"/>
      <c r="BC29" s="1130"/>
      <c r="BD29" s="1130"/>
      <c r="BE29" s="1120"/>
      <c r="BF29" s="1120"/>
      <c r="BG29" s="1120"/>
      <c r="BH29" s="1120"/>
      <c r="BI29" s="1121"/>
      <c r="BJ29" s="251"/>
      <c r="BK29" s="251"/>
      <c r="BL29" s="251"/>
      <c r="BM29" s="251"/>
      <c r="BN29" s="251"/>
      <c r="BO29" s="264"/>
      <c r="BP29" s="264"/>
      <c r="BQ29" s="261">
        <v>23</v>
      </c>
      <c r="BR29" s="262"/>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5"/>
    </row>
    <row r="30" spans="1:131" s="246" customFormat="1" ht="26.25" customHeight="1">
      <c r="A30" s="265">
        <v>3</v>
      </c>
      <c r="B30" s="1125" t="s">
        <v>402</v>
      </c>
      <c r="C30" s="1126"/>
      <c r="D30" s="1126"/>
      <c r="E30" s="1126"/>
      <c r="F30" s="1126"/>
      <c r="G30" s="1126"/>
      <c r="H30" s="1126"/>
      <c r="I30" s="1126"/>
      <c r="J30" s="1126"/>
      <c r="K30" s="1126"/>
      <c r="L30" s="1126"/>
      <c r="M30" s="1126"/>
      <c r="N30" s="1126"/>
      <c r="O30" s="1126"/>
      <c r="P30" s="1127"/>
      <c r="Q30" s="1131">
        <v>1402</v>
      </c>
      <c r="R30" s="1132"/>
      <c r="S30" s="1132"/>
      <c r="T30" s="1132"/>
      <c r="U30" s="1132"/>
      <c r="V30" s="1132">
        <v>1399</v>
      </c>
      <c r="W30" s="1132"/>
      <c r="X30" s="1132"/>
      <c r="Y30" s="1132"/>
      <c r="Z30" s="1132"/>
      <c r="AA30" s="1132">
        <v>3</v>
      </c>
      <c r="AB30" s="1132"/>
      <c r="AC30" s="1132"/>
      <c r="AD30" s="1132"/>
      <c r="AE30" s="1133"/>
      <c r="AF30" s="1107">
        <v>3</v>
      </c>
      <c r="AG30" s="1108"/>
      <c r="AH30" s="1108"/>
      <c r="AI30" s="1108"/>
      <c r="AJ30" s="1109"/>
      <c r="AK30" s="1068">
        <v>761</v>
      </c>
      <c r="AL30" s="1059"/>
      <c r="AM30" s="1059"/>
      <c r="AN30" s="1059"/>
      <c r="AO30" s="1059"/>
      <c r="AP30" s="1059" t="s">
        <v>578</v>
      </c>
      <c r="AQ30" s="1059"/>
      <c r="AR30" s="1059"/>
      <c r="AS30" s="1059"/>
      <c r="AT30" s="1059"/>
      <c r="AU30" s="1059" t="s">
        <v>575</v>
      </c>
      <c r="AV30" s="1059"/>
      <c r="AW30" s="1059"/>
      <c r="AX30" s="1059"/>
      <c r="AY30" s="1059"/>
      <c r="AZ30" s="1130" t="s">
        <v>574</v>
      </c>
      <c r="BA30" s="1130"/>
      <c r="BB30" s="1130"/>
      <c r="BC30" s="1130"/>
      <c r="BD30" s="1130"/>
      <c r="BE30" s="1120"/>
      <c r="BF30" s="1120"/>
      <c r="BG30" s="1120"/>
      <c r="BH30" s="1120"/>
      <c r="BI30" s="1121"/>
      <c r="BJ30" s="251"/>
      <c r="BK30" s="251"/>
      <c r="BL30" s="251"/>
      <c r="BM30" s="251"/>
      <c r="BN30" s="251"/>
      <c r="BO30" s="264"/>
      <c r="BP30" s="264"/>
      <c r="BQ30" s="261">
        <v>24</v>
      </c>
      <c r="BR30" s="262"/>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5"/>
    </row>
    <row r="31" spans="1:131" s="246" customFormat="1" ht="26.25" customHeight="1">
      <c r="A31" s="265">
        <v>4</v>
      </c>
      <c r="B31" s="1125" t="s">
        <v>403</v>
      </c>
      <c r="C31" s="1126"/>
      <c r="D31" s="1126"/>
      <c r="E31" s="1126"/>
      <c r="F31" s="1126"/>
      <c r="G31" s="1126"/>
      <c r="H31" s="1126"/>
      <c r="I31" s="1126"/>
      <c r="J31" s="1126"/>
      <c r="K31" s="1126"/>
      <c r="L31" s="1126"/>
      <c r="M31" s="1126"/>
      <c r="N31" s="1126"/>
      <c r="O31" s="1126"/>
      <c r="P31" s="1127"/>
      <c r="Q31" s="1131">
        <v>10</v>
      </c>
      <c r="R31" s="1132"/>
      <c r="S31" s="1132"/>
      <c r="T31" s="1132"/>
      <c r="U31" s="1132"/>
      <c r="V31" s="1132">
        <v>10</v>
      </c>
      <c r="W31" s="1132"/>
      <c r="X31" s="1132"/>
      <c r="Y31" s="1132"/>
      <c r="Z31" s="1132"/>
      <c r="AA31" s="1132" t="s">
        <v>598</v>
      </c>
      <c r="AB31" s="1132"/>
      <c r="AC31" s="1132"/>
      <c r="AD31" s="1132"/>
      <c r="AE31" s="1133"/>
      <c r="AF31" s="1107" t="s">
        <v>597</v>
      </c>
      <c r="AG31" s="1108"/>
      <c r="AH31" s="1108"/>
      <c r="AI31" s="1108"/>
      <c r="AJ31" s="1109"/>
      <c r="AK31" s="1068">
        <v>0</v>
      </c>
      <c r="AL31" s="1059"/>
      <c r="AM31" s="1059"/>
      <c r="AN31" s="1059"/>
      <c r="AO31" s="1059"/>
      <c r="AP31" s="1059" t="s">
        <v>579</v>
      </c>
      <c r="AQ31" s="1059"/>
      <c r="AR31" s="1059"/>
      <c r="AS31" s="1059"/>
      <c r="AT31" s="1059"/>
      <c r="AU31" s="1059" t="s">
        <v>575</v>
      </c>
      <c r="AV31" s="1059"/>
      <c r="AW31" s="1059"/>
      <c r="AX31" s="1059"/>
      <c r="AY31" s="1059"/>
      <c r="AZ31" s="1130" t="s">
        <v>575</v>
      </c>
      <c r="BA31" s="1130"/>
      <c r="BB31" s="1130"/>
      <c r="BC31" s="1130"/>
      <c r="BD31" s="1130"/>
      <c r="BE31" s="1120"/>
      <c r="BF31" s="1120"/>
      <c r="BG31" s="1120"/>
      <c r="BH31" s="1120"/>
      <c r="BI31" s="1121"/>
      <c r="BJ31" s="251"/>
      <c r="BK31" s="251"/>
      <c r="BL31" s="251"/>
      <c r="BM31" s="251"/>
      <c r="BN31" s="251"/>
      <c r="BO31" s="264"/>
      <c r="BP31" s="264"/>
      <c r="BQ31" s="261">
        <v>25</v>
      </c>
      <c r="BR31" s="262"/>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5"/>
    </row>
    <row r="32" spans="1:131" s="246" customFormat="1" ht="26.25" customHeight="1">
      <c r="A32" s="265">
        <v>5</v>
      </c>
      <c r="B32" s="1125" t="s">
        <v>404</v>
      </c>
      <c r="C32" s="1126"/>
      <c r="D32" s="1126"/>
      <c r="E32" s="1126"/>
      <c r="F32" s="1126"/>
      <c r="G32" s="1126"/>
      <c r="H32" s="1126"/>
      <c r="I32" s="1126"/>
      <c r="J32" s="1126"/>
      <c r="K32" s="1126"/>
      <c r="L32" s="1126"/>
      <c r="M32" s="1126"/>
      <c r="N32" s="1126"/>
      <c r="O32" s="1126"/>
      <c r="P32" s="1127"/>
      <c r="Q32" s="1131">
        <v>2139</v>
      </c>
      <c r="R32" s="1132"/>
      <c r="S32" s="1132"/>
      <c r="T32" s="1132"/>
      <c r="U32" s="1132"/>
      <c r="V32" s="1132">
        <v>2135</v>
      </c>
      <c r="W32" s="1132"/>
      <c r="X32" s="1132"/>
      <c r="Y32" s="1132"/>
      <c r="Z32" s="1132"/>
      <c r="AA32" s="1132">
        <v>4</v>
      </c>
      <c r="AB32" s="1132"/>
      <c r="AC32" s="1132"/>
      <c r="AD32" s="1132"/>
      <c r="AE32" s="1133"/>
      <c r="AF32" s="1107">
        <v>1</v>
      </c>
      <c r="AG32" s="1108"/>
      <c r="AH32" s="1108"/>
      <c r="AI32" s="1108"/>
      <c r="AJ32" s="1109"/>
      <c r="AK32" s="1068">
        <v>415</v>
      </c>
      <c r="AL32" s="1059"/>
      <c r="AM32" s="1059"/>
      <c r="AN32" s="1059"/>
      <c r="AO32" s="1059"/>
      <c r="AP32" s="1059">
        <v>11581</v>
      </c>
      <c r="AQ32" s="1059"/>
      <c r="AR32" s="1059"/>
      <c r="AS32" s="1059"/>
      <c r="AT32" s="1059"/>
      <c r="AU32" s="1059">
        <v>4459</v>
      </c>
      <c r="AV32" s="1059"/>
      <c r="AW32" s="1059"/>
      <c r="AX32" s="1059"/>
      <c r="AY32" s="1059"/>
      <c r="AZ32" s="1130" t="s">
        <v>575</v>
      </c>
      <c r="BA32" s="1130"/>
      <c r="BB32" s="1130"/>
      <c r="BC32" s="1130"/>
      <c r="BD32" s="1130"/>
      <c r="BE32" s="1120" t="s">
        <v>405</v>
      </c>
      <c r="BF32" s="1120"/>
      <c r="BG32" s="1120"/>
      <c r="BH32" s="1120"/>
      <c r="BI32" s="1121"/>
      <c r="BJ32" s="251"/>
      <c r="BK32" s="251"/>
      <c r="BL32" s="251"/>
      <c r="BM32" s="251"/>
      <c r="BN32" s="251"/>
      <c r="BO32" s="264"/>
      <c r="BP32" s="264"/>
      <c r="BQ32" s="261">
        <v>26</v>
      </c>
      <c r="BR32" s="262"/>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5"/>
    </row>
    <row r="33" spans="1:131" s="246" customFormat="1" ht="26.25" customHeight="1">
      <c r="A33" s="265">
        <v>6</v>
      </c>
      <c r="B33" s="1125" t="s">
        <v>406</v>
      </c>
      <c r="C33" s="1126"/>
      <c r="D33" s="1126"/>
      <c r="E33" s="1126"/>
      <c r="F33" s="1126"/>
      <c r="G33" s="1126"/>
      <c r="H33" s="1126"/>
      <c r="I33" s="1126"/>
      <c r="J33" s="1126"/>
      <c r="K33" s="1126"/>
      <c r="L33" s="1126"/>
      <c r="M33" s="1126"/>
      <c r="N33" s="1126"/>
      <c r="O33" s="1126"/>
      <c r="P33" s="1127"/>
      <c r="Q33" s="1131">
        <v>64</v>
      </c>
      <c r="R33" s="1132"/>
      <c r="S33" s="1132"/>
      <c r="T33" s="1132"/>
      <c r="U33" s="1132"/>
      <c r="V33" s="1132">
        <v>64</v>
      </c>
      <c r="W33" s="1132"/>
      <c r="X33" s="1132"/>
      <c r="Y33" s="1132"/>
      <c r="Z33" s="1132"/>
      <c r="AA33" s="1132">
        <v>0</v>
      </c>
      <c r="AB33" s="1132"/>
      <c r="AC33" s="1132"/>
      <c r="AD33" s="1132"/>
      <c r="AE33" s="1133"/>
      <c r="AF33" s="1107">
        <v>0</v>
      </c>
      <c r="AG33" s="1108"/>
      <c r="AH33" s="1108"/>
      <c r="AI33" s="1108"/>
      <c r="AJ33" s="1109"/>
      <c r="AK33" s="1068">
        <v>47</v>
      </c>
      <c r="AL33" s="1059"/>
      <c r="AM33" s="1059"/>
      <c r="AN33" s="1059"/>
      <c r="AO33" s="1059"/>
      <c r="AP33" s="1059">
        <v>420</v>
      </c>
      <c r="AQ33" s="1059"/>
      <c r="AR33" s="1059"/>
      <c r="AS33" s="1059"/>
      <c r="AT33" s="1059"/>
      <c r="AU33" s="1059">
        <v>420</v>
      </c>
      <c r="AV33" s="1059"/>
      <c r="AW33" s="1059"/>
      <c r="AX33" s="1059"/>
      <c r="AY33" s="1059"/>
      <c r="AZ33" s="1130" t="s">
        <v>575</v>
      </c>
      <c r="BA33" s="1130"/>
      <c r="BB33" s="1130"/>
      <c r="BC33" s="1130"/>
      <c r="BD33" s="1130"/>
      <c r="BE33" s="1120" t="s">
        <v>405</v>
      </c>
      <c r="BF33" s="1120"/>
      <c r="BG33" s="1120"/>
      <c r="BH33" s="1120"/>
      <c r="BI33" s="1121"/>
      <c r="BJ33" s="251"/>
      <c r="BK33" s="251"/>
      <c r="BL33" s="251"/>
      <c r="BM33" s="251"/>
      <c r="BN33" s="251"/>
      <c r="BO33" s="264"/>
      <c r="BP33" s="264"/>
      <c r="BQ33" s="261">
        <v>27</v>
      </c>
      <c r="BR33" s="262"/>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5"/>
    </row>
    <row r="34" spans="1:131" s="246" customFormat="1" ht="26.25" customHeight="1">
      <c r="A34" s="265">
        <v>7</v>
      </c>
      <c r="B34" s="1125" t="s">
        <v>407</v>
      </c>
      <c r="C34" s="1126"/>
      <c r="D34" s="1126"/>
      <c r="E34" s="1126"/>
      <c r="F34" s="1126"/>
      <c r="G34" s="1126"/>
      <c r="H34" s="1126"/>
      <c r="I34" s="1126"/>
      <c r="J34" s="1126"/>
      <c r="K34" s="1126"/>
      <c r="L34" s="1126"/>
      <c r="M34" s="1126"/>
      <c r="N34" s="1126"/>
      <c r="O34" s="1126"/>
      <c r="P34" s="1127"/>
      <c r="Q34" s="1131">
        <v>96</v>
      </c>
      <c r="R34" s="1132"/>
      <c r="S34" s="1132"/>
      <c r="T34" s="1132"/>
      <c r="U34" s="1132"/>
      <c r="V34" s="1132">
        <v>95</v>
      </c>
      <c r="W34" s="1132"/>
      <c r="X34" s="1132"/>
      <c r="Y34" s="1132"/>
      <c r="Z34" s="1132"/>
      <c r="AA34" s="1132">
        <v>0</v>
      </c>
      <c r="AB34" s="1132"/>
      <c r="AC34" s="1132"/>
      <c r="AD34" s="1132"/>
      <c r="AE34" s="1133"/>
      <c r="AF34" s="1107">
        <v>0</v>
      </c>
      <c r="AG34" s="1108"/>
      <c r="AH34" s="1108"/>
      <c r="AI34" s="1108"/>
      <c r="AJ34" s="1109"/>
      <c r="AK34" s="1068">
        <v>32</v>
      </c>
      <c r="AL34" s="1059"/>
      <c r="AM34" s="1059"/>
      <c r="AN34" s="1059"/>
      <c r="AO34" s="1059"/>
      <c r="AP34" s="1059">
        <v>64</v>
      </c>
      <c r="AQ34" s="1059"/>
      <c r="AR34" s="1059"/>
      <c r="AS34" s="1059"/>
      <c r="AT34" s="1059"/>
      <c r="AU34" s="1059">
        <v>64</v>
      </c>
      <c r="AV34" s="1059"/>
      <c r="AW34" s="1059"/>
      <c r="AX34" s="1059"/>
      <c r="AY34" s="1059"/>
      <c r="AZ34" s="1130" t="s">
        <v>576</v>
      </c>
      <c r="BA34" s="1130"/>
      <c r="BB34" s="1130"/>
      <c r="BC34" s="1130"/>
      <c r="BD34" s="1130"/>
      <c r="BE34" s="1120" t="s">
        <v>405</v>
      </c>
      <c r="BF34" s="1120"/>
      <c r="BG34" s="1120"/>
      <c r="BH34" s="1120"/>
      <c r="BI34" s="1121"/>
      <c r="BJ34" s="251"/>
      <c r="BK34" s="251"/>
      <c r="BL34" s="251"/>
      <c r="BM34" s="251"/>
      <c r="BN34" s="251"/>
      <c r="BO34" s="264"/>
      <c r="BP34" s="264"/>
      <c r="BQ34" s="261">
        <v>28</v>
      </c>
      <c r="BR34" s="262"/>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5"/>
    </row>
    <row r="35" spans="1:131" s="246" customFormat="1" ht="26.25" customHeight="1">
      <c r="A35" s="265">
        <v>8</v>
      </c>
      <c r="B35" s="1125"/>
      <c r="C35" s="1126"/>
      <c r="D35" s="1126"/>
      <c r="E35" s="1126"/>
      <c r="F35" s="1126"/>
      <c r="G35" s="1126"/>
      <c r="H35" s="1126"/>
      <c r="I35" s="1126"/>
      <c r="J35" s="1126"/>
      <c r="K35" s="1126"/>
      <c r="L35" s="1126"/>
      <c r="M35" s="1126"/>
      <c r="N35" s="1126"/>
      <c r="O35" s="1126"/>
      <c r="P35" s="1127"/>
      <c r="Q35" s="1131"/>
      <c r="R35" s="1132"/>
      <c r="S35" s="1132"/>
      <c r="T35" s="1132"/>
      <c r="U35" s="1132"/>
      <c r="V35" s="1132"/>
      <c r="W35" s="1132"/>
      <c r="X35" s="1132"/>
      <c r="Y35" s="1132"/>
      <c r="Z35" s="1132"/>
      <c r="AA35" s="1132"/>
      <c r="AB35" s="1132"/>
      <c r="AC35" s="1132"/>
      <c r="AD35" s="1132"/>
      <c r="AE35" s="1133"/>
      <c r="AF35" s="1107"/>
      <c r="AG35" s="1108"/>
      <c r="AH35" s="1108"/>
      <c r="AI35" s="1108"/>
      <c r="AJ35" s="1109"/>
      <c r="AK35" s="1068"/>
      <c r="AL35" s="1059"/>
      <c r="AM35" s="1059"/>
      <c r="AN35" s="1059"/>
      <c r="AO35" s="1059"/>
      <c r="AP35" s="1059"/>
      <c r="AQ35" s="1059"/>
      <c r="AR35" s="1059"/>
      <c r="AS35" s="1059"/>
      <c r="AT35" s="1059"/>
      <c r="AU35" s="1059"/>
      <c r="AV35" s="1059"/>
      <c r="AW35" s="1059"/>
      <c r="AX35" s="1059"/>
      <c r="AY35" s="1059"/>
      <c r="AZ35" s="1130"/>
      <c r="BA35" s="1130"/>
      <c r="BB35" s="1130"/>
      <c r="BC35" s="1130"/>
      <c r="BD35" s="1130"/>
      <c r="BE35" s="1120"/>
      <c r="BF35" s="1120"/>
      <c r="BG35" s="1120"/>
      <c r="BH35" s="1120"/>
      <c r="BI35" s="1121"/>
      <c r="BJ35" s="251"/>
      <c r="BK35" s="251"/>
      <c r="BL35" s="251"/>
      <c r="BM35" s="251"/>
      <c r="BN35" s="251"/>
      <c r="BO35" s="264"/>
      <c r="BP35" s="264"/>
      <c r="BQ35" s="261">
        <v>29</v>
      </c>
      <c r="BR35" s="262"/>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5"/>
    </row>
    <row r="36" spans="1:131" s="246" customFormat="1" ht="26.25" customHeight="1">
      <c r="A36" s="265">
        <v>9</v>
      </c>
      <c r="B36" s="1125"/>
      <c r="C36" s="1126"/>
      <c r="D36" s="1126"/>
      <c r="E36" s="1126"/>
      <c r="F36" s="1126"/>
      <c r="G36" s="1126"/>
      <c r="H36" s="1126"/>
      <c r="I36" s="1126"/>
      <c r="J36" s="1126"/>
      <c r="K36" s="1126"/>
      <c r="L36" s="1126"/>
      <c r="M36" s="1126"/>
      <c r="N36" s="1126"/>
      <c r="O36" s="1126"/>
      <c r="P36" s="1127"/>
      <c r="Q36" s="1131"/>
      <c r="R36" s="1132"/>
      <c r="S36" s="1132"/>
      <c r="T36" s="1132"/>
      <c r="U36" s="1132"/>
      <c r="V36" s="1132"/>
      <c r="W36" s="1132"/>
      <c r="X36" s="1132"/>
      <c r="Y36" s="1132"/>
      <c r="Z36" s="1132"/>
      <c r="AA36" s="1132"/>
      <c r="AB36" s="1132"/>
      <c r="AC36" s="1132"/>
      <c r="AD36" s="1132"/>
      <c r="AE36" s="1133"/>
      <c r="AF36" s="1107"/>
      <c r="AG36" s="1108"/>
      <c r="AH36" s="1108"/>
      <c r="AI36" s="1108"/>
      <c r="AJ36" s="1109"/>
      <c r="AK36" s="1068"/>
      <c r="AL36" s="1059"/>
      <c r="AM36" s="1059"/>
      <c r="AN36" s="1059"/>
      <c r="AO36" s="1059"/>
      <c r="AP36" s="1059"/>
      <c r="AQ36" s="1059"/>
      <c r="AR36" s="1059"/>
      <c r="AS36" s="1059"/>
      <c r="AT36" s="1059"/>
      <c r="AU36" s="1059"/>
      <c r="AV36" s="1059"/>
      <c r="AW36" s="1059"/>
      <c r="AX36" s="1059"/>
      <c r="AY36" s="1059"/>
      <c r="AZ36" s="1130"/>
      <c r="BA36" s="1130"/>
      <c r="BB36" s="1130"/>
      <c r="BC36" s="1130"/>
      <c r="BD36" s="1130"/>
      <c r="BE36" s="1120"/>
      <c r="BF36" s="1120"/>
      <c r="BG36" s="1120"/>
      <c r="BH36" s="1120"/>
      <c r="BI36" s="1121"/>
      <c r="BJ36" s="251"/>
      <c r="BK36" s="251"/>
      <c r="BL36" s="251"/>
      <c r="BM36" s="251"/>
      <c r="BN36" s="251"/>
      <c r="BO36" s="264"/>
      <c r="BP36" s="264"/>
      <c r="BQ36" s="261">
        <v>30</v>
      </c>
      <c r="BR36" s="262"/>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5"/>
    </row>
    <row r="37" spans="1:131" s="246" customFormat="1" ht="26.25" customHeight="1">
      <c r="A37" s="265">
        <v>10</v>
      </c>
      <c r="B37" s="1125"/>
      <c r="C37" s="1126"/>
      <c r="D37" s="1126"/>
      <c r="E37" s="1126"/>
      <c r="F37" s="1126"/>
      <c r="G37" s="1126"/>
      <c r="H37" s="1126"/>
      <c r="I37" s="1126"/>
      <c r="J37" s="1126"/>
      <c r="K37" s="1126"/>
      <c r="L37" s="1126"/>
      <c r="M37" s="1126"/>
      <c r="N37" s="1126"/>
      <c r="O37" s="1126"/>
      <c r="P37" s="1127"/>
      <c r="Q37" s="1131"/>
      <c r="R37" s="1132"/>
      <c r="S37" s="1132"/>
      <c r="T37" s="1132"/>
      <c r="U37" s="1132"/>
      <c r="V37" s="1132"/>
      <c r="W37" s="1132"/>
      <c r="X37" s="1132"/>
      <c r="Y37" s="1132"/>
      <c r="Z37" s="1132"/>
      <c r="AA37" s="1132"/>
      <c r="AB37" s="1132"/>
      <c r="AC37" s="1132"/>
      <c r="AD37" s="1132"/>
      <c r="AE37" s="1133"/>
      <c r="AF37" s="1107"/>
      <c r="AG37" s="1108"/>
      <c r="AH37" s="1108"/>
      <c r="AI37" s="1108"/>
      <c r="AJ37" s="1109"/>
      <c r="AK37" s="1068"/>
      <c r="AL37" s="1059"/>
      <c r="AM37" s="1059"/>
      <c r="AN37" s="1059"/>
      <c r="AO37" s="1059"/>
      <c r="AP37" s="1059"/>
      <c r="AQ37" s="1059"/>
      <c r="AR37" s="1059"/>
      <c r="AS37" s="1059"/>
      <c r="AT37" s="1059"/>
      <c r="AU37" s="1059"/>
      <c r="AV37" s="1059"/>
      <c r="AW37" s="1059"/>
      <c r="AX37" s="1059"/>
      <c r="AY37" s="1059"/>
      <c r="AZ37" s="1130"/>
      <c r="BA37" s="1130"/>
      <c r="BB37" s="1130"/>
      <c r="BC37" s="1130"/>
      <c r="BD37" s="1130"/>
      <c r="BE37" s="1120"/>
      <c r="BF37" s="1120"/>
      <c r="BG37" s="1120"/>
      <c r="BH37" s="1120"/>
      <c r="BI37" s="1121"/>
      <c r="BJ37" s="251"/>
      <c r="BK37" s="251"/>
      <c r="BL37" s="251"/>
      <c r="BM37" s="251"/>
      <c r="BN37" s="251"/>
      <c r="BO37" s="264"/>
      <c r="BP37" s="264"/>
      <c r="BQ37" s="261">
        <v>31</v>
      </c>
      <c r="BR37" s="262"/>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5"/>
    </row>
    <row r="38" spans="1:131" s="246" customFormat="1" ht="26.25" customHeight="1">
      <c r="A38" s="265">
        <v>11</v>
      </c>
      <c r="B38" s="1125"/>
      <c r="C38" s="1126"/>
      <c r="D38" s="1126"/>
      <c r="E38" s="1126"/>
      <c r="F38" s="1126"/>
      <c r="G38" s="1126"/>
      <c r="H38" s="1126"/>
      <c r="I38" s="1126"/>
      <c r="J38" s="1126"/>
      <c r="K38" s="1126"/>
      <c r="L38" s="1126"/>
      <c r="M38" s="1126"/>
      <c r="N38" s="1126"/>
      <c r="O38" s="1126"/>
      <c r="P38" s="1127"/>
      <c r="Q38" s="1131"/>
      <c r="R38" s="1132"/>
      <c r="S38" s="1132"/>
      <c r="T38" s="1132"/>
      <c r="U38" s="1132"/>
      <c r="V38" s="1132"/>
      <c r="W38" s="1132"/>
      <c r="X38" s="1132"/>
      <c r="Y38" s="1132"/>
      <c r="Z38" s="1132"/>
      <c r="AA38" s="1132"/>
      <c r="AB38" s="1132"/>
      <c r="AC38" s="1132"/>
      <c r="AD38" s="1132"/>
      <c r="AE38" s="1133"/>
      <c r="AF38" s="1107"/>
      <c r="AG38" s="1108"/>
      <c r="AH38" s="1108"/>
      <c r="AI38" s="1108"/>
      <c r="AJ38" s="1109"/>
      <c r="AK38" s="1068"/>
      <c r="AL38" s="1059"/>
      <c r="AM38" s="1059"/>
      <c r="AN38" s="1059"/>
      <c r="AO38" s="1059"/>
      <c r="AP38" s="1059"/>
      <c r="AQ38" s="1059"/>
      <c r="AR38" s="1059"/>
      <c r="AS38" s="1059"/>
      <c r="AT38" s="1059"/>
      <c r="AU38" s="1059"/>
      <c r="AV38" s="1059"/>
      <c r="AW38" s="1059"/>
      <c r="AX38" s="1059"/>
      <c r="AY38" s="1059"/>
      <c r="AZ38" s="1130"/>
      <c r="BA38" s="1130"/>
      <c r="BB38" s="1130"/>
      <c r="BC38" s="1130"/>
      <c r="BD38" s="1130"/>
      <c r="BE38" s="1120"/>
      <c r="BF38" s="1120"/>
      <c r="BG38" s="1120"/>
      <c r="BH38" s="1120"/>
      <c r="BI38" s="1121"/>
      <c r="BJ38" s="251"/>
      <c r="BK38" s="251"/>
      <c r="BL38" s="251"/>
      <c r="BM38" s="251"/>
      <c r="BN38" s="251"/>
      <c r="BO38" s="264"/>
      <c r="BP38" s="264"/>
      <c r="BQ38" s="261">
        <v>32</v>
      </c>
      <c r="BR38" s="262"/>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5"/>
    </row>
    <row r="39" spans="1:131" s="246" customFormat="1" ht="26.25" customHeight="1">
      <c r="A39" s="265">
        <v>12</v>
      </c>
      <c r="B39" s="1125"/>
      <c r="C39" s="1126"/>
      <c r="D39" s="1126"/>
      <c r="E39" s="1126"/>
      <c r="F39" s="1126"/>
      <c r="G39" s="1126"/>
      <c r="H39" s="1126"/>
      <c r="I39" s="1126"/>
      <c r="J39" s="1126"/>
      <c r="K39" s="1126"/>
      <c r="L39" s="1126"/>
      <c r="M39" s="1126"/>
      <c r="N39" s="1126"/>
      <c r="O39" s="1126"/>
      <c r="P39" s="1127"/>
      <c r="Q39" s="1131"/>
      <c r="R39" s="1132"/>
      <c r="S39" s="1132"/>
      <c r="T39" s="1132"/>
      <c r="U39" s="1132"/>
      <c r="V39" s="1132"/>
      <c r="W39" s="1132"/>
      <c r="X39" s="1132"/>
      <c r="Y39" s="1132"/>
      <c r="Z39" s="1132"/>
      <c r="AA39" s="1132"/>
      <c r="AB39" s="1132"/>
      <c r="AC39" s="1132"/>
      <c r="AD39" s="1132"/>
      <c r="AE39" s="1133"/>
      <c r="AF39" s="1107"/>
      <c r="AG39" s="1108"/>
      <c r="AH39" s="1108"/>
      <c r="AI39" s="1108"/>
      <c r="AJ39" s="1109"/>
      <c r="AK39" s="1068"/>
      <c r="AL39" s="1059"/>
      <c r="AM39" s="1059"/>
      <c r="AN39" s="1059"/>
      <c r="AO39" s="1059"/>
      <c r="AP39" s="1059"/>
      <c r="AQ39" s="1059"/>
      <c r="AR39" s="1059"/>
      <c r="AS39" s="1059"/>
      <c r="AT39" s="1059"/>
      <c r="AU39" s="1059"/>
      <c r="AV39" s="1059"/>
      <c r="AW39" s="1059"/>
      <c r="AX39" s="1059"/>
      <c r="AY39" s="1059"/>
      <c r="AZ39" s="1130"/>
      <c r="BA39" s="1130"/>
      <c r="BB39" s="1130"/>
      <c r="BC39" s="1130"/>
      <c r="BD39" s="1130"/>
      <c r="BE39" s="1120"/>
      <c r="BF39" s="1120"/>
      <c r="BG39" s="1120"/>
      <c r="BH39" s="1120"/>
      <c r="BI39" s="1121"/>
      <c r="BJ39" s="251"/>
      <c r="BK39" s="251"/>
      <c r="BL39" s="251"/>
      <c r="BM39" s="251"/>
      <c r="BN39" s="251"/>
      <c r="BO39" s="264"/>
      <c r="BP39" s="264"/>
      <c r="BQ39" s="261">
        <v>33</v>
      </c>
      <c r="BR39" s="262"/>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5"/>
    </row>
    <row r="40" spans="1:131" s="246" customFormat="1" ht="26.25" customHeight="1">
      <c r="A40" s="260">
        <v>13</v>
      </c>
      <c r="B40" s="1125"/>
      <c r="C40" s="1126"/>
      <c r="D40" s="1126"/>
      <c r="E40" s="1126"/>
      <c r="F40" s="1126"/>
      <c r="G40" s="1126"/>
      <c r="H40" s="1126"/>
      <c r="I40" s="1126"/>
      <c r="J40" s="1126"/>
      <c r="K40" s="1126"/>
      <c r="L40" s="1126"/>
      <c r="M40" s="1126"/>
      <c r="N40" s="1126"/>
      <c r="O40" s="1126"/>
      <c r="P40" s="1127"/>
      <c r="Q40" s="1131"/>
      <c r="R40" s="1132"/>
      <c r="S40" s="1132"/>
      <c r="T40" s="1132"/>
      <c r="U40" s="1132"/>
      <c r="V40" s="1132"/>
      <c r="W40" s="1132"/>
      <c r="X40" s="1132"/>
      <c r="Y40" s="1132"/>
      <c r="Z40" s="1132"/>
      <c r="AA40" s="1132"/>
      <c r="AB40" s="1132"/>
      <c r="AC40" s="1132"/>
      <c r="AD40" s="1132"/>
      <c r="AE40" s="1133"/>
      <c r="AF40" s="1107"/>
      <c r="AG40" s="1108"/>
      <c r="AH40" s="1108"/>
      <c r="AI40" s="1108"/>
      <c r="AJ40" s="1109"/>
      <c r="AK40" s="1068"/>
      <c r="AL40" s="1059"/>
      <c r="AM40" s="1059"/>
      <c r="AN40" s="1059"/>
      <c r="AO40" s="1059"/>
      <c r="AP40" s="1059"/>
      <c r="AQ40" s="1059"/>
      <c r="AR40" s="1059"/>
      <c r="AS40" s="1059"/>
      <c r="AT40" s="1059"/>
      <c r="AU40" s="1059"/>
      <c r="AV40" s="1059"/>
      <c r="AW40" s="1059"/>
      <c r="AX40" s="1059"/>
      <c r="AY40" s="1059"/>
      <c r="AZ40" s="1130"/>
      <c r="BA40" s="1130"/>
      <c r="BB40" s="1130"/>
      <c r="BC40" s="1130"/>
      <c r="BD40" s="1130"/>
      <c r="BE40" s="1120"/>
      <c r="BF40" s="1120"/>
      <c r="BG40" s="1120"/>
      <c r="BH40" s="1120"/>
      <c r="BI40" s="1121"/>
      <c r="BJ40" s="251"/>
      <c r="BK40" s="251"/>
      <c r="BL40" s="251"/>
      <c r="BM40" s="251"/>
      <c r="BN40" s="251"/>
      <c r="BO40" s="264"/>
      <c r="BP40" s="264"/>
      <c r="BQ40" s="261">
        <v>34</v>
      </c>
      <c r="BR40" s="262"/>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5"/>
    </row>
    <row r="41" spans="1:131" s="246" customFormat="1" ht="26.25" customHeight="1">
      <c r="A41" s="260">
        <v>14</v>
      </c>
      <c r="B41" s="1125"/>
      <c r="C41" s="1126"/>
      <c r="D41" s="1126"/>
      <c r="E41" s="1126"/>
      <c r="F41" s="1126"/>
      <c r="G41" s="1126"/>
      <c r="H41" s="1126"/>
      <c r="I41" s="1126"/>
      <c r="J41" s="1126"/>
      <c r="K41" s="1126"/>
      <c r="L41" s="1126"/>
      <c r="M41" s="1126"/>
      <c r="N41" s="1126"/>
      <c r="O41" s="1126"/>
      <c r="P41" s="1127"/>
      <c r="Q41" s="1131"/>
      <c r="R41" s="1132"/>
      <c r="S41" s="1132"/>
      <c r="T41" s="1132"/>
      <c r="U41" s="1132"/>
      <c r="V41" s="1132"/>
      <c r="W41" s="1132"/>
      <c r="X41" s="1132"/>
      <c r="Y41" s="1132"/>
      <c r="Z41" s="1132"/>
      <c r="AA41" s="1132"/>
      <c r="AB41" s="1132"/>
      <c r="AC41" s="1132"/>
      <c r="AD41" s="1132"/>
      <c r="AE41" s="1133"/>
      <c r="AF41" s="1107"/>
      <c r="AG41" s="1108"/>
      <c r="AH41" s="1108"/>
      <c r="AI41" s="1108"/>
      <c r="AJ41" s="1109"/>
      <c r="AK41" s="1068"/>
      <c r="AL41" s="1059"/>
      <c r="AM41" s="1059"/>
      <c r="AN41" s="1059"/>
      <c r="AO41" s="1059"/>
      <c r="AP41" s="1059"/>
      <c r="AQ41" s="1059"/>
      <c r="AR41" s="1059"/>
      <c r="AS41" s="1059"/>
      <c r="AT41" s="1059"/>
      <c r="AU41" s="1059"/>
      <c r="AV41" s="1059"/>
      <c r="AW41" s="1059"/>
      <c r="AX41" s="1059"/>
      <c r="AY41" s="1059"/>
      <c r="AZ41" s="1130"/>
      <c r="BA41" s="1130"/>
      <c r="BB41" s="1130"/>
      <c r="BC41" s="1130"/>
      <c r="BD41" s="1130"/>
      <c r="BE41" s="1120"/>
      <c r="BF41" s="1120"/>
      <c r="BG41" s="1120"/>
      <c r="BH41" s="1120"/>
      <c r="BI41" s="1121"/>
      <c r="BJ41" s="251"/>
      <c r="BK41" s="251"/>
      <c r="BL41" s="251"/>
      <c r="BM41" s="251"/>
      <c r="BN41" s="251"/>
      <c r="BO41" s="264"/>
      <c r="BP41" s="264"/>
      <c r="BQ41" s="261">
        <v>35</v>
      </c>
      <c r="BR41" s="262"/>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5"/>
    </row>
    <row r="42" spans="1:131" s="246" customFormat="1" ht="26.25" customHeight="1">
      <c r="A42" s="260">
        <v>15</v>
      </c>
      <c r="B42" s="1125"/>
      <c r="C42" s="1126"/>
      <c r="D42" s="1126"/>
      <c r="E42" s="1126"/>
      <c r="F42" s="1126"/>
      <c r="G42" s="1126"/>
      <c r="H42" s="1126"/>
      <c r="I42" s="1126"/>
      <c r="J42" s="1126"/>
      <c r="K42" s="1126"/>
      <c r="L42" s="1126"/>
      <c r="M42" s="1126"/>
      <c r="N42" s="1126"/>
      <c r="O42" s="1126"/>
      <c r="P42" s="1127"/>
      <c r="Q42" s="1131"/>
      <c r="R42" s="1132"/>
      <c r="S42" s="1132"/>
      <c r="T42" s="1132"/>
      <c r="U42" s="1132"/>
      <c r="V42" s="1132"/>
      <c r="W42" s="1132"/>
      <c r="X42" s="1132"/>
      <c r="Y42" s="1132"/>
      <c r="Z42" s="1132"/>
      <c r="AA42" s="1132"/>
      <c r="AB42" s="1132"/>
      <c r="AC42" s="1132"/>
      <c r="AD42" s="1132"/>
      <c r="AE42" s="1133"/>
      <c r="AF42" s="1107"/>
      <c r="AG42" s="1108"/>
      <c r="AH42" s="1108"/>
      <c r="AI42" s="1108"/>
      <c r="AJ42" s="1109"/>
      <c r="AK42" s="1068"/>
      <c r="AL42" s="1059"/>
      <c r="AM42" s="1059"/>
      <c r="AN42" s="1059"/>
      <c r="AO42" s="1059"/>
      <c r="AP42" s="1059"/>
      <c r="AQ42" s="1059"/>
      <c r="AR42" s="1059"/>
      <c r="AS42" s="1059"/>
      <c r="AT42" s="1059"/>
      <c r="AU42" s="1059"/>
      <c r="AV42" s="1059"/>
      <c r="AW42" s="1059"/>
      <c r="AX42" s="1059"/>
      <c r="AY42" s="1059"/>
      <c r="AZ42" s="1130"/>
      <c r="BA42" s="1130"/>
      <c r="BB42" s="1130"/>
      <c r="BC42" s="1130"/>
      <c r="BD42" s="1130"/>
      <c r="BE42" s="1120"/>
      <c r="BF42" s="1120"/>
      <c r="BG42" s="1120"/>
      <c r="BH42" s="1120"/>
      <c r="BI42" s="1121"/>
      <c r="BJ42" s="251"/>
      <c r="BK42" s="251"/>
      <c r="BL42" s="251"/>
      <c r="BM42" s="251"/>
      <c r="BN42" s="251"/>
      <c r="BO42" s="264"/>
      <c r="BP42" s="264"/>
      <c r="BQ42" s="261">
        <v>36</v>
      </c>
      <c r="BR42" s="262"/>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5"/>
    </row>
    <row r="43" spans="1:131" s="246" customFormat="1" ht="26.25" customHeight="1">
      <c r="A43" s="260">
        <v>16</v>
      </c>
      <c r="B43" s="1125"/>
      <c r="C43" s="1126"/>
      <c r="D43" s="1126"/>
      <c r="E43" s="1126"/>
      <c r="F43" s="1126"/>
      <c r="G43" s="1126"/>
      <c r="H43" s="1126"/>
      <c r="I43" s="1126"/>
      <c r="J43" s="1126"/>
      <c r="K43" s="1126"/>
      <c r="L43" s="1126"/>
      <c r="M43" s="1126"/>
      <c r="N43" s="1126"/>
      <c r="O43" s="1126"/>
      <c r="P43" s="1127"/>
      <c r="Q43" s="1131"/>
      <c r="R43" s="1132"/>
      <c r="S43" s="1132"/>
      <c r="T43" s="1132"/>
      <c r="U43" s="1132"/>
      <c r="V43" s="1132"/>
      <c r="W43" s="1132"/>
      <c r="X43" s="1132"/>
      <c r="Y43" s="1132"/>
      <c r="Z43" s="1132"/>
      <c r="AA43" s="1132"/>
      <c r="AB43" s="1132"/>
      <c r="AC43" s="1132"/>
      <c r="AD43" s="1132"/>
      <c r="AE43" s="1133"/>
      <c r="AF43" s="1107"/>
      <c r="AG43" s="1108"/>
      <c r="AH43" s="1108"/>
      <c r="AI43" s="1108"/>
      <c r="AJ43" s="1109"/>
      <c r="AK43" s="1068"/>
      <c r="AL43" s="1059"/>
      <c r="AM43" s="1059"/>
      <c r="AN43" s="1059"/>
      <c r="AO43" s="1059"/>
      <c r="AP43" s="1059"/>
      <c r="AQ43" s="1059"/>
      <c r="AR43" s="1059"/>
      <c r="AS43" s="1059"/>
      <c r="AT43" s="1059"/>
      <c r="AU43" s="1059"/>
      <c r="AV43" s="1059"/>
      <c r="AW43" s="1059"/>
      <c r="AX43" s="1059"/>
      <c r="AY43" s="1059"/>
      <c r="AZ43" s="1130"/>
      <c r="BA43" s="1130"/>
      <c r="BB43" s="1130"/>
      <c r="BC43" s="1130"/>
      <c r="BD43" s="1130"/>
      <c r="BE43" s="1120"/>
      <c r="BF43" s="1120"/>
      <c r="BG43" s="1120"/>
      <c r="BH43" s="1120"/>
      <c r="BI43" s="1121"/>
      <c r="BJ43" s="251"/>
      <c r="BK43" s="251"/>
      <c r="BL43" s="251"/>
      <c r="BM43" s="251"/>
      <c r="BN43" s="251"/>
      <c r="BO43" s="264"/>
      <c r="BP43" s="264"/>
      <c r="BQ43" s="261">
        <v>37</v>
      </c>
      <c r="BR43" s="262"/>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5"/>
    </row>
    <row r="44" spans="1:131" s="246" customFormat="1" ht="26.25" customHeight="1">
      <c r="A44" s="260">
        <v>17</v>
      </c>
      <c r="B44" s="1125"/>
      <c r="C44" s="1126"/>
      <c r="D44" s="1126"/>
      <c r="E44" s="1126"/>
      <c r="F44" s="1126"/>
      <c r="G44" s="1126"/>
      <c r="H44" s="1126"/>
      <c r="I44" s="1126"/>
      <c r="J44" s="1126"/>
      <c r="K44" s="1126"/>
      <c r="L44" s="1126"/>
      <c r="M44" s="1126"/>
      <c r="N44" s="1126"/>
      <c r="O44" s="1126"/>
      <c r="P44" s="1127"/>
      <c r="Q44" s="1131"/>
      <c r="R44" s="1132"/>
      <c r="S44" s="1132"/>
      <c r="T44" s="1132"/>
      <c r="U44" s="1132"/>
      <c r="V44" s="1132"/>
      <c r="W44" s="1132"/>
      <c r="X44" s="1132"/>
      <c r="Y44" s="1132"/>
      <c r="Z44" s="1132"/>
      <c r="AA44" s="1132"/>
      <c r="AB44" s="1132"/>
      <c r="AC44" s="1132"/>
      <c r="AD44" s="1132"/>
      <c r="AE44" s="1133"/>
      <c r="AF44" s="1107"/>
      <c r="AG44" s="1108"/>
      <c r="AH44" s="1108"/>
      <c r="AI44" s="1108"/>
      <c r="AJ44" s="1109"/>
      <c r="AK44" s="1068"/>
      <c r="AL44" s="1059"/>
      <c r="AM44" s="1059"/>
      <c r="AN44" s="1059"/>
      <c r="AO44" s="1059"/>
      <c r="AP44" s="1059"/>
      <c r="AQ44" s="1059"/>
      <c r="AR44" s="1059"/>
      <c r="AS44" s="1059"/>
      <c r="AT44" s="1059"/>
      <c r="AU44" s="1059"/>
      <c r="AV44" s="1059"/>
      <c r="AW44" s="1059"/>
      <c r="AX44" s="1059"/>
      <c r="AY44" s="1059"/>
      <c r="AZ44" s="1130"/>
      <c r="BA44" s="1130"/>
      <c r="BB44" s="1130"/>
      <c r="BC44" s="1130"/>
      <c r="BD44" s="1130"/>
      <c r="BE44" s="1120"/>
      <c r="BF44" s="1120"/>
      <c r="BG44" s="1120"/>
      <c r="BH44" s="1120"/>
      <c r="BI44" s="1121"/>
      <c r="BJ44" s="251"/>
      <c r="BK44" s="251"/>
      <c r="BL44" s="251"/>
      <c r="BM44" s="251"/>
      <c r="BN44" s="251"/>
      <c r="BO44" s="264"/>
      <c r="BP44" s="264"/>
      <c r="BQ44" s="261">
        <v>38</v>
      </c>
      <c r="BR44" s="262"/>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5"/>
    </row>
    <row r="45" spans="1:131" s="246" customFormat="1" ht="26.25" customHeight="1">
      <c r="A45" s="260">
        <v>18</v>
      </c>
      <c r="B45" s="1125"/>
      <c r="C45" s="1126"/>
      <c r="D45" s="1126"/>
      <c r="E45" s="1126"/>
      <c r="F45" s="1126"/>
      <c r="G45" s="1126"/>
      <c r="H45" s="1126"/>
      <c r="I45" s="1126"/>
      <c r="J45" s="1126"/>
      <c r="K45" s="1126"/>
      <c r="L45" s="1126"/>
      <c r="M45" s="1126"/>
      <c r="N45" s="1126"/>
      <c r="O45" s="1126"/>
      <c r="P45" s="1127"/>
      <c r="Q45" s="1131"/>
      <c r="R45" s="1132"/>
      <c r="S45" s="1132"/>
      <c r="T45" s="1132"/>
      <c r="U45" s="1132"/>
      <c r="V45" s="1132"/>
      <c r="W45" s="1132"/>
      <c r="X45" s="1132"/>
      <c r="Y45" s="1132"/>
      <c r="Z45" s="1132"/>
      <c r="AA45" s="1132"/>
      <c r="AB45" s="1132"/>
      <c r="AC45" s="1132"/>
      <c r="AD45" s="1132"/>
      <c r="AE45" s="1133"/>
      <c r="AF45" s="1107"/>
      <c r="AG45" s="1108"/>
      <c r="AH45" s="1108"/>
      <c r="AI45" s="1108"/>
      <c r="AJ45" s="1109"/>
      <c r="AK45" s="1068"/>
      <c r="AL45" s="1059"/>
      <c r="AM45" s="1059"/>
      <c r="AN45" s="1059"/>
      <c r="AO45" s="1059"/>
      <c r="AP45" s="1059"/>
      <c r="AQ45" s="1059"/>
      <c r="AR45" s="1059"/>
      <c r="AS45" s="1059"/>
      <c r="AT45" s="1059"/>
      <c r="AU45" s="1059"/>
      <c r="AV45" s="1059"/>
      <c r="AW45" s="1059"/>
      <c r="AX45" s="1059"/>
      <c r="AY45" s="1059"/>
      <c r="AZ45" s="1130"/>
      <c r="BA45" s="1130"/>
      <c r="BB45" s="1130"/>
      <c r="BC45" s="1130"/>
      <c r="BD45" s="1130"/>
      <c r="BE45" s="1120"/>
      <c r="BF45" s="1120"/>
      <c r="BG45" s="1120"/>
      <c r="BH45" s="1120"/>
      <c r="BI45" s="1121"/>
      <c r="BJ45" s="251"/>
      <c r="BK45" s="251"/>
      <c r="BL45" s="251"/>
      <c r="BM45" s="251"/>
      <c r="BN45" s="251"/>
      <c r="BO45" s="264"/>
      <c r="BP45" s="264"/>
      <c r="BQ45" s="261">
        <v>39</v>
      </c>
      <c r="BR45" s="262"/>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5"/>
    </row>
    <row r="46" spans="1:131" s="246" customFormat="1" ht="26.25" customHeight="1">
      <c r="A46" s="260">
        <v>19</v>
      </c>
      <c r="B46" s="1125"/>
      <c r="C46" s="1126"/>
      <c r="D46" s="1126"/>
      <c r="E46" s="1126"/>
      <c r="F46" s="1126"/>
      <c r="G46" s="1126"/>
      <c r="H46" s="1126"/>
      <c r="I46" s="1126"/>
      <c r="J46" s="1126"/>
      <c r="K46" s="1126"/>
      <c r="L46" s="1126"/>
      <c r="M46" s="1126"/>
      <c r="N46" s="1126"/>
      <c r="O46" s="1126"/>
      <c r="P46" s="1127"/>
      <c r="Q46" s="1131"/>
      <c r="R46" s="1132"/>
      <c r="S46" s="1132"/>
      <c r="T46" s="1132"/>
      <c r="U46" s="1132"/>
      <c r="V46" s="1132"/>
      <c r="W46" s="1132"/>
      <c r="X46" s="1132"/>
      <c r="Y46" s="1132"/>
      <c r="Z46" s="1132"/>
      <c r="AA46" s="1132"/>
      <c r="AB46" s="1132"/>
      <c r="AC46" s="1132"/>
      <c r="AD46" s="1132"/>
      <c r="AE46" s="1133"/>
      <c r="AF46" s="1107"/>
      <c r="AG46" s="1108"/>
      <c r="AH46" s="1108"/>
      <c r="AI46" s="1108"/>
      <c r="AJ46" s="1109"/>
      <c r="AK46" s="1068"/>
      <c r="AL46" s="1059"/>
      <c r="AM46" s="1059"/>
      <c r="AN46" s="1059"/>
      <c r="AO46" s="1059"/>
      <c r="AP46" s="1059"/>
      <c r="AQ46" s="1059"/>
      <c r="AR46" s="1059"/>
      <c r="AS46" s="1059"/>
      <c r="AT46" s="1059"/>
      <c r="AU46" s="1059"/>
      <c r="AV46" s="1059"/>
      <c r="AW46" s="1059"/>
      <c r="AX46" s="1059"/>
      <c r="AY46" s="1059"/>
      <c r="AZ46" s="1130"/>
      <c r="BA46" s="1130"/>
      <c r="BB46" s="1130"/>
      <c r="BC46" s="1130"/>
      <c r="BD46" s="1130"/>
      <c r="BE46" s="1120"/>
      <c r="BF46" s="1120"/>
      <c r="BG46" s="1120"/>
      <c r="BH46" s="1120"/>
      <c r="BI46" s="1121"/>
      <c r="BJ46" s="251"/>
      <c r="BK46" s="251"/>
      <c r="BL46" s="251"/>
      <c r="BM46" s="251"/>
      <c r="BN46" s="251"/>
      <c r="BO46" s="264"/>
      <c r="BP46" s="264"/>
      <c r="BQ46" s="261">
        <v>40</v>
      </c>
      <c r="BR46" s="262"/>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5"/>
    </row>
    <row r="47" spans="1:131" s="246" customFormat="1" ht="26.25" customHeight="1">
      <c r="A47" s="260">
        <v>20</v>
      </c>
      <c r="B47" s="1125"/>
      <c r="C47" s="1126"/>
      <c r="D47" s="1126"/>
      <c r="E47" s="1126"/>
      <c r="F47" s="1126"/>
      <c r="G47" s="1126"/>
      <c r="H47" s="1126"/>
      <c r="I47" s="1126"/>
      <c r="J47" s="1126"/>
      <c r="K47" s="1126"/>
      <c r="L47" s="1126"/>
      <c r="M47" s="1126"/>
      <c r="N47" s="1126"/>
      <c r="O47" s="1126"/>
      <c r="P47" s="1127"/>
      <c r="Q47" s="1131"/>
      <c r="R47" s="1132"/>
      <c r="S47" s="1132"/>
      <c r="T47" s="1132"/>
      <c r="U47" s="1132"/>
      <c r="V47" s="1132"/>
      <c r="W47" s="1132"/>
      <c r="X47" s="1132"/>
      <c r="Y47" s="1132"/>
      <c r="Z47" s="1132"/>
      <c r="AA47" s="1132"/>
      <c r="AB47" s="1132"/>
      <c r="AC47" s="1132"/>
      <c r="AD47" s="1132"/>
      <c r="AE47" s="1133"/>
      <c r="AF47" s="1107"/>
      <c r="AG47" s="1108"/>
      <c r="AH47" s="1108"/>
      <c r="AI47" s="1108"/>
      <c r="AJ47" s="1109"/>
      <c r="AK47" s="1068"/>
      <c r="AL47" s="1059"/>
      <c r="AM47" s="1059"/>
      <c r="AN47" s="1059"/>
      <c r="AO47" s="1059"/>
      <c r="AP47" s="1059"/>
      <c r="AQ47" s="1059"/>
      <c r="AR47" s="1059"/>
      <c r="AS47" s="1059"/>
      <c r="AT47" s="1059"/>
      <c r="AU47" s="1059"/>
      <c r="AV47" s="1059"/>
      <c r="AW47" s="1059"/>
      <c r="AX47" s="1059"/>
      <c r="AY47" s="1059"/>
      <c r="AZ47" s="1130"/>
      <c r="BA47" s="1130"/>
      <c r="BB47" s="1130"/>
      <c r="BC47" s="1130"/>
      <c r="BD47" s="1130"/>
      <c r="BE47" s="1120"/>
      <c r="BF47" s="1120"/>
      <c r="BG47" s="1120"/>
      <c r="BH47" s="1120"/>
      <c r="BI47" s="1121"/>
      <c r="BJ47" s="251"/>
      <c r="BK47" s="251"/>
      <c r="BL47" s="251"/>
      <c r="BM47" s="251"/>
      <c r="BN47" s="251"/>
      <c r="BO47" s="264"/>
      <c r="BP47" s="264"/>
      <c r="BQ47" s="261">
        <v>41</v>
      </c>
      <c r="BR47" s="262"/>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5"/>
    </row>
    <row r="48" spans="1:131" s="246" customFormat="1" ht="26.25" customHeight="1">
      <c r="A48" s="260">
        <v>21</v>
      </c>
      <c r="B48" s="1125"/>
      <c r="C48" s="1126"/>
      <c r="D48" s="1126"/>
      <c r="E48" s="1126"/>
      <c r="F48" s="1126"/>
      <c r="G48" s="1126"/>
      <c r="H48" s="1126"/>
      <c r="I48" s="1126"/>
      <c r="J48" s="1126"/>
      <c r="K48" s="1126"/>
      <c r="L48" s="1126"/>
      <c r="M48" s="1126"/>
      <c r="N48" s="1126"/>
      <c r="O48" s="1126"/>
      <c r="P48" s="1127"/>
      <c r="Q48" s="1131"/>
      <c r="R48" s="1132"/>
      <c r="S48" s="1132"/>
      <c r="T48" s="1132"/>
      <c r="U48" s="1132"/>
      <c r="V48" s="1132"/>
      <c r="W48" s="1132"/>
      <c r="X48" s="1132"/>
      <c r="Y48" s="1132"/>
      <c r="Z48" s="1132"/>
      <c r="AA48" s="1132"/>
      <c r="AB48" s="1132"/>
      <c r="AC48" s="1132"/>
      <c r="AD48" s="1132"/>
      <c r="AE48" s="1133"/>
      <c r="AF48" s="1107"/>
      <c r="AG48" s="1108"/>
      <c r="AH48" s="1108"/>
      <c r="AI48" s="1108"/>
      <c r="AJ48" s="1109"/>
      <c r="AK48" s="1068"/>
      <c r="AL48" s="1059"/>
      <c r="AM48" s="1059"/>
      <c r="AN48" s="1059"/>
      <c r="AO48" s="1059"/>
      <c r="AP48" s="1059"/>
      <c r="AQ48" s="1059"/>
      <c r="AR48" s="1059"/>
      <c r="AS48" s="1059"/>
      <c r="AT48" s="1059"/>
      <c r="AU48" s="1059"/>
      <c r="AV48" s="1059"/>
      <c r="AW48" s="1059"/>
      <c r="AX48" s="1059"/>
      <c r="AY48" s="1059"/>
      <c r="AZ48" s="1130"/>
      <c r="BA48" s="1130"/>
      <c r="BB48" s="1130"/>
      <c r="BC48" s="1130"/>
      <c r="BD48" s="1130"/>
      <c r="BE48" s="1120"/>
      <c r="BF48" s="1120"/>
      <c r="BG48" s="1120"/>
      <c r="BH48" s="1120"/>
      <c r="BI48" s="1121"/>
      <c r="BJ48" s="251"/>
      <c r="BK48" s="251"/>
      <c r="BL48" s="251"/>
      <c r="BM48" s="251"/>
      <c r="BN48" s="251"/>
      <c r="BO48" s="264"/>
      <c r="BP48" s="264"/>
      <c r="BQ48" s="261">
        <v>42</v>
      </c>
      <c r="BR48" s="262"/>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5"/>
    </row>
    <row r="49" spans="1:131" s="246" customFormat="1" ht="26.25" customHeight="1">
      <c r="A49" s="260">
        <v>22</v>
      </c>
      <c r="B49" s="1125"/>
      <c r="C49" s="1126"/>
      <c r="D49" s="1126"/>
      <c r="E49" s="1126"/>
      <c r="F49" s="1126"/>
      <c r="G49" s="1126"/>
      <c r="H49" s="1126"/>
      <c r="I49" s="1126"/>
      <c r="J49" s="1126"/>
      <c r="K49" s="1126"/>
      <c r="L49" s="1126"/>
      <c r="M49" s="1126"/>
      <c r="N49" s="1126"/>
      <c r="O49" s="1126"/>
      <c r="P49" s="1127"/>
      <c r="Q49" s="1131"/>
      <c r="R49" s="1132"/>
      <c r="S49" s="1132"/>
      <c r="T49" s="1132"/>
      <c r="U49" s="1132"/>
      <c r="V49" s="1132"/>
      <c r="W49" s="1132"/>
      <c r="X49" s="1132"/>
      <c r="Y49" s="1132"/>
      <c r="Z49" s="1132"/>
      <c r="AA49" s="1132"/>
      <c r="AB49" s="1132"/>
      <c r="AC49" s="1132"/>
      <c r="AD49" s="1132"/>
      <c r="AE49" s="1133"/>
      <c r="AF49" s="1107"/>
      <c r="AG49" s="1108"/>
      <c r="AH49" s="1108"/>
      <c r="AI49" s="1108"/>
      <c r="AJ49" s="1109"/>
      <c r="AK49" s="1068"/>
      <c r="AL49" s="1059"/>
      <c r="AM49" s="1059"/>
      <c r="AN49" s="1059"/>
      <c r="AO49" s="1059"/>
      <c r="AP49" s="1059"/>
      <c r="AQ49" s="1059"/>
      <c r="AR49" s="1059"/>
      <c r="AS49" s="1059"/>
      <c r="AT49" s="1059"/>
      <c r="AU49" s="1059"/>
      <c r="AV49" s="1059"/>
      <c r="AW49" s="1059"/>
      <c r="AX49" s="1059"/>
      <c r="AY49" s="1059"/>
      <c r="AZ49" s="1130"/>
      <c r="BA49" s="1130"/>
      <c r="BB49" s="1130"/>
      <c r="BC49" s="1130"/>
      <c r="BD49" s="1130"/>
      <c r="BE49" s="1120"/>
      <c r="BF49" s="1120"/>
      <c r="BG49" s="1120"/>
      <c r="BH49" s="1120"/>
      <c r="BI49" s="1121"/>
      <c r="BJ49" s="251"/>
      <c r="BK49" s="251"/>
      <c r="BL49" s="251"/>
      <c r="BM49" s="251"/>
      <c r="BN49" s="251"/>
      <c r="BO49" s="264"/>
      <c r="BP49" s="264"/>
      <c r="BQ49" s="261">
        <v>43</v>
      </c>
      <c r="BR49" s="262"/>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5"/>
    </row>
    <row r="50" spans="1:131" s="246" customFormat="1" ht="26.25" customHeight="1">
      <c r="A50" s="260">
        <v>23</v>
      </c>
      <c r="B50" s="1125"/>
      <c r="C50" s="1126"/>
      <c r="D50" s="1126"/>
      <c r="E50" s="1126"/>
      <c r="F50" s="1126"/>
      <c r="G50" s="1126"/>
      <c r="H50" s="1126"/>
      <c r="I50" s="1126"/>
      <c r="J50" s="1126"/>
      <c r="K50" s="1126"/>
      <c r="L50" s="1126"/>
      <c r="M50" s="1126"/>
      <c r="N50" s="1126"/>
      <c r="O50" s="1126"/>
      <c r="P50" s="1127"/>
      <c r="Q50" s="1128"/>
      <c r="R50" s="1111"/>
      <c r="S50" s="1111"/>
      <c r="T50" s="1111"/>
      <c r="U50" s="1111"/>
      <c r="V50" s="1111"/>
      <c r="W50" s="1111"/>
      <c r="X50" s="1111"/>
      <c r="Y50" s="1111"/>
      <c r="Z50" s="1111"/>
      <c r="AA50" s="1111"/>
      <c r="AB50" s="1111"/>
      <c r="AC50" s="1111"/>
      <c r="AD50" s="1111"/>
      <c r="AE50" s="1129"/>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0"/>
      <c r="BF50" s="1120"/>
      <c r="BG50" s="1120"/>
      <c r="BH50" s="1120"/>
      <c r="BI50" s="1121"/>
      <c r="BJ50" s="251"/>
      <c r="BK50" s="251"/>
      <c r="BL50" s="251"/>
      <c r="BM50" s="251"/>
      <c r="BN50" s="251"/>
      <c r="BO50" s="264"/>
      <c r="BP50" s="264"/>
      <c r="BQ50" s="261">
        <v>44</v>
      </c>
      <c r="BR50" s="262"/>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5"/>
    </row>
    <row r="51" spans="1:131" s="246" customFormat="1" ht="26.25" customHeight="1">
      <c r="A51" s="260">
        <v>24</v>
      </c>
      <c r="B51" s="1125"/>
      <c r="C51" s="1126"/>
      <c r="D51" s="1126"/>
      <c r="E51" s="1126"/>
      <c r="F51" s="1126"/>
      <c r="G51" s="1126"/>
      <c r="H51" s="1126"/>
      <c r="I51" s="1126"/>
      <c r="J51" s="1126"/>
      <c r="K51" s="1126"/>
      <c r="L51" s="1126"/>
      <c r="M51" s="1126"/>
      <c r="N51" s="1126"/>
      <c r="O51" s="1126"/>
      <c r="P51" s="1127"/>
      <c r="Q51" s="1128"/>
      <c r="R51" s="1111"/>
      <c r="S51" s="1111"/>
      <c r="T51" s="1111"/>
      <c r="U51" s="1111"/>
      <c r="V51" s="1111"/>
      <c r="W51" s="1111"/>
      <c r="X51" s="1111"/>
      <c r="Y51" s="1111"/>
      <c r="Z51" s="1111"/>
      <c r="AA51" s="1111"/>
      <c r="AB51" s="1111"/>
      <c r="AC51" s="1111"/>
      <c r="AD51" s="1111"/>
      <c r="AE51" s="1129"/>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0"/>
      <c r="BF51" s="1120"/>
      <c r="BG51" s="1120"/>
      <c r="BH51" s="1120"/>
      <c r="BI51" s="1121"/>
      <c r="BJ51" s="251"/>
      <c r="BK51" s="251"/>
      <c r="BL51" s="251"/>
      <c r="BM51" s="251"/>
      <c r="BN51" s="251"/>
      <c r="BO51" s="264"/>
      <c r="BP51" s="264"/>
      <c r="BQ51" s="261">
        <v>45</v>
      </c>
      <c r="BR51" s="262"/>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5"/>
    </row>
    <row r="52" spans="1:131" s="246" customFormat="1" ht="26.25" customHeight="1">
      <c r="A52" s="260">
        <v>25</v>
      </c>
      <c r="B52" s="1125"/>
      <c r="C52" s="1126"/>
      <c r="D52" s="1126"/>
      <c r="E52" s="1126"/>
      <c r="F52" s="1126"/>
      <c r="G52" s="1126"/>
      <c r="H52" s="1126"/>
      <c r="I52" s="1126"/>
      <c r="J52" s="1126"/>
      <c r="K52" s="1126"/>
      <c r="L52" s="1126"/>
      <c r="M52" s="1126"/>
      <c r="N52" s="1126"/>
      <c r="O52" s="1126"/>
      <c r="P52" s="1127"/>
      <c r="Q52" s="1128"/>
      <c r="R52" s="1111"/>
      <c r="S52" s="1111"/>
      <c r="T52" s="1111"/>
      <c r="U52" s="1111"/>
      <c r="V52" s="1111"/>
      <c r="W52" s="1111"/>
      <c r="X52" s="1111"/>
      <c r="Y52" s="1111"/>
      <c r="Z52" s="1111"/>
      <c r="AA52" s="1111"/>
      <c r="AB52" s="1111"/>
      <c r="AC52" s="1111"/>
      <c r="AD52" s="1111"/>
      <c r="AE52" s="1129"/>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0"/>
      <c r="BF52" s="1120"/>
      <c r="BG52" s="1120"/>
      <c r="BH52" s="1120"/>
      <c r="BI52" s="1121"/>
      <c r="BJ52" s="251"/>
      <c r="BK52" s="251"/>
      <c r="BL52" s="251"/>
      <c r="BM52" s="251"/>
      <c r="BN52" s="251"/>
      <c r="BO52" s="264"/>
      <c r="BP52" s="264"/>
      <c r="BQ52" s="261">
        <v>46</v>
      </c>
      <c r="BR52" s="262"/>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5"/>
    </row>
    <row r="53" spans="1:131" s="246" customFormat="1" ht="26.25" customHeight="1">
      <c r="A53" s="260">
        <v>26</v>
      </c>
      <c r="B53" s="1125"/>
      <c r="C53" s="1126"/>
      <c r="D53" s="1126"/>
      <c r="E53" s="1126"/>
      <c r="F53" s="1126"/>
      <c r="G53" s="1126"/>
      <c r="H53" s="1126"/>
      <c r="I53" s="1126"/>
      <c r="J53" s="1126"/>
      <c r="K53" s="1126"/>
      <c r="L53" s="1126"/>
      <c r="M53" s="1126"/>
      <c r="N53" s="1126"/>
      <c r="O53" s="1126"/>
      <c r="P53" s="1127"/>
      <c r="Q53" s="1128"/>
      <c r="R53" s="1111"/>
      <c r="S53" s="1111"/>
      <c r="T53" s="1111"/>
      <c r="U53" s="1111"/>
      <c r="V53" s="1111"/>
      <c r="W53" s="1111"/>
      <c r="X53" s="1111"/>
      <c r="Y53" s="1111"/>
      <c r="Z53" s="1111"/>
      <c r="AA53" s="1111"/>
      <c r="AB53" s="1111"/>
      <c r="AC53" s="1111"/>
      <c r="AD53" s="1111"/>
      <c r="AE53" s="1129"/>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0"/>
      <c r="BF53" s="1120"/>
      <c r="BG53" s="1120"/>
      <c r="BH53" s="1120"/>
      <c r="BI53" s="1121"/>
      <c r="BJ53" s="251"/>
      <c r="BK53" s="251"/>
      <c r="BL53" s="251"/>
      <c r="BM53" s="251"/>
      <c r="BN53" s="251"/>
      <c r="BO53" s="264"/>
      <c r="BP53" s="264"/>
      <c r="BQ53" s="261">
        <v>47</v>
      </c>
      <c r="BR53" s="262"/>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5"/>
    </row>
    <row r="54" spans="1:131" s="246" customFormat="1" ht="26.25" customHeight="1">
      <c r="A54" s="260">
        <v>27</v>
      </c>
      <c r="B54" s="1125"/>
      <c r="C54" s="1126"/>
      <c r="D54" s="1126"/>
      <c r="E54" s="1126"/>
      <c r="F54" s="1126"/>
      <c r="G54" s="1126"/>
      <c r="H54" s="1126"/>
      <c r="I54" s="1126"/>
      <c r="J54" s="1126"/>
      <c r="K54" s="1126"/>
      <c r="L54" s="1126"/>
      <c r="M54" s="1126"/>
      <c r="N54" s="1126"/>
      <c r="O54" s="1126"/>
      <c r="P54" s="1127"/>
      <c r="Q54" s="1128"/>
      <c r="R54" s="1111"/>
      <c r="S54" s="1111"/>
      <c r="T54" s="1111"/>
      <c r="U54" s="1111"/>
      <c r="V54" s="1111"/>
      <c r="W54" s="1111"/>
      <c r="X54" s="1111"/>
      <c r="Y54" s="1111"/>
      <c r="Z54" s="1111"/>
      <c r="AA54" s="1111"/>
      <c r="AB54" s="1111"/>
      <c r="AC54" s="1111"/>
      <c r="AD54" s="1111"/>
      <c r="AE54" s="1129"/>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0"/>
      <c r="BF54" s="1120"/>
      <c r="BG54" s="1120"/>
      <c r="BH54" s="1120"/>
      <c r="BI54" s="1121"/>
      <c r="BJ54" s="251"/>
      <c r="BK54" s="251"/>
      <c r="BL54" s="251"/>
      <c r="BM54" s="251"/>
      <c r="BN54" s="251"/>
      <c r="BO54" s="264"/>
      <c r="BP54" s="264"/>
      <c r="BQ54" s="261">
        <v>48</v>
      </c>
      <c r="BR54" s="262"/>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5"/>
    </row>
    <row r="55" spans="1:131" s="246" customFormat="1" ht="26.25" customHeight="1">
      <c r="A55" s="260">
        <v>28</v>
      </c>
      <c r="B55" s="1125"/>
      <c r="C55" s="1126"/>
      <c r="D55" s="1126"/>
      <c r="E55" s="1126"/>
      <c r="F55" s="1126"/>
      <c r="G55" s="1126"/>
      <c r="H55" s="1126"/>
      <c r="I55" s="1126"/>
      <c r="J55" s="1126"/>
      <c r="K55" s="1126"/>
      <c r="L55" s="1126"/>
      <c r="M55" s="1126"/>
      <c r="N55" s="1126"/>
      <c r="O55" s="1126"/>
      <c r="P55" s="1127"/>
      <c r="Q55" s="1128"/>
      <c r="R55" s="1111"/>
      <c r="S55" s="1111"/>
      <c r="T55" s="1111"/>
      <c r="U55" s="1111"/>
      <c r="V55" s="1111"/>
      <c r="W55" s="1111"/>
      <c r="X55" s="1111"/>
      <c r="Y55" s="1111"/>
      <c r="Z55" s="1111"/>
      <c r="AA55" s="1111"/>
      <c r="AB55" s="1111"/>
      <c r="AC55" s="1111"/>
      <c r="AD55" s="1111"/>
      <c r="AE55" s="1129"/>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0"/>
      <c r="BF55" s="1120"/>
      <c r="BG55" s="1120"/>
      <c r="BH55" s="1120"/>
      <c r="BI55" s="1121"/>
      <c r="BJ55" s="251"/>
      <c r="BK55" s="251"/>
      <c r="BL55" s="251"/>
      <c r="BM55" s="251"/>
      <c r="BN55" s="251"/>
      <c r="BO55" s="264"/>
      <c r="BP55" s="264"/>
      <c r="BQ55" s="261">
        <v>49</v>
      </c>
      <c r="BR55" s="262"/>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5"/>
    </row>
    <row r="56" spans="1:131" s="246" customFormat="1" ht="26.25" customHeight="1">
      <c r="A56" s="260">
        <v>29</v>
      </c>
      <c r="B56" s="1125"/>
      <c r="C56" s="1126"/>
      <c r="D56" s="1126"/>
      <c r="E56" s="1126"/>
      <c r="F56" s="1126"/>
      <c r="G56" s="1126"/>
      <c r="H56" s="1126"/>
      <c r="I56" s="1126"/>
      <c r="J56" s="1126"/>
      <c r="K56" s="1126"/>
      <c r="L56" s="1126"/>
      <c r="M56" s="1126"/>
      <c r="N56" s="1126"/>
      <c r="O56" s="1126"/>
      <c r="P56" s="1127"/>
      <c r="Q56" s="1128"/>
      <c r="R56" s="1111"/>
      <c r="S56" s="1111"/>
      <c r="T56" s="1111"/>
      <c r="U56" s="1111"/>
      <c r="V56" s="1111"/>
      <c r="W56" s="1111"/>
      <c r="X56" s="1111"/>
      <c r="Y56" s="1111"/>
      <c r="Z56" s="1111"/>
      <c r="AA56" s="1111"/>
      <c r="AB56" s="1111"/>
      <c r="AC56" s="1111"/>
      <c r="AD56" s="1111"/>
      <c r="AE56" s="1129"/>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0"/>
      <c r="BF56" s="1120"/>
      <c r="BG56" s="1120"/>
      <c r="BH56" s="1120"/>
      <c r="BI56" s="1121"/>
      <c r="BJ56" s="251"/>
      <c r="BK56" s="251"/>
      <c r="BL56" s="251"/>
      <c r="BM56" s="251"/>
      <c r="BN56" s="251"/>
      <c r="BO56" s="264"/>
      <c r="BP56" s="264"/>
      <c r="BQ56" s="261">
        <v>50</v>
      </c>
      <c r="BR56" s="262"/>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5"/>
    </row>
    <row r="57" spans="1:131" s="246" customFormat="1" ht="26.25" customHeight="1">
      <c r="A57" s="260">
        <v>30</v>
      </c>
      <c r="B57" s="1125"/>
      <c r="C57" s="1126"/>
      <c r="D57" s="1126"/>
      <c r="E57" s="1126"/>
      <c r="F57" s="1126"/>
      <c r="G57" s="1126"/>
      <c r="H57" s="1126"/>
      <c r="I57" s="1126"/>
      <c r="J57" s="1126"/>
      <c r="K57" s="1126"/>
      <c r="L57" s="1126"/>
      <c r="M57" s="1126"/>
      <c r="N57" s="1126"/>
      <c r="O57" s="1126"/>
      <c r="P57" s="1127"/>
      <c r="Q57" s="1128"/>
      <c r="R57" s="1111"/>
      <c r="S57" s="1111"/>
      <c r="T57" s="1111"/>
      <c r="U57" s="1111"/>
      <c r="V57" s="1111"/>
      <c r="W57" s="1111"/>
      <c r="X57" s="1111"/>
      <c r="Y57" s="1111"/>
      <c r="Z57" s="1111"/>
      <c r="AA57" s="1111"/>
      <c r="AB57" s="1111"/>
      <c r="AC57" s="1111"/>
      <c r="AD57" s="1111"/>
      <c r="AE57" s="1129"/>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0"/>
      <c r="BF57" s="1120"/>
      <c r="BG57" s="1120"/>
      <c r="BH57" s="1120"/>
      <c r="BI57" s="1121"/>
      <c r="BJ57" s="251"/>
      <c r="BK57" s="251"/>
      <c r="BL57" s="251"/>
      <c r="BM57" s="251"/>
      <c r="BN57" s="251"/>
      <c r="BO57" s="264"/>
      <c r="BP57" s="264"/>
      <c r="BQ57" s="261">
        <v>51</v>
      </c>
      <c r="BR57" s="262"/>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5"/>
    </row>
    <row r="58" spans="1:131" s="246" customFormat="1" ht="26.25" customHeight="1">
      <c r="A58" s="260">
        <v>31</v>
      </c>
      <c r="B58" s="1125"/>
      <c r="C58" s="1126"/>
      <c r="D58" s="1126"/>
      <c r="E58" s="1126"/>
      <c r="F58" s="1126"/>
      <c r="G58" s="1126"/>
      <c r="H58" s="1126"/>
      <c r="I58" s="1126"/>
      <c r="J58" s="1126"/>
      <c r="K58" s="1126"/>
      <c r="L58" s="1126"/>
      <c r="M58" s="1126"/>
      <c r="N58" s="1126"/>
      <c r="O58" s="1126"/>
      <c r="P58" s="1127"/>
      <c r="Q58" s="1128"/>
      <c r="R58" s="1111"/>
      <c r="S58" s="1111"/>
      <c r="T58" s="1111"/>
      <c r="U58" s="1111"/>
      <c r="V58" s="1111"/>
      <c r="W58" s="1111"/>
      <c r="X58" s="1111"/>
      <c r="Y58" s="1111"/>
      <c r="Z58" s="1111"/>
      <c r="AA58" s="1111"/>
      <c r="AB58" s="1111"/>
      <c r="AC58" s="1111"/>
      <c r="AD58" s="1111"/>
      <c r="AE58" s="1129"/>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0"/>
      <c r="BF58" s="1120"/>
      <c r="BG58" s="1120"/>
      <c r="BH58" s="1120"/>
      <c r="BI58" s="1121"/>
      <c r="BJ58" s="251"/>
      <c r="BK58" s="251"/>
      <c r="BL58" s="251"/>
      <c r="BM58" s="251"/>
      <c r="BN58" s="251"/>
      <c r="BO58" s="264"/>
      <c r="BP58" s="264"/>
      <c r="BQ58" s="261">
        <v>52</v>
      </c>
      <c r="BR58" s="262"/>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5"/>
    </row>
    <row r="59" spans="1:131" s="246" customFormat="1" ht="26.25" customHeight="1">
      <c r="A59" s="260">
        <v>32</v>
      </c>
      <c r="B59" s="1125"/>
      <c r="C59" s="1126"/>
      <c r="D59" s="1126"/>
      <c r="E59" s="1126"/>
      <c r="F59" s="1126"/>
      <c r="G59" s="1126"/>
      <c r="H59" s="1126"/>
      <c r="I59" s="1126"/>
      <c r="J59" s="1126"/>
      <c r="K59" s="1126"/>
      <c r="L59" s="1126"/>
      <c r="M59" s="1126"/>
      <c r="N59" s="1126"/>
      <c r="O59" s="1126"/>
      <c r="P59" s="1127"/>
      <c r="Q59" s="1128"/>
      <c r="R59" s="1111"/>
      <c r="S59" s="1111"/>
      <c r="T59" s="1111"/>
      <c r="U59" s="1111"/>
      <c r="V59" s="1111"/>
      <c r="W59" s="1111"/>
      <c r="X59" s="1111"/>
      <c r="Y59" s="1111"/>
      <c r="Z59" s="1111"/>
      <c r="AA59" s="1111"/>
      <c r="AB59" s="1111"/>
      <c r="AC59" s="1111"/>
      <c r="AD59" s="1111"/>
      <c r="AE59" s="1129"/>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0"/>
      <c r="BF59" s="1120"/>
      <c r="BG59" s="1120"/>
      <c r="BH59" s="1120"/>
      <c r="BI59" s="1121"/>
      <c r="BJ59" s="251"/>
      <c r="BK59" s="251"/>
      <c r="BL59" s="251"/>
      <c r="BM59" s="251"/>
      <c r="BN59" s="251"/>
      <c r="BO59" s="264"/>
      <c r="BP59" s="264"/>
      <c r="BQ59" s="261">
        <v>53</v>
      </c>
      <c r="BR59" s="262"/>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5"/>
    </row>
    <row r="60" spans="1:131" s="246" customFormat="1" ht="26.25" customHeight="1">
      <c r="A60" s="260">
        <v>33</v>
      </c>
      <c r="B60" s="1125"/>
      <c r="C60" s="1126"/>
      <c r="D60" s="1126"/>
      <c r="E60" s="1126"/>
      <c r="F60" s="1126"/>
      <c r="G60" s="1126"/>
      <c r="H60" s="1126"/>
      <c r="I60" s="1126"/>
      <c r="J60" s="1126"/>
      <c r="K60" s="1126"/>
      <c r="L60" s="1126"/>
      <c r="M60" s="1126"/>
      <c r="N60" s="1126"/>
      <c r="O60" s="1126"/>
      <c r="P60" s="1127"/>
      <c r="Q60" s="1128"/>
      <c r="R60" s="1111"/>
      <c r="S60" s="1111"/>
      <c r="T60" s="1111"/>
      <c r="U60" s="1111"/>
      <c r="V60" s="1111"/>
      <c r="W60" s="1111"/>
      <c r="X60" s="1111"/>
      <c r="Y60" s="1111"/>
      <c r="Z60" s="1111"/>
      <c r="AA60" s="1111"/>
      <c r="AB60" s="1111"/>
      <c r="AC60" s="1111"/>
      <c r="AD60" s="1111"/>
      <c r="AE60" s="1129"/>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0"/>
      <c r="BF60" s="1120"/>
      <c r="BG60" s="1120"/>
      <c r="BH60" s="1120"/>
      <c r="BI60" s="1121"/>
      <c r="BJ60" s="251"/>
      <c r="BK60" s="251"/>
      <c r="BL60" s="251"/>
      <c r="BM60" s="251"/>
      <c r="BN60" s="251"/>
      <c r="BO60" s="264"/>
      <c r="BP60" s="264"/>
      <c r="BQ60" s="261">
        <v>54</v>
      </c>
      <c r="BR60" s="262"/>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5"/>
    </row>
    <row r="61" spans="1:131" s="246" customFormat="1" ht="26.25" customHeight="1" thickBot="1">
      <c r="A61" s="260">
        <v>34</v>
      </c>
      <c r="B61" s="1125"/>
      <c r="C61" s="1126"/>
      <c r="D61" s="1126"/>
      <c r="E61" s="1126"/>
      <c r="F61" s="1126"/>
      <c r="G61" s="1126"/>
      <c r="H61" s="1126"/>
      <c r="I61" s="1126"/>
      <c r="J61" s="1126"/>
      <c r="K61" s="1126"/>
      <c r="L61" s="1126"/>
      <c r="M61" s="1126"/>
      <c r="N61" s="1126"/>
      <c r="O61" s="1126"/>
      <c r="P61" s="1127"/>
      <c r="Q61" s="1128"/>
      <c r="R61" s="1111"/>
      <c r="S61" s="1111"/>
      <c r="T61" s="1111"/>
      <c r="U61" s="1111"/>
      <c r="V61" s="1111"/>
      <c r="W61" s="1111"/>
      <c r="X61" s="1111"/>
      <c r="Y61" s="1111"/>
      <c r="Z61" s="1111"/>
      <c r="AA61" s="1111"/>
      <c r="AB61" s="1111"/>
      <c r="AC61" s="1111"/>
      <c r="AD61" s="1111"/>
      <c r="AE61" s="1129"/>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0"/>
      <c r="BF61" s="1120"/>
      <c r="BG61" s="1120"/>
      <c r="BH61" s="1120"/>
      <c r="BI61" s="1121"/>
      <c r="BJ61" s="251"/>
      <c r="BK61" s="251"/>
      <c r="BL61" s="251"/>
      <c r="BM61" s="251"/>
      <c r="BN61" s="251"/>
      <c r="BO61" s="264"/>
      <c r="BP61" s="264"/>
      <c r="BQ61" s="261">
        <v>55</v>
      </c>
      <c r="BR61" s="262"/>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5"/>
    </row>
    <row r="62" spans="1:131" s="246" customFormat="1" ht="26.25" customHeight="1">
      <c r="A62" s="260">
        <v>35</v>
      </c>
      <c r="B62" s="1125"/>
      <c r="C62" s="1126"/>
      <c r="D62" s="1126"/>
      <c r="E62" s="1126"/>
      <c r="F62" s="1126"/>
      <c r="G62" s="1126"/>
      <c r="H62" s="1126"/>
      <c r="I62" s="1126"/>
      <c r="J62" s="1126"/>
      <c r="K62" s="1126"/>
      <c r="L62" s="1126"/>
      <c r="M62" s="1126"/>
      <c r="N62" s="1126"/>
      <c r="O62" s="1126"/>
      <c r="P62" s="1127"/>
      <c r="Q62" s="1128"/>
      <c r="R62" s="1111"/>
      <c r="S62" s="1111"/>
      <c r="T62" s="1111"/>
      <c r="U62" s="1111"/>
      <c r="V62" s="1111"/>
      <c r="W62" s="1111"/>
      <c r="X62" s="1111"/>
      <c r="Y62" s="1111"/>
      <c r="Z62" s="1111"/>
      <c r="AA62" s="1111"/>
      <c r="AB62" s="1111"/>
      <c r="AC62" s="1111"/>
      <c r="AD62" s="1111"/>
      <c r="AE62" s="1129"/>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0"/>
      <c r="BF62" s="1120"/>
      <c r="BG62" s="1120"/>
      <c r="BH62" s="1120"/>
      <c r="BI62" s="1121"/>
      <c r="BJ62" s="1122" t="s">
        <v>408</v>
      </c>
      <c r="BK62" s="1123"/>
      <c r="BL62" s="1123"/>
      <c r="BM62" s="1123"/>
      <c r="BN62" s="1124"/>
      <c r="BO62" s="264"/>
      <c r="BP62" s="264"/>
      <c r="BQ62" s="261">
        <v>56</v>
      </c>
      <c r="BR62" s="262"/>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5"/>
    </row>
    <row r="63" spans="1:131" s="246" customFormat="1" ht="26.25" customHeight="1" thickBot="1">
      <c r="A63" s="263" t="s">
        <v>388</v>
      </c>
      <c r="B63" s="1032" t="s">
        <v>409</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6"/>
      <c r="AF63" s="1117">
        <v>86</v>
      </c>
      <c r="AG63" s="1047"/>
      <c r="AH63" s="1047"/>
      <c r="AI63" s="1047"/>
      <c r="AJ63" s="1118"/>
      <c r="AK63" s="1119"/>
      <c r="AL63" s="1051"/>
      <c r="AM63" s="1051"/>
      <c r="AN63" s="1051"/>
      <c r="AO63" s="1051"/>
      <c r="AP63" s="1047">
        <v>12065</v>
      </c>
      <c r="AQ63" s="1047"/>
      <c r="AR63" s="1047"/>
      <c r="AS63" s="1047"/>
      <c r="AT63" s="1047"/>
      <c r="AU63" s="1047">
        <v>4943</v>
      </c>
      <c r="AV63" s="1047"/>
      <c r="AW63" s="1047"/>
      <c r="AX63" s="1047"/>
      <c r="AY63" s="1047"/>
      <c r="AZ63" s="1113"/>
      <c r="BA63" s="1113"/>
      <c r="BB63" s="1113"/>
      <c r="BC63" s="1113"/>
      <c r="BD63" s="1113"/>
      <c r="BE63" s="1048"/>
      <c r="BF63" s="1048"/>
      <c r="BG63" s="1048"/>
      <c r="BH63" s="1048"/>
      <c r="BI63" s="1049"/>
      <c r="BJ63" s="1114" t="s">
        <v>173</v>
      </c>
      <c r="BK63" s="1039"/>
      <c r="BL63" s="1039"/>
      <c r="BM63" s="1039"/>
      <c r="BN63" s="1115"/>
      <c r="BO63" s="264"/>
      <c r="BP63" s="264"/>
      <c r="BQ63" s="261">
        <v>57</v>
      </c>
      <c r="BR63" s="262"/>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5"/>
    </row>
    <row r="64" spans="1:131" s="246"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5"/>
    </row>
    <row r="65" spans="1:131" s="246" customFormat="1" ht="26.25" customHeight="1" thickBot="1">
      <c r="A65" s="251" t="s">
        <v>410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5"/>
    </row>
    <row r="66" spans="1:131" s="246" customFormat="1" ht="26.25" customHeight="1">
      <c r="A66" s="1083" t="s">
        <v>411</v>
      </c>
      <c r="B66" s="1084"/>
      <c r="C66" s="1084"/>
      <c r="D66" s="1084"/>
      <c r="E66" s="1084"/>
      <c r="F66" s="1084"/>
      <c r="G66" s="1084"/>
      <c r="H66" s="1084"/>
      <c r="I66" s="1084"/>
      <c r="J66" s="1084"/>
      <c r="K66" s="1084"/>
      <c r="L66" s="1084"/>
      <c r="M66" s="1084"/>
      <c r="N66" s="1084"/>
      <c r="O66" s="1084"/>
      <c r="P66" s="1085"/>
      <c r="Q66" s="1089" t="s">
        <v>392</v>
      </c>
      <c r="R66" s="1090"/>
      <c r="S66" s="1090"/>
      <c r="T66" s="1090"/>
      <c r="U66" s="1091"/>
      <c r="V66" s="1089" t="s">
        <v>393</v>
      </c>
      <c r="W66" s="1090"/>
      <c r="X66" s="1090"/>
      <c r="Y66" s="1090"/>
      <c r="Z66" s="1091"/>
      <c r="AA66" s="1089" t="s">
        <v>412</v>
      </c>
      <c r="AB66" s="1090"/>
      <c r="AC66" s="1090"/>
      <c r="AD66" s="1090"/>
      <c r="AE66" s="1091"/>
      <c r="AF66" s="1095" t="s">
        <v>395</v>
      </c>
      <c r="AG66" s="1096"/>
      <c r="AH66" s="1096"/>
      <c r="AI66" s="1096"/>
      <c r="AJ66" s="1097"/>
      <c r="AK66" s="1089" t="s">
        <v>396</v>
      </c>
      <c r="AL66" s="1084"/>
      <c r="AM66" s="1084"/>
      <c r="AN66" s="1084"/>
      <c r="AO66" s="1085"/>
      <c r="AP66" s="1089" t="s">
        <v>397</v>
      </c>
      <c r="AQ66" s="1090"/>
      <c r="AR66" s="1090"/>
      <c r="AS66" s="1090"/>
      <c r="AT66" s="1091"/>
      <c r="AU66" s="1089" t="s">
        <v>413</v>
      </c>
      <c r="AV66" s="1090"/>
      <c r="AW66" s="1090"/>
      <c r="AX66" s="1090"/>
      <c r="AY66" s="1091"/>
      <c r="AZ66" s="1089" t="s">
        <v>374</v>
      </c>
      <c r="BA66" s="1090"/>
      <c r="BB66" s="1090"/>
      <c r="BC66" s="1090"/>
      <c r="BD66" s="1105"/>
      <c r="BE66" s="264"/>
      <c r="BF66" s="264"/>
      <c r="BG66" s="264"/>
      <c r="BH66" s="264"/>
      <c r="BI66" s="264"/>
      <c r="BJ66" s="264"/>
      <c r="BK66" s="264"/>
      <c r="BL66" s="264"/>
      <c r="BM66" s="264"/>
      <c r="BN66" s="264"/>
      <c r="BO66" s="264"/>
      <c r="BP66" s="264"/>
      <c r="BQ66" s="261">
        <v>60</v>
      </c>
      <c r="BR66" s="266"/>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5"/>
    </row>
    <row r="67" spans="1:131" s="246" customFormat="1" ht="26.25" customHeight="1" thickBot="1">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4"/>
      <c r="BF67" s="264"/>
      <c r="BG67" s="264"/>
      <c r="BH67" s="264"/>
      <c r="BI67" s="264"/>
      <c r="BJ67" s="264"/>
      <c r="BK67" s="264"/>
      <c r="BL67" s="264"/>
      <c r="BM67" s="264"/>
      <c r="BN67" s="264"/>
      <c r="BO67" s="264"/>
      <c r="BP67" s="264"/>
      <c r="BQ67" s="261">
        <v>61</v>
      </c>
      <c r="BR67" s="266"/>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5"/>
    </row>
    <row r="68" spans="1:131" s="246" customFormat="1" ht="26.25" customHeight="1" thickTop="1">
      <c r="A68" s="257">
        <v>1</v>
      </c>
      <c r="B68" s="1073" t="s">
        <v>585</v>
      </c>
      <c r="C68" s="1074"/>
      <c r="D68" s="1074"/>
      <c r="E68" s="1074"/>
      <c r="F68" s="1074"/>
      <c r="G68" s="1074"/>
      <c r="H68" s="1074"/>
      <c r="I68" s="1074"/>
      <c r="J68" s="1074"/>
      <c r="K68" s="1074"/>
      <c r="L68" s="1074"/>
      <c r="M68" s="1074"/>
      <c r="N68" s="1074"/>
      <c r="O68" s="1074"/>
      <c r="P68" s="1075"/>
      <c r="Q68" s="1076">
        <v>19218</v>
      </c>
      <c r="R68" s="1070"/>
      <c r="S68" s="1070"/>
      <c r="T68" s="1070"/>
      <c r="U68" s="1070"/>
      <c r="V68" s="1070">
        <v>19195</v>
      </c>
      <c r="W68" s="1070"/>
      <c r="X68" s="1070"/>
      <c r="Y68" s="1070"/>
      <c r="Z68" s="1070"/>
      <c r="AA68" s="1070">
        <v>23</v>
      </c>
      <c r="AB68" s="1070"/>
      <c r="AC68" s="1070"/>
      <c r="AD68" s="1070"/>
      <c r="AE68" s="1070"/>
      <c r="AF68" s="1070">
        <v>23</v>
      </c>
      <c r="AG68" s="1070"/>
      <c r="AH68" s="1070"/>
      <c r="AI68" s="1070"/>
      <c r="AJ68" s="1070"/>
      <c r="AK68" s="1070">
        <v>2868</v>
      </c>
      <c r="AL68" s="1070"/>
      <c r="AM68" s="1070"/>
      <c r="AN68" s="1070"/>
      <c r="AO68" s="1070"/>
      <c r="AP68" s="1070" t="s">
        <v>502</v>
      </c>
      <c r="AQ68" s="1070"/>
      <c r="AR68" s="1070"/>
      <c r="AS68" s="1070"/>
      <c r="AT68" s="1070"/>
      <c r="AU68" s="1070" t="s">
        <v>502</v>
      </c>
      <c r="AV68" s="1070"/>
      <c r="AW68" s="1070"/>
      <c r="AX68" s="1070"/>
      <c r="AY68" s="1070"/>
      <c r="AZ68" s="1071"/>
      <c r="BA68" s="1071"/>
      <c r="BB68" s="1071"/>
      <c r="BC68" s="1071"/>
      <c r="BD68" s="1072"/>
      <c r="BE68" s="264"/>
      <c r="BF68" s="264"/>
      <c r="BG68" s="264"/>
      <c r="BH68" s="264"/>
      <c r="BI68" s="264"/>
      <c r="BJ68" s="264"/>
      <c r="BK68" s="264"/>
      <c r="BL68" s="264"/>
      <c r="BM68" s="264"/>
      <c r="BN68" s="264"/>
      <c r="BO68" s="264"/>
      <c r="BP68" s="264"/>
      <c r="BQ68" s="261">
        <v>62</v>
      </c>
      <c r="BR68" s="266"/>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5"/>
    </row>
    <row r="69" spans="1:131" s="246" customFormat="1" ht="26.25" customHeight="1">
      <c r="A69" s="260">
        <v>2</v>
      </c>
      <c r="B69" s="1062" t="s">
        <v>584</v>
      </c>
      <c r="C69" s="1063"/>
      <c r="D69" s="1063"/>
      <c r="E69" s="1063"/>
      <c r="F69" s="1063"/>
      <c r="G69" s="1063"/>
      <c r="H69" s="1063"/>
      <c r="I69" s="1063"/>
      <c r="J69" s="1063"/>
      <c r="K69" s="1063"/>
      <c r="L69" s="1063"/>
      <c r="M69" s="1063"/>
      <c r="N69" s="1063"/>
      <c r="O69" s="1063"/>
      <c r="P69" s="1064"/>
      <c r="Q69" s="1065">
        <v>163</v>
      </c>
      <c r="R69" s="1059"/>
      <c r="S69" s="1059"/>
      <c r="T69" s="1059"/>
      <c r="U69" s="1059"/>
      <c r="V69" s="1059">
        <v>163</v>
      </c>
      <c r="W69" s="1059"/>
      <c r="X69" s="1059"/>
      <c r="Y69" s="1059"/>
      <c r="Z69" s="1059"/>
      <c r="AA69" s="1059">
        <v>1</v>
      </c>
      <c r="AB69" s="1059"/>
      <c r="AC69" s="1059"/>
      <c r="AD69" s="1059"/>
      <c r="AE69" s="1059"/>
      <c r="AF69" s="1059">
        <v>1</v>
      </c>
      <c r="AG69" s="1059"/>
      <c r="AH69" s="1059"/>
      <c r="AI69" s="1059"/>
      <c r="AJ69" s="1059"/>
      <c r="AK69" s="1059">
        <v>43</v>
      </c>
      <c r="AL69" s="1059"/>
      <c r="AM69" s="1059"/>
      <c r="AN69" s="1059"/>
      <c r="AO69" s="1059"/>
      <c r="AP69" s="1059" t="s">
        <v>502</v>
      </c>
      <c r="AQ69" s="1059"/>
      <c r="AR69" s="1059"/>
      <c r="AS69" s="1059"/>
      <c r="AT69" s="1059"/>
      <c r="AU69" s="1059" t="s">
        <v>502</v>
      </c>
      <c r="AV69" s="1059"/>
      <c r="AW69" s="1059"/>
      <c r="AX69" s="1059"/>
      <c r="AY69" s="1059"/>
      <c r="AZ69" s="1060"/>
      <c r="BA69" s="1060"/>
      <c r="BB69" s="1060"/>
      <c r="BC69" s="1060"/>
      <c r="BD69" s="1061"/>
      <c r="BE69" s="264"/>
      <c r="BF69" s="264"/>
      <c r="BG69" s="264"/>
      <c r="BH69" s="264"/>
      <c r="BI69" s="264"/>
      <c r="BJ69" s="264"/>
      <c r="BK69" s="264"/>
      <c r="BL69" s="264"/>
      <c r="BM69" s="264"/>
      <c r="BN69" s="264"/>
      <c r="BO69" s="264"/>
      <c r="BP69" s="264"/>
      <c r="BQ69" s="261">
        <v>63</v>
      </c>
      <c r="BR69" s="266"/>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5"/>
    </row>
    <row r="70" spans="1:131" s="246" customFormat="1" ht="26.25" customHeight="1">
      <c r="A70" s="260">
        <v>3</v>
      </c>
      <c r="B70" s="1062" t="s">
        <v>586</v>
      </c>
      <c r="C70" s="1063"/>
      <c r="D70" s="1063"/>
      <c r="E70" s="1063"/>
      <c r="F70" s="1063"/>
      <c r="G70" s="1063"/>
      <c r="H70" s="1063"/>
      <c r="I70" s="1063"/>
      <c r="J70" s="1063"/>
      <c r="K70" s="1063"/>
      <c r="L70" s="1063"/>
      <c r="M70" s="1063"/>
      <c r="N70" s="1063"/>
      <c r="O70" s="1063"/>
      <c r="P70" s="1064"/>
      <c r="Q70" s="1065">
        <v>596</v>
      </c>
      <c r="R70" s="1059"/>
      <c r="S70" s="1059"/>
      <c r="T70" s="1059"/>
      <c r="U70" s="1059"/>
      <c r="V70" s="1059">
        <v>355</v>
      </c>
      <c r="W70" s="1059"/>
      <c r="X70" s="1059"/>
      <c r="Y70" s="1059"/>
      <c r="Z70" s="1059"/>
      <c r="AA70" s="1059">
        <v>242</v>
      </c>
      <c r="AB70" s="1059"/>
      <c r="AC70" s="1059"/>
      <c r="AD70" s="1059"/>
      <c r="AE70" s="1059"/>
      <c r="AF70" s="1059">
        <v>242</v>
      </c>
      <c r="AG70" s="1059"/>
      <c r="AH70" s="1059"/>
      <c r="AI70" s="1059"/>
      <c r="AJ70" s="1059"/>
      <c r="AK70" s="1059" t="s">
        <v>502</v>
      </c>
      <c r="AL70" s="1059"/>
      <c r="AM70" s="1059"/>
      <c r="AN70" s="1059"/>
      <c r="AO70" s="1059"/>
      <c r="AP70" s="1059" t="s">
        <v>502</v>
      </c>
      <c r="AQ70" s="1059"/>
      <c r="AR70" s="1059"/>
      <c r="AS70" s="1059"/>
      <c r="AT70" s="1059"/>
      <c r="AU70" s="1059" t="s">
        <v>502</v>
      </c>
      <c r="AV70" s="1059"/>
      <c r="AW70" s="1059"/>
      <c r="AX70" s="1059"/>
      <c r="AY70" s="1059"/>
      <c r="AZ70" s="1060"/>
      <c r="BA70" s="1060"/>
      <c r="BB70" s="1060"/>
      <c r="BC70" s="1060"/>
      <c r="BD70" s="1061"/>
      <c r="BE70" s="264"/>
      <c r="BF70" s="264"/>
      <c r="BG70" s="264"/>
      <c r="BH70" s="264"/>
      <c r="BI70" s="264"/>
      <c r="BJ70" s="264"/>
      <c r="BK70" s="264"/>
      <c r="BL70" s="264"/>
      <c r="BM70" s="264"/>
      <c r="BN70" s="264"/>
      <c r="BO70" s="264"/>
      <c r="BP70" s="264"/>
      <c r="BQ70" s="261">
        <v>64</v>
      </c>
      <c r="BR70" s="266"/>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5"/>
    </row>
    <row r="71" spans="1:131" s="246" customFormat="1" ht="26.25" customHeight="1">
      <c r="A71" s="260">
        <v>4</v>
      </c>
      <c r="B71" s="1062" t="s">
        <v>581</v>
      </c>
      <c r="C71" s="1063"/>
      <c r="D71" s="1063"/>
      <c r="E71" s="1063"/>
      <c r="F71" s="1063"/>
      <c r="G71" s="1063"/>
      <c r="H71" s="1063"/>
      <c r="I71" s="1063"/>
      <c r="J71" s="1063"/>
      <c r="K71" s="1063"/>
      <c r="L71" s="1063"/>
      <c r="M71" s="1063"/>
      <c r="N71" s="1063"/>
      <c r="O71" s="1063"/>
      <c r="P71" s="1064"/>
      <c r="Q71" s="1065">
        <v>997</v>
      </c>
      <c r="R71" s="1059"/>
      <c r="S71" s="1059"/>
      <c r="T71" s="1059"/>
      <c r="U71" s="1059"/>
      <c r="V71" s="1059">
        <v>988</v>
      </c>
      <c r="W71" s="1059"/>
      <c r="X71" s="1059"/>
      <c r="Y71" s="1059"/>
      <c r="Z71" s="1059"/>
      <c r="AA71" s="1059">
        <v>9</v>
      </c>
      <c r="AB71" s="1059"/>
      <c r="AC71" s="1059"/>
      <c r="AD71" s="1059"/>
      <c r="AE71" s="1059"/>
      <c r="AF71" s="1059">
        <v>9</v>
      </c>
      <c r="AG71" s="1059"/>
      <c r="AH71" s="1059"/>
      <c r="AI71" s="1059"/>
      <c r="AJ71" s="1059"/>
      <c r="AK71" s="1059" t="s">
        <v>502</v>
      </c>
      <c r="AL71" s="1059"/>
      <c r="AM71" s="1059"/>
      <c r="AN71" s="1059"/>
      <c r="AO71" s="1059"/>
      <c r="AP71" s="1059" t="s">
        <v>502</v>
      </c>
      <c r="AQ71" s="1059"/>
      <c r="AR71" s="1059"/>
      <c r="AS71" s="1059"/>
      <c r="AT71" s="1059"/>
      <c r="AU71" s="1059" t="s">
        <v>502</v>
      </c>
      <c r="AV71" s="1059"/>
      <c r="AW71" s="1059"/>
      <c r="AX71" s="1059"/>
      <c r="AY71" s="1059"/>
      <c r="AZ71" s="1060"/>
      <c r="BA71" s="1060"/>
      <c r="BB71" s="1060"/>
      <c r="BC71" s="1060"/>
      <c r="BD71" s="1061"/>
      <c r="BE71" s="264"/>
      <c r="BF71" s="264"/>
      <c r="BG71" s="264"/>
      <c r="BH71" s="264"/>
      <c r="BI71" s="264"/>
      <c r="BJ71" s="264"/>
      <c r="BK71" s="264"/>
      <c r="BL71" s="264"/>
      <c r="BM71" s="264"/>
      <c r="BN71" s="264"/>
      <c r="BO71" s="264"/>
      <c r="BP71" s="264"/>
      <c r="BQ71" s="261">
        <v>65</v>
      </c>
      <c r="BR71" s="266"/>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5"/>
    </row>
    <row r="72" spans="1:131" s="246" customFormat="1" ht="26.25" customHeight="1">
      <c r="A72" s="260">
        <v>5</v>
      </c>
      <c r="B72" s="1062" t="s">
        <v>582</v>
      </c>
      <c r="C72" s="1063"/>
      <c r="D72" s="1063"/>
      <c r="E72" s="1063"/>
      <c r="F72" s="1063"/>
      <c r="G72" s="1063"/>
      <c r="H72" s="1063"/>
      <c r="I72" s="1063"/>
      <c r="J72" s="1063"/>
      <c r="K72" s="1063"/>
      <c r="L72" s="1063"/>
      <c r="M72" s="1063"/>
      <c r="N72" s="1063"/>
      <c r="O72" s="1063"/>
      <c r="P72" s="1064"/>
      <c r="Q72" s="1065">
        <v>330370</v>
      </c>
      <c r="R72" s="1059"/>
      <c r="S72" s="1059"/>
      <c r="T72" s="1059"/>
      <c r="U72" s="1059"/>
      <c r="V72" s="1059">
        <v>323172</v>
      </c>
      <c r="W72" s="1059"/>
      <c r="X72" s="1059"/>
      <c r="Y72" s="1059"/>
      <c r="Z72" s="1059"/>
      <c r="AA72" s="1059">
        <v>7198</v>
      </c>
      <c r="AB72" s="1059"/>
      <c r="AC72" s="1059"/>
      <c r="AD72" s="1059"/>
      <c r="AE72" s="1059"/>
      <c r="AF72" s="1059">
        <v>7198</v>
      </c>
      <c r="AG72" s="1059"/>
      <c r="AH72" s="1059"/>
      <c r="AI72" s="1059"/>
      <c r="AJ72" s="1059"/>
      <c r="AK72" s="1059">
        <v>2219</v>
      </c>
      <c r="AL72" s="1059"/>
      <c r="AM72" s="1059"/>
      <c r="AN72" s="1059"/>
      <c r="AO72" s="1059"/>
      <c r="AP72" s="1059" t="s">
        <v>502</v>
      </c>
      <c r="AQ72" s="1059"/>
      <c r="AR72" s="1059"/>
      <c r="AS72" s="1059"/>
      <c r="AT72" s="1059"/>
      <c r="AU72" s="1059" t="s">
        <v>502</v>
      </c>
      <c r="AV72" s="1059"/>
      <c r="AW72" s="1059"/>
      <c r="AX72" s="1059"/>
      <c r="AY72" s="1059"/>
      <c r="AZ72" s="1060"/>
      <c r="BA72" s="1060"/>
      <c r="BB72" s="1060"/>
      <c r="BC72" s="1060"/>
      <c r="BD72" s="1061"/>
      <c r="BE72" s="264"/>
      <c r="BF72" s="264"/>
      <c r="BG72" s="264"/>
      <c r="BH72" s="264"/>
      <c r="BI72" s="264"/>
      <c r="BJ72" s="264"/>
      <c r="BK72" s="264"/>
      <c r="BL72" s="264"/>
      <c r="BM72" s="264"/>
      <c r="BN72" s="264"/>
      <c r="BO72" s="264"/>
      <c r="BP72" s="264"/>
      <c r="BQ72" s="261">
        <v>66</v>
      </c>
      <c r="BR72" s="266"/>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5"/>
    </row>
    <row r="73" spans="1:131" s="246" customFormat="1" ht="26.25" customHeight="1">
      <c r="A73" s="260">
        <v>6</v>
      </c>
      <c r="B73" s="1062" t="s">
        <v>583</v>
      </c>
      <c r="C73" s="1063"/>
      <c r="D73" s="1063"/>
      <c r="E73" s="1063"/>
      <c r="F73" s="1063"/>
      <c r="G73" s="1063"/>
      <c r="H73" s="1063"/>
      <c r="I73" s="1063"/>
      <c r="J73" s="1063"/>
      <c r="K73" s="1063"/>
      <c r="L73" s="1063"/>
      <c r="M73" s="1063"/>
      <c r="N73" s="1063"/>
      <c r="O73" s="1063"/>
      <c r="P73" s="1064"/>
      <c r="Q73" s="1065">
        <v>5547</v>
      </c>
      <c r="R73" s="1059"/>
      <c r="S73" s="1059"/>
      <c r="T73" s="1059"/>
      <c r="U73" s="1059"/>
      <c r="V73" s="1059">
        <v>5208</v>
      </c>
      <c r="W73" s="1059"/>
      <c r="X73" s="1059"/>
      <c r="Y73" s="1059"/>
      <c r="Z73" s="1059"/>
      <c r="AA73" s="1059">
        <v>339</v>
      </c>
      <c r="AB73" s="1059"/>
      <c r="AC73" s="1059"/>
      <c r="AD73" s="1059"/>
      <c r="AE73" s="1059"/>
      <c r="AF73" s="1059">
        <v>5165</v>
      </c>
      <c r="AG73" s="1059"/>
      <c r="AH73" s="1059"/>
      <c r="AI73" s="1059"/>
      <c r="AJ73" s="1059"/>
      <c r="AK73" s="1059" t="s">
        <v>502</v>
      </c>
      <c r="AL73" s="1059"/>
      <c r="AM73" s="1059"/>
      <c r="AN73" s="1059"/>
      <c r="AO73" s="1059"/>
      <c r="AP73" s="1059">
        <v>4415</v>
      </c>
      <c r="AQ73" s="1059"/>
      <c r="AR73" s="1059"/>
      <c r="AS73" s="1059"/>
      <c r="AT73" s="1059"/>
      <c r="AU73" s="1059" t="s">
        <v>502</v>
      </c>
      <c r="AV73" s="1059"/>
      <c r="AW73" s="1059"/>
      <c r="AX73" s="1059"/>
      <c r="AY73" s="1059"/>
      <c r="AZ73" s="1060"/>
      <c r="BA73" s="1060"/>
      <c r="BB73" s="1060"/>
      <c r="BC73" s="1060"/>
      <c r="BD73" s="1061"/>
      <c r="BE73" s="264"/>
      <c r="BF73" s="264"/>
      <c r="BG73" s="264"/>
      <c r="BH73" s="264"/>
      <c r="BI73" s="264"/>
      <c r="BJ73" s="264"/>
      <c r="BK73" s="264"/>
      <c r="BL73" s="264"/>
      <c r="BM73" s="264"/>
      <c r="BN73" s="264"/>
      <c r="BO73" s="264"/>
      <c r="BP73" s="264"/>
      <c r="BQ73" s="261">
        <v>67</v>
      </c>
      <c r="BR73" s="266"/>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5"/>
    </row>
    <row r="74" spans="1:131" s="246" customFormat="1" ht="26.25" customHeight="1">
      <c r="A74" s="260">
        <v>7</v>
      </c>
      <c r="B74" s="1062" t="s">
        <v>587</v>
      </c>
      <c r="C74" s="1063"/>
      <c r="D74" s="1063"/>
      <c r="E74" s="1063"/>
      <c r="F74" s="1063"/>
      <c r="G74" s="1063"/>
      <c r="H74" s="1063"/>
      <c r="I74" s="1063"/>
      <c r="J74" s="1063"/>
      <c r="K74" s="1063"/>
      <c r="L74" s="1063"/>
      <c r="M74" s="1063"/>
      <c r="N74" s="1063"/>
      <c r="O74" s="1063"/>
      <c r="P74" s="1064"/>
      <c r="Q74" s="1065">
        <v>1265</v>
      </c>
      <c r="R74" s="1059"/>
      <c r="S74" s="1059"/>
      <c r="T74" s="1059"/>
      <c r="U74" s="1059"/>
      <c r="V74" s="1059">
        <v>1189</v>
      </c>
      <c r="W74" s="1059"/>
      <c r="X74" s="1059"/>
      <c r="Y74" s="1059"/>
      <c r="Z74" s="1059"/>
      <c r="AA74" s="1059">
        <v>76</v>
      </c>
      <c r="AB74" s="1059"/>
      <c r="AC74" s="1059"/>
      <c r="AD74" s="1059"/>
      <c r="AE74" s="1059"/>
      <c r="AF74" s="1059">
        <v>43</v>
      </c>
      <c r="AG74" s="1059"/>
      <c r="AH74" s="1059"/>
      <c r="AI74" s="1059"/>
      <c r="AJ74" s="1059"/>
      <c r="AK74" s="1059" t="s">
        <v>502</v>
      </c>
      <c r="AL74" s="1059"/>
      <c r="AM74" s="1059"/>
      <c r="AN74" s="1059"/>
      <c r="AO74" s="1059"/>
      <c r="AP74" s="1059">
        <v>348</v>
      </c>
      <c r="AQ74" s="1059"/>
      <c r="AR74" s="1059"/>
      <c r="AS74" s="1059"/>
      <c r="AT74" s="1059"/>
      <c r="AU74" s="1059">
        <v>247</v>
      </c>
      <c r="AV74" s="1059"/>
      <c r="AW74" s="1059"/>
      <c r="AX74" s="1059"/>
      <c r="AY74" s="1059"/>
      <c r="AZ74" s="1060"/>
      <c r="BA74" s="1060"/>
      <c r="BB74" s="1060"/>
      <c r="BC74" s="1060"/>
      <c r="BD74" s="1061"/>
      <c r="BE74" s="264"/>
      <c r="BF74" s="264"/>
      <c r="BG74" s="264"/>
      <c r="BH74" s="264"/>
      <c r="BI74" s="264"/>
      <c r="BJ74" s="264"/>
      <c r="BK74" s="264"/>
      <c r="BL74" s="264"/>
      <c r="BM74" s="264"/>
      <c r="BN74" s="264"/>
      <c r="BO74" s="264"/>
      <c r="BP74" s="264"/>
      <c r="BQ74" s="261">
        <v>68</v>
      </c>
      <c r="BR74" s="266"/>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5"/>
    </row>
    <row r="75" spans="1:131" s="246" customFormat="1" ht="26.25" customHeight="1">
      <c r="A75" s="260">
        <v>8</v>
      </c>
      <c r="B75" s="1062" t="s">
        <v>588</v>
      </c>
      <c r="C75" s="1063"/>
      <c r="D75" s="1063"/>
      <c r="E75" s="1063"/>
      <c r="F75" s="1063"/>
      <c r="G75" s="1063"/>
      <c r="H75" s="1063"/>
      <c r="I75" s="1063"/>
      <c r="J75" s="1063"/>
      <c r="K75" s="1063"/>
      <c r="L75" s="1063"/>
      <c r="M75" s="1063"/>
      <c r="N75" s="1063"/>
      <c r="O75" s="1063"/>
      <c r="P75" s="1064"/>
      <c r="Q75" s="1066">
        <v>500</v>
      </c>
      <c r="R75" s="1067"/>
      <c r="S75" s="1067"/>
      <c r="T75" s="1067"/>
      <c r="U75" s="1068"/>
      <c r="V75" s="1069">
        <v>489</v>
      </c>
      <c r="W75" s="1067"/>
      <c r="X75" s="1067"/>
      <c r="Y75" s="1067"/>
      <c r="Z75" s="1068"/>
      <c r="AA75" s="1069">
        <v>11</v>
      </c>
      <c r="AB75" s="1067"/>
      <c r="AC75" s="1067"/>
      <c r="AD75" s="1067"/>
      <c r="AE75" s="1068"/>
      <c r="AF75" s="1069">
        <v>11</v>
      </c>
      <c r="AG75" s="1067"/>
      <c r="AH75" s="1067"/>
      <c r="AI75" s="1067"/>
      <c r="AJ75" s="1068"/>
      <c r="AK75" s="1059" t="s">
        <v>502</v>
      </c>
      <c r="AL75" s="1059"/>
      <c r="AM75" s="1059"/>
      <c r="AN75" s="1059"/>
      <c r="AO75" s="1059"/>
      <c r="AP75" s="1069">
        <v>118</v>
      </c>
      <c r="AQ75" s="1067"/>
      <c r="AR75" s="1067"/>
      <c r="AS75" s="1067"/>
      <c r="AT75" s="1068"/>
      <c r="AU75" s="1069">
        <v>17</v>
      </c>
      <c r="AV75" s="1067"/>
      <c r="AW75" s="1067"/>
      <c r="AX75" s="1067"/>
      <c r="AY75" s="1068"/>
      <c r="AZ75" s="1060"/>
      <c r="BA75" s="1060"/>
      <c r="BB75" s="1060"/>
      <c r="BC75" s="1060"/>
      <c r="BD75" s="1061"/>
      <c r="BE75" s="264"/>
      <c r="BF75" s="264"/>
      <c r="BG75" s="264"/>
      <c r="BH75" s="264"/>
      <c r="BI75" s="264"/>
      <c r="BJ75" s="264"/>
      <c r="BK75" s="264"/>
      <c r="BL75" s="264"/>
      <c r="BM75" s="264"/>
      <c r="BN75" s="264"/>
      <c r="BO75" s="264"/>
      <c r="BP75" s="264"/>
      <c r="BQ75" s="261">
        <v>69</v>
      </c>
      <c r="BR75" s="266"/>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5"/>
    </row>
    <row r="76" spans="1:131" s="246" customFormat="1" ht="26.25" customHeight="1">
      <c r="A76" s="260">
        <v>9</v>
      </c>
      <c r="B76" s="1062" t="s">
        <v>589</v>
      </c>
      <c r="C76" s="1063"/>
      <c r="D76" s="1063"/>
      <c r="E76" s="1063"/>
      <c r="F76" s="1063"/>
      <c r="G76" s="1063"/>
      <c r="H76" s="1063"/>
      <c r="I76" s="1063"/>
      <c r="J76" s="1063"/>
      <c r="K76" s="1063"/>
      <c r="L76" s="1063"/>
      <c r="M76" s="1063"/>
      <c r="N76" s="1063"/>
      <c r="O76" s="1063"/>
      <c r="P76" s="1064"/>
      <c r="Q76" s="1066">
        <v>3906</v>
      </c>
      <c r="R76" s="1067"/>
      <c r="S76" s="1067"/>
      <c r="T76" s="1067"/>
      <c r="U76" s="1068"/>
      <c r="V76" s="1069">
        <v>3872</v>
      </c>
      <c r="W76" s="1067"/>
      <c r="X76" s="1067"/>
      <c r="Y76" s="1067"/>
      <c r="Z76" s="1068"/>
      <c r="AA76" s="1069">
        <v>34</v>
      </c>
      <c r="AB76" s="1067"/>
      <c r="AC76" s="1067"/>
      <c r="AD76" s="1067"/>
      <c r="AE76" s="1068"/>
      <c r="AF76" s="1069">
        <v>34</v>
      </c>
      <c r="AG76" s="1067"/>
      <c r="AH76" s="1067"/>
      <c r="AI76" s="1067"/>
      <c r="AJ76" s="1068"/>
      <c r="AK76" s="1059" t="s">
        <v>502</v>
      </c>
      <c r="AL76" s="1059"/>
      <c r="AM76" s="1059"/>
      <c r="AN76" s="1059"/>
      <c r="AO76" s="1059"/>
      <c r="AP76" s="1069">
        <v>1649</v>
      </c>
      <c r="AQ76" s="1067"/>
      <c r="AR76" s="1067"/>
      <c r="AS76" s="1067"/>
      <c r="AT76" s="1068"/>
      <c r="AU76" s="1069">
        <v>349</v>
      </c>
      <c r="AV76" s="1067"/>
      <c r="AW76" s="1067"/>
      <c r="AX76" s="1067"/>
      <c r="AY76" s="1068"/>
      <c r="AZ76" s="1060"/>
      <c r="BA76" s="1060"/>
      <c r="BB76" s="1060"/>
      <c r="BC76" s="1060"/>
      <c r="BD76" s="1061"/>
      <c r="BE76" s="264"/>
      <c r="BF76" s="264"/>
      <c r="BG76" s="264"/>
      <c r="BH76" s="264"/>
      <c r="BI76" s="264"/>
      <c r="BJ76" s="264"/>
      <c r="BK76" s="264"/>
      <c r="BL76" s="264"/>
      <c r="BM76" s="264"/>
      <c r="BN76" s="264"/>
      <c r="BO76" s="264"/>
      <c r="BP76" s="264"/>
      <c r="BQ76" s="261">
        <v>70</v>
      </c>
      <c r="BR76" s="266"/>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5"/>
    </row>
    <row r="77" spans="1:131" s="246" customFormat="1" ht="26.25" customHeight="1">
      <c r="A77" s="260">
        <v>10</v>
      </c>
      <c r="B77" s="1062" t="s">
        <v>591</v>
      </c>
      <c r="C77" s="1063"/>
      <c r="D77" s="1063"/>
      <c r="E77" s="1063"/>
      <c r="F77" s="1063"/>
      <c r="G77" s="1063"/>
      <c r="H77" s="1063"/>
      <c r="I77" s="1063"/>
      <c r="J77" s="1063"/>
      <c r="K77" s="1063"/>
      <c r="L77" s="1063"/>
      <c r="M77" s="1063"/>
      <c r="N77" s="1063"/>
      <c r="O77" s="1063"/>
      <c r="P77" s="1064"/>
      <c r="Q77" s="1066">
        <v>13</v>
      </c>
      <c r="R77" s="1067"/>
      <c r="S77" s="1067"/>
      <c r="T77" s="1067"/>
      <c r="U77" s="1068"/>
      <c r="V77" s="1069">
        <v>12</v>
      </c>
      <c r="W77" s="1067"/>
      <c r="X77" s="1067"/>
      <c r="Y77" s="1067"/>
      <c r="Z77" s="1068"/>
      <c r="AA77" s="1069">
        <v>1</v>
      </c>
      <c r="AB77" s="1067"/>
      <c r="AC77" s="1067"/>
      <c r="AD77" s="1067"/>
      <c r="AE77" s="1068"/>
      <c r="AF77" s="1069">
        <v>1</v>
      </c>
      <c r="AG77" s="1067"/>
      <c r="AH77" s="1067"/>
      <c r="AI77" s="1067"/>
      <c r="AJ77" s="1068"/>
      <c r="AK77" s="1069">
        <v>2</v>
      </c>
      <c r="AL77" s="1067"/>
      <c r="AM77" s="1067"/>
      <c r="AN77" s="1067"/>
      <c r="AO77" s="1068"/>
      <c r="AP77" s="1069" t="s">
        <v>502</v>
      </c>
      <c r="AQ77" s="1067"/>
      <c r="AR77" s="1067"/>
      <c r="AS77" s="1067"/>
      <c r="AT77" s="1068"/>
      <c r="AU77" s="1069" t="s">
        <v>502</v>
      </c>
      <c r="AV77" s="1067"/>
      <c r="AW77" s="1067"/>
      <c r="AX77" s="1067"/>
      <c r="AY77" s="1068"/>
      <c r="AZ77" s="1060"/>
      <c r="BA77" s="1060"/>
      <c r="BB77" s="1060"/>
      <c r="BC77" s="1060"/>
      <c r="BD77" s="1061"/>
      <c r="BE77" s="264"/>
      <c r="BF77" s="264"/>
      <c r="BG77" s="264"/>
      <c r="BH77" s="264"/>
      <c r="BI77" s="264"/>
      <c r="BJ77" s="264"/>
      <c r="BK77" s="264"/>
      <c r="BL77" s="264"/>
      <c r="BM77" s="264"/>
      <c r="BN77" s="264"/>
      <c r="BO77" s="264"/>
      <c r="BP77" s="264"/>
      <c r="BQ77" s="261">
        <v>71</v>
      </c>
      <c r="BR77" s="266"/>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5"/>
    </row>
    <row r="78" spans="1:131" s="246" customFormat="1" ht="26.25" customHeight="1">
      <c r="A78" s="260">
        <v>11</v>
      </c>
      <c r="B78" s="1062" t="s">
        <v>590</v>
      </c>
      <c r="C78" s="1063"/>
      <c r="D78" s="1063"/>
      <c r="E78" s="1063"/>
      <c r="F78" s="1063"/>
      <c r="G78" s="1063"/>
      <c r="H78" s="1063"/>
      <c r="I78" s="1063"/>
      <c r="J78" s="1063"/>
      <c r="K78" s="1063"/>
      <c r="L78" s="1063"/>
      <c r="M78" s="1063"/>
      <c r="N78" s="1063"/>
      <c r="O78" s="1063"/>
      <c r="P78" s="1064"/>
      <c r="Q78" s="1065">
        <v>15</v>
      </c>
      <c r="R78" s="1059"/>
      <c r="S78" s="1059"/>
      <c r="T78" s="1059"/>
      <c r="U78" s="1059"/>
      <c r="V78" s="1059">
        <v>13</v>
      </c>
      <c r="W78" s="1059"/>
      <c r="X78" s="1059"/>
      <c r="Y78" s="1059"/>
      <c r="Z78" s="1059"/>
      <c r="AA78" s="1059">
        <v>2</v>
      </c>
      <c r="AB78" s="1059"/>
      <c r="AC78" s="1059"/>
      <c r="AD78" s="1059"/>
      <c r="AE78" s="1059"/>
      <c r="AF78" s="1059">
        <v>2</v>
      </c>
      <c r="AG78" s="1059"/>
      <c r="AH78" s="1059"/>
      <c r="AI78" s="1059"/>
      <c r="AJ78" s="1059"/>
      <c r="AK78" s="1059">
        <v>1</v>
      </c>
      <c r="AL78" s="1059"/>
      <c r="AM78" s="1059"/>
      <c r="AN78" s="1059"/>
      <c r="AO78" s="1059"/>
      <c r="AP78" s="1059" t="s">
        <v>502</v>
      </c>
      <c r="AQ78" s="1059"/>
      <c r="AR78" s="1059"/>
      <c r="AS78" s="1059"/>
      <c r="AT78" s="1059"/>
      <c r="AU78" s="1059" t="s">
        <v>502</v>
      </c>
      <c r="AV78" s="1059"/>
      <c r="AW78" s="1059"/>
      <c r="AX78" s="1059"/>
      <c r="AY78" s="1059"/>
      <c r="AZ78" s="1060"/>
      <c r="BA78" s="1060"/>
      <c r="BB78" s="1060"/>
      <c r="BC78" s="1060"/>
      <c r="BD78" s="1061"/>
      <c r="BE78" s="264"/>
      <c r="BF78" s="264"/>
      <c r="BG78" s="264"/>
      <c r="BH78" s="264"/>
      <c r="BI78" s="264"/>
      <c r="BJ78" s="267"/>
      <c r="BK78" s="267"/>
      <c r="BL78" s="267"/>
      <c r="BM78" s="267"/>
      <c r="BN78" s="267"/>
      <c r="BO78" s="264"/>
      <c r="BP78" s="264"/>
      <c r="BQ78" s="261">
        <v>72</v>
      </c>
      <c r="BR78" s="266"/>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5"/>
    </row>
    <row r="79" spans="1:131" s="246" customFormat="1" ht="26.25" customHeight="1">
      <c r="A79" s="260">
        <v>12</v>
      </c>
      <c r="B79" s="1062"/>
      <c r="C79" s="1063"/>
      <c r="D79" s="1063"/>
      <c r="E79" s="1063"/>
      <c r="F79" s="1063"/>
      <c r="G79" s="1063"/>
      <c r="H79" s="1063"/>
      <c r="I79" s="1063"/>
      <c r="J79" s="1063"/>
      <c r="K79" s="1063"/>
      <c r="L79" s="1063"/>
      <c r="M79" s="1063"/>
      <c r="N79" s="1063"/>
      <c r="O79" s="1063"/>
      <c r="P79" s="1064"/>
      <c r="Q79" s="1065"/>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60"/>
      <c r="BA79" s="1060"/>
      <c r="BB79" s="1060"/>
      <c r="BC79" s="1060"/>
      <c r="BD79" s="1061"/>
      <c r="BE79" s="264"/>
      <c r="BF79" s="264"/>
      <c r="BG79" s="264"/>
      <c r="BH79" s="264"/>
      <c r="BI79" s="264"/>
      <c r="BJ79" s="267"/>
      <c r="BK79" s="267"/>
      <c r="BL79" s="267"/>
      <c r="BM79" s="267"/>
      <c r="BN79" s="267"/>
      <c r="BO79" s="264"/>
      <c r="BP79" s="264"/>
      <c r="BQ79" s="261">
        <v>73</v>
      </c>
      <c r="BR79" s="266"/>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5"/>
    </row>
    <row r="80" spans="1:131" s="246" customFormat="1" ht="26.25" customHeight="1">
      <c r="A80" s="260">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4"/>
      <c r="BF80" s="264"/>
      <c r="BG80" s="264"/>
      <c r="BH80" s="264"/>
      <c r="BI80" s="264"/>
      <c r="BJ80" s="264"/>
      <c r="BK80" s="264"/>
      <c r="BL80" s="264"/>
      <c r="BM80" s="264"/>
      <c r="BN80" s="264"/>
      <c r="BO80" s="264"/>
      <c r="BP80" s="264"/>
      <c r="BQ80" s="261">
        <v>74</v>
      </c>
      <c r="BR80" s="266"/>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5"/>
    </row>
    <row r="81" spans="1:131" s="246" customFormat="1" ht="26.25" customHeight="1">
      <c r="A81" s="260">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4"/>
      <c r="BF81" s="264"/>
      <c r="BG81" s="264"/>
      <c r="BH81" s="264"/>
      <c r="BI81" s="264"/>
      <c r="BJ81" s="264"/>
      <c r="BK81" s="264"/>
      <c r="BL81" s="264"/>
      <c r="BM81" s="264"/>
      <c r="BN81" s="264"/>
      <c r="BO81" s="264"/>
      <c r="BP81" s="264"/>
      <c r="BQ81" s="261">
        <v>75</v>
      </c>
      <c r="BR81" s="266"/>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5"/>
    </row>
    <row r="82" spans="1:131" s="246" customFormat="1" ht="26.25" customHeight="1">
      <c r="A82" s="260">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4"/>
      <c r="BF82" s="264"/>
      <c r="BG82" s="264"/>
      <c r="BH82" s="264"/>
      <c r="BI82" s="264"/>
      <c r="BJ82" s="264"/>
      <c r="BK82" s="264"/>
      <c r="BL82" s="264"/>
      <c r="BM82" s="264"/>
      <c r="BN82" s="264"/>
      <c r="BO82" s="264"/>
      <c r="BP82" s="264"/>
      <c r="BQ82" s="261">
        <v>76</v>
      </c>
      <c r="BR82" s="266"/>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5"/>
    </row>
    <row r="83" spans="1:131" s="246" customFormat="1" ht="26.25" customHeight="1">
      <c r="A83" s="260">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4"/>
      <c r="BF83" s="264"/>
      <c r="BG83" s="264"/>
      <c r="BH83" s="264"/>
      <c r="BI83" s="264"/>
      <c r="BJ83" s="264"/>
      <c r="BK83" s="264"/>
      <c r="BL83" s="264"/>
      <c r="BM83" s="264"/>
      <c r="BN83" s="264"/>
      <c r="BO83" s="264"/>
      <c r="BP83" s="264"/>
      <c r="BQ83" s="261">
        <v>77</v>
      </c>
      <c r="BR83" s="266"/>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5"/>
    </row>
    <row r="84" spans="1:131" s="246" customFormat="1" ht="26.25" customHeight="1">
      <c r="A84" s="260">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4"/>
      <c r="BF84" s="264"/>
      <c r="BG84" s="264"/>
      <c r="BH84" s="264"/>
      <c r="BI84" s="264"/>
      <c r="BJ84" s="264"/>
      <c r="BK84" s="264"/>
      <c r="BL84" s="264"/>
      <c r="BM84" s="264"/>
      <c r="BN84" s="264"/>
      <c r="BO84" s="264"/>
      <c r="BP84" s="264"/>
      <c r="BQ84" s="261">
        <v>78</v>
      </c>
      <c r="BR84" s="266"/>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5"/>
    </row>
    <row r="85" spans="1:131" s="246" customFormat="1" ht="26.25" customHeight="1">
      <c r="A85" s="260">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4"/>
      <c r="BF85" s="264"/>
      <c r="BG85" s="264"/>
      <c r="BH85" s="264"/>
      <c r="BI85" s="264"/>
      <c r="BJ85" s="264"/>
      <c r="BK85" s="264"/>
      <c r="BL85" s="264"/>
      <c r="BM85" s="264"/>
      <c r="BN85" s="264"/>
      <c r="BO85" s="264"/>
      <c r="BP85" s="264"/>
      <c r="BQ85" s="261">
        <v>79</v>
      </c>
      <c r="BR85" s="266"/>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5"/>
    </row>
    <row r="86" spans="1:131" s="246" customFormat="1" ht="26.25" customHeight="1">
      <c r="A86" s="260">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4"/>
      <c r="BF86" s="264"/>
      <c r="BG86" s="264"/>
      <c r="BH86" s="264"/>
      <c r="BI86" s="264"/>
      <c r="BJ86" s="264"/>
      <c r="BK86" s="264"/>
      <c r="BL86" s="264"/>
      <c r="BM86" s="264"/>
      <c r="BN86" s="264"/>
      <c r="BO86" s="264"/>
      <c r="BP86" s="264"/>
      <c r="BQ86" s="261">
        <v>80</v>
      </c>
      <c r="BR86" s="266"/>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5"/>
    </row>
    <row r="87" spans="1:131" s="246" customFormat="1" ht="26.25" customHeight="1">
      <c r="A87" s="268">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4"/>
      <c r="BF87" s="264"/>
      <c r="BG87" s="264"/>
      <c r="BH87" s="264"/>
      <c r="BI87" s="264"/>
      <c r="BJ87" s="264"/>
      <c r="BK87" s="264"/>
      <c r="BL87" s="264"/>
      <c r="BM87" s="264"/>
      <c r="BN87" s="264"/>
      <c r="BO87" s="264"/>
      <c r="BP87" s="264"/>
      <c r="BQ87" s="261">
        <v>81</v>
      </c>
      <c r="BR87" s="266"/>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5"/>
    </row>
    <row r="88" spans="1:131" s="246" customFormat="1" ht="26.25" customHeight="1" thickBot="1">
      <c r="A88" s="263" t="s">
        <v>388</v>
      </c>
      <c r="B88" s="1032" t="s">
        <v>414</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v>12729</v>
      </c>
      <c r="AG88" s="1047"/>
      <c r="AH88" s="1047"/>
      <c r="AI88" s="1047"/>
      <c r="AJ88" s="1047"/>
      <c r="AK88" s="1051"/>
      <c r="AL88" s="1051"/>
      <c r="AM88" s="1051"/>
      <c r="AN88" s="1051"/>
      <c r="AO88" s="1051"/>
      <c r="AP88" s="1047">
        <v>6529</v>
      </c>
      <c r="AQ88" s="1047"/>
      <c r="AR88" s="1047"/>
      <c r="AS88" s="1047"/>
      <c r="AT88" s="1047"/>
      <c r="AU88" s="1047">
        <v>613</v>
      </c>
      <c r="AV88" s="1047"/>
      <c r="AW88" s="1047"/>
      <c r="AX88" s="1047"/>
      <c r="AY88" s="1047"/>
      <c r="AZ88" s="1048"/>
      <c r="BA88" s="1048"/>
      <c r="BB88" s="1048"/>
      <c r="BC88" s="1048"/>
      <c r="BD88" s="1049"/>
      <c r="BE88" s="264"/>
      <c r="BF88" s="264"/>
      <c r="BG88" s="264"/>
      <c r="BH88" s="264"/>
      <c r="BI88" s="264"/>
      <c r="BJ88" s="264"/>
      <c r="BK88" s="264"/>
      <c r="BL88" s="264"/>
      <c r="BM88" s="264"/>
      <c r="BN88" s="264"/>
      <c r="BO88" s="264"/>
      <c r="BP88" s="264"/>
      <c r="BQ88" s="261">
        <v>82</v>
      </c>
      <c r="BR88" s="266"/>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5"/>
    </row>
    <row r="89" spans="1:131" s="246"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5"/>
    </row>
    <row r="90" spans="1:131" s="246"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5"/>
    </row>
    <row r="91" spans="1:131" s="246"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5"/>
    </row>
    <row r="92" spans="1:131" s="246"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5"/>
    </row>
    <row r="93" spans="1:131" s="246"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5"/>
    </row>
    <row r="94" spans="1:131" s="246"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5"/>
    </row>
    <row r="95" spans="1:131" s="246"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5"/>
    </row>
    <row r="96" spans="1:131" s="246"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5"/>
    </row>
    <row r="97" spans="1:131" s="246"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5"/>
    </row>
    <row r="98" spans="1:131" s="246"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5"/>
    </row>
    <row r="99" spans="1:131" s="246"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5"/>
    </row>
    <row r="100" spans="1:131" s="246"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5"/>
    </row>
    <row r="101" spans="1:131" s="246"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5"/>
    </row>
    <row r="102" spans="1:131" s="246"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388</v>
      </c>
      <c r="BR102" s="1032" t="s">
        <v>415</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v>61</v>
      </c>
      <c r="CS102" s="1039"/>
      <c r="CT102" s="1039"/>
      <c r="CU102" s="1039"/>
      <c r="CV102" s="1040"/>
      <c r="CW102" s="1038">
        <v>23</v>
      </c>
      <c r="CX102" s="1039"/>
      <c r="CY102" s="1039"/>
      <c r="CZ102" s="1039"/>
      <c r="DA102" s="1040"/>
      <c r="DB102" s="1038" t="s">
        <v>596</v>
      </c>
      <c r="DC102" s="1039"/>
      <c r="DD102" s="1039"/>
      <c r="DE102" s="1039"/>
      <c r="DF102" s="1040"/>
      <c r="DG102" s="1038" t="s">
        <v>594</v>
      </c>
      <c r="DH102" s="1039"/>
      <c r="DI102" s="1039"/>
      <c r="DJ102" s="1039"/>
      <c r="DK102" s="1040"/>
      <c r="DL102" s="1038" t="s">
        <v>594</v>
      </c>
      <c r="DM102" s="1039"/>
      <c r="DN102" s="1039"/>
      <c r="DO102" s="1039"/>
      <c r="DP102" s="1040"/>
      <c r="DQ102" s="1038" t="s">
        <v>595</v>
      </c>
      <c r="DR102" s="1039"/>
      <c r="DS102" s="1039"/>
      <c r="DT102" s="1039"/>
      <c r="DU102" s="1040"/>
      <c r="DV102" s="1021"/>
      <c r="DW102" s="1022"/>
      <c r="DX102" s="1022"/>
      <c r="DY102" s="1022"/>
      <c r="DZ102" s="1023"/>
      <c r="EA102" s="245"/>
    </row>
    <row r="103" spans="1:131" s="246"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4" t="s">
        <v>416</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5"/>
    </row>
    <row r="104" spans="1:131" s="246"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5" t="s">
        <v>417</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5"/>
    </row>
    <row r="105" spans="1:131" s="246"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c r="A107" s="274" t="s">
        <v>418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419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c r="A108" s="1026" t="s">
        <v>420</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421</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5" customFormat="1" ht="26.25" customHeight="1">
      <c r="A109" s="981" t="s">
        <v>422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423</v>
      </c>
      <c r="AB109" s="982"/>
      <c r="AC109" s="982"/>
      <c r="AD109" s="982"/>
      <c r="AE109" s="983"/>
      <c r="AF109" s="984" t="s">
        <v>306</v>
      </c>
      <c r="AG109" s="982"/>
      <c r="AH109" s="982"/>
      <c r="AI109" s="982"/>
      <c r="AJ109" s="983"/>
      <c r="AK109" s="984" t="s">
        <v>305</v>
      </c>
      <c r="AL109" s="982"/>
      <c r="AM109" s="982"/>
      <c r="AN109" s="982"/>
      <c r="AO109" s="983"/>
      <c r="AP109" s="984" t="s">
        <v>424</v>
      </c>
      <c r="AQ109" s="982"/>
      <c r="AR109" s="982"/>
      <c r="AS109" s="982"/>
      <c r="AT109" s="1013"/>
      <c r="AU109" s="981" t="s">
        <v>422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423</v>
      </c>
      <c r="BR109" s="982"/>
      <c r="BS109" s="982"/>
      <c r="BT109" s="982"/>
      <c r="BU109" s="983"/>
      <c r="BV109" s="984" t="s">
        <v>306</v>
      </c>
      <c r="BW109" s="982"/>
      <c r="BX109" s="982"/>
      <c r="BY109" s="982"/>
      <c r="BZ109" s="983"/>
      <c r="CA109" s="984" t="s">
        <v>305</v>
      </c>
      <c r="CB109" s="982"/>
      <c r="CC109" s="982"/>
      <c r="CD109" s="982"/>
      <c r="CE109" s="983"/>
      <c r="CF109" s="1020" t="s">
        <v>424</v>
      </c>
      <c r="CG109" s="1020"/>
      <c r="CH109" s="1020"/>
      <c r="CI109" s="1020"/>
      <c r="CJ109" s="1020"/>
      <c r="CK109" s="984" t="s">
        <v>425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423</v>
      </c>
      <c r="DH109" s="982"/>
      <c r="DI109" s="982"/>
      <c r="DJ109" s="982"/>
      <c r="DK109" s="983"/>
      <c r="DL109" s="984" t="s">
        <v>306</v>
      </c>
      <c r="DM109" s="982"/>
      <c r="DN109" s="982"/>
      <c r="DO109" s="982"/>
      <c r="DP109" s="983"/>
      <c r="DQ109" s="984" t="s">
        <v>305</v>
      </c>
      <c r="DR109" s="982"/>
      <c r="DS109" s="982"/>
      <c r="DT109" s="982"/>
      <c r="DU109" s="983"/>
      <c r="DV109" s="984" t="s">
        <v>424</v>
      </c>
      <c r="DW109" s="982"/>
      <c r="DX109" s="982"/>
      <c r="DY109" s="982"/>
      <c r="DZ109" s="1013"/>
    </row>
    <row r="110" spans="1:131" s="245" customFormat="1" ht="26.25" customHeight="1">
      <c r="A110" s="884" t="s">
        <v>426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4">
        <v>2553779</v>
      </c>
      <c r="AB110" s="975"/>
      <c r="AC110" s="975"/>
      <c r="AD110" s="975"/>
      <c r="AE110" s="976"/>
      <c r="AF110" s="977">
        <v>2578095</v>
      </c>
      <c r="AG110" s="975"/>
      <c r="AH110" s="975"/>
      <c r="AI110" s="975"/>
      <c r="AJ110" s="976"/>
      <c r="AK110" s="977">
        <v>2645904</v>
      </c>
      <c r="AL110" s="975"/>
      <c r="AM110" s="975"/>
      <c r="AN110" s="975"/>
      <c r="AO110" s="976"/>
      <c r="AP110" s="978">
        <v>20.5</v>
      </c>
      <c r="AQ110" s="979"/>
      <c r="AR110" s="979"/>
      <c r="AS110" s="979"/>
      <c r="AT110" s="980"/>
      <c r="AU110" s="1014" t="s">
        <v>72</v>
      </c>
      <c r="AV110" s="1015"/>
      <c r="AW110" s="1015"/>
      <c r="AX110" s="1015"/>
      <c r="AY110" s="1015"/>
      <c r="AZ110" s="940" t="s">
        <v>427</v>
      </c>
      <c r="BA110" s="885"/>
      <c r="BB110" s="885"/>
      <c r="BC110" s="885"/>
      <c r="BD110" s="885"/>
      <c r="BE110" s="885"/>
      <c r="BF110" s="885"/>
      <c r="BG110" s="885"/>
      <c r="BH110" s="885"/>
      <c r="BI110" s="885"/>
      <c r="BJ110" s="885"/>
      <c r="BK110" s="885"/>
      <c r="BL110" s="885"/>
      <c r="BM110" s="885"/>
      <c r="BN110" s="885"/>
      <c r="BO110" s="885"/>
      <c r="BP110" s="886"/>
      <c r="BQ110" s="941">
        <v>24596927</v>
      </c>
      <c r="BR110" s="922"/>
      <c r="BS110" s="922"/>
      <c r="BT110" s="922"/>
      <c r="BU110" s="922"/>
      <c r="BV110" s="922">
        <v>24032680</v>
      </c>
      <c r="BW110" s="922"/>
      <c r="BX110" s="922"/>
      <c r="BY110" s="922"/>
      <c r="BZ110" s="922"/>
      <c r="CA110" s="922">
        <v>23258857</v>
      </c>
      <c r="CB110" s="922"/>
      <c r="CC110" s="922"/>
      <c r="CD110" s="922"/>
      <c r="CE110" s="922"/>
      <c r="CF110" s="946">
        <v>180.6</v>
      </c>
      <c r="CG110" s="947"/>
      <c r="CH110" s="947"/>
      <c r="CI110" s="947"/>
      <c r="CJ110" s="947"/>
      <c r="CK110" s="1010" t="s">
        <v>428</v>
      </c>
      <c r="CL110" s="896"/>
      <c r="CM110" s="971" t="s">
        <v>429</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430</v>
      </c>
      <c r="DH110" s="922"/>
      <c r="DI110" s="922"/>
      <c r="DJ110" s="922"/>
      <c r="DK110" s="922"/>
      <c r="DL110" s="922" t="s">
        <v>430</v>
      </c>
      <c r="DM110" s="922"/>
      <c r="DN110" s="922"/>
      <c r="DO110" s="922"/>
      <c r="DP110" s="922"/>
      <c r="DQ110" s="922" t="s">
        <v>430</v>
      </c>
      <c r="DR110" s="922"/>
      <c r="DS110" s="922"/>
      <c r="DT110" s="922"/>
      <c r="DU110" s="922"/>
      <c r="DV110" s="923" t="s">
        <v>386</v>
      </c>
      <c r="DW110" s="923"/>
      <c r="DX110" s="923"/>
      <c r="DY110" s="923"/>
      <c r="DZ110" s="924"/>
    </row>
    <row r="111" spans="1:131" s="245" customFormat="1" ht="26.25" customHeight="1">
      <c r="A111" s="851" t="s">
        <v>431</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173</v>
      </c>
      <c r="AB111" s="1003"/>
      <c r="AC111" s="1003"/>
      <c r="AD111" s="1003"/>
      <c r="AE111" s="1004"/>
      <c r="AF111" s="1005" t="s">
        <v>430</v>
      </c>
      <c r="AG111" s="1003"/>
      <c r="AH111" s="1003"/>
      <c r="AI111" s="1003"/>
      <c r="AJ111" s="1004"/>
      <c r="AK111" s="1005" t="s">
        <v>430</v>
      </c>
      <c r="AL111" s="1003"/>
      <c r="AM111" s="1003"/>
      <c r="AN111" s="1003"/>
      <c r="AO111" s="1004"/>
      <c r="AP111" s="1006" t="s">
        <v>173</v>
      </c>
      <c r="AQ111" s="1007"/>
      <c r="AR111" s="1007"/>
      <c r="AS111" s="1007"/>
      <c r="AT111" s="1008"/>
      <c r="AU111" s="1016"/>
      <c r="AV111" s="1017"/>
      <c r="AW111" s="1017"/>
      <c r="AX111" s="1017"/>
      <c r="AY111" s="1017"/>
      <c r="AZ111" s="892" t="s">
        <v>432</v>
      </c>
      <c r="BA111" s="827"/>
      <c r="BB111" s="827"/>
      <c r="BC111" s="827"/>
      <c r="BD111" s="827"/>
      <c r="BE111" s="827"/>
      <c r="BF111" s="827"/>
      <c r="BG111" s="827"/>
      <c r="BH111" s="827"/>
      <c r="BI111" s="827"/>
      <c r="BJ111" s="827"/>
      <c r="BK111" s="827"/>
      <c r="BL111" s="827"/>
      <c r="BM111" s="827"/>
      <c r="BN111" s="827"/>
      <c r="BO111" s="827"/>
      <c r="BP111" s="828"/>
      <c r="BQ111" s="893">
        <v>2353739</v>
      </c>
      <c r="BR111" s="894"/>
      <c r="BS111" s="894"/>
      <c r="BT111" s="894"/>
      <c r="BU111" s="894"/>
      <c r="BV111" s="894">
        <v>2094760</v>
      </c>
      <c r="BW111" s="894"/>
      <c r="BX111" s="894"/>
      <c r="BY111" s="894"/>
      <c r="BZ111" s="894"/>
      <c r="CA111" s="894">
        <v>1836375</v>
      </c>
      <c r="CB111" s="894"/>
      <c r="CC111" s="894"/>
      <c r="CD111" s="894"/>
      <c r="CE111" s="894"/>
      <c r="CF111" s="955">
        <v>14.3</v>
      </c>
      <c r="CG111" s="956"/>
      <c r="CH111" s="956"/>
      <c r="CI111" s="956"/>
      <c r="CJ111" s="956"/>
      <c r="CK111" s="1011"/>
      <c r="CL111" s="898"/>
      <c r="CM111" s="901" t="s">
        <v>433</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93">
        <v>2296884</v>
      </c>
      <c r="DH111" s="894"/>
      <c r="DI111" s="894"/>
      <c r="DJ111" s="894"/>
      <c r="DK111" s="894"/>
      <c r="DL111" s="894">
        <v>2050173</v>
      </c>
      <c r="DM111" s="894"/>
      <c r="DN111" s="894"/>
      <c r="DO111" s="894"/>
      <c r="DP111" s="894"/>
      <c r="DQ111" s="894">
        <v>1802696</v>
      </c>
      <c r="DR111" s="894"/>
      <c r="DS111" s="894"/>
      <c r="DT111" s="894"/>
      <c r="DU111" s="894"/>
      <c r="DV111" s="871">
        <v>14</v>
      </c>
      <c r="DW111" s="871"/>
      <c r="DX111" s="871"/>
      <c r="DY111" s="871"/>
      <c r="DZ111" s="872"/>
    </row>
    <row r="112" spans="1:131" s="245" customFormat="1" ht="26.25" customHeight="1">
      <c r="A112" s="996" t="s">
        <v>434</v>
      </c>
      <c r="B112" s="997"/>
      <c r="C112" s="827" t="s">
        <v>435</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173</v>
      </c>
      <c r="AB112" s="857"/>
      <c r="AC112" s="857"/>
      <c r="AD112" s="857"/>
      <c r="AE112" s="858"/>
      <c r="AF112" s="859" t="s">
        <v>173</v>
      </c>
      <c r="AG112" s="857"/>
      <c r="AH112" s="857"/>
      <c r="AI112" s="857"/>
      <c r="AJ112" s="858"/>
      <c r="AK112" s="859" t="s">
        <v>386</v>
      </c>
      <c r="AL112" s="857"/>
      <c r="AM112" s="857"/>
      <c r="AN112" s="857"/>
      <c r="AO112" s="858"/>
      <c r="AP112" s="904" t="s">
        <v>386</v>
      </c>
      <c r="AQ112" s="905"/>
      <c r="AR112" s="905"/>
      <c r="AS112" s="905"/>
      <c r="AT112" s="906"/>
      <c r="AU112" s="1016"/>
      <c r="AV112" s="1017"/>
      <c r="AW112" s="1017"/>
      <c r="AX112" s="1017"/>
      <c r="AY112" s="1017"/>
      <c r="AZ112" s="892" t="s">
        <v>436</v>
      </c>
      <c r="BA112" s="827"/>
      <c r="BB112" s="827"/>
      <c r="BC112" s="827"/>
      <c r="BD112" s="827"/>
      <c r="BE112" s="827"/>
      <c r="BF112" s="827"/>
      <c r="BG112" s="827"/>
      <c r="BH112" s="827"/>
      <c r="BI112" s="827"/>
      <c r="BJ112" s="827"/>
      <c r="BK112" s="827"/>
      <c r="BL112" s="827"/>
      <c r="BM112" s="827"/>
      <c r="BN112" s="827"/>
      <c r="BO112" s="827"/>
      <c r="BP112" s="828"/>
      <c r="BQ112" s="893">
        <v>5128091</v>
      </c>
      <c r="BR112" s="894"/>
      <c r="BS112" s="894"/>
      <c r="BT112" s="894"/>
      <c r="BU112" s="894"/>
      <c r="BV112" s="894">
        <v>4973913</v>
      </c>
      <c r="BW112" s="894"/>
      <c r="BX112" s="894"/>
      <c r="BY112" s="894"/>
      <c r="BZ112" s="894"/>
      <c r="CA112" s="894">
        <v>4943062</v>
      </c>
      <c r="CB112" s="894"/>
      <c r="CC112" s="894"/>
      <c r="CD112" s="894"/>
      <c r="CE112" s="894"/>
      <c r="CF112" s="955">
        <v>38.4</v>
      </c>
      <c r="CG112" s="956"/>
      <c r="CH112" s="956"/>
      <c r="CI112" s="956"/>
      <c r="CJ112" s="956"/>
      <c r="CK112" s="1011"/>
      <c r="CL112" s="898"/>
      <c r="CM112" s="901" t="s">
        <v>437</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93" t="s">
        <v>173</v>
      </c>
      <c r="DH112" s="894"/>
      <c r="DI112" s="894"/>
      <c r="DJ112" s="894"/>
      <c r="DK112" s="894"/>
      <c r="DL112" s="894" t="s">
        <v>430</v>
      </c>
      <c r="DM112" s="894"/>
      <c r="DN112" s="894"/>
      <c r="DO112" s="894"/>
      <c r="DP112" s="894"/>
      <c r="DQ112" s="894" t="s">
        <v>430</v>
      </c>
      <c r="DR112" s="894"/>
      <c r="DS112" s="894"/>
      <c r="DT112" s="894"/>
      <c r="DU112" s="894"/>
      <c r="DV112" s="871" t="s">
        <v>173</v>
      </c>
      <c r="DW112" s="871"/>
      <c r="DX112" s="871"/>
      <c r="DY112" s="871"/>
      <c r="DZ112" s="872"/>
    </row>
    <row r="113" spans="1:130" s="245" customFormat="1" ht="26.25" customHeight="1">
      <c r="A113" s="998"/>
      <c r="B113" s="999"/>
      <c r="C113" s="827" t="s">
        <v>438</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v>478278</v>
      </c>
      <c r="AB113" s="1003"/>
      <c r="AC113" s="1003"/>
      <c r="AD113" s="1003"/>
      <c r="AE113" s="1004"/>
      <c r="AF113" s="1005">
        <v>402336</v>
      </c>
      <c r="AG113" s="1003"/>
      <c r="AH113" s="1003"/>
      <c r="AI113" s="1003"/>
      <c r="AJ113" s="1004"/>
      <c r="AK113" s="1005">
        <v>445182</v>
      </c>
      <c r="AL113" s="1003"/>
      <c r="AM113" s="1003"/>
      <c r="AN113" s="1003"/>
      <c r="AO113" s="1004"/>
      <c r="AP113" s="1006">
        <v>3.5</v>
      </c>
      <c r="AQ113" s="1007"/>
      <c r="AR113" s="1007"/>
      <c r="AS113" s="1007"/>
      <c r="AT113" s="1008"/>
      <c r="AU113" s="1016"/>
      <c r="AV113" s="1017"/>
      <c r="AW113" s="1017"/>
      <c r="AX113" s="1017"/>
      <c r="AY113" s="1017"/>
      <c r="AZ113" s="892" t="s">
        <v>439</v>
      </c>
      <c r="BA113" s="827"/>
      <c r="BB113" s="827"/>
      <c r="BC113" s="827"/>
      <c r="BD113" s="827"/>
      <c r="BE113" s="827"/>
      <c r="BF113" s="827"/>
      <c r="BG113" s="827"/>
      <c r="BH113" s="827"/>
      <c r="BI113" s="827"/>
      <c r="BJ113" s="827"/>
      <c r="BK113" s="827"/>
      <c r="BL113" s="827"/>
      <c r="BM113" s="827"/>
      <c r="BN113" s="827"/>
      <c r="BO113" s="827"/>
      <c r="BP113" s="828"/>
      <c r="BQ113" s="893">
        <v>759915</v>
      </c>
      <c r="BR113" s="894"/>
      <c r="BS113" s="894"/>
      <c r="BT113" s="894"/>
      <c r="BU113" s="894"/>
      <c r="BV113" s="894">
        <v>694820</v>
      </c>
      <c r="BW113" s="894"/>
      <c r="BX113" s="894"/>
      <c r="BY113" s="894"/>
      <c r="BZ113" s="894"/>
      <c r="CA113" s="894">
        <v>613012</v>
      </c>
      <c r="CB113" s="894"/>
      <c r="CC113" s="894"/>
      <c r="CD113" s="894"/>
      <c r="CE113" s="894"/>
      <c r="CF113" s="955">
        <v>4.8</v>
      </c>
      <c r="CG113" s="956"/>
      <c r="CH113" s="956"/>
      <c r="CI113" s="956"/>
      <c r="CJ113" s="956"/>
      <c r="CK113" s="1011"/>
      <c r="CL113" s="898"/>
      <c r="CM113" s="901" t="s">
        <v>440</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173</v>
      </c>
      <c r="DH113" s="857"/>
      <c r="DI113" s="857"/>
      <c r="DJ113" s="857"/>
      <c r="DK113" s="858"/>
      <c r="DL113" s="859" t="s">
        <v>173</v>
      </c>
      <c r="DM113" s="857"/>
      <c r="DN113" s="857"/>
      <c r="DO113" s="857"/>
      <c r="DP113" s="858"/>
      <c r="DQ113" s="859" t="s">
        <v>173</v>
      </c>
      <c r="DR113" s="857"/>
      <c r="DS113" s="857"/>
      <c r="DT113" s="857"/>
      <c r="DU113" s="858"/>
      <c r="DV113" s="904" t="s">
        <v>173</v>
      </c>
      <c r="DW113" s="905"/>
      <c r="DX113" s="905"/>
      <c r="DY113" s="905"/>
      <c r="DZ113" s="906"/>
    </row>
    <row r="114" spans="1:130" s="245" customFormat="1" ht="26.25" customHeight="1">
      <c r="A114" s="998"/>
      <c r="B114" s="999"/>
      <c r="C114" s="827" t="s">
        <v>441</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75768</v>
      </c>
      <c r="AB114" s="857"/>
      <c r="AC114" s="857"/>
      <c r="AD114" s="857"/>
      <c r="AE114" s="858"/>
      <c r="AF114" s="859">
        <v>92017</v>
      </c>
      <c r="AG114" s="857"/>
      <c r="AH114" s="857"/>
      <c r="AI114" s="857"/>
      <c r="AJ114" s="858"/>
      <c r="AK114" s="859">
        <v>110118</v>
      </c>
      <c r="AL114" s="857"/>
      <c r="AM114" s="857"/>
      <c r="AN114" s="857"/>
      <c r="AO114" s="858"/>
      <c r="AP114" s="904">
        <v>0.9</v>
      </c>
      <c r="AQ114" s="905"/>
      <c r="AR114" s="905"/>
      <c r="AS114" s="905"/>
      <c r="AT114" s="906"/>
      <c r="AU114" s="1016"/>
      <c r="AV114" s="1017"/>
      <c r="AW114" s="1017"/>
      <c r="AX114" s="1017"/>
      <c r="AY114" s="1017"/>
      <c r="AZ114" s="892" t="s">
        <v>442</v>
      </c>
      <c r="BA114" s="827"/>
      <c r="BB114" s="827"/>
      <c r="BC114" s="827"/>
      <c r="BD114" s="827"/>
      <c r="BE114" s="827"/>
      <c r="BF114" s="827"/>
      <c r="BG114" s="827"/>
      <c r="BH114" s="827"/>
      <c r="BI114" s="827"/>
      <c r="BJ114" s="827"/>
      <c r="BK114" s="827"/>
      <c r="BL114" s="827"/>
      <c r="BM114" s="827"/>
      <c r="BN114" s="827"/>
      <c r="BO114" s="827"/>
      <c r="BP114" s="828"/>
      <c r="BQ114" s="893">
        <v>1882055</v>
      </c>
      <c r="BR114" s="894"/>
      <c r="BS114" s="894"/>
      <c r="BT114" s="894"/>
      <c r="BU114" s="894"/>
      <c r="BV114" s="894">
        <v>1879623</v>
      </c>
      <c r="BW114" s="894"/>
      <c r="BX114" s="894"/>
      <c r="BY114" s="894"/>
      <c r="BZ114" s="894"/>
      <c r="CA114" s="894">
        <v>1865656</v>
      </c>
      <c r="CB114" s="894"/>
      <c r="CC114" s="894"/>
      <c r="CD114" s="894"/>
      <c r="CE114" s="894"/>
      <c r="CF114" s="955">
        <v>14.5</v>
      </c>
      <c r="CG114" s="956"/>
      <c r="CH114" s="956"/>
      <c r="CI114" s="956"/>
      <c r="CJ114" s="956"/>
      <c r="CK114" s="1011"/>
      <c r="CL114" s="898"/>
      <c r="CM114" s="901" t="s">
        <v>443</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430</v>
      </c>
      <c r="DH114" s="857"/>
      <c r="DI114" s="857"/>
      <c r="DJ114" s="857"/>
      <c r="DK114" s="858"/>
      <c r="DL114" s="859" t="s">
        <v>173</v>
      </c>
      <c r="DM114" s="857"/>
      <c r="DN114" s="857"/>
      <c r="DO114" s="857"/>
      <c r="DP114" s="858"/>
      <c r="DQ114" s="859" t="s">
        <v>173</v>
      </c>
      <c r="DR114" s="857"/>
      <c r="DS114" s="857"/>
      <c r="DT114" s="857"/>
      <c r="DU114" s="858"/>
      <c r="DV114" s="904" t="s">
        <v>173</v>
      </c>
      <c r="DW114" s="905"/>
      <c r="DX114" s="905"/>
      <c r="DY114" s="905"/>
      <c r="DZ114" s="906"/>
    </row>
    <row r="115" spans="1:130" s="245" customFormat="1" ht="26.25" customHeight="1">
      <c r="A115" s="998"/>
      <c r="B115" s="999"/>
      <c r="C115" s="827" t="s">
        <v>444</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v>330239</v>
      </c>
      <c r="AB115" s="1003"/>
      <c r="AC115" s="1003"/>
      <c r="AD115" s="1003"/>
      <c r="AE115" s="1004"/>
      <c r="AF115" s="1005">
        <v>328649</v>
      </c>
      <c r="AG115" s="1003"/>
      <c r="AH115" s="1003"/>
      <c r="AI115" s="1003"/>
      <c r="AJ115" s="1004"/>
      <c r="AK115" s="1005">
        <v>319022</v>
      </c>
      <c r="AL115" s="1003"/>
      <c r="AM115" s="1003"/>
      <c r="AN115" s="1003"/>
      <c r="AO115" s="1004"/>
      <c r="AP115" s="1006">
        <v>2.5</v>
      </c>
      <c r="AQ115" s="1007"/>
      <c r="AR115" s="1007"/>
      <c r="AS115" s="1007"/>
      <c r="AT115" s="1008"/>
      <c r="AU115" s="1016"/>
      <c r="AV115" s="1017"/>
      <c r="AW115" s="1017"/>
      <c r="AX115" s="1017"/>
      <c r="AY115" s="1017"/>
      <c r="AZ115" s="892" t="s">
        <v>445</v>
      </c>
      <c r="BA115" s="827"/>
      <c r="BB115" s="827"/>
      <c r="BC115" s="827"/>
      <c r="BD115" s="827"/>
      <c r="BE115" s="827"/>
      <c r="BF115" s="827"/>
      <c r="BG115" s="827"/>
      <c r="BH115" s="827"/>
      <c r="BI115" s="827"/>
      <c r="BJ115" s="827"/>
      <c r="BK115" s="827"/>
      <c r="BL115" s="827"/>
      <c r="BM115" s="827"/>
      <c r="BN115" s="827"/>
      <c r="BO115" s="827"/>
      <c r="BP115" s="828"/>
      <c r="BQ115" s="893">
        <v>7096</v>
      </c>
      <c r="BR115" s="894"/>
      <c r="BS115" s="894"/>
      <c r="BT115" s="894"/>
      <c r="BU115" s="894"/>
      <c r="BV115" s="894" t="s">
        <v>173</v>
      </c>
      <c r="BW115" s="894"/>
      <c r="BX115" s="894"/>
      <c r="BY115" s="894"/>
      <c r="BZ115" s="894"/>
      <c r="CA115" s="894" t="s">
        <v>173</v>
      </c>
      <c r="CB115" s="894"/>
      <c r="CC115" s="894"/>
      <c r="CD115" s="894"/>
      <c r="CE115" s="894"/>
      <c r="CF115" s="955" t="s">
        <v>173</v>
      </c>
      <c r="CG115" s="956"/>
      <c r="CH115" s="956"/>
      <c r="CI115" s="956"/>
      <c r="CJ115" s="956"/>
      <c r="CK115" s="1011"/>
      <c r="CL115" s="898"/>
      <c r="CM115" s="892" t="s">
        <v>446</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173</v>
      </c>
      <c r="DH115" s="857"/>
      <c r="DI115" s="857"/>
      <c r="DJ115" s="857"/>
      <c r="DK115" s="858"/>
      <c r="DL115" s="859" t="s">
        <v>173</v>
      </c>
      <c r="DM115" s="857"/>
      <c r="DN115" s="857"/>
      <c r="DO115" s="857"/>
      <c r="DP115" s="858"/>
      <c r="DQ115" s="859" t="s">
        <v>173</v>
      </c>
      <c r="DR115" s="857"/>
      <c r="DS115" s="857"/>
      <c r="DT115" s="857"/>
      <c r="DU115" s="858"/>
      <c r="DV115" s="904" t="s">
        <v>386</v>
      </c>
      <c r="DW115" s="905"/>
      <c r="DX115" s="905"/>
      <c r="DY115" s="905"/>
      <c r="DZ115" s="906"/>
    </row>
    <row r="116" spans="1:130" s="245" customFormat="1" ht="26.25" customHeight="1">
      <c r="A116" s="1000"/>
      <c r="B116" s="1001"/>
      <c r="C116" s="960" t="s">
        <v>447</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t="s">
        <v>173</v>
      </c>
      <c r="AB116" s="857"/>
      <c r="AC116" s="857"/>
      <c r="AD116" s="857"/>
      <c r="AE116" s="858"/>
      <c r="AF116" s="859" t="s">
        <v>173</v>
      </c>
      <c r="AG116" s="857"/>
      <c r="AH116" s="857"/>
      <c r="AI116" s="857"/>
      <c r="AJ116" s="858"/>
      <c r="AK116" s="859" t="s">
        <v>386</v>
      </c>
      <c r="AL116" s="857"/>
      <c r="AM116" s="857"/>
      <c r="AN116" s="857"/>
      <c r="AO116" s="858"/>
      <c r="AP116" s="904" t="s">
        <v>173</v>
      </c>
      <c r="AQ116" s="905"/>
      <c r="AR116" s="905"/>
      <c r="AS116" s="905"/>
      <c r="AT116" s="906"/>
      <c r="AU116" s="1016"/>
      <c r="AV116" s="1017"/>
      <c r="AW116" s="1017"/>
      <c r="AX116" s="1017"/>
      <c r="AY116" s="1017"/>
      <c r="AZ116" s="943" t="s">
        <v>448</v>
      </c>
      <c r="BA116" s="944"/>
      <c r="BB116" s="944"/>
      <c r="BC116" s="944"/>
      <c r="BD116" s="944"/>
      <c r="BE116" s="944"/>
      <c r="BF116" s="944"/>
      <c r="BG116" s="944"/>
      <c r="BH116" s="944"/>
      <c r="BI116" s="944"/>
      <c r="BJ116" s="944"/>
      <c r="BK116" s="944"/>
      <c r="BL116" s="944"/>
      <c r="BM116" s="944"/>
      <c r="BN116" s="944"/>
      <c r="BO116" s="944"/>
      <c r="BP116" s="945"/>
      <c r="BQ116" s="893" t="s">
        <v>173</v>
      </c>
      <c r="BR116" s="894"/>
      <c r="BS116" s="894"/>
      <c r="BT116" s="894"/>
      <c r="BU116" s="894"/>
      <c r="BV116" s="894" t="s">
        <v>386</v>
      </c>
      <c r="BW116" s="894"/>
      <c r="BX116" s="894"/>
      <c r="BY116" s="894"/>
      <c r="BZ116" s="894"/>
      <c r="CA116" s="894" t="s">
        <v>173</v>
      </c>
      <c r="CB116" s="894"/>
      <c r="CC116" s="894"/>
      <c r="CD116" s="894"/>
      <c r="CE116" s="894"/>
      <c r="CF116" s="955" t="s">
        <v>173</v>
      </c>
      <c r="CG116" s="956"/>
      <c r="CH116" s="956"/>
      <c r="CI116" s="956"/>
      <c r="CJ116" s="956"/>
      <c r="CK116" s="1011"/>
      <c r="CL116" s="898"/>
      <c r="CM116" s="901" t="s">
        <v>449</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t="s">
        <v>386</v>
      </c>
      <c r="DH116" s="857"/>
      <c r="DI116" s="857"/>
      <c r="DJ116" s="857"/>
      <c r="DK116" s="858"/>
      <c r="DL116" s="859" t="s">
        <v>173</v>
      </c>
      <c r="DM116" s="857"/>
      <c r="DN116" s="857"/>
      <c r="DO116" s="857"/>
      <c r="DP116" s="858"/>
      <c r="DQ116" s="859" t="s">
        <v>173</v>
      </c>
      <c r="DR116" s="857"/>
      <c r="DS116" s="857"/>
      <c r="DT116" s="857"/>
      <c r="DU116" s="858"/>
      <c r="DV116" s="904" t="s">
        <v>173</v>
      </c>
      <c r="DW116" s="905"/>
      <c r="DX116" s="905"/>
      <c r="DY116" s="905"/>
      <c r="DZ116" s="906"/>
    </row>
    <row r="117" spans="1:130" s="245" customFormat="1" ht="26.25" customHeight="1">
      <c r="A117" s="98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450</v>
      </c>
      <c r="Z117" s="983"/>
      <c r="AA117" s="988">
        <v>3438064</v>
      </c>
      <c r="AB117" s="989"/>
      <c r="AC117" s="989"/>
      <c r="AD117" s="989"/>
      <c r="AE117" s="990"/>
      <c r="AF117" s="991">
        <v>3401097</v>
      </c>
      <c r="AG117" s="989"/>
      <c r="AH117" s="989"/>
      <c r="AI117" s="989"/>
      <c r="AJ117" s="990"/>
      <c r="AK117" s="991">
        <v>3520226</v>
      </c>
      <c r="AL117" s="989"/>
      <c r="AM117" s="989"/>
      <c r="AN117" s="989"/>
      <c r="AO117" s="990"/>
      <c r="AP117" s="992"/>
      <c r="AQ117" s="993"/>
      <c r="AR117" s="993"/>
      <c r="AS117" s="993"/>
      <c r="AT117" s="994"/>
      <c r="AU117" s="1016"/>
      <c r="AV117" s="1017"/>
      <c r="AW117" s="1017"/>
      <c r="AX117" s="1017"/>
      <c r="AY117" s="1017"/>
      <c r="AZ117" s="943" t="s">
        <v>451</v>
      </c>
      <c r="BA117" s="944"/>
      <c r="BB117" s="944"/>
      <c r="BC117" s="944"/>
      <c r="BD117" s="944"/>
      <c r="BE117" s="944"/>
      <c r="BF117" s="944"/>
      <c r="BG117" s="944"/>
      <c r="BH117" s="944"/>
      <c r="BI117" s="944"/>
      <c r="BJ117" s="944"/>
      <c r="BK117" s="944"/>
      <c r="BL117" s="944"/>
      <c r="BM117" s="944"/>
      <c r="BN117" s="944"/>
      <c r="BO117" s="944"/>
      <c r="BP117" s="945"/>
      <c r="BQ117" s="893" t="s">
        <v>173</v>
      </c>
      <c r="BR117" s="894"/>
      <c r="BS117" s="894"/>
      <c r="BT117" s="894"/>
      <c r="BU117" s="894"/>
      <c r="BV117" s="894" t="s">
        <v>173</v>
      </c>
      <c r="BW117" s="894"/>
      <c r="BX117" s="894"/>
      <c r="BY117" s="894"/>
      <c r="BZ117" s="894"/>
      <c r="CA117" s="894" t="s">
        <v>173</v>
      </c>
      <c r="CB117" s="894"/>
      <c r="CC117" s="894"/>
      <c r="CD117" s="894"/>
      <c r="CE117" s="894"/>
      <c r="CF117" s="955" t="s">
        <v>173</v>
      </c>
      <c r="CG117" s="956"/>
      <c r="CH117" s="956"/>
      <c r="CI117" s="956"/>
      <c r="CJ117" s="956"/>
      <c r="CK117" s="1011"/>
      <c r="CL117" s="898"/>
      <c r="CM117" s="901" t="s">
        <v>452</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173</v>
      </c>
      <c r="DH117" s="857"/>
      <c r="DI117" s="857"/>
      <c r="DJ117" s="857"/>
      <c r="DK117" s="858"/>
      <c r="DL117" s="859" t="s">
        <v>173</v>
      </c>
      <c r="DM117" s="857"/>
      <c r="DN117" s="857"/>
      <c r="DO117" s="857"/>
      <c r="DP117" s="858"/>
      <c r="DQ117" s="859" t="s">
        <v>173</v>
      </c>
      <c r="DR117" s="857"/>
      <c r="DS117" s="857"/>
      <c r="DT117" s="857"/>
      <c r="DU117" s="858"/>
      <c r="DV117" s="904" t="s">
        <v>173</v>
      </c>
      <c r="DW117" s="905"/>
      <c r="DX117" s="905"/>
      <c r="DY117" s="905"/>
      <c r="DZ117" s="906"/>
    </row>
    <row r="118" spans="1:130" s="245" customFormat="1" ht="26.25" customHeight="1">
      <c r="A118" s="981" t="s">
        <v>425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423</v>
      </c>
      <c r="AB118" s="982"/>
      <c r="AC118" s="982"/>
      <c r="AD118" s="982"/>
      <c r="AE118" s="983"/>
      <c r="AF118" s="984" t="s">
        <v>306</v>
      </c>
      <c r="AG118" s="982"/>
      <c r="AH118" s="982"/>
      <c r="AI118" s="982"/>
      <c r="AJ118" s="983"/>
      <c r="AK118" s="984" t="s">
        <v>305</v>
      </c>
      <c r="AL118" s="982"/>
      <c r="AM118" s="982"/>
      <c r="AN118" s="982"/>
      <c r="AO118" s="983"/>
      <c r="AP118" s="985" t="s">
        <v>424</v>
      </c>
      <c r="AQ118" s="986"/>
      <c r="AR118" s="986"/>
      <c r="AS118" s="986"/>
      <c r="AT118" s="987"/>
      <c r="AU118" s="1016"/>
      <c r="AV118" s="1017"/>
      <c r="AW118" s="1017"/>
      <c r="AX118" s="1017"/>
      <c r="AY118" s="1017"/>
      <c r="AZ118" s="959" t="s">
        <v>453</v>
      </c>
      <c r="BA118" s="960"/>
      <c r="BB118" s="960"/>
      <c r="BC118" s="960"/>
      <c r="BD118" s="960"/>
      <c r="BE118" s="960"/>
      <c r="BF118" s="960"/>
      <c r="BG118" s="960"/>
      <c r="BH118" s="960"/>
      <c r="BI118" s="960"/>
      <c r="BJ118" s="960"/>
      <c r="BK118" s="960"/>
      <c r="BL118" s="960"/>
      <c r="BM118" s="960"/>
      <c r="BN118" s="960"/>
      <c r="BO118" s="960"/>
      <c r="BP118" s="961"/>
      <c r="BQ118" s="962" t="s">
        <v>173</v>
      </c>
      <c r="BR118" s="925"/>
      <c r="BS118" s="925"/>
      <c r="BT118" s="925"/>
      <c r="BU118" s="925"/>
      <c r="BV118" s="925" t="s">
        <v>173</v>
      </c>
      <c r="BW118" s="925"/>
      <c r="BX118" s="925"/>
      <c r="BY118" s="925"/>
      <c r="BZ118" s="925"/>
      <c r="CA118" s="925" t="s">
        <v>173</v>
      </c>
      <c r="CB118" s="925"/>
      <c r="CC118" s="925"/>
      <c r="CD118" s="925"/>
      <c r="CE118" s="925"/>
      <c r="CF118" s="955" t="s">
        <v>173</v>
      </c>
      <c r="CG118" s="956"/>
      <c r="CH118" s="956"/>
      <c r="CI118" s="956"/>
      <c r="CJ118" s="956"/>
      <c r="CK118" s="1011"/>
      <c r="CL118" s="898"/>
      <c r="CM118" s="901" t="s">
        <v>454</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173</v>
      </c>
      <c r="DH118" s="857"/>
      <c r="DI118" s="857"/>
      <c r="DJ118" s="857"/>
      <c r="DK118" s="858"/>
      <c r="DL118" s="859" t="s">
        <v>173</v>
      </c>
      <c r="DM118" s="857"/>
      <c r="DN118" s="857"/>
      <c r="DO118" s="857"/>
      <c r="DP118" s="858"/>
      <c r="DQ118" s="859" t="s">
        <v>173</v>
      </c>
      <c r="DR118" s="857"/>
      <c r="DS118" s="857"/>
      <c r="DT118" s="857"/>
      <c r="DU118" s="858"/>
      <c r="DV118" s="904" t="s">
        <v>173</v>
      </c>
      <c r="DW118" s="905"/>
      <c r="DX118" s="905"/>
      <c r="DY118" s="905"/>
      <c r="DZ118" s="906"/>
    </row>
    <row r="119" spans="1:130" s="245" customFormat="1" ht="26.25" customHeight="1">
      <c r="A119" s="895" t="s">
        <v>428</v>
      </c>
      <c r="B119" s="896"/>
      <c r="C119" s="971" t="s">
        <v>429</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173</v>
      </c>
      <c r="AB119" s="975"/>
      <c r="AC119" s="975"/>
      <c r="AD119" s="975"/>
      <c r="AE119" s="976"/>
      <c r="AF119" s="977" t="s">
        <v>173</v>
      </c>
      <c r="AG119" s="975"/>
      <c r="AH119" s="975"/>
      <c r="AI119" s="975"/>
      <c r="AJ119" s="976"/>
      <c r="AK119" s="977" t="s">
        <v>173</v>
      </c>
      <c r="AL119" s="975"/>
      <c r="AM119" s="975"/>
      <c r="AN119" s="975"/>
      <c r="AO119" s="976"/>
      <c r="AP119" s="978" t="s">
        <v>173</v>
      </c>
      <c r="AQ119" s="979"/>
      <c r="AR119" s="979"/>
      <c r="AS119" s="979"/>
      <c r="AT119" s="980"/>
      <c r="AU119" s="1018"/>
      <c r="AV119" s="1019"/>
      <c r="AW119" s="1019"/>
      <c r="AX119" s="1019"/>
      <c r="AY119" s="1019"/>
      <c r="AZ119" s="276" t="s">
        <v>187</v>
      </c>
      <c r="BA119" s="276"/>
      <c r="BB119" s="276"/>
      <c r="BC119" s="276"/>
      <c r="BD119" s="276"/>
      <c r="BE119" s="276"/>
      <c r="BF119" s="276"/>
      <c r="BG119" s="276"/>
      <c r="BH119" s="276"/>
      <c r="BI119" s="276"/>
      <c r="BJ119" s="276"/>
      <c r="BK119" s="276"/>
      <c r="BL119" s="276"/>
      <c r="BM119" s="276"/>
      <c r="BN119" s="276"/>
      <c r="BO119" s="957" t="s">
        <v>455</v>
      </c>
      <c r="BP119" s="958"/>
      <c r="BQ119" s="962">
        <v>34727823</v>
      </c>
      <c r="BR119" s="925"/>
      <c r="BS119" s="925"/>
      <c r="BT119" s="925"/>
      <c r="BU119" s="925"/>
      <c r="BV119" s="925">
        <v>33675796</v>
      </c>
      <c r="BW119" s="925"/>
      <c r="BX119" s="925"/>
      <c r="BY119" s="925"/>
      <c r="BZ119" s="925"/>
      <c r="CA119" s="925">
        <v>32516962</v>
      </c>
      <c r="CB119" s="925"/>
      <c r="CC119" s="925"/>
      <c r="CD119" s="925"/>
      <c r="CE119" s="925"/>
      <c r="CF119" s="823"/>
      <c r="CG119" s="824"/>
      <c r="CH119" s="824"/>
      <c r="CI119" s="824"/>
      <c r="CJ119" s="914"/>
      <c r="CK119" s="1012"/>
      <c r="CL119" s="900"/>
      <c r="CM119" s="918" t="s">
        <v>456</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v>56855</v>
      </c>
      <c r="DH119" s="840"/>
      <c r="DI119" s="840"/>
      <c r="DJ119" s="840"/>
      <c r="DK119" s="841"/>
      <c r="DL119" s="842">
        <v>44587</v>
      </c>
      <c r="DM119" s="840"/>
      <c r="DN119" s="840"/>
      <c r="DO119" s="840"/>
      <c r="DP119" s="841"/>
      <c r="DQ119" s="842">
        <v>33679</v>
      </c>
      <c r="DR119" s="840"/>
      <c r="DS119" s="840"/>
      <c r="DT119" s="840"/>
      <c r="DU119" s="841"/>
      <c r="DV119" s="928">
        <v>0.3</v>
      </c>
      <c r="DW119" s="929"/>
      <c r="DX119" s="929"/>
      <c r="DY119" s="929"/>
      <c r="DZ119" s="930"/>
    </row>
    <row r="120" spans="1:130" s="245" customFormat="1" ht="26.25" customHeight="1">
      <c r="A120" s="897"/>
      <c r="B120" s="898"/>
      <c r="C120" s="901" t="s">
        <v>433</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v>292394</v>
      </c>
      <c r="AB120" s="857"/>
      <c r="AC120" s="857"/>
      <c r="AD120" s="857"/>
      <c r="AE120" s="858"/>
      <c r="AF120" s="859">
        <v>292493</v>
      </c>
      <c r="AG120" s="857"/>
      <c r="AH120" s="857"/>
      <c r="AI120" s="857"/>
      <c r="AJ120" s="858"/>
      <c r="AK120" s="859">
        <v>286153</v>
      </c>
      <c r="AL120" s="857"/>
      <c r="AM120" s="857"/>
      <c r="AN120" s="857"/>
      <c r="AO120" s="858"/>
      <c r="AP120" s="904">
        <v>2.2000000000000002</v>
      </c>
      <c r="AQ120" s="905"/>
      <c r="AR120" s="905"/>
      <c r="AS120" s="905"/>
      <c r="AT120" s="906"/>
      <c r="AU120" s="963" t="s">
        <v>457</v>
      </c>
      <c r="AV120" s="964"/>
      <c r="AW120" s="964"/>
      <c r="AX120" s="964"/>
      <c r="AY120" s="965"/>
      <c r="AZ120" s="940" t="s">
        <v>458</v>
      </c>
      <c r="BA120" s="885"/>
      <c r="BB120" s="885"/>
      <c r="BC120" s="885"/>
      <c r="BD120" s="885"/>
      <c r="BE120" s="885"/>
      <c r="BF120" s="885"/>
      <c r="BG120" s="885"/>
      <c r="BH120" s="885"/>
      <c r="BI120" s="885"/>
      <c r="BJ120" s="885"/>
      <c r="BK120" s="885"/>
      <c r="BL120" s="885"/>
      <c r="BM120" s="885"/>
      <c r="BN120" s="885"/>
      <c r="BO120" s="885"/>
      <c r="BP120" s="886"/>
      <c r="BQ120" s="941">
        <v>7501906</v>
      </c>
      <c r="BR120" s="922"/>
      <c r="BS120" s="922"/>
      <c r="BT120" s="922"/>
      <c r="BU120" s="922"/>
      <c r="BV120" s="922">
        <v>7635604</v>
      </c>
      <c r="BW120" s="922"/>
      <c r="BX120" s="922"/>
      <c r="BY120" s="922"/>
      <c r="BZ120" s="922"/>
      <c r="CA120" s="922">
        <v>7029953</v>
      </c>
      <c r="CB120" s="922"/>
      <c r="CC120" s="922"/>
      <c r="CD120" s="922"/>
      <c r="CE120" s="922"/>
      <c r="CF120" s="946">
        <v>54.6</v>
      </c>
      <c r="CG120" s="947"/>
      <c r="CH120" s="947"/>
      <c r="CI120" s="947"/>
      <c r="CJ120" s="947"/>
      <c r="CK120" s="948" t="s">
        <v>459</v>
      </c>
      <c r="CL120" s="932"/>
      <c r="CM120" s="932"/>
      <c r="CN120" s="932"/>
      <c r="CO120" s="933"/>
      <c r="CP120" s="952" t="s">
        <v>404</v>
      </c>
      <c r="CQ120" s="953"/>
      <c r="CR120" s="953"/>
      <c r="CS120" s="953"/>
      <c r="CT120" s="953"/>
      <c r="CU120" s="953"/>
      <c r="CV120" s="953"/>
      <c r="CW120" s="953"/>
      <c r="CX120" s="953"/>
      <c r="CY120" s="953"/>
      <c r="CZ120" s="953"/>
      <c r="DA120" s="953"/>
      <c r="DB120" s="953"/>
      <c r="DC120" s="953"/>
      <c r="DD120" s="953"/>
      <c r="DE120" s="953"/>
      <c r="DF120" s="954"/>
      <c r="DG120" s="941">
        <v>4652478</v>
      </c>
      <c r="DH120" s="922"/>
      <c r="DI120" s="922"/>
      <c r="DJ120" s="922"/>
      <c r="DK120" s="922"/>
      <c r="DL120" s="922">
        <v>4526987</v>
      </c>
      <c r="DM120" s="922"/>
      <c r="DN120" s="922"/>
      <c r="DO120" s="922"/>
      <c r="DP120" s="922"/>
      <c r="DQ120" s="922">
        <v>4458742</v>
      </c>
      <c r="DR120" s="922"/>
      <c r="DS120" s="922"/>
      <c r="DT120" s="922"/>
      <c r="DU120" s="922"/>
      <c r="DV120" s="923">
        <v>34.6</v>
      </c>
      <c r="DW120" s="923"/>
      <c r="DX120" s="923"/>
      <c r="DY120" s="923"/>
      <c r="DZ120" s="924"/>
    </row>
    <row r="121" spans="1:130" s="245" customFormat="1" ht="26.25" customHeight="1">
      <c r="A121" s="897"/>
      <c r="B121" s="898"/>
      <c r="C121" s="943" t="s">
        <v>460</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t="s">
        <v>173</v>
      </c>
      <c r="AB121" s="857"/>
      <c r="AC121" s="857"/>
      <c r="AD121" s="857"/>
      <c r="AE121" s="858"/>
      <c r="AF121" s="859" t="s">
        <v>173</v>
      </c>
      <c r="AG121" s="857"/>
      <c r="AH121" s="857"/>
      <c r="AI121" s="857"/>
      <c r="AJ121" s="858"/>
      <c r="AK121" s="859" t="s">
        <v>173</v>
      </c>
      <c r="AL121" s="857"/>
      <c r="AM121" s="857"/>
      <c r="AN121" s="857"/>
      <c r="AO121" s="858"/>
      <c r="AP121" s="904" t="s">
        <v>173</v>
      </c>
      <c r="AQ121" s="905"/>
      <c r="AR121" s="905"/>
      <c r="AS121" s="905"/>
      <c r="AT121" s="906"/>
      <c r="AU121" s="966"/>
      <c r="AV121" s="967"/>
      <c r="AW121" s="967"/>
      <c r="AX121" s="967"/>
      <c r="AY121" s="968"/>
      <c r="AZ121" s="892" t="s">
        <v>461</v>
      </c>
      <c r="BA121" s="827"/>
      <c r="BB121" s="827"/>
      <c r="BC121" s="827"/>
      <c r="BD121" s="827"/>
      <c r="BE121" s="827"/>
      <c r="BF121" s="827"/>
      <c r="BG121" s="827"/>
      <c r="BH121" s="827"/>
      <c r="BI121" s="827"/>
      <c r="BJ121" s="827"/>
      <c r="BK121" s="827"/>
      <c r="BL121" s="827"/>
      <c r="BM121" s="827"/>
      <c r="BN121" s="827"/>
      <c r="BO121" s="827"/>
      <c r="BP121" s="828"/>
      <c r="BQ121" s="893">
        <v>5172851</v>
      </c>
      <c r="BR121" s="894"/>
      <c r="BS121" s="894"/>
      <c r="BT121" s="894"/>
      <c r="BU121" s="894"/>
      <c r="BV121" s="894">
        <v>5178821</v>
      </c>
      <c r="BW121" s="894"/>
      <c r="BX121" s="894"/>
      <c r="BY121" s="894"/>
      <c r="BZ121" s="894"/>
      <c r="CA121" s="894">
        <v>4876554</v>
      </c>
      <c r="CB121" s="894"/>
      <c r="CC121" s="894"/>
      <c r="CD121" s="894"/>
      <c r="CE121" s="894"/>
      <c r="CF121" s="955">
        <v>37.9</v>
      </c>
      <c r="CG121" s="956"/>
      <c r="CH121" s="956"/>
      <c r="CI121" s="956"/>
      <c r="CJ121" s="956"/>
      <c r="CK121" s="949"/>
      <c r="CL121" s="935"/>
      <c r="CM121" s="935"/>
      <c r="CN121" s="935"/>
      <c r="CO121" s="936"/>
      <c r="CP121" s="915" t="s">
        <v>406</v>
      </c>
      <c r="CQ121" s="916"/>
      <c r="CR121" s="916"/>
      <c r="CS121" s="916"/>
      <c r="CT121" s="916"/>
      <c r="CU121" s="916"/>
      <c r="CV121" s="916"/>
      <c r="CW121" s="916"/>
      <c r="CX121" s="916"/>
      <c r="CY121" s="916"/>
      <c r="CZ121" s="916"/>
      <c r="DA121" s="916"/>
      <c r="DB121" s="916"/>
      <c r="DC121" s="916"/>
      <c r="DD121" s="916"/>
      <c r="DE121" s="916"/>
      <c r="DF121" s="917"/>
      <c r="DG121" s="893">
        <v>475613</v>
      </c>
      <c r="DH121" s="894"/>
      <c r="DI121" s="894"/>
      <c r="DJ121" s="894"/>
      <c r="DK121" s="894"/>
      <c r="DL121" s="894">
        <v>446926</v>
      </c>
      <c r="DM121" s="894"/>
      <c r="DN121" s="894"/>
      <c r="DO121" s="894"/>
      <c r="DP121" s="894"/>
      <c r="DQ121" s="894">
        <v>420220</v>
      </c>
      <c r="DR121" s="894"/>
      <c r="DS121" s="894"/>
      <c r="DT121" s="894"/>
      <c r="DU121" s="894"/>
      <c r="DV121" s="871">
        <v>3.3</v>
      </c>
      <c r="DW121" s="871"/>
      <c r="DX121" s="871"/>
      <c r="DY121" s="871"/>
      <c r="DZ121" s="872"/>
    </row>
    <row r="122" spans="1:130" s="245" customFormat="1" ht="26.25" customHeight="1">
      <c r="A122" s="897"/>
      <c r="B122" s="898"/>
      <c r="C122" s="901" t="s">
        <v>443</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173</v>
      </c>
      <c r="AB122" s="857"/>
      <c r="AC122" s="857"/>
      <c r="AD122" s="857"/>
      <c r="AE122" s="858"/>
      <c r="AF122" s="859" t="s">
        <v>173</v>
      </c>
      <c r="AG122" s="857"/>
      <c r="AH122" s="857"/>
      <c r="AI122" s="857"/>
      <c r="AJ122" s="858"/>
      <c r="AK122" s="859" t="s">
        <v>173</v>
      </c>
      <c r="AL122" s="857"/>
      <c r="AM122" s="857"/>
      <c r="AN122" s="857"/>
      <c r="AO122" s="858"/>
      <c r="AP122" s="904" t="s">
        <v>173</v>
      </c>
      <c r="AQ122" s="905"/>
      <c r="AR122" s="905"/>
      <c r="AS122" s="905"/>
      <c r="AT122" s="906"/>
      <c r="AU122" s="966"/>
      <c r="AV122" s="967"/>
      <c r="AW122" s="967"/>
      <c r="AX122" s="967"/>
      <c r="AY122" s="968"/>
      <c r="AZ122" s="959" t="s">
        <v>462</v>
      </c>
      <c r="BA122" s="960"/>
      <c r="BB122" s="960"/>
      <c r="BC122" s="960"/>
      <c r="BD122" s="960"/>
      <c r="BE122" s="960"/>
      <c r="BF122" s="960"/>
      <c r="BG122" s="960"/>
      <c r="BH122" s="960"/>
      <c r="BI122" s="960"/>
      <c r="BJ122" s="960"/>
      <c r="BK122" s="960"/>
      <c r="BL122" s="960"/>
      <c r="BM122" s="960"/>
      <c r="BN122" s="960"/>
      <c r="BO122" s="960"/>
      <c r="BP122" s="961"/>
      <c r="BQ122" s="962">
        <v>24809449</v>
      </c>
      <c r="BR122" s="925"/>
      <c r="BS122" s="925"/>
      <c r="BT122" s="925"/>
      <c r="BU122" s="925"/>
      <c r="BV122" s="925">
        <v>24126393</v>
      </c>
      <c r="BW122" s="925"/>
      <c r="BX122" s="925"/>
      <c r="BY122" s="925"/>
      <c r="BZ122" s="925"/>
      <c r="CA122" s="925">
        <v>23485509</v>
      </c>
      <c r="CB122" s="925"/>
      <c r="CC122" s="925"/>
      <c r="CD122" s="925"/>
      <c r="CE122" s="925"/>
      <c r="CF122" s="926">
        <v>182.3</v>
      </c>
      <c r="CG122" s="927"/>
      <c r="CH122" s="927"/>
      <c r="CI122" s="927"/>
      <c r="CJ122" s="927"/>
      <c r="CK122" s="949"/>
      <c r="CL122" s="935"/>
      <c r="CM122" s="935"/>
      <c r="CN122" s="935"/>
      <c r="CO122" s="936"/>
      <c r="CP122" s="915" t="s">
        <v>407</v>
      </c>
      <c r="CQ122" s="916"/>
      <c r="CR122" s="916"/>
      <c r="CS122" s="916"/>
      <c r="CT122" s="916"/>
      <c r="CU122" s="916"/>
      <c r="CV122" s="916"/>
      <c r="CW122" s="916"/>
      <c r="CX122" s="916"/>
      <c r="CY122" s="916"/>
      <c r="CZ122" s="916"/>
      <c r="DA122" s="916"/>
      <c r="DB122" s="916"/>
      <c r="DC122" s="916"/>
      <c r="DD122" s="916"/>
      <c r="DE122" s="916"/>
      <c r="DF122" s="917"/>
      <c r="DG122" s="893" t="s">
        <v>173</v>
      </c>
      <c r="DH122" s="894"/>
      <c r="DI122" s="894"/>
      <c r="DJ122" s="894"/>
      <c r="DK122" s="894"/>
      <c r="DL122" s="894" t="s">
        <v>173</v>
      </c>
      <c r="DM122" s="894"/>
      <c r="DN122" s="894"/>
      <c r="DO122" s="894"/>
      <c r="DP122" s="894"/>
      <c r="DQ122" s="894">
        <v>64100</v>
      </c>
      <c r="DR122" s="894"/>
      <c r="DS122" s="894"/>
      <c r="DT122" s="894"/>
      <c r="DU122" s="894"/>
      <c r="DV122" s="871">
        <v>0.5</v>
      </c>
      <c r="DW122" s="871"/>
      <c r="DX122" s="871"/>
      <c r="DY122" s="871"/>
      <c r="DZ122" s="872"/>
    </row>
    <row r="123" spans="1:130" s="245" customFormat="1" ht="26.25" customHeight="1">
      <c r="A123" s="897"/>
      <c r="B123" s="898"/>
      <c r="C123" s="901" t="s">
        <v>449</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t="s">
        <v>173</v>
      </c>
      <c r="AB123" s="857"/>
      <c r="AC123" s="857"/>
      <c r="AD123" s="857"/>
      <c r="AE123" s="858"/>
      <c r="AF123" s="859" t="s">
        <v>173</v>
      </c>
      <c r="AG123" s="857"/>
      <c r="AH123" s="857"/>
      <c r="AI123" s="857"/>
      <c r="AJ123" s="858"/>
      <c r="AK123" s="859" t="s">
        <v>173</v>
      </c>
      <c r="AL123" s="857"/>
      <c r="AM123" s="857"/>
      <c r="AN123" s="857"/>
      <c r="AO123" s="858"/>
      <c r="AP123" s="904" t="s">
        <v>173</v>
      </c>
      <c r="AQ123" s="905"/>
      <c r="AR123" s="905"/>
      <c r="AS123" s="905"/>
      <c r="AT123" s="906"/>
      <c r="AU123" s="969"/>
      <c r="AV123" s="970"/>
      <c r="AW123" s="970"/>
      <c r="AX123" s="970"/>
      <c r="AY123" s="970"/>
      <c r="AZ123" s="276" t="s">
        <v>187</v>
      </c>
      <c r="BA123" s="276"/>
      <c r="BB123" s="276"/>
      <c r="BC123" s="276"/>
      <c r="BD123" s="276"/>
      <c r="BE123" s="276"/>
      <c r="BF123" s="276"/>
      <c r="BG123" s="276"/>
      <c r="BH123" s="276"/>
      <c r="BI123" s="276"/>
      <c r="BJ123" s="276"/>
      <c r="BK123" s="276"/>
      <c r="BL123" s="276"/>
      <c r="BM123" s="276"/>
      <c r="BN123" s="276"/>
      <c r="BO123" s="957" t="s">
        <v>463</v>
      </c>
      <c r="BP123" s="958"/>
      <c r="BQ123" s="912">
        <v>37484206</v>
      </c>
      <c r="BR123" s="913"/>
      <c r="BS123" s="913"/>
      <c r="BT123" s="913"/>
      <c r="BU123" s="913"/>
      <c r="BV123" s="913">
        <v>36940818</v>
      </c>
      <c r="BW123" s="913"/>
      <c r="BX123" s="913"/>
      <c r="BY123" s="913"/>
      <c r="BZ123" s="913"/>
      <c r="CA123" s="913">
        <v>35392016</v>
      </c>
      <c r="CB123" s="913"/>
      <c r="CC123" s="913"/>
      <c r="CD123" s="913"/>
      <c r="CE123" s="913"/>
      <c r="CF123" s="823"/>
      <c r="CG123" s="824"/>
      <c r="CH123" s="824"/>
      <c r="CI123" s="824"/>
      <c r="CJ123" s="914"/>
      <c r="CK123" s="949"/>
      <c r="CL123" s="935"/>
      <c r="CM123" s="935"/>
      <c r="CN123" s="935"/>
      <c r="CO123" s="936"/>
      <c r="CP123" s="915" t="s">
        <v>464</v>
      </c>
      <c r="CQ123" s="916"/>
      <c r="CR123" s="916"/>
      <c r="CS123" s="916"/>
      <c r="CT123" s="916"/>
      <c r="CU123" s="916"/>
      <c r="CV123" s="916"/>
      <c r="CW123" s="916"/>
      <c r="CX123" s="916"/>
      <c r="CY123" s="916"/>
      <c r="CZ123" s="916"/>
      <c r="DA123" s="916"/>
      <c r="DB123" s="916"/>
      <c r="DC123" s="916"/>
      <c r="DD123" s="916"/>
      <c r="DE123" s="916"/>
      <c r="DF123" s="917"/>
      <c r="DG123" s="856" t="s">
        <v>173</v>
      </c>
      <c r="DH123" s="857"/>
      <c r="DI123" s="857"/>
      <c r="DJ123" s="857"/>
      <c r="DK123" s="858"/>
      <c r="DL123" s="859" t="s">
        <v>173</v>
      </c>
      <c r="DM123" s="857"/>
      <c r="DN123" s="857"/>
      <c r="DO123" s="857"/>
      <c r="DP123" s="858"/>
      <c r="DQ123" s="859" t="s">
        <v>173</v>
      </c>
      <c r="DR123" s="857"/>
      <c r="DS123" s="857"/>
      <c r="DT123" s="857"/>
      <c r="DU123" s="858"/>
      <c r="DV123" s="904" t="s">
        <v>173</v>
      </c>
      <c r="DW123" s="905"/>
      <c r="DX123" s="905"/>
      <c r="DY123" s="905"/>
      <c r="DZ123" s="906"/>
    </row>
    <row r="124" spans="1:130" s="245" customFormat="1" ht="26.25" customHeight="1" thickBot="1">
      <c r="A124" s="897"/>
      <c r="B124" s="898"/>
      <c r="C124" s="901" t="s">
        <v>452</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173</v>
      </c>
      <c r="AB124" s="857"/>
      <c r="AC124" s="857"/>
      <c r="AD124" s="857"/>
      <c r="AE124" s="858"/>
      <c r="AF124" s="859" t="s">
        <v>173</v>
      </c>
      <c r="AG124" s="857"/>
      <c r="AH124" s="857"/>
      <c r="AI124" s="857"/>
      <c r="AJ124" s="858"/>
      <c r="AK124" s="859" t="s">
        <v>173</v>
      </c>
      <c r="AL124" s="857"/>
      <c r="AM124" s="857"/>
      <c r="AN124" s="857"/>
      <c r="AO124" s="858"/>
      <c r="AP124" s="904" t="s">
        <v>173</v>
      </c>
      <c r="AQ124" s="905"/>
      <c r="AR124" s="905"/>
      <c r="AS124" s="905"/>
      <c r="AT124" s="906"/>
      <c r="AU124" s="907" t="s">
        <v>465</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t="s">
        <v>173</v>
      </c>
      <c r="BR124" s="911"/>
      <c r="BS124" s="911"/>
      <c r="BT124" s="911"/>
      <c r="BU124" s="911"/>
      <c r="BV124" s="911" t="s">
        <v>173</v>
      </c>
      <c r="BW124" s="911"/>
      <c r="BX124" s="911"/>
      <c r="BY124" s="911"/>
      <c r="BZ124" s="911"/>
      <c r="CA124" s="911" t="s">
        <v>173</v>
      </c>
      <c r="CB124" s="911"/>
      <c r="CC124" s="911"/>
      <c r="CD124" s="911"/>
      <c r="CE124" s="911"/>
      <c r="CF124" s="801"/>
      <c r="CG124" s="802"/>
      <c r="CH124" s="802"/>
      <c r="CI124" s="802"/>
      <c r="CJ124" s="942"/>
      <c r="CK124" s="950"/>
      <c r="CL124" s="950"/>
      <c r="CM124" s="950"/>
      <c r="CN124" s="950"/>
      <c r="CO124" s="951"/>
      <c r="CP124" s="915" t="s">
        <v>466</v>
      </c>
      <c r="CQ124" s="916"/>
      <c r="CR124" s="916"/>
      <c r="CS124" s="916"/>
      <c r="CT124" s="916"/>
      <c r="CU124" s="916"/>
      <c r="CV124" s="916"/>
      <c r="CW124" s="916"/>
      <c r="CX124" s="916"/>
      <c r="CY124" s="916"/>
      <c r="CZ124" s="916"/>
      <c r="DA124" s="916"/>
      <c r="DB124" s="916"/>
      <c r="DC124" s="916"/>
      <c r="DD124" s="916"/>
      <c r="DE124" s="916"/>
      <c r="DF124" s="917"/>
      <c r="DG124" s="839" t="s">
        <v>173</v>
      </c>
      <c r="DH124" s="840"/>
      <c r="DI124" s="840"/>
      <c r="DJ124" s="840"/>
      <c r="DK124" s="841"/>
      <c r="DL124" s="842" t="s">
        <v>173</v>
      </c>
      <c r="DM124" s="840"/>
      <c r="DN124" s="840"/>
      <c r="DO124" s="840"/>
      <c r="DP124" s="841"/>
      <c r="DQ124" s="842" t="s">
        <v>173</v>
      </c>
      <c r="DR124" s="840"/>
      <c r="DS124" s="840"/>
      <c r="DT124" s="840"/>
      <c r="DU124" s="841"/>
      <c r="DV124" s="928" t="s">
        <v>173</v>
      </c>
      <c r="DW124" s="929"/>
      <c r="DX124" s="929"/>
      <c r="DY124" s="929"/>
      <c r="DZ124" s="930"/>
    </row>
    <row r="125" spans="1:130" s="245" customFormat="1" ht="26.25" customHeight="1">
      <c r="A125" s="897"/>
      <c r="B125" s="898"/>
      <c r="C125" s="901" t="s">
        <v>454</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173</v>
      </c>
      <c r="AB125" s="857"/>
      <c r="AC125" s="857"/>
      <c r="AD125" s="857"/>
      <c r="AE125" s="858"/>
      <c r="AF125" s="859" t="s">
        <v>173</v>
      </c>
      <c r="AG125" s="857"/>
      <c r="AH125" s="857"/>
      <c r="AI125" s="857"/>
      <c r="AJ125" s="858"/>
      <c r="AK125" s="859" t="s">
        <v>173</v>
      </c>
      <c r="AL125" s="857"/>
      <c r="AM125" s="857"/>
      <c r="AN125" s="857"/>
      <c r="AO125" s="858"/>
      <c r="AP125" s="904" t="s">
        <v>173</v>
      </c>
      <c r="AQ125" s="905"/>
      <c r="AR125" s="905"/>
      <c r="AS125" s="905"/>
      <c r="AT125" s="90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1" t="s">
        <v>467</v>
      </c>
      <c r="CL125" s="932"/>
      <c r="CM125" s="932"/>
      <c r="CN125" s="932"/>
      <c r="CO125" s="933"/>
      <c r="CP125" s="940" t="s">
        <v>468</v>
      </c>
      <c r="CQ125" s="885"/>
      <c r="CR125" s="885"/>
      <c r="CS125" s="885"/>
      <c r="CT125" s="885"/>
      <c r="CU125" s="885"/>
      <c r="CV125" s="885"/>
      <c r="CW125" s="885"/>
      <c r="CX125" s="885"/>
      <c r="CY125" s="885"/>
      <c r="CZ125" s="885"/>
      <c r="DA125" s="885"/>
      <c r="DB125" s="885"/>
      <c r="DC125" s="885"/>
      <c r="DD125" s="885"/>
      <c r="DE125" s="885"/>
      <c r="DF125" s="886"/>
      <c r="DG125" s="941" t="s">
        <v>173</v>
      </c>
      <c r="DH125" s="922"/>
      <c r="DI125" s="922"/>
      <c r="DJ125" s="922"/>
      <c r="DK125" s="922"/>
      <c r="DL125" s="922" t="s">
        <v>173</v>
      </c>
      <c r="DM125" s="922"/>
      <c r="DN125" s="922"/>
      <c r="DO125" s="922"/>
      <c r="DP125" s="922"/>
      <c r="DQ125" s="922" t="s">
        <v>173</v>
      </c>
      <c r="DR125" s="922"/>
      <c r="DS125" s="922"/>
      <c r="DT125" s="922"/>
      <c r="DU125" s="922"/>
      <c r="DV125" s="923" t="s">
        <v>173</v>
      </c>
      <c r="DW125" s="923"/>
      <c r="DX125" s="923"/>
      <c r="DY125" s="923"/>
      <c r="DZ125" s="924"/>
    </row>
    <row r="126" spans="1:130" s="245" customFormat="1" ht="26.25" customHeight="1" thickBot="1">
      <c r="A126" s="897"/>
      <c r="B126" s="898"/>
      <c r="C126" s="901" t="s">
        <v>456</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v>22961</v>
      </c>
      <c r="AB126" s="857"/>
      <c r="AC126" s="857"/>
      <c r="AD126" s="857"/>
      <c r="AE126" s="858"/>
      <c r="AF126" s="859">
        <v>22634</v>
      </c>
      <c r="AG126" s="857"/>
      <c r="AH126" s="857"/>
      <c r="AI126" s="857"/>
      <c r="AJ126" s="858"/>
      <c r="AK126" s="859">
        <v>20994</v>
      </c>
      <c r="AL126" s="857"/>
      <c r="AM126" s="857"/>
      <c r="AN126" s="857"/>
      <c r="AO126" s="858"/>
      <c r="AP126" s="904">
        <v>0.2</v>
      </c>
      <c r="AQ126" s="905"/>
      <c r="AR126" s="905"/>
      <c r="AS126" s="905"/>
      <c r="AT126" s="90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4"/>
      <c r="CL126" s="935"/>
      <c r="CM126" s="935"/>
      <c r="CN126" s="935"/>
      <c r="CO126" s="936"/>
      <c r="CP126" s="892" t="s">
        <v>469</v>
      </c>
      <c r="CQ126" s="827"/>
      <c r="CR126" s="827"/>
      <c r="CS126" s="827"/>
      <c r="CT126" s="827"/>
      <c r="CU126" s="827"/>
      <c r="CV126" s="827"/>
      <c r="CW126" s="827"/>
      <c r="CX126" s="827"/>
      <c r="CY126" s="827"/>
      <c r="CZ126" s="827"/>
      <c r="DA126" s="827"/>
      <c r="DB126" s="827"/>
      <c r="DC126" s="827"/>
      <c r="DD126" s="827"/>
      <c r="DE126" s="827"/>
      <c r="DF126" s="828"/>
      <c r="DG126" s="893" t="s">
        <v>173</v>
      </c>
      <c r="DH126" s="894"/>
      <c r="DI126" s="894"/>
      <c r="DJ126" s="894"/>
      <c r="DK126" s="894"/>
      <c r="DL126" s="894" t="s">
        <v>173</v>
      </c>
      <c r="DM126" s="894"/>
      <c r="DN126" s="894"/>
      <c r="DO126" s="894"/>
      <c r="DP126" s="894"/>
      <c r="DQ126" s="894" t="s">
        <v>173</v>
      </c>
      <c r="DR126" s="894"/>
      <c r="DS126" s="894"/>
      <c r="DT126" s="894"/>
      <c r="DU126" s="894"/>
      <c r="DV126" s="871" t="s">
        <v>173</v>
      </c>
      <c r="DW126" s="871"/>
      <c r="DX126" s="871"/>
      <c r="DY126" s="871"/>
      <c r="DZ126" s="872"/>
    </row>
    <row r="127" spans="1:130" s="245" customFormat="1" ht="26.25" customHeight="1">
      <c r="A127" s="899"/>
      <c r="B127" s="900"/>
      <c r="C127" s="918" t="s">
        <v>470</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v>14884</v>
      </c>
      <c r="AB127" s="857"/>
      <c r="AC127" s="857"/>
      <c r="AD127" s="857"/>
      <c r="AE127" s="858"/>
      <c r="AF127" s="859">
        <v>13522</v>
      </c>
      <c r="AG127" s="857"/>
      <c r="AH127" s="857"/>
      <c r="AI127" s="857"/>
      <c r="AJ127" s="858"/>
      <c r="AK127" s="859">
        <v>11875</v>
      </c>
      <c r="AL127" s="857"/>
      <c r="AM127" s="857"/>
      <c r="AN127" s="857"/>
      <c r="AO127" s="858"/>
      <c r="AP127" s="904">
        <v>0.1</v>
      </c>
      <c r="AQ127" s="905"/>
      <c r="AR127" s="905"/>
      <c r="AS127" s="905"/>
      <c r="AT127" s="906"/>
      <c r="AU127" s="281"/>
      <c r="AV127" s="281"/>
      <c r="AW127" s="281"/>
      <c r="AX127" s="921" t="s">
        <v>471</v>
      </c>
      <c r="AY127" s="889"/>
      <c r="AZ127" s="889"/>
      <c r="BA127" s="889"/>
      <c r="BB127" s="889"/>
      <c r="BC127" s="889"/>
      <c r="BD127" s="889"/>
      <c r="BE127" s="890"/>
      <c r="BF127" s="888" t="s">
        <v>472</v>
      </c>
      <c r="BG127" s="889"/>
      <c r="BH127" s="889"/>
      <c r="BI127" s="889"/>
      <c r="BJ127" s="889"/>
      <c r="BK127" s="889"/>
      <c r="BL127" s="890"/>
      <c r="BM127" s="888" t="s">
        <v>473</v>
      </c>
      <c r="BN127" s="889"/>
      <c r="BO127" s="889"/>
      <c r="BP127" s="889"/>
      <c r="BQ127" s="889"/>
      <c r="BR127" s="889"/>
      <c r="BS127" s="890"/>
      <c r="BT127" s="888" t="s">
        <v>474</v>
      </c>
      <c r="BU127" s="889"/>
      <c r="BV127" s="889"/>
      <c r="BW127" s="889"/>
      <c r="BX127" s="889"/>
      <c r="BY127" s="889"/>
      <c r="BZ127" s="891"/>
      <c r="CA127" s="281"/>
      <c r="CB127" s="281"/>
      <c r="CC127" s="281"/>
      <c r="CD127" s="282"/>
      <c r="CE127" s="282"/>
      <c r="CF127" s="282"/>
      <c r="CG127" s="279"/>
      <c r="CH127" s="279"/>
      <c r="CI127" s="279"/>
      <c r="CJ127" s="280"/>
      <c r="CK127" s="934"/>
      <c r="CL127" s="935"/>
      <c r="CM127" s="935"/>
      <c r="CN127" s="935"/>
      <c r="CO127" s="936"/>
      <c r="CP127" s="892" t="s">
        <v>475</v>
      </c>
      <c r="CQ127" s="827"/>
      <c r="CR127" s="827"/>
      <c r="CS127" s="827"/>
      <c r="CT127" s="827"/>
      <c r="CU127" s="827"/>
      <c r="CV127" s="827"/>
      <c r="CW127" s="827"/>
      <c r="CX127" s="827"/>
      <c r="CY127" s="827"/>
      <c r="CZ127" s="827"/>
      <c r="DA127" s="827"/>
      <c r="DB127" s="827"/>
      <c r="DC127" s="827"/>
      <c r="DD127" s="827"/>
      <c r="DE127" s="827"/>
      <c r="DF127" s="828"/>
      <c r="DG127" s="893" t="s">
        <v>173</v>
      </c>
      <c r="DH127" s="894"/>
      <c r="DI127" s="894"/>
      <c r="DJ127" s="894"/>
      <c r="DK127" s="894"/>
      <c r="DL127" s="894" t="s">
        <v>173</v>
      </c>
      <c r="DM127" s="894"/>
      <c r="DN127" s="894"/>
      <c r="DO127" s="894"/>
      <c r="DP127" s="894"/>
      <c r="DQ127" s="894" t="s">
        <v>173</v>
      </c>
      <c r="DR127" s="894"/>
      <c r="DS127" s="894"/>
      <c r="DT127" s="894"/>
      <c r="DU127" s="894"/>
      <c r="DV127" s="871" t="s">
        <v>173</v>
      </c>
      <c r="DW127" s="871"/>
      <c r="DX127" s="871"/>
      <c r="DY127" s="871"/>
      <c r="DZ127" s="872"/>
    </row>
    <row r="128" spans="1:130" s="245" customFormat="1" ht="26.25" customHeight="1" thickBot="1">
      <c r="A128" s="873" t="s">
        <v>476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477</v>
      </c>
      <c r="X128" s="875"/>
      <c r="Y128" s="875"/>
      <c r="Z128" s="876"/>
      <c r="AA128" s="877">
        <v>607447</v>
      </c>
      <c r="AB128" s="878"/>
      <c r="AC128" s="878"/>
      <c r="AD128" s="878"/>
      <c r="AE128" s="879"/>
      <c r="AF128" s="880">
        <v>618751</v>
      </c>
      <c r="AG128" s="878"/>
      <c r="AH128" s="878"/>
      <c r="AI128" s="878"/>
      <c r="AJ128" s="879"/>
      <c r="AK128" s="880">
        <v>598841</v>
      </c>
      <c r="AL128" s="878"/>
      <c r="AM128" s="878"/>
      <c r="AN128" s="878"/>
      <c r="AO128" s="879"/>
      <c r="AP128" s="881"/>
      <c r="AQ128" s="882"/>
      <c r="AR128" s="882"/>
      <c r="AS128" s="882"/>
      <c r="AT128" s="883"/>
      <c r="AU128" s="281"/>
      <c r="AV128" s="281"/>
      <c r="AW128" s="281"/>
      <c r="AX128" s="884" t="s">
        <v>478</v>
      </c>
      <c r="AY128" s="885"/>
      <c r="AZ128" s="885"/>
      <c r="BA128" s="885"/>
      <c r="BB128" s="885"/>
      <c r="BC128" s="885"/>
      <c r="BD128" s="885"/>
      <c r="BE128" s="886"/>
      <c r="BF128" s="863" t="s">
        <v>173</v>
      </c>
      <c r="BG128" s="864"/>
      <c r="BH128" s="864"/>
      <c r="BI128" s="864"/>
      <c r="BJ128" s="864"/>
      <c r="BK128" s="864"/>
      <c r="BL128" s="887"/>
      <c r="BM128" s="863">
        <v>12.77</v>
      </c>
      <c r="BN128" s="864"/>
      <c r="BO128" s="864"/>
      <c r="BP128" s="864"/>
      <c r="BQ128" s="864"/>
      <c r="BR128" s="864"/>
      <c r="BS128" s="887"/>
      <c r="BT128" s="863">
        <v>20</v>
      </c>
      <c r="BU128" s="864"/>
      <c r="BV128" s="864"/>
      <c r="BW128" s="864"/>
      <c r="BX128" s="864"/>
      <c r="BY128" s="864"/>
      <c r="BZ128" s="865"/>
      <c r="CA128" s="282"/>
      <c r="CB128" s="282"/>
      <c r="CC128" s="282"/>
      <c r="CD128" s="282"/>
      <c r="CE128" s="282"/>
      <c r="CF128" s="282"/>
      <c r="CG128" s="279"/>
      <c r="CH128" s="279"/>
      <c r="CI128" s="279"/>
      <c r="CJ128" s="280"/>
      <c r="CK128" s="937"/>
      <c r="CL128" s="938"/>
      <c r="CM128" s="938"/>
      <c r="CN128" s="938"/>
      <c r="CO128" s="939"/>
      <c r="CP128" s="866" t="s">
        <v>479</v>
      </c>
      <c r="CQ128" s="805"/>
      <c r="CR128" s="805"/>
      <c r="CS128" s="805"/>
      <c r="CT128" s="805"/>
      <c r="CU128" s="805"/>
      <c r="CV128" s="805"/>
      <c r="CW128" s="805"/>
      <c r="CX128" s="805"/>
      <c r="CY128" s="805"/>
      <c r="CZ128" s="805"/>
      <c r="DA128" s="805"/>
      <c r="DB128" s="805"/>
      <c r="DC128" s="805"/>
      <c r="DD128" s="805"/>
      <c r="DE128" s="805"/>
      <c r="DF128" s="806"/>
      <c r="DG128" s="867">
        <v>7096</v>
      </c>
      <c r="DH128" s="868"/>
      <c r="DI128" s="868"/>
      <c r="DJ128" s="868"/>
      <c r="DK128" s="868"/>
      <c r="DL128" s="868" t="s">
        <v>173</v>
      </c>
      <c r="DM128" s="868"/>
      <c r="DN128" s="868"/>
      <c r="DO128" s="868"/>
      <c r="DP128" s="868"/>
      <c r="DQ128" s="868" t="s">
        <v>173</v>
      </c>
      <c r="DR128" s="868"/>
      <c r="DS128" s="868"/>
      <c r="DT128" s="868"/>
      <c r="DU128" s="868"/>
      <c r="DV128" s="869" t="s">
        <v>173</v>
      </c>
      <c r="DW128" s="869"/>
      <c r="DX128" s="869"/>
      <c r="DY128" s="869"/>
      <c r="DZ128" s="870"/>
    </row>
    <row r="129" spans="1:131" s="245" customFormat="1" ht="26.25" customHeight="1">
      <c r="A129" s="851" t="s">
        <v>106</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480</v>
      </c>
      <c r="X129" s="854"/>
      <c r="Y129" s="854"/>
      <c r="Z129" s="855"/>
      <c r="AA129" s="856">
        <v>15009427</v>
      </c>
      <c r="AB129" s="857"/>
      <c r="AC129" s="857"/>
      <c r="AD129" s="857"/>
      <c r="AE129" s="858"/>
      <c r="AF129" s="859">
        <v>15035727</v>
      </c>
      <c r="AG129" s="857"/>
      <c r="AH129" s="857"/>
      <c r="AI129" s="857"/>
      <c r="AJ129" s="858"/>
      <c r="AK129" s="859">
        <v>15048013</v>
      </c>
      <c r="AL129" s="857"/>
      <c r="AM129" s="857"/>
      <c r="AN129" s="857"/>
      <c r="AO129" s="858"/>
      <c r="AP129" s="860"/>
      <c r="AQ129" s="861"/>
      <c r="AR129" s="861"/>
      <c r="AS129" s="861"/>
      <c r="AT129" s="862"/>
      <c r="AU129" s="283"/>
      <c r="AV129" s="283"/>
      <c r="AW129" s="283"/>
      <c r="AX129" s="826" t="s">
        <v>481</v>
      </c>
      <c r="AY129" s="827"/>
      <c r="AZ129" s="827"/>
      <c r="BA129" s="827"/>
      <c r="BB129" s="827"/>
      <c r="BC129" s="827"/>
      <c r="BD129" s="827"/>
      <c r="BE129" s="828"/>
      <c r="BF129" s="846" t="s">
        <v>173</v>
      </c>
      <c r="BG129" s="847"/>
      <c r="BH129" s="847"/>
      <c r="BI129" s="847"/>
      <c r="BJ129" s="847"/>
      <c r="BK129" s="847"/>
      <c r="BL129" s="848"/>
      <c r="BM129" s="846">
        <v>17.77</v>
      </c>
      <c r="BN129" s="847"/>
      <c r="BO129" s="847"/>
      <c r="BP129" s="847"/>
      <c r="BQ129" s="847"/>
      <c r="BR129" s="847"/>
      <c r="BS129" s="848"/>
      <c r="BT129" s="846">
        <v>30</v>
      </c>
      <c r="BU129" s="849"/>
      <c r="BV129" s="849"/>
      <c r="BW129" s="849"/>
      <c r="BX129" s="849"/>
      <c r="BY129" s="849"/>
      <c r="BZ129" s="850"/>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c r="A130" s="851" t="s">
        <v>482</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483</v>
      </c>
      <c r="X130" s="854"/>
      <c r="Y130" s="854"/>
      <c r="Z130" s="855"/>
      <c r="AA130" s="856">
        <v>2284832</v>
      </c>
      <c r="AB130" s="857"/>
      <c r="AC130" s="857"/>
      <c r="AD130" s="857"/>
      <c r="AE130" s="858"/>
      <c r="AF130" s="859">
        <v>2225306</v>
      </c>
      <c r="AG130" s="857"/>
      <c r="AH130" s="857"/>
      <c r="AI130" s="857"/>
      <c r="AJ130" s="858"/>
      <c r="AK130" s="859">
        <v>2167474</v>
      </c>
      <c r="AL130" s="857"/>
      <c r="AM130" s="857"/>
      <c r="AN130" s="857"/>
      <c r="AO130" s="858"/>
      <c r="AP130" s="860"/>
      <c r="AQ130" s="861"/>
      <c r="AR130" s="861"/>
      <c r="AS130" s="861"/>
      <c r="AT130" s="862"/>
      <c r="AU130" s="283"/>
      <c r="AV130" s="283"/>
      <c r="AW130" s="283"/>
      <c r="AX130" s="826" t="s">
        <v>484</v>
      </c>
      <c r="AY130" s="827"/>
      <c r="AZ130" s="827"/>
      <c r="BA130" s="827"/>
      <c r="BB130" s="827"/>
      <c r="BC130" s="827"/>
      <c r="BD130" s="827"/>
      <c r="BE130" s="828"/>
      <c r="BF130" s="829">
        <v>4.8</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485</v>
      </c>
      <c r="X131" s="837"/>
      <c r="Y131" s="837"/>
      <c r="Z131" s="838"/>
      <c r="AA131" s="839">
        <v>12724595</v>
      </c>
      <c r="AB131" s="840"/>
      <c r="AC131" s="840"/>
      <c r="AD131" s="840"/>
      <c r="AE131" s="841"/>
      <c r="AF131" s="842">
        <v>12810421</v>
      </c>
      <c r="AG131" s="840"/>
      <c r="AH131" s="840"/>
      <c r="AI131" s="840"/>
      <c r="AJ131" s="841"/>
      <c r="AK131" s="842">
        <v>12880539</v>
      </c>
      <c r="AL131" s="840"/>
      <c r="AM131" s="840"/>
      <c r="AN131" s="840"/>
      <c r="AO131" s="841"/>
      <c r="AP131" s="843"/>
      <c r="AQ131" s="844"/>
      <c r="AR131" s="844"/>
      <c r="AS131" s="844"/>
      <c r="AT131" s="845"/>
      <c r="AU131" s="283"/>
      <c r="AV131" s="283"/>
      <c r="AW131" s="283"/>
      <c r="AX131" s="804" t="s">
        <v>486</v>
      </c>
      <c r="AY131" s="805"/>
      <c r="AZ131" s="805"/>
      <c r="BA131" s="805"/>
      <c r="BB131" s="805"/>
      <c r="BC131" s="805"/>
      <c r="BD131" s="805"/>
      <c r="BE131" s="806"/>
      <c r="BF131" s="807" t="s">
        <v>173</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c r="A132" s="813" t="s">
        <v>487</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488</v>
      </c>
      <c r="W132" s="817"/>
      <c r="X132" s="817"/>
      <c r="Y132" s="817"/>
      <c r="Z132" s="818"/>
      <c r="AA132" s="819">
        <v>4.2892131339999997</v>
      </c>
      <c r="AB132" s="820"/>
      <c r="AC132" s="820"/>
      <c r="AD132" s="820"/>
      <c r="AE132" s="821"/>
      <c r="AF132" s="822">
        <v>4.348334844</v>
      </c>
      <c r="AG132" s="820"/>
      <c r="AH132" s="820"/>
      <c r="AI132" s="820"/>
      <c r="AJ132" s="821"/>
      <c r="AK132" s="822">
        <v>5.8531013339999998</v>
      </c>
      <c r="AL132" s="820"/>
      <c r="AM132" s="820"/>
      <c r="AN132" s="820"/>
      <c r="AO132" s="821"/>
      <c r="AP132" s="823"/>
      <c r="AQ132" s="824"/>
      <c r="AR132" s="824"/>
      <c r="AS132" s="824"/>
      <c r="AT132" s="82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489</v>
      </c>
      <c r="W133" s="796"/>
      <c r="X133" s="796"/>
      <c r="Y133" s="796"/>
      <c r="Z133" s="797"/>
      <c r="AA133" s="798">
        <v>4.4000000000000004</v>
      </c>
      <c r="AB133" s="799"/>
      <c r="AC133" s="799"/>
      <c r="AD133" s="799"/>
      <c r="AE133" s="800"/>
      <c r="AF133" s="798">
        <v>4.2</v>
      </c>
      <c r="AG133" s="799"/>
      <c r="AH133" s="799"/>
      <c r="AI133" s="799"/>
      <c r="AJ133" s="800"/>
      <c r="AK133" s="798">
        <v>4.8</v>
      </c>
      <c r="AL133" s="799"/>
      <c r="AM133" s="799"/>
      <c r="AN133" s="799"/>
      <c r="AO133" s="800"/>
      <c r="AP133" s="801"/>
      <c r="AQ133" s="802"/>
      <c r="AR133" s="802"/>
      <c r="AS133" s="802"/>
      <c r="AT133" s="803"/>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sheetData>
  <sheetProtection algorithmName="SHA-512" hashValue="BcYImmn8+BVLR/k++OyWwtizC9iuE0WsLFg8KA51U/b1vMeZBCyDwQhtNRy1MEndh710IQzrLWZvShKki1yVqw==" saltValue="31dRLwrjUhBFEU9B2wWg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0" customWidth="1"/>
    <col min="121" max="121" width="0" style="289" hidden="1" customWidth="1"/>
    <col min="122" max="16384" width="9" style="289" hidden="1"/>
  </cols>
  <sheetData>
    <row r="1" spans="1:120">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row r="3" spans="1:120"/>
    <row r="4" spans="1:120"/>
    <row r="5" spans="1:120"/>
    <row r="6" spans="1:120"/>
    <row r="7" spans="1:120"/>
    <row r="8" spans="1:120"/>
    <row r="9" spans="1:120"/>
    <row r="10" spans="1:120"/>
    <row r="11" spans="1:120"/>
    <row r="12" spans="1:120"/>
    <row r="13" spans="1:120"/>
    <row r="14" spans="1:120"/>
    <row r="15" spans="1:120"/>
    <row r="16" spans="1:120">
      <c r="DP16" s="289"/>
    </row>
    <row r="17" spans="119:120">
      <c r="DP17" s="289"/>
    </row>
    <row r="18" spans="119:120"/>
    <row r="19" spans="119:120"/>
    <row r="20" spans="119:120">
      <c r="DO20" s="289"/>
      <c r="DP20" s="289"/>
    </row>
    <row r="21" spans="119:120">
      <c r="DP21" s="289"/>
    </row>
    <row r="22" spans="119:120"/>
    <row r="23" spans="119:120">
      <c r="DO23" s="289"/>
      <c r="DP23" s="289"/>
    </row>
    <row r="24" spans="119:120">
      <c r="DP24" s="289"/>
    </row>
    <row r="25" spans="119:120">
      <c r="DP25" s="289"/>
    </row>
    <row r="26" spans="119:120">
      <c r="DO26" s="289"/>
      <c r="DP26" s="289"/>
    </row>
    <row r="27" spans="119:120"/>
    <row r="28" spans="119:120">
      <c r="DO28" s="289"/>
      <c r="DP28" s="289"/>
    </row>
    <row r="29" spans="119:120">
      <c r="DP29" s="289"/>
    </row>
    <row r="30" spans="119:120"/>
    <row r="31" spans="119:120">
      <c r="DO31" s="289"/>
      <c r="DP31" s="289"/>
    </row>
    <row r="32" spans="119:120"/>
    <row r="33" spans="98:120">
      <c r="DO33" s="289"/>
      <c r="DP33" s="289"/>
    </row>
    <row r="34" spans="98:120">
      <c r="DM34" s="289"/>
    </row>
    <row r="35" spans="98:120">
      <c r="CT35" s="289"/>
      <c r="CU35" s="289"/>
      <c r="CV35" s="289"/>
      <c r="CY35" s="289"/>
      <c r="CZ35" s="289"/>
      <c r="DA35" s="289"/>
      <c r="DD35" s="289"/>
      <c r="DE35" s="289"/>
      <c r="DF35" s="289"/>
      <c r="DI35" s="289"/>
      <c r="DJ35" s="289"/>
      <c r="DK35" s="289"/>
      <c r="DM35" s="289"/>
      <c r="DN35" s="289"/>
      <c r="DO35" s="289"/>
      <c r="DP35" s="289"/>
    </row>
    <row r="36" spans="98:120"/>
    <row r="37" spans="98:120">
      <c r="CW37" s="289"/>
      <c r="DB37" s="289"/>
      <c r="DG37" s="289"/>
      <c r="DL37" s="289"/>
      <c r="DP37" s="289"/>
    </row>
    <row r="38" spans="98:120">
      <c r="CT38" s="289"/>
      <c r="CU38" s="289"/>
      <c r="CV38" s="289"/>
      <c r="CW38" s="289"/>
      <c r="CY38" s="289"/>
      <c r="CZ38" s="289"/>
      <c r="DA38" s="289"/>
      <c r="DB38" s="289"/>
      <c r="DD38" s="289"/>
      <c r="DE38" s="289"/>
      <c r="DF38" s="289"/>
      <c r="DG38" s="289"/>
      <c r="DI38" s="289"/>
      <c r="DJ38" s="289"/>
      <c r="DK38" s="289"/>
      <c r="DL38" s="289"/>
      <c r="DN38" s="289"/>
      <c r="DO38" s="289"/>
      <c r="DP38" s="289"/>
    </row>
    <row r="39" spans="98:120"/>
    <row r="40" spans="98:120"/>
    <row r="41" spans="98:120"/>
    <row r="42" spans="98:120"/>
    <row r="43" spans="98:120"/>
    <row r="44" spans="98:120"/>
    <row r="45" spans="98:120"/>
    <row r="46" spans="98:120"/>
    <row r="47" spans="98:120"/>
    <row r="48" spans="98:120"/>
    <row r="49" spans="22:120">
      <c r="DN49" s="289"/>
      <c r="DO49" s="289"/>
      <c r="DP49" s="28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9"/>
      <c r="CS63" s="289"/>
      <c r="CX63" s="289"/>
      <c r="DC63" s="289"/>
      <c r="DH63" s="289"/>
    </row>
    <row r="64" spans="22:120">
      <c r="V64" s="289"/>
    </row>
    <row r="65" spans="15:120">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c r="Q66" s="289"/>
      <c r="S66" s="289"/>
      <c r="U66" s="289"/>
      <c r="DM66" s="289"/>
    </row>
    <row r="67" spans="15:120">
      <c r="O67" s="289"/>
      <c r="P67" s="289"/>
      <c r="R67" s="289"/>
      <c r="T67" s="289"/>
      <c r="Y67" s="289"/>
      <c r="CT67" s="289"/>
      <c r="CV67" s="289"/>
      <c r="CW67" s="289"/>
      <c r="CY67" s="289"/>
      <c r="DA67" s="289"/>
      <c r="DB67" s="289"/>
      <c r="DD67" s="289"/>
      <c r="DF67" s="289"/>
      <c r="DG67" s="289"/>
      <c r="DI67" s="289"/>
      <c r="DK67" s="289"/>
      <c r="DL67" s="289"/>
      <c r="DN67" s="289"/>
      <c r="DO67" s="289"/>
      <c r="DP67" s="289"/>
    </row>
    <row r="68" spans="15:120"/>
    <row r="69" spans="15:120"/>
    <row r="70" spans="15:120"/>
    <row r="71" spans="15:120"/>
    <row r="72" spans="15:120">
      <c r="DP72" s="289"/>
    </row>
    <row r="73" spans="15:120">
      <c r="DP73" s="28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9"/>
      <c r="CX96" s="289"/>
      <c r="DC96" s="289"/>
      <c r="DH96" s="289"/>
    </row>
    <row r="97" spans="24:120">
      <c r="CS97" s="289"/>
      <c r="CX97" s="289"/>
      <c r="DC97" s="289"/>
      <c r="DH97" s="289"/>
      <c r="DP97" s="290" t="s">
        <v>490</v>
      </c>
    </row>
    <row r="98" spans="24:120" hidden="1">
      <c r="CS98" s="289"/>
      <c r="CX98" s="289"/>
      <c r="DC98" s="289"/>
      <c r="DH98" s="289"/>
    </row>
    <row r="99" spans="24:120" hidden="1">
      <c r="CS99" s="289"/>
      <c r="CX99" s="289"/>
      <c r="DC99" s="289"/>
      <c r="DH99" s="289"/>
    </row>
    <row r="100" spans="24:120" hidden="1"/>
    <row r="101" spans="24:120" ht="12" hidden="1" customHeight="1">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c r="CU102" s="289"/>
      <c r="CZ102" s="289"/>
      <c r="DE102" s="289"/>
      <c r="DJ102" s="289"/>
      <c r="DM102" s="289"/>
    </row>
    <row r="103" spans="24:120" hidden="1">
      <c r="CT103" s="289"/>
      <c r="CV103" s="289"/>
      <c r="CW103" s="289"/>
      <c r="CY103" s="289"/>
      <c r="DA103" s="289"/>
      <c r="DB103" s="289"/>
      <c r="DD103" s="289"/>
      <c r="DF103" s="289"/>
      <c r="DG103" s="289"/>
      <c r="DI103" s="289"/>
      <c r="DK103" s="289"/>
      <c r="DL103" s="289"/>
      <c r="DM103" s="289"/>
      <c r="DN103" s="289"/>
      <c r="DO103" s="289"/>
      <c r="DP103" s="289"/>
    </row>
    <row r="104" spans="24:120" hidden="1">
      <c r="CV104" s="289"/>
      <c r="CW104" s="289"/>
      <c r="DA104" s="289"/>
      <c r="DB104" s="289"/>
      <c r="DF104" s="289"/>
      <c r="DG104" s="289"/>
      <c r="DK104" s="289"/>
      <c r="DL104" s="289"/>
      <c r="DN104" s="289"/>
      <c r="DO104" s="289"/>
      <c r="DP104" s="289"/>
    </row>
    <row r="105" spans="24:120" ht="12.75" hidden="1" customHeight="1"/>
    <row r="106" spans="24:120" hidden="1"/>
    <row r="107" spans="24:120" hidden="1"/>
    <row r="108" spans="24:120" hidden="1"/>
    <row r="109" spans="24:120" hidden="1"/>
    <row r="110" spans="24:120" hidden="1"/>
  </sheetData>
  <sheetProtection algorithmName="SHA-512" hashValue="jm/pEviXBTjQD3hsES4qHXATRV7aV4+eZSAKjuRTdtKk2kHjNkPg+JLomsZAGa0jdCU8f38mpTQueAYWnPk6dQ==" saltValue="psqM/XvsLtaTt6+6cPXd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0" customWidth="1"/>
    <col min="117" max="16384" width="9" style="289" hidden="1"/>
  </cols>
  <sheetData>
    <row r="1" spans="2:116">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row r="3" spans="2:116"/>
    <row r="4" spans="2:116">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row r="7" spans="2:116"/>
    <row r="8" spans="2:116"/>
    <row r="9" spans="2:116"/>
    <row r="10" spans="2:116"/>
    <row r="11" spans="2:116"/>
    <row r="12" spans="2:116"/>
    <row r="13" spans="2:116"/>
    <row r="14" spans="2:116"/>
    <row r="15" spans="2:116"/>
    <row r="16" spans="2:116"/>
    <row r="17" spans="9:116"/>
    <row r="18" spans="9:116">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row r="20" spans="9:116"/>
    <row r="21" spans="9:116">
      <c r="DL21" s="289"/>
    </row>
    <row r="22" spans="9:116">
      <c r="DI22" s="289"/>
      <c r="DJ22" s="289"/>
      <c r="DK22" s="289"/>
      <c r="DL22" s="289"/>
    </row>
    <row r="23" spans="9:116">
      <c r="CY23" s="289"/>
      <c r="CZ23" s="289"/>
      <c r="DA23" s="289"/>
      <c r="DB23" s="289"/>
      <c r="DC23" s="289"/>
      <c r="DD23" s="289"/>
      <c r="DE23" s="289"/>
      <c r="DF23" s="289"/>
      <c r="DG23" s="289"/>
      <c r="DH23" s="289"/>
      <c r="DI23" s="289"/>
      <c r="DJ23" s="289"/>
      <c r="DK23" s="289"/>
      <c r="DL23" s="289"/>
    </row>
    <row r="24" spans="9:116"/>
    <row r="25" spans="9:116"/>
    <row r="26" spans="9:116"/>
    <row r="27" spans="9:116"/>
    <row r="28" spans="9:116"/>
    <row r="29" spans="9:116"/>
    <row r="30" spans="9:116"/>
    <row r="31" spans="9:116"/>
    <row r="32" spans="9:116"/>
    <row r="33" spans="15:116"/>
    <row r="34" spans="15:116"/>
    <row r="35" spans="15:116">
      <c r="CZ35" s="289"/>
      <c r="DA35" s="289"/>
      <c r="DB35" s="289"/>
      <c r="DC35" s="289"/>
      <c r="DD35" s="289"/>
      <c r="DE35" s="289"/>
      <c r="DF35" s="289"/>
      <c r="DG35" s="289"/>
      <c r="DH35" s="289"/>
      <c r="DI35" s="289"/>
      <c r="DJ35" s="289"/>
      <c r="DK35" s="289"/>
      <c r="DL35" s="289"/>
    </row>
    <row r="36" spans="15:116"/>
    <row r="37" spans="15:116">
      <c r="DL37" s="289"/>
    </row>
    <row r="38" spans="15:116">
      <c r="DI38" s="289"/>
      <c r="DJ38" s="289"/>
      <c r="DK38" s="289"/>
      <c r="DL38" s="289"/>
    </row>
    <row r="39" spans="15:116"/>
    <row r="40" spans="15:116"/>
    <row r="41" spans="15:116"/>
    <row r="42" spans="15:116"/>
    <row r="43" spans="15:116">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c r="DL44" s="289"/>
    </row>
    <row r="45" spans="15:116"/>
    <row r="46" spans="15:116">
      <c r="DA46" s="289"/>
      <c r="DB46" s="289"/>
      <c r="DC46" s="289"/>
      <c r="DD46" s="289"/>
      <c r="DE46" s="289"/>
      <c r="DF46" s="289"/>
      <c r="DG46" s="289"/>
      <c r="DH46" s="289"/>
      <c r="DI46" s="289"/>
      <c r="DJ46" s="289"/>
      <c r="DK46" s="289"/>
      <c r="DL46" s="289"/>
    </row>
    <row r="47" spans="15:116"/>
    <row r="48" spans="15:116"/>
    <row r="49" spans="104:116"/>
    <row r="50" spans="104:116">
      <c r="CZ50" s="289"/>
      <c r="DA50" s="289"/>
      <c r="DB50" s="289"/>
      <c r="DC50" s="289"/>
      <c r="DD50" s="289"/>
      <c r="DE50" s="289"/>
      <c r="DF50" s="289"/>
      <c r="DG50" s="289"/>
      <c r="DH50" s="289"/>
      <c r="DI50" s="289"/>
      <c r="DJ50" s="289"/>
      <c r="DK50" s="289"/>
      <c r="DL50" s="289"/>
    </row>
    <row r="51" spans="104:116"/>
    <row r="52" spans="104:116"/>
    <row r="53" spans="104:116">
      <c r="DL53" s="28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9"/>
      <c r="DD67" s="289"/>
      <c r="DE67" s="289"/>
      <c r="DF67" s="289"/>
      <c r="DG67" s="289"/>
      <c r="DH67" s="289"/>
      <c r="DI67" s="289"/>
      <c r="DJ67" s="289"/>
      <c r="DK67" s="289"/>
      <c r="DL67" s="28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4z0Ok2uOlo1l/pDaZeT53VSDvvZAB6/FLpap1avKUZ0F1YLGgAHbd2074oCJWQ4nw2C8SoYQfyjUVBxIVaOxw==" saltValue="8D4Cx2EX+k/3B5vCS5QYl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c r="AS1" s="292"/>
      <c r="AT1" s="292"/>
    </row>
    <row r="2" spans="1:46">
      <c r="AS2" s="292"/>
      <c r="AT2" s="292"/>
    </row>
    <row r="3" spans="1:46">
      <c r="AS3" s="292"/>
      <c r="AT3" s="292"/>
    </row>
    <row r="4" spans="1:46">
      <c r="AS4" s="292"/>
      <c r="AT4" s="292"/>
    </row>
    <row r="5" spans="1:46" ht="17.25">
      <c r="A5" s="293" t="s">
        <v>491</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492</v>
      </c>
      <c r="AL6" s="297"/>
      <c r="AM6" s="297"/>
      <c r="AN6" s="297"/>
      <c r="AO6" s="292"/>
      <c r="AP6" s="292"/>
      <c r="AQ6" s="292"/>
      <c r="AR6" s="292"/>
    </row>
    <row r="7" spans="1:46">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1" t="s">
        <v>493</v>
      </c>
      <c r="AP7" s="302"/>
      <c r="AQ7" s="303" t="s">
        <v>494</v>
      </c>
      <c r="AR7" s="304"/>
    </row>
    <row r="8" spans="1:46">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2"/>
      <c r="AP8" s="308" t="s">
        <v>495</v>
      </c>
      <c r="AQ8" s="309" t="s">
        <v>496</v>
      </c>
      <c r="AR8" s="310" t="s">
        <v>497</v>
      </c>
    </row>
    <row r="9" spans="1:46">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5" t="s">
        <v>498</v>
      </c>
      <c r="AL9" s="1226"/>
      <c r="AM9" s="1226"/>
      <c r="AN9" s="1227"/>
      <c r="AO9" s="311">
        <v>4203603</v>
      </c>
      <c r="AP9" s="311">
        <v>54198</v>
      </c>
      <c r="AQ9" s="312">
        <v>57145</v>
      </c>
      <c r="AR9" s="313">
        <v>-5.2</v>
      </c>
    </row>
    <row r="10" spans="1:46">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5" t="s">
        <v>499</v>
      </c>
      <c r="AL10" s="1226"/>
      <c r="AM10" s="1226"/>
      <c r="AN10" s="1227"/>
      <c r="AO10" s="314">
        <v>33346</v>
      </c>
      <c r="AP10" s="314">
        <v>430</v>
      </c>
      <c r="AQ10" s="315">
        <v>3801</v>
      </c>
      <c r="AR10" s="316">
        <v>-88.7</v>
      </c>
    </row>
    <row r="11" spans="1:46" ht="13.5" customHeight="1">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5" t="s">
        <v>500</v>
      </c>
      <c r="AL11" s="1226"/>
      <c r="AM11" s="1226"/>
      <c r="AN11" s="1227"/>
      <c r="AO11" s="314">
        <v>852852</v>
      </c>
      <c r="AP11" s="314">
        <v>10996</v>
      </c>
      <c r="AQ11" s="315">
        <v>6723</v>
      </c>
      <c r="AR11" s="316">
        <v>63.6</v>
      </c>
    </row>
    <row r="12" spans="1:46" ht="13.5" customHeight="1">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5" t="s">
        <v>501</v>
      </c>
      <c r="AL12" s="1226"/>
      <c r="AM12" s="1226"/>
      <c r="AN12" s="1227"/>
      <c r="AO12" s="314" t="s">
        <v>502</v>
      </c>
      <c r="AP12" s="314" t="s">
        <v>502</v>
      </c>
      <c r="AQ12" s="315">
        <v>959</v>
      </c>
      <c r="AR12" s="316" t="s">
        <v>502</v>
      </c>
    </row>
    <row r="13" spans="1:46" ht="13.5" customHeight="1">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5" t="s">
        <v>503</v>
      </c>
      <c r="AL13" s="1226"/>
      <c r="AM13" s="1226"/>
      <c r="AN13" s="1227"/>
      <c r="AO13" s="314" t="s">
        <v>502</v>
      </c>
      <c r="AP13" s="314" t="s">
        <v>502</v>
      </c>
      <c r="AQ13" s="315">
        <v>1</v>
      </c>
      <c r="AR13" s="316" t="s">
        <v>502</v>
      </c>
    </row>
    <row r="14" spans="1:46" ht="13.5" customHeight="1">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5" t="s">
        <v>504</v>
      </c>
      <c r="AL14" s="1226"/>
      <c r="AM14" s="1226"/>
      <c r="AN14" s="1227"/>
      <c r="AO14" s="314">
        <v>294292</v>
      </c>
      <c r="AP14" s="314">
        <v>3794</v>
      </c>
      <c r="AQ14" s="315">
        <v>2728</v>
      </c>
      <c r="AR14" s="316">
        <v>39.1</v>
      </c>
    </row>
    <row r="15" spans="1:46" ht="13.5" customHeight="1">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5" t="s">
        <v>505</v>
      </c>
      <c r="AL15" s="1226"/>
      <c r="AM15" s="1226"/>
      <c r="AN15" s="1227"/>
      <c r="AO15" s="314">
        <v>69384</v>
      </c>
      <c r="AP15" s="314">
        <v>895</v>
      </c>
      <c r="AQ15" s="315">
        <v>1349</v>
      </c>
      <c r="AR15" s="316">
        <v>-33.700000000000003</v>
      </c>
    </row>
    <row r="16" spans="1:46">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8" t="s">
        <v>506</v>
      </c>
      <c r="AL16" s="1229"/>
      <c r="AM16" s="1229"/>
      <c r="AN16" s="1230"/>
      <c r="AO16" s="314">
        <v>-294872</v>
      </c>
      <c r="AP16" s="314">
        <v>-3802</v>
      </c>
      <c r="AQ16" s="315">
        <v>-4270</v>
      </c>
      <c r="AR16" s="316">
        <v>-11</v>
      </c>
    </row>
    <row r="17" spans="1:46">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8" t="s">
        <v>187</v>
      </c>
      <c r="AL17" s="1229"/>
      <c r="AM17" s="1229"/>
      <c r="AN17" s="1230"/>
      <c r="AO17" s="314">
        <v>5158605</v>
      </c>
      <c r="AP17" s="314">
        <v>66511</v>
      </c>
      <c r="AQ17" s="315">
        <v>68438</v>
      </c>
      <c r="AR17" s="316">
        <v>-2.8</v>
      </c>
    </row>
    <row r="18" spans="1:46">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507</v>
      </c>
      <c r="AL19" s="292"/>
      <c r="AM19" s="292"/>
      <c r="AN19" s="292"/>
      <c r="AO19" s="292"/>
      <c r="AP19" s="292"/>
      <c r="AQ19" s="292"/>
      <c r="AR19" s="292"/>
    </row>
    <row r="20" spans="1:46">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508</v>
      </c>
      <c r="AP20" s="322" t="s">
        <v>509</v>
      </c>
      <c r="AQ20" s="323" t="s">
        <v>510</v>
      </c>
      <c r="AR20" s="324"/>
    </row>
    <row r="21" spans="1:46" s="330" customFormat="1">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2" t="s">
        <v>511</v>
      </c>
      <c r="AL21" s="1223"/>
      <c r="AM21" s="1223"/>
      <c r="AN21" s="1224"/>
      <c r="AO21" s="326">
        <v>5.12</v>
      </c>
      <c r="AP21" s="327">
        <v>6.23</v>
      </c>
      <c r="AQ21" s="328">
        <v>-1.1100000000000001</v>
      </c>
      <c r="AR21" s="297"/>
      <c r="AS21" s="329"/>
      <c r="AT21" s="325"/>
    </row>
    <row r="22" spans="1:46" s="330" customFormat="1">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2" t="s">
        <v>512</v>
      </c>
      <c r="AL22" s="1223"/>
      <c r="AM22" s="1223"/>
      <c r="AN22" s="1224"/>
      <c r="AO22" s="331">
        <v>97.2</v>
      </c>
      <c r="AP22" s="332">
        <v>98.5</v>
      </c>
      <c r="AQ22" s="333">
        <v>-1.3</v>
      </c>
      <c r="AR22" s="317"/>
      <c r="AS22" s="329"/>
      <c r="AT22" s="325"/>
    </row>
    <row r="23" spans="1:46" s="330" customFormat="1">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7" t="s">
        <v>513</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c r="A27" s="338"/>
      <c r="AO27" s="292"/>
      <c r="AP27" s="292"/>
      <c r="AQ27" s="292"/>
      <c r="AR27" s="292"/>
      <c r="AS27" s="292"/>
      <c r="AT27" s="292"/>
    </row>
    <row r="28" spans="1:46" ht="17.25">
      <c r="A28" s="293" t="s">
        <v>514</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515</v>
      </c>
      <c r="AL29" s="297"/>
      <c r="AM29" s="297"/>
      <c r="AN29" s="297"/>
      <c r="AO29" s="292"/>
      <c r="AP29" s="292"/>
      <c r="AQ29" s="292"/>
      <c r="AR29" s="292"/>
      <c r="AS29" s="340"/>
    </row>
    <row r="30" spans="1:46">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1" t="s">
        <v>493</v>
      </c>
      <c r="AP30" s="302"/>
      <c r="AQ30" s="303" t="s">
        <v>494</v>
      </c>
      <c r="AR30" s="304"/>
    </row>
    <row r="31" spans="1:46">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2"/>
      <c r="AP31" s="308" t="s">
        <v>495</v>
      </c>
      <c r="AQ31" s="309" t="s">
        <v>496</v>
      </c>
      <c r="AR31" s="310" t="s">
        <v>497</v>
      </c>
    </row>
    <row r="32" spans="1:46" ht="27" customHeight="1">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3" t="s">
        <v>516</v>
      </c>
      <c r="AL32" s="1214"/>
      <c r="AM32" s="1214"/>
      <c r="AN32" s="1215"/>
      <c r="AO32" s="341">
        <v>2645904</v>
      </c>
      <c r="AP32" s="341">
        <v>34114</v>
      </c>
      <c r="AQ32" s="342">
        <v>33979</v>
      </c>
      <c r="AR32" s="343">
        <v>0.4</v>
      </c>
    </row>
    <row r="33" spans="1:46" ht="13.5" customHeight="1">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3" t="s">
        <v>517</v>
      </c>
      <c r="AL33" s="1214"/>
      <c r="AM33" s="1214"/>
      <c r="AN33" s="1215"/>
      <c r="AO33" s="341" t="s">
        <v>502</v>
      </c>
      <c r="AP33" s="341" t="s">
        <v>502</v>
      </c>
      <c r="AQ33" s="342" t="s">
        <v>502</v>
      </c>
      <c r="AR33" s="343" t="s">
        <v>502</v>
      </c>
    </row>
    <row r="34" spans="1:46" ht="27" customHeight="1">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3" t="s">
        <v>518</v>
      </c>
      <c r="AL34" s="1214"/>
      <c r="AM34" s="1214"/>
      <c r="AN34" s="1215"/>
      <c r="AO34" s="341" t="s">
        <v>502</v>
      </c>
      <c r="AP34" s="341" t="s">
        <v>502</v>
      </c>
      <c r="AQ34" s="342">
        <v>15</v>
      </c>
      <c r="AR34" s="343" t="s">
        <v>502</v>
      </c>
    </row>
    <row r="35" spans="1:46" ht="27" customHeight="1">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3" t="s">
        <v>519</v>
      </c>
      <c r="AL35" s="1214"/>
      <c r="AM35" s="1214"/>
      <c r="AN35" s="1215"/>
      <c r="AO35" s="341">
        <v>445182</v>
      </c>
      <c r="AP35" s="341">
        <v>5740</v>
      </c>
      <c r="AQ35" s="342">
        <v>9031</v>
      </c>
      <c r="AR35" s="343">
        <v>-36.4</v>
      </c>
    </row>
    <row r="36" spans="1:46" ht="27" customHeight="1">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3" t="s">
        <v>520</v>
      </c>
      <c r="AL36" s="1214"/>
      <c r="AM36" s="1214"/>
      <c r="AN36" s="1215"/>
      <c r="AO36" s="341">
        <v>110118</v>
      </c>
      <c r="AP36" s="341">
        <v>1420</v>
      </c>
      <c r="AQ36" s="342">
        <v>1893</v>
      </c>
      <c r="AR36" s="343">
        <v>-25</v>
      </c>
    </row>
    <row r="37" spans="1:46" ht="13.5" customHeight="1">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3" t="s">
        <v>521</v>
      </c>
      <c r="AL37" s="1214"/>
      <c r="AM37" s="1214"/>
      <c r="AN37" s="1215"/>
      <c r="AO37" s="341">
        <v>319022</v>
      </c>
      <c r="AP37" s="341">
        <v>4113</v>
      </c>
      <c r="AQ37" s="342">
        <v>1352</v>
      </c>
      <c r="AR37" s="343">
        <v>204.2</v>
      </c>
    </row>
    <row r="38" spans="1:46" ht="27" customHeight="1">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6" t="s">
        <v>522</v>
      </c>
      <c r="AL38" s="1217"/>
      <c r="AM38" s="1217"/>
      <c r="AN38" s="1218"/>
      <c r="AO38" s="344" t="s">
        <v>502</v>
      </c>
      <c r="AP38" s="344" t="s">
        <v>502</v>
      </c>
      <c r="AQ38" s="345">
        <v>1</v>
      </c>
      <c r="AR38" s="333" t="s">
        <v>502</v>
      </c>
      <c r="AS38" s="340"/>
    </row>
    <row r="39" spans="1:46">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6" t="s">
        <v>523</v>
      </c>
      <c r="AL39" s="1217"/>
      <c r="AM39" s="1217"/>
      <c r="AN39" s="1218"/>
      <c r="AO39" s="341">
        <v>-598841</v>
      </c>
      <c r="AP39" s="341">
        <v>-7721</v>
      </c>
      <c r="AQ39" s="342">
        <v>-6634</v>
      </c>
      <c r="AR39" s="343">
        <v>16.399999999999999</v>
      </c>
      <c r="AS39" s="340"/>
    </row>
    <row r="40" spans="1:46" ht="27" customHeight="1">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3" t="s">
        <v>524</v>
      </c>
      <c r="AL40" s="1214"/>
      <c r="AM40" s="1214"/>
      <c r="AN40" s="1215"/>
      <c r="AO40" s="341">
        <v>-2167474</v>
      </c>
      <c r="AP40" s="341">
        <v>-27946</v>
      </c>
      <c r="AQ40" s="342">
        <v>-28305</v>
      </c>
      <c r="AR40" s="343">
        <v>-1.3</v>
      </c>
      <c r="AS40" s="340"/>
    </row>
    <row r="41" spans="1:46">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19" t="s">
        <v>300</v>
      </c>
      <c r="AL41" s="1220"/>
      <c r="AM41" s="1220"/>
      <c r="AN41" s="1221"/>
      <c r="AO41" s="341">
        <v>753911</v>
      </c>
      <c r="AP41" s="341">
        <v>9720</v>
      </c>
      <c r="AQ41" s="342">
        <v>11332</v>
      </c>
      <c r="AR41" s="343">
        <v>-14.2</v>
      </c>
      <c r="AS41" s="340"/>
    </row>
    <row r="42" spans="1:46">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525</v>
      </c>
      <c r="AL42" s="292"/>
      <c r="AM42" s="292"/>
      <c r="AN42" s="292"/>
      <c r="AO42" s="292"/>
      <c r="AP42" s="292"/>
      <c r="AQ42" s="317"/>
      <c r="AR42" s="317"/>
      <c r="AS42" s="340"/>
    </row>
    <row r="43" spans="1:46">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c r="A47" s="350" t="s">
        <v>526</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527</v>
      </c>
      <c r="AL48" s="351"/>
      <c r="AM48" s="351"/>
      <c r="AN48" s="351"/>
      <c r="AO48" s="351"/>
      <c r="AP48" s="351"/>
      <c r="AQ48" s="352"/>
      <c r="AR48" s="351"/>
    </row>
    <row r="49" spans="1:44" ht="13.5" customHeight="1">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6" t="s">
        <v>493</v>
      </c>
      <c r="AN49" s="1208" t="s">
        <v>528</v>
      </c>
      <c r="AO49" s="1209"/>
      <c r="AP49" s="1209"/>
      <c r="AQ49" s="1209"/>
      <c r="AR49" s="1210"/>
    </row>
    <row r="50" spans="1:44">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7"/>
      <c r="AN50" s="357" t="s">
        <v>529</v>
      </c>
      <c r="AO50" s="358" t="s">
        <v>530</v>
      </c>
      <c r="AP50" s="359" t="s">
        <v>531</v>
      </c>
      <c r="AQ50" s="360" t="s">
        <v>532</v>
      </c>
      <c r="AR50" s="361" t="s">
        <v>533</v>
      </c>
    </row>
    <row r="51" spans="1:44">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534</v>
      </c>
      <c r="AL51" s="354"/>
      <c r="AM51" s="362">
        <v>1583209</v>
      </c>
      <c r="AN51" s="363">
        <v>20009</v>
      </c>
      <c r="AO51" s="364">
        <v>-40.799999999999997</v>
      </c>
      <c r="AP51" s="365">
        <v>66255</v>
      </c>
      <c r="AQ51" s="366">
        <v>3.6</v>
      </c>
      <c r="AR51" s="367">
        <v>-44.4</v>
      </c>
    </row>
    <row r="52" spans="1:44">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535</v>
      </c>
      <c r="AM52" s="370">
        <v>1153337</v>
      </c>
      <c r="AN52" s="371">
        <v>14576</v>
      </c>
      <c r="AO52" s="372">
        <v>18</v>
      </c>
      <c r="AP52" s="373">
        <v>31822</v>
      </c>
      <c r="AQ52" s="374">
        <v>8.8000000000000007</v>
      </c>
      <c r="AR52" s="375">
        <v>9.1999999999999993</v>
      </c>
    </row>
    <row r="53" spans="1:44">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536</v>
      </c>
      <c r="AL53" s="354"/>
      <c r="AM53" s="362">
        <v>1606581</v>
      </c>
      <c r="AN53" s="363">
        <v>20387</v>
      </c>
      <c r="AO53" s="364">
        <v>1.9</v>
      </c>
      <c r="AP53" s="365">
        <v>47278</v>
      </c>
      <c r="AQ53" s="366">
        <v>-28.6</v>
      </c>
      <c r="AR53" s="367">
        <v>30.5</v>
      </c>
    </row>
    <row r="54" spans="1:44">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535</v>
      </c>
      <c r="AM54" s="370">
        <v>1355289</v>
      </c>
      <c r="AN54" s="371">
        <v>17198</v>
      </c>
      <c r="AO54" s="372">
        <v>18</v>
      </c>
      <c r="AP54" s="373">
        <v>24096</v>
      </c>
      <c r="AQ54" s="374">
        <v>-24.3</v>
      </c>
      <c r="AR54" s="375">
        <v>42.3</v>
      </c>
    </row>
    <row r="55" spans="1:44">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537</v>
      </c>
      <c r="AL55" s="354"/>
      <c r="AM55" s="362">
        <v>2216318</v>
      </c>
      <c r="AN55" s="363">
        <v>28309</v>
      </c>
      <c r="AO55" s="364">
        <v>38.9</v>
      </c>
      <c r="AP55" s="365">
        <v>44504</v>
      </c>
      <c r="AQ55" s="366">
        <v>-5.9</v>
      </c>
      <c r="AR55" s="367">
        <v>44.8</v>
      </c>
    </row>
    <row r="56" spans="1:44">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535</v>
      </c>
      <c r="AM56" s="370">
        <v>2151193</v>
      </c>
      <c r="AN56" s="371">
        <v>27478</v>
      </c>
      <c r="AO56" s="372">
        <v>59.8</v>
      </c>
      <c r="AP56" s="373">
        <v>25876</v>
      </c>
      <c r="AQ56" s="374">
        <v>7.4</v>
      </c>
      <c r="AR56" s="375">
        <v>52.4</v>
      </c>
    </row>
    <row r="57" spans="1:44">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538</v>
      </c>
      <c r="AL57" s="354"/>
      <c r="AM57" s="362">
        <v>1870505</v>
      </c>
      <c r="AN57" s="363">
        <v>24025</v>
      </c>
      <c r="AO57" s="364">
        <v>-15.1</v>
      </c>
      <c r="AP57" s="365">
        <v>47820</v>
      </c>
      <c r="AQ57" s="366">
        <v>7.5</v>
      </c>
      <c r="AR57" s="367">
        <v>-22.6</v>
      </c>
    </row>
    <row r="58" spans="1:44">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535</v>
      </c>
      <c r="AM58" s="370">
        <v>1638181</v>
      </c>
      <c r="AN58" s="371">
        <v>21041</v>
      </c>
      <c r="AO58" s="372">
        <v>-23.4</v>
      </c>
      <c r="AP58" s="373">
        <v>25855</v>
      </c>
      <c r="AQ58" s="374">
        <v>-0.1</v>
      </c>
      <c r="AR58" s="375">
        <v>-23.3</v>
      </c>
    </row>
    <row r="59" spans="1:44">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539</v>
      </c>
      <c r="AL59" s="354"/>
      <c r="AM59" s="362">
        <v>1752886</v>
      </c>
      <c r="AN59" s="363">
        <v>22600</v>
      </c>
      <c r="AO59" s="364">
        <v>-5.9</v>
      </c>
      <c r="AP59" s="365">
        <v>41934</v>
      </c>
      <c r="AQ59" s="366">
        <v>-12.3</v>
      </c>
      <c r="AR59" s="367">
        <v>6.4</v>
      </c>
    </row>
    <row r="60" spans="1:44">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535</v>
      </c>
      <c r="AM60" s="370">
        <v>1630886</v>
      </c>
      <c r="AN60" s="371">
        <v>21027</v>
      </c>
      <c r="AO60" s="372">
        <v>-0.1</v>
      </c>
      <c r="AP60" s="373">
        <v>23352</v>
      </c>
      <c r="AQ60" s="374">
        <v>-9.6999999999999993</v>
      </c>
      <c r="AR60" s="375">
        <v>9.6</v>
      </c>
    </row>
    <row r="61" spans="1:44">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540</v>
      </c>
      <c r="AL61" s="376"/>
      <c r="AM61" s="377">
        <v>1805900</v>
      </c>
      <c r="AN61" s="378">
        <v>23066</v>
      </c>
      <c r="AO61" s="379">
        <v>-4.2</v>
      </c>
      <c r="AP61" s="380">
        <v>49558</v>
      </c>
      <c r="AQ61" s="381">
        <v>-7.1</v>
      </c>
      <c r="AR61" s="367">
        <v>2.9</v>
      </c>
    </row>
    <row r="62" spans="1:44">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535</v>
      </c>
      <c r="AM62" s="370">
        <v>1585777</v>
      </c>
      <c r="AN62" s="371">
        <v>20264</v>
      </c>
      <c r="AO62" s="372">
        <v>14.5</v>
      </c>
      <c r="AP62" s="373">
        <v>26200</v>
      </c>
      <c r="AQ62" s="374">
        <v>-3.6</v>
      </c>
      <c r="AR62" s="375">
        <v>18.100000000000001</v>
      </c>
    </row>
    <row r="63" spans="1:44">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2"/>
      <c r="AL67" s="292"/>
      <c r="AM67" s="292"/>
      <c r="AN67" s="292"/>
      <c r="AO67" s="292"/>
      <c r="AP67" s="292"/>
      <c r="AQ67" s="292"/>
      <c r="AR67" s="292"/>
      <c r="AS67" s="292"/>
      <c r="AT67" s="292"/>
    </row>
    <row r="68" spans="1:46" ht="13.5" hidden="1" customHeight="1">
      <c r="AK68" s="292"/>
      <c r="AL68" s="292"/>
      <c r="AM68" s="292"/>
      <c r="AN68" s="292"/>
      <c r="AO68" s="292"/>
      <c r="AP68" s="292"/>
      <c r="AQ68" s="292"/>
      <c r="AR68" s="292"/>
    </row>
    <row r="69" spans="1:46" ht="13.5" hidden="1" customHeight="1">
      <c r="AK69" s="292"/>
      <c r="AL69" s="292"/>
      <c r="AM69" s="292"/>
      <c r="AN69" s="292"/>
      <c r="AO69" s="292"/>
      <c r="AP69" s="292"/>
      <c r="AQ69" s="292"/>
      <c r="AR69" s="292"/>
    </row>
    <row r="70" spans="1:46" hidden="1">
      <c r="AK70" s="292"/>
      <c r="AL70" s="292"/>
      <c r="AM70" s="292"/>
      <c r="AN70" s="292"/>
      <c r="AO70" s="292"/>
      <c r="AP70" s="292"/>
      <c r="AQ70" s="292"/>
      <c r="AR70" s="292"/>
    </row>
    <row r="71" spans="1:46" hidden="1">
      <c r="AK71" s="292"/>
      <c r="AL71" s="292"/>
      <c r="AM71" s="292"/>
      <c r="AN71" s="292"/>
      <c r="AO71" s="292"/>
      <c r="AP71" s="292"/>
      <c r="AQ71" s="292"/>
      <c r="AR71" s="292"/>
    </row>
    <row r="72" spans="1:46" hidden="1">
      <c r="AK72" s="292"/>
      <c r="AL72" s="292"/>
      <c r="AM72" s="292"/>
      <c r="AN72" s="292"/>
      <c r="AO72" s="292"/>
      <c r="AP72" s="292"/>
      <c r="AQ72" s="292"/>
      <c r="AR72" s="292"/>
    </row>
    <row r="73" spans="1:46" hidden="1">
      <c r="AK73" s="292"/>
      <c r="AL73" s="292"/>
      <c r="AM73" s="292"/>
      <c r="AN73" s="292"/>
      <c r="AO73" s="292"/>
      <c r="AP73" s="292"/>
      <c r="AQ73" s="292"/>
      <c r="AR73" s="292"/>
    </row>
    <row r="74" spans="1:46" hidden="1"/>
  </sheetData>
  <sheetProtection algorithmName="SHA-512" hashValue="cZg5K0UVj2fE8lhDP2GfwdTZlwDjLDX9rDaUfoZSGPoBF57k3mFf7pLwzWnCI8yz9abYKLANomG/lJYADY1CFA==" saltValue="34ATL2HV+FNYF8Br7CK2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0" customWidth="1"/>
    <col min="126" max="16384" width="9" style="289" hidden="1"/>
  </cols>
  <sheetData>
    <row r="1" spans="2:125"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c r="B2" s="289"/>
      <c r="DG2" s="289"/>
    </row>
    <row r="3" spans="2:12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row r="5" spans="2:125"/>
    <row r="6" spans="2:125"/>
    <row r="7" spans="2:125"/>
    <row r="8" spans="2:125"/>
    <row r="9" spans="2:125">
      <c r="DU9" s="289"/>
    </row>
    <row r="10" spans="2:125"/>
    <row r="11" spans="2:125"/>
    <row r="12" spans="2:125"/>
    <row r="13" spans="2:125"/>
    <row r="14" spans="2:125"/>
    <row r="15" spans="2:125"/>
    <row r="16" spans="2:125"/>
    <row r="17" spans="125:125">
      <c r="DU17" s="289"/>
    </row>
    <row r="18" spans="125:125"/>
    <row r="19" spans="125:125"/>
    <row r="20" spans="125:125">
      <c r="DU20" s="289"/>
    </row>
    <row r="21" spans="125:125">
      <c r="DU21" s="289"/>
    </row>
    <row r="22" spans="125:125"/>
    <row r="23" spans="125:125"/>
    <row r="24" spans="125:125"/>
    <row r="25" spans="125:125"/>
    <row r="26" spans="125:125"/>
    <row r="27" spans="125:125"/>
    <row r="28" spans="125:125">
      <c r="DU28" s="289"/>
    </row>
    <row r="29" spans="125:125"/>
    <row r="30" spans="125:125"/>
    <row r="31" spans="125:125"/>
    <row r="32" spans="125:125"/>
    <row r="33" spans="2:125">
      <c r="B33" s="289"/>
      <c r="G33" s="289"/>
      <c r="I33" s="289"/>
    </row>
    <row r="34" spans="2:125">
      <c r="C34" s="289"/>
      <c r="P34" s="289"/>
      <c r="DE34" s="289"/>
      <c r="DH34" s="289"/>
    </row>
    <row r="35" spans="2:125">
      <c r="D35" s="289"/>
      <c r="E35" s="289"/>
      <c r="DG35" s="289"/>
      <c r="DJ35" s="289"/>
      <c r="DP35" s="289"/>
      <c r="DQ35" s="289"/>
      <c r="DR35" s="289"/>
      <c r="DS35" s="289"/>
      <c r="DT35" s="289"/>
      <c r="DU35" s="289"/>
    </row>
    <row r="36" spans="2:12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c r="DU37" s="289"/>
    </row>
    <row r="38" spans="2:125">
      <c r="DT38" s="289"/>
      <c r="DU38" s="289"/>
    </row>
    <row r="39" spans="2:125"/>
    <row r="40" spans="2:125">
      <c r="DH40" s="289"/>
    </row>
    <row r="41" spans="2:125">
      <c r="DE41" s="289"/>
    </row>
    <row r="42" spans="2:125">
      <c r="DG42" s="289"/>
      <c r="DJ42" s="289"/>
    </row>
    <row r="43" spans="2:12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c r="DU44" s="289"/>
    </row>
    <row r="45" spans="2:125"/>
    <row r="46" spans="2:125"/>
    <row r="47" spans="2:125"/>
    <row r="48" spans="2:125">
      <c r="DT48" s="289"/>
      <c r="DU48" s="289"/>
    </row>
    <row r="49" spans="120:125">
      <c r="DU49" s="289"/>
    </row>
    <row r="50" spans="120:125">
      <c r="DU50" s="289"/>
    </row>
    <row r="51" spans="120:125">
      <c r="DP51" s="289"/>
      <c r="DQ51" s="289"/>
      <c r="DR51" s="289"/>
      <c r="DS51" s="289"/>
      <c r="DT51" s="289"/>
      <c r="DU51" s="289"/>
    </row>
    <row r="52" spans="120:125"/>
    <row r="53" spans="120:125"/>
    <row r="54" spans="120:125">
      <c r="DU54" s="289"/>
    </row>
    <row r="55" spans="120:125"/>
    <row r="56" spans="120:125"/>
    <row r="57" spans="120:125"/>
    <row r="58" spans="120:125">
      <c r="DU58" s="289"/>
    </row>
    <row r="59" spans="120:125"/>
    <row r="60" spans="120:125"/>
    <row r="61" spans="120:125"/>
    <row r="62" spans="120:125"/>
    <row r="63" spans="120:125">
      <c r="DU63" s="289"/>
    </row>
    <row r="64" spans="120:125">
      <c r="DT64" s="289"/>
      <c r="DU64" s="289"/>
    </row>
    <row r="65" spans="123:125"/>
    <row r="66" spans="123:125"/>
    <row r="67" spans="123:125"/>
    <row r="68" spans="123:125"/>
    <row r="69" spans="123:125">
      <c r="DS69" s="289"/>
      <c r="DT69" s="289"/>
      <c r="DU69" s="289"/>
    </row>
    <row r="70" spans="123:125"/>
    <row r="71" spans="123:125"/>
    <row r="72" spans="123:125"/>
    <row r="73" spans="123:125"/>
    <row r="74" spans="123:125"/>
    <row r="75" spans="123:125"/>
    <row r="76" spans="123:125"/>
    <row r="77" spans="123:125"/>
    <row r="78" spans="123:125"/>
    <row r="79" spans="123:125"/>
    <row r="80" spans="123:125"/>
    <row r="81" spans="116:125"/>
    <row r="82" spans="116:125">
      <c r="DL82" s="289"/>
    </row>
    <row r="83" spans="116:125">
      <c r="DM83" s="289"/>
      <c r="DN83" s="289"/>
      <c r="DO83" s="289"/>
      <c r="DP83" s="289"/>
      <c r="DQ83" s="289"/>
      <c r="DR83" s="289"/>
      <c r="DS83" s="289"/>
      <c r="DT83" s="289"/>
      <c r="DU83" s="289"/>
    </row>
    <row r="84" spans="116:125"/>
    <row r="85" spans="116:125"/>
    <row r="86" spans="116:125"/>
    <row r="87" spans="116:125"/>
    <row r="88" spans="116:125">
      <c r="DU88" s="289"/>
    </row>
    <row r="89" spans="116:125"/>
    <row r="90" spans="116:125"/>
    <row r="91" spans="116:125"/>
    <row r="92" spans="116:125" ht="13.5" customHeight="1"/>
    <row r="93" spans="116:125" ht="13.5" customHeight="1"/>
    <row r="94" spans="116:125" ht="13.5" customHeight="1">
      <c r="DS94" s="289"/>
      <c r="DT94" s="289"/>
      <c r="DU94" s="289"/>
    </row>
    <row r="95" spans="116:125" ht="13.5" customHeight="1">
      <c r="DU95" s="289"/>
    </row>
    <row r="96" spans="116:125" ht="13.5" customHeight="1"/>
    <row r="97" spans="124:125" ht="13.5" customHeight="1"/>
    <row r="98" spans="124:125" ht="13.5" customHeight="1"/>
    <row r="99" spans="124:125" ht="13.5" customHeight="1"/>
    <row r="100" spans="124:125" ht="13.5" customHeight="1"/>
    <row r="101" spans="124:125" ht="13.5" customHeight="1">
      <c r="DU101" s="289"/>
    </row>
    <row r="102" spans="124:125" ht="13.5" customHeight="1"/>
    <row r="103" spans="124:125" ht="13.5" customHeight="1"/>
    <row r="104" spans="124:125" ht="13.5" customHeight="1">
      <c r="DT104" s="289"/>
      <c r="DU104" s="28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9" t="s">
        <v>542</v>
      </c>
    </row>
    <row r="117" spans="125:125" ht="13.5" hidden="1" customHeight="1"/>
    <row r="118" spans="125:125" ht="13.5" hidden="1" customHeight="1"/>
    <row r="119" spans="125:125" ht="13.5" hidden="1" customHeight="1"/>
    <row r="120" spans="125:125" ht="13.5" hidden="1" customHeight="1"/>
    <row r="121" spans="125:125" ht="13.5" hidden="1" customHeight="1">
      <c r="DU121" s="289"/>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yz3LCHLcVtiHmwJNdicE3s+EfHu/tBa1ENvlXXdKMwH7WZepcaXKBzu1pQ1YL+CkJJRuB7kyObRDU0DdZxsw==" saltValue="CcYQ+BE1md1+KLCN992g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0" customWidth="1"/>
    <col min="126" max="142" width="0" style="289" hidden="1" customWidth="1"/>
    <col min="143" max="16384" width="9" style="289" hidden="1"/>
  </cols>
  <sheetData>
    <row r="1" spans="1:125"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c r="B2" s="289"/>
      <c r="T2" s="289"/>
    </row>
    <row r="3" spans="1:12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9"/>
      <c r="G33" s="289"/>
      <c r="I33" s="289"/>
    </row>
    <row r="34" spans="2:125">
      <c r="C34" s="289"/>
      <c r="P34" s="289"/>
      <c r="R34" s="289"/>
      <c r="U34" s="289"/>
    </row>
    <row r="35" spans="2:12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c r="F36" s="289"/>
      <c r="H36" s="289"/>
      <c r="J36" s="289"/>
      <c r="K36" s="289"/>
      <c r="L36" s="289"/>
      <c r="M36" s="289"/>
      <c r="N36" s="289"/>
      <c r="O36" s="289"/>
      <c r="Q36" s="289"/>
      <c r="S36" s="289"/>
      <c r="V36" s="289"/>
    </row>
    <row r="37" spans="2:125"/>
    <row r="38" spans="2:125"/>
    <row r="39" spans="2:125"/>
    <row r="40" spans="2:125">
      <c r="U40" s="289"/>
    </row>
    <row r="41" spans="2:125">
      <c r="R41" s="289"/>
    </row>
    <row r="42" spans="2:12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c r="Q43" s="289"/>
      <c r="S43" s="289"/>
      <c r="V43" s="28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tqsaQmgUtRAnPFDgJTUA690ICL3ZeA61bXMXx/T9/7p3UI2VTg8TmuH8lA7jGcq94OxByMNyn/ps8HShviLYQ==" saltValue="+Y3nsS8o/2NhIw67IaUR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31" t="s">
        <v>3</v>
      </c>
      <c r="D47" s="1231"/>
      <c r="E47" s="1232"/>
      <c r="F47" s="11">
        <v>17.190000000000001</v>
      </c>
      <c r="G47" s="12">
        <v>18.43</v>
      </c>
      <c r="H47" s="12">
        <v>18.5</v>
      </c>
      <c r="I47" s="12">
        <v>18.48</v>
      </c>
      <c r="J47" s="13">
        <v>18.47</v>
      </c>
    </row>
    <row r="48" spans="2:10" ht="57.75" customHeight="1">
      <c r="B48" s="14"/>
      <c r="C48" s="1233" t="s">
        <v>4</v>
      </c>
      <c r="D48" s="1233"/>
      <c r="E48" s="1234"/>
      <c r="F48" s="15">
        <v>7.08</v>
      </c>
      <c r="G48" s="16">
        <v>8.64</v>
      </c>
      <c r="H48" s="16">
        <v>6.15</v>
      </c>
      <c r="I48" s="16">
        <v>6.22</v>
      </c>
      <c r="J48" s="17">
        <v>4.1399999999999997</v>
      </c>
    </row>
    <row r="49" spans="2:10" ht="57.75" customHeight="1" thickBot="1">
      <c r="B49" s="18"/>
      <c r="C49" s="1235" t="s">
        <v>5</v>
      </c>
      <c r="D49" s="1235"/>
      <c r="E49" s="1236"/>
      <c r="F49" s="19">
        <v>2.66</v>
      </c>
      <c r="G49" s="20">
        <v>2.93</v>
      </c>
      <c r="H49" s="20" t="s">
        <v>549</v>
      </c>
      <c r="I49" s="20">
        <v>0.09</v>
      </c>
      <c r="J49" s="21" t="s">
        <v>550</v>
      </c>
    </row>
    <row r="50" spans="2:10" ht="13.5" customHeight="1"/>
    <row r="51" spans="2:10" ht="13.5" hidden="1" customHeight="1"/>
    <row r="52" spans="2:10" ht="13.5" hidden="1" customHeight="1"/>
    <row r="53" spans="2:10" ht="13.5" hidden="1" customHeight="1"/>
  </sheetData>
  <sheetProtection algorithmName="SHA-512" hashValue="dLAdeW1XSFYCvFY1fXB48aMZ8QZd627lEfh4ROH2ff2KuARwbJ2oLT5LFk546N3LbZz+njGmsz3RC9gPq6leaw==" saltValue="E8qd7vc5jIkF7log3d+ts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2020-09-25T03:01:31Z</cp:lastPrinted>
  <dcterms:created xsi:type="dcterms:W3CDTF">2020-02-10T02:46:01Z</dcterms:created>
  <dcterms:modified xsi:type="dcterms:W3CDTF">2020-09-28T06:18:57Z</dcterms:modified>
  <cp:category/>
</cp:coreProperties>
</file>