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財政係バックアップ\2020年度\05_決算統計\00_H30決算ベース財政状況資料集（追加分）\05_★HP用最終版\"/>
    </mc:Choice>
  </mc:AlternateContent>
  <bookViews>
    <workbookView xWindow="0" yWindow="0" windowWidth="20490" windowHeight="792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iterateDelta="1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CO34" i="10"/>
  <c r="CO35" i="10" s="1"/>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<sst xmlns="http://schemas.openxmlformats.org/spreadsheetml/2006/main" count="1121" uniqueCount="610">
  <si>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</si>
  <si>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</si>
  <si>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</si>
  <si>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</si>
  <si>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</si>
  <si>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</si>
  <si>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</si>
  <si>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</si>
  <si>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</si>
  <si>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</si>
  <si>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</si>
  <si>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</si>
  <si>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</si>
  <si>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</si>
  <si>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</si>
  <si>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</si>
  <si>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</si>
  <si>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</si>
  <si>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</si>
  <si>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</si>
  <si>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</si>
  <si>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</si>
  <si>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</si>
  <si>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</si>
  <si>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</si>
  <si>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</si>
  <si>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</si>
  <si>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</si>
  <si>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</si>
  <si>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</si>
  <si>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</si>
  <si>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</si>
  <si>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</si>
  <si>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</si>
  <si>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</si>
  <si>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</si>
  <si>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</si>
  <si>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</si>
  <si>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</si>
  <si>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</si>
  <si>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</si>
  <si>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</si>
  <si>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</si>
  <si>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</si>
  <si>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</si>
  <si>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</si>
  <si>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</si>
  <si>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</si>
  <si>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</si>
  <si>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</si>
  <si>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</si>
  <si>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</si>
  <si>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</si>
  <si>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</si>
  <si>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</si>
  <si>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</si>
  <si>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</si>
  <si>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</si>
  <si>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</si>
  <si>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</si>
  <si>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</si>
  <si>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</si>
  <si>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</si>
  <si>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</si>
  <si>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</si>
  <si>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</si>
  <si>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</si>
  <si>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</si>
  <si>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</si>
  <si>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</si>
  <si>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</si>
  <si>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</si>
  <si>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</si>
  <si>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</si>
  <si>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</si>
  <si>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</si>
  <si>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</si>
  <si>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</si>
  <si>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</si>
  <si>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</si>
  <si>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</si>
  <si>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</si>
  <si>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</si>
  <si>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</si>
  <si>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Ⅰ－２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</si>
  <si>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</si>
  <si>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</si>
  <si>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</si>
  <si>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</si>
  <si>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</si>
  <si>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</si>
  <si>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</si>
  <si>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</si>
  <si>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</si>
  <si>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</si>
  <si>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</si>
  <si>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</si>
  <si>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下妻市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</si>
  <si>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</si>
  <si>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</si>
  <si>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</si>
  <si>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</si>
  <si>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</si>
  <si>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</si>
  <si>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</si>
  <si>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</si>
  <si>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</si>
  <si>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</si>
  <si>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</si>
  <si>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</si>
  <si>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</si>
  <si>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</si>
  <si>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</si>
  <si>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</si>
  <si>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</si>
  <si>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</si>
  <si>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</si>
  <si>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</si>
  <si>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</si>
  <si>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</si>
  <si>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-3.8</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</si>
  <si>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</si>
  <si>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</si>
  <si>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</si>
  <si>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</si>
  <si>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</si>
  <si>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</si>
  <si>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</si>
  <si>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</si>
  <si>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</si>
  <si>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</si>
  <si>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</si>
  <si>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</si>
  <si>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</si>
  <si>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</si>
  <si>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</si>
  <si>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</si>
  <si>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</si>
  <si>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</si>
  <si>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</si>
  <si>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</si>
  <si>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</si>
  <si>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</si>
  <si>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</si>
  <si>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</si>
  <si>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</si>
  <si>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</si>
  <si>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4"/>
  </si>
  <si>
    <t>うち日本人(％)</t>
    <phoneticPr fontId="5"/>
  </si>
  <si>
    <t>-1.4</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</si>
  <si>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</si>
  <si>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</si>
  <si>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</si>
  <si>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</si>
  <si>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</si>
  <si>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</si>
  <si>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</si>
  <si>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</si>
  <si>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</si>
  <si>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</si>
  <si>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</si>
  <si>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</si>
  <si>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</si>
  <si>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</si>
  <si>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</si>
  <si>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</si>
  <si>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</si>
  <si>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</si>
  <si>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</si>
  <si>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</si>
  <si>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</si>
  <si>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</si>
  <si>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</si>
  <si>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</si>
  <si>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</si>
  <si>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</si>
  <si>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</si>
  <si>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</si>
  <si>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</si>
  <si>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</si>
  <si>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</si>
  <si>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</si>
  <si>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</si>
  <si>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</si>
  <si>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</si>
  <si>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</si>
  <si>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</si>
  <si>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</si>
  <si>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</si>
  <si>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</si>
  <si>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</si>
  <si>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</si>
  <si>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</si>
  <si>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</si>
  <si>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</si>
  <si>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</si>
  <si>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</si>
  <si>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</si>
  <si>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</si>
  <si>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</si>
  <si>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</si>
  <si>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</si>
  <si>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</si>
  <si>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</si>
  <si>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</si>
  <si>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</si>
  <si>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</si>
  <si>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</si>
  <si>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</si>
  <si>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</si>
  <si>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茨城県下妻市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</si>
  <si>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</si>
  <si>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</si>
  <si>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</si>
  <si>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</si>
  <si>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</si>
  <si>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</si>
  <si>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</si>
  <si>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</si>
  <si>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</si>
  <si>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</si>
  <si>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</si>
  <si>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</si>
  <si>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</si>
  <si>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</si>
  <si>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</si>
  <si>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</si>
  <si>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</si>
  <si>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</si>
  <si>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</si>
  <si>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</si>
  <si>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</si>
  <si>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</si>
  <si>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</si>
  <si>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</si>
  <si>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</si>
  <si>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</si>
  <si>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</si>
  <si>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</si>
  <si>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</si>
  <si>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</si>
  <si>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</si>
  <si>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</si>
  <si>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</si>
  <si>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</si>
  <si>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</si>
  <si>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</si>
  <si>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</si>
  <si>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</si>
  <si>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</si>
  <si>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</si>
  <si>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</si>
  <si>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</si>
  <si>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</si>
  <si>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</si>
  <si>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</si>
  <si>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</si>
  <si>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</si>
  <si>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</si>
  <si>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</si>
  <si>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</si>
  <si>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</si>
  <si>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</si>
  <si>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</si>
  <si>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</si>
  <si>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</si>
  <si>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</si>
  <si>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</si>
  <si>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</si>
  <si>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</si>
  <si>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</si>
  <si>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</si>
  <si>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</si>
  <si>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</si>
  <si>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</si>
  <si>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</si>
  <si>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</si>
  <si>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</si>
  <si>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</si>
  <si>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</si>
  <si>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</si>
  <si>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</si>
  <si>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</si>
  <si>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</si>
  <si>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</si>
  <si>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</si>
  <si>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</si>
  <si>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</si>
  <si>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</si>
  <si>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</si>
  <si>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</si>
  <si>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</si>
  <si>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</si>
  <si>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</si>
  <si>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</si>
  <si>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</si>
  <si>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</si>
  <si>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</si>
  <si>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</si>
  <si>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</si>
  <si>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</si>
  <si>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</si>
  <si>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</si>
  <si>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</si>
  <si>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</si>
  <si>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</si>
  <si>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</si>
  <si>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</si>
  <si>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</si>
  <si>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</si>
  <si>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</si>
  <si>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</si>
  <si>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</si>
  <si>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</si>
  <si>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</si>
  <si>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</si>
  <si>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</si>
  <si>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</si>
  <si>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</si>
  <si>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</si>
  <si>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</si>
  <si>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</si>
  <si>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</si>
  <si>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</si>
  <si>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</si>
  <si>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</si>
  <si>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</si>
  <si>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</si>
  <si>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</si>
  <si>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</si>
  <si>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</si>
  <si>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</si>
  <si>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</si>
  <si>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</si>
  <si>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</si>
  <si>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</si>
  <si>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</si>
  <si>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</si>
  <si>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</si>
  <si>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</si>
  <si>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</si>
  <si>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</si>
  <si>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</si>
  <si>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</si>
  <si>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</si>
  <si>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</si>
  <si>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</si>
  <si>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</si>
  <si>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</si>
  <si>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</si>
  <si>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</si>
  <si>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</si>
  <si>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</si>
  <si>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</si>
  <si>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</si>
  <si>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</si>
  <si>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</si>
  <si>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</si>
  <si>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</si>
  <si>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茨城県下妻市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</si>
  <si>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</si>
  <si>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</si>
  <si>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</si>
  <si>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</si>
  <si>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</si>
  <si>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</si>
  <si>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</si>
  <si>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</si>
  <si>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</si>
  <si>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</si>
  <si>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</si>
  <si>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</si>
  <si>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</si>
  <si>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</si>
  <si>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</si>
  <si>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</si>
  <si>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</si>
  <si>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</si>
  <si>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</si>
  <si>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</si>
  <si>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砂沼サンビーチ特別会計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</si>
  <si>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</si>
  <si>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</si>
  <si>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</si>
  <si>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</si>
  <si>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</si>
  <si>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</si>
  <si>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</si>
  <si>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</si>
  <si>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</si>
  <si>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</si>
  <si>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</si>
  <si>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</si>
  <si>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</si>
  <si>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</si>
  <si>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介護保険特別会計</t>
    <phoneticPr fontId="5"/>
  </si>
  <si>
    <t>後期高齢者医療特別会計</t>
    <phoneticPr fontId="5"/>
  </si>
  <si>
    <t>介護サービス事業特別会計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</si>
  <si>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</si>
  <si>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</si>
  <si>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</si>
  <si>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</si>
  <si>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</si>
  <si>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</si>
  <si>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</si>
  <si>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</si>
  <si>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</si>
  <si>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純損益
（形式収支）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</si>
  <si>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</si>
  <si>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</si>
  <si>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</si>
  <si>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</si>
  <si>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</si>
  <si>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</si>
  <si>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</si>
  <si>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</si>
  <si>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</si>
  <si>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</si>
  <si>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</si>
  <si>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</si>
  <si>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</si>
  <si>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</si>
  <si>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</si>
  <si>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</si>
  <si>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</si>
  <si>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</si>
  <si>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</si>
  <si>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</si>
  <si>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</si>
  <si>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</si>
  <si>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</si>
  <si>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</si>
  <si>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</si>
  <si>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</si>
  <si>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</si>
  <si>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</si>
  <si>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</si>
  <si>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</si>
  <si>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</si>
  <si>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</si>
  <si>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</si>
  <si>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</si>
  <si>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</si>
  <si>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</si>
  <si>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</si>
  <si>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</si>
  <si>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</si>
  <si>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</si>
  <si>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</si>
  <si>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</si>
  <si>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</si>
  <si>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</si>
  <si>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</si>
  <si>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</si>
  <si>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</si>
  <si>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</si>
  <si>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</si>
  <si>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</si>
  <si>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</si>
  <si>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</si>
  <si>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</si>
  <si>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</si>
  <si>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</si>
  <si>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</si>
  <si>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</si>
  <si>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介護サービス事業特別会計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</si>
  <si>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</si>
  <si>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</si>
  <si>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</si>
  <si>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</si>
  <si>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</si>
  <si>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</si>
  <si>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</si>
  <si>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</si>
  <si>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</si>
  <si>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</si>
  <si>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</si>
  <si>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</si>
  <si>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</si>
  <si>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</si>
  <si>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</si>
  <si>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</si>
  <si>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</si>
  <si>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</si>
  <si>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</si>
  <si>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</si>
  <si>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</si>
  <si>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</si>
  <si>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</si>
  <si>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</si>
  <si>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</si>
  <si>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</si>
  <si>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</si>
  <si>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</si>
  <si>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</si>
  <si>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</si>
  <si>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</si>
  <si>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</si>
  <si>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</si>
  <si>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</si>
  <si>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</si>
  <si>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</si>
  <si>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</si>
  <si>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</si>
  <si>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</si>
  <si>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</si>
  <si>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</si>
  <si>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</si>
  <si>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</si>
  <si>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</si>
  <si>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</si>
  <si>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</si>
  <si>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</si>
  <si>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</si>
  <si>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</si>
  <si>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</si>
  <si>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</si>
  <si>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</si>
  <si>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</si>
  <si>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</si>
  <si>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</si>
  <si>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</si>
  <si>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</si>
  <si>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</si>
  <si>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</si>
  <si>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</si>
  <si>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</si>
  <si>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</si>
  <si>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</si>
  <si>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</si>
  <si>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</si>
  <si>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</si>
  <si>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</si>
  <si>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</si>
  <si>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</si>
  <si>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</si>
  <si>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</si>
  <si>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</si>
  <si>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</si>
  <si>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</si>
  <si>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</si>
  <si>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</si>
  <si>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</si>
  <si>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</si>
  <si>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</si>
  <si>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</si>
  <si>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</si>
  <si>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</si>
  <si>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</si>
  <si>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</si>
  <si>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</si>
  <si>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</si>
  <si>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5.74</t>
  </si>
  <si>
    <t>▲ 3.57</t>
  </si>
  <si>
    <t>一般会計</t>
  </si>
  <si>
    <t>水道事業会計</t>
  </si>
  <si>
    <t>国民健康保険特別会計（事業勘定）</t>
  </si>
  <si>
    <t>介護保険特別会計</t>
  </si>
  <si>
    <t>下水道事業特別会計</t>
  </si>
  <si>
    <t>介護サービス事業特別会計</t>
  </si>
  <si>
    <t>後期高齢者医療特別会計</t>
  </si>
  <si>
    <t>砂沼サンビーチ特別会計</t>
  </si>
  <si>
    <t>その他会計（赤字）</t>
  </si>
  <si>
    <t>その他会計（黒字）</t>
  </si>
  <si>
    <t>H25末</t>
    <phoneticPr fontId="5"/>
  </si>
  <si>
    <t>H26末</t>
    <phoneticPr fontId="5"/>
  </si>
  <si>
    <t>H27末</t>
    <phoneticPr fontId="5"/>
  </si>
  <si>
    <t>H28末</t>
    <phoneticPr fontId="5"/>
  </si>
  <si>
    <t>H29末</t>
    <phoneticPr fontId="5"/>
  </si>
  <si>
    <t>茨城県市町村総合事務組合　一般会計</t>
    <rPh sb="0" eb="3">
      <t>イバラキケン</t>
    </rPh>
    <rPh sb="3" eb="4">
      <t>シ</t>
    </rPh>
    <rPh sb="4" eb="6">
      <t>チョウソン</t>
    </rPh>
    <rPh sb="6" eb="8">
      <t>ソウゴウ</t>
    </rPh>
    <rPh sb="8" eb="10">
      <t>ジム</t>
    </rPh>
    <rPh sb="10" eb="12">
      <t>クミアイ</t>
    </rPh>
    <rPh sb="13" eb="15">
      <t>イッパン</t>
    </rPh>
    <rPh sb="15" eb="17">
      <t>カイケイ</t>
    </rPh>
    <phoneticPr fontId="31"/>
  </si>
  <si>
    <t>茨城県市町村総合事務組合　県民交通災害共済事業特別会計</t>
    <rPh sb="0" eb="3">
      <t>イバラキケン</t>
    </rPh>
    <rPh sb="3" eb="4">
      <t>シ</t>
    </rPh>
    <rPh sb="4" eb="6">
      <t>チョウソン</t>
    </rPh>
    <rPh sb="6" eb="8">
      <t>ソウゴウ</t>
    </rPh>
    <rPh sb="8" eb="10">
      <t>ジム</t>
    </rPh>
    <rPh sb="10" eb="12">
      <t>クミアイ</t>
    </rPh>
    <rPh sb="13" eb="15">
      <t>ケンミン</t>
    </rPh>
    <rPh sb="15" eb="17">
      <t>コウツウ</t>
    </rPh>
    <rPh sb="17" eb="19">
      <t>サイガイ</t>
    </rPh>
    <rPh sb="19" eb="21">
      <t>キョウサイ</t>
    </rPh>
    <rPh sb="21" eb="23">
      <t>ジギョウ</t>
    </rPh>
    <rPh sb="23" eb="25">
      <t>トクベツ</t>
    </rPh>
    <rPh sb="25" eb="27">
      <t>カイケイ</t>
    </rPh>
    <phoneticPr fontId="31"/>
  </si>
  <si>
    <t>茨城県租税債権管理機構　一般会計</t>
    <rPh sb="0" eb="3">
      <t>イバラキケン</t>
    </rPh>
    <rPh sb="3" eb="5">
      <t>ソゼイ</t>
    </rPh>
    <rPh sb="5" eb="7">
      <t>サイケン</t>
    </rPh>
    <rPh sb="7" eb="9">
      <t>カンリ</t>
    </rPh>
    <rPh sb="9" eb="11">
      <t>キコウ</t>
    </rPh>
    <rPh sb="12" eb="14">
      <t>イッパン</t>
    </rPh>
    <rPh sb="14" eb="16">
      <t>カイケイ</t>
    </rPh>
    <phoneticPr fontId="31"/>
  </si>
  <si>
    <t>茨城県後期高齢者医療広域連合　一般会計</t>
    <rPh sb="0" eb="3">
      <t>イバラキケン</t>
    </rPh>
    <rPh sb="3" eb="5">
      <t>コウキ</t>
    </rPh>
    <rPh sb="5" eb="8">
      <t>コウレイシャ</t>
    </rPh>
    <rPh sb="8" eb="10">
      <t>イリョウ</t>
    </rPh>
    <rPh sb="10" eb="12">
      <t>コウイキ</t>
    </rPh>
    <rPh sb="12" eb="14">
      <t>レンゴウ</t>
    </rPh>
    <rPh sb="15" eb="17">
      <t>イッパン</t>
    </rPh>
    <rPh sb="17" eb="19">
      <t>カイケイ</t>
    </rPh>
    <phoneticPr fontId="31"/>
  </si>
  <si>
    <t>茨城県後期高齢者医療広域連合　後期高齢医療特別会計</t>
    <rPh sb="0" eb="3">
      <t>イバラキケン</t>
    </rPh>
    <rPh sb="3" eb="5">
      <t>コウキ</t>
    </rPh>
    <rPh sb="5" eb="8">
      <t>コウレイシャ</t>
    </rPh>
    <rPh sb="8" eb="10">
      <t>イリョウ</t>
    </rPh>
    <rPh sb="10" eb="12">
      <t>コウイキ</t>
    </rPh>
    <rPh sb="12" eb="14">
      <t>レンゴウ</t>
    </rPh>
    <rPh sb="15" eb="17">
      <t>コウキ</t>
    </rPh>
    <rPh sb="17" eb="19">
      <t>コウレイ</t>
    </rPh>
    <rPh sb="19" eb="21">
      <t>イリョウ</t>
    </rPh>
    <rPh sb="21" eb="23">
      <t>トクベツ</t>
    </rPh>
    <rPh sb="23" eb="25">
      <t>カイケイ</t>
    </rPh>
    <phoneticPr fontId="31"/>
  </si>
  <si>
    <t>茨城西南地方広域市町村圏事務組合　一般会計</t>
    <rPh sb="0" eb="2">
      <t>イバラキ</t>
    </rPh>
    <rPh sb="2" eb="4">
      <t>セイナン</t>
    </rPh>
    <rPh sb="4" eb="6">
      <t>チホウ</t>
    </rPh>
    <rPh sb="6" eb="8">
      <t>コウイキ</t>
    </rPh>
    <rPh sb="8" eb="11">
      <t>シチョウソン</t>
    </rPh>
    <rPh sb="11" eb="12">
      <t>ケン</t>
    </rPh>
    <rPh sb="12" eb="14">
      <t>ジム</t>
    </rPh>
    <rPh sb="14" eb="16">
      <t>クミアイ</t>
    </rPh>
    <rPh sb="17" eb="19">
      <t>イッパン</t>
    </rPh>
    <rPh sb="19" eb="21">
      <t>カイケイ</t>
    </rPh>
    <phoneticPr fontId="31"/>
  </si>
  <si>
    <t>茨城西南地方広域市町村圏事務組合　利根老人ホーム事業特別会計</t>
    <rPh sb="0" eb="2">
      <t>イバラキ</t>
    </rPh>
    <rPh sb="2" eb="4">
      <t>セイナン</t>
    </rPh>
    <rPh sb="4" eb="6">
      <t>チホウ</t>
    </rPh>
    <rPh sb="6" eb="8">
      <t>コウイキ</t>
    </rPh>
    <rPh sb="8" eb="11">
      <t>シチョウソン</t>
    </rPh>
    <rPh sb="11" eb="12">
      <t>ケン</t>
    </rPh>
    <rPh sb="12" eb="14">
      <t>ジム</t>
    </rPh>
    <rPh sb="14" eb="16">
      <t>クミアイ</t>
    </rPh>
    <rPh sb="17" eb="19">
      <t>トネ</t>
    </rPh>
    <rPh sb="19" eb="21">
      <t>ロウジン</t>
    </rPh>
    <rPh sb="24" eb="26">
      <t>ジギョウ</t>
    </rPh>
    <rPh sb="26" eb="28">
      <t>トクベツ</t>
    </rPh>
    <rPh sb="28" eb="30">
      <t>カイケイ</t>
    </rPh>
    <phoneticPr fontId="31"/>
  </si>
  <si>
    <t>茨城西南地方広域市町村圏事務組合　特殊湛水防除事業特別会計</t>
    <rPh sb="0" eb="2">
      <t>イバラキ</t>
    </rPh>
    <rPh sb="2" eb="4">
      <t>セイナン</t>
    </rPh>
    <rPh sb="4" eb="6">
      <t>チホウ</t>
    </rPh>
    <rPh sb="6" eb="8">
      <t>コウイキ</t>
    </rPh>
    <rPh sb="8" eb="11">
      <t>シチョウソン</t>
    </rPh>
    <rPh sb="11" eb="12">
      <t>ケン</t>
    </rPh>
    <rPh sb="12" eb="14">
      <t>ジム</t>
    </rPh>
    <rPh sb="14" eb="16">
      <t>クミアイ</t>
    </rPh>
    <rPh sb="17" eb="19">
      <t>トクシュ</t>
    </rPh>
    <rPh sb="19" eb="20">
      <t>タタ</t>
    </rPh>
    <rPh sb="20" eb="22">
      <t>スイボウ</t>
    </rPh>
    <rPh sb="22" eb="23">
      <t>ジョ</t>
    </rPh>
    <rPh sb="23" eb="25">
      <t>ジギョウ</t>
    </rPh>
    <rPh sb="25" eb="27">
      <t>トクベツ</t>
    </rPh>
    <rPh sb="27" eb="29">
      <t>カイケイ</t>
    </rPh>
    <phoneticPr fontId="31"/>
  </si>
  <si>
    <t>下妻地方広域事務組合　一般会計</t>
    <rPh sb="0" eb="2">
      <t>シモツマ</t>
    </rPh>
    <rPh sb="2" eb="4">
      <t>チホウ</t>
    </rPh>
    <rPh sb="4" eb="6">
      <t>コウイキ</t>
    </rPh>
    <rPh sb="6" eb="8">
      <t>ジム</t>
    </rPh>
    <rPh sb="8" eb="10">
      <t>クミアイ</t>
    </rPh>
    <rPh sb="11" eb="13">
      <t>イッパン</t>
    </rPh>
    <rPh sb="13" eb="15">
      <t>カイケイ</t>
    </rPh>
    <phoneticPr fontId="31"/>
  </si>
  <si>
    <t>下妻地方広域事務組合　フィットネスパーク・きぬ</t>
    <rPh sb="0" eb="2">
      <t>シモツマ</t>
    </rPh>
    <rPh sb="2" eb="4">
      <t>チホウ</t>
    </rPh>
    <rPh sb="4" eb="6">
      <t>コウイキ</t>
    </rPh>
    <rPh sb="6" eb="8">
      <t>ジム</t>
    </rPh>
    <rPh sb="8" eb="10">
      <t>クミアイ</t>
    </rPh>
    <phoneticPr fontId="31"/>
  </si>
  <si>
    <t>下妻地方広域事務組合　城山公苑</t>
    <rPh sb="0" eb="2">
      <t>シモツマ</t>
    </rPh>
    <rPh sb="2" eb="4">
      <t>チホウ</t>
    </rPh>
    <rPh sb="4" eb="6">
      <t>コウイキ</t>
    </rPh>
    <rPh sb="6" eb="8">
      <t>ジム</t>
    </rPh>
    <rPh sb="8" eb="10">
      <t>クミアイ</t>
    </rPh>
    <rPh sb="11" eb="12">
      <t>シロ</t>
    </rPh>
    <rPh sb="12" eb="13">
      <t>ヤマ</t>
    </rPh>
    <rPh sb="13" eb="15">
      <t>コウエン</t>
    </rPh>
    <phoneticPr fontId="31"/>
  </si>
  <si>
    <t>下妻地方広域事務組合　クリーンポート・きぬ</t>
    <rPh sb="0" eb="2">
      <t>シモツマ</t>
    </rPh>
    <rPh sb="2" eb="4">
      <t>チホウ</t>
    </rPh>
    <rPh sb="4" eb="6">
      <t>コウイキ</t>
    </rPh>
    <rPh sb="6" eb="8">
      <t>ジム</t>
    </rPh>
    <rPh sb="8" eb="10">
      <t>クミアイ</t>
    </rPh>
    <phoneticPr fontId="31"/>
  </si>
  <si>
    <t>下妻地方広域事務組合　ヘキサホール・きぬ</t>
    <rPh sb="0" eb="2">
      <t>シモツマ</t>
    </rPh>
    <rPh sb="2" eb="4">
      <t>チホウ</t>
    </rPh>
    <rPh sb="4" eb="6">
      <t>コウイキ</t>
    </rPh>
    <rPh sb="6" eb="8">
      <t>ジム</t>
    </rPh>
    <rPh sb="8" eb="10">
      <t>クミアイ</t>
    </rPh>
    <phoneticPr fontId="31"/>
  </si>
  <si>
    <t>下妻地方広域事務組合　クリーンパーク・きぬ</t>
    <rPh sb="0" eb="2">
      <t>シモツマ</t>
    </rPh>
    <rPh sb="2" eb="4">
      <t>チホウ</t>
    </rPh>
    <rPh sb="4" eb="6">
      <t>コウイキ</t>
    </rPh>
    <rPh sb="6" eb="8">
      <t>ジム</t>
    </rPh>
    <rPh sb="8" eb="10">
      <t>クミアイ</t>
    </rPh>
    <phoneticPr fontId="31"/>
  </si>
  <si>
    <t>下妻市開発公社</t>
    <rPh sb="0" eb="3">
      <t>シモツマシ</t>
    </rPh>
    <rPh sb="3" eb="5">
      <t>カイハツ</t>
    </rPh>
    <rPh sb="5" eb="7">
      <t>コウシャ</t>
    </rPh>
    <phoneticPr fontId="18"/>
  </si>
  <si>
    <t>ふれあい下妻</t>
    <rPh sb="4" eb="6">
      <t>シモツマ</t>
    </rPh>
    <phoneticPr fontId="18"/>
  </si>
  <si>
    <t>庁舎建設基金</t>
    <rPh sb="0" eb="2">
      <t>チョウシャ</t>
    </rPh>
    <rPh sb="2" eb="4">
      <t>ケンセツ</t>
    </rPh>
    <rPh sb="4" eb="6">
      <t>キキン</t>
    </rPh>
    <phoneticPr fontId="2"/>
  </si>
  <si>
    <t>地域振興基金</t>
    <rPh sb="0" eb="2">
      <t>チイキ</t>
    </rPh>
    <rPh sb="2" eb="4">
      <t>シンコウ</t>
    </rPh>
    <rPh sb="4" eb="6">
      <t>キキン</t>
    </rPh>
    <phoneticPr fontId="2"/>
  </si>
  <si>
    <t>義務教育施設整備事業基金</t>
    <rPh sb="0" eb="2">
      <t>ギム</t>
    </rPh>
    <rPh sb="2" eb="4">
      <t>キョウイク</t>
    </rPh>
    <rPh sb="4" eb="6">
      <t>シセツ</t>
    </rPh>
    <rPh sb="6" eb="8">
      <t>セイビ</t>
    </rPh>
    <rPh sb="8" eb="10">
      <t>ジギョウ</t>
    </rPh>
    <rPh sb="10" eb="12">
      <t>キキン</t>
    </rPh>
    <phoneticPr fontId="2"/>
  </si>
  <si>
    <t>地域福祉基金</t>
    <rPh sb="0" eb="2">
      <t>チイキ</t>
    </rPh>
    <rPh sb="2" eb="4">
      <t>フクシ</t>
    </rPh>
    <rPh sb="4" eb="6">
      <t>キキン</t>
    </rPh>
    <phoneticPr fontId="2"/>
  </si>
  <si>
    <t>ﾋﾞｱｽﾊﾟｰｸしもつま及び道の駅しもつま維持管理基金</t>
    <rPh sb="12" eb="13">
      <t>オヨ</t>
    </rPh>
    <rPh sb="14" eb="15">
      <t>ミチ</t>
    </rPh>
    <rPh sb="16" eb="17">
      <t>エキ</t>
    </rPh>
    <rPh sb="21" eb="23">
      <t>イジ</t>
    </rPh>
    <rPh sb="23" eb="25">
      <t>カンリ</t>
    </rPh>
    <rPh sb="25" eb="27">
      <t>キキン</t>
    </rPh>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</si>
  <si>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</si>
  <si>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</si>
  <si>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</si>
  <si>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</si>
  <si>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</si>
  <si>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</si>
  <si>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</si>
  <si>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</si>
  <si>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</si>
  <si>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下水道事業において元金残高が減少したことにより公営企業債等繰入見込額が低下したことから前年度より7.3ポイントの減となった。しかし、本市の将来負担率は地方債残高が大きいため類似団体内平均値を毎年上回っている。
　有形固定資産減価償却率は、学校施設を除いて減価償却を上回る更新が行われなかったため、総じて昨年度に比べて1.3ポイント上昇することとなった。
　資産の更新に地方債を活用することで将来負担は増え、有形固定資産減価償却率は下がる傾向となるが、財政の健全化と公共施設の適正管理の観点から、今後も二つの指標に留意しながら公共施設マネジメント基本方針を推進していく。</t>
    <rPh sb="1" eb="3">
      <t>ショウライ</t>
    </rPh>
    <rPh sb="3" eb="5">
      <t>フタン</t>
    </rPh>
    <rPh sb="5" eb="7">
      <t>ヒリツ</t>
    </rPh>
    <rPh sb="9" eb="12">
      <t>ゲスイドウ</t>
    </rPh>
    <rPh sb="12" eb="14">
      <t>ジギョウ</t>
    </rPh>
    <rPh sb="18" eb="20">
      <t>ガンキン</t>
    </rPh>
    <rPh sb="20" eb="22">
      <t>ザンダカ</t>
    </rPh>
    <rPh sb="23" eb="25">
      <t>ゲンショウ</t>
    </rPh>
    <rPh sb="32" eb="34">
      <t>コウエイ</t>
    </rPh>
    <rPh sb="34" eb="36">
      <t>キギョウ</t>
    </rPh>
    <rPh sb="36" eb="37">
      <t>サイ</t>
    </rPh>
    <rPh sb="37" eb="38">
      <t>トウ</t>
    </rPh>
    <rPh sb="38" eb="40">
      <t>クリイレ</t>
    </rPh>
    <rPh sb="40" eb="42">
      <t>ミコ</t>
    </rPh>
    <rPh sb="42" eb="43">
      <t>ガク</t>
    </rPh>
    <rPh sb="44" eb="46">
      <t>テイカ</t>
    </rPh>
    <rPh sb="52" eb="55">
      <t>ゼンネンド</t>
    </rPh>
    <rPh sb="65" eb="66">
      <t>ゲン</t>
    </rPh>
    <rPh sb="75" eb="77">
      <t>ホンシ</t>
    </rPh>
    <rPh sb="78" eb="80">
      <t>ショウライ</t>
    </rPh>
    <rPh sb="80" eb="82">
      <t>フタン</t>
    </rPh>
    <rPh sb="82" eb="83">
      <t>リツ</t>
    </rPh>
    <rPh sb="84" eb="87">
      <t>チホウサイ</t>
    </rPh>
    <rPh sb="87" eb="89">
      <t>ザンダカ</t>
    </rPh>
    <rPh sb="90" eb="91">
      <t>オオ</t>
    </rPh>
    <rPh sb="95" eb="97">
      <t>ルイジ</t>
    </rPh>
    <rPh sb="97" eb="99">
      <t>ダンタイ</t>
    </rPh>
    <rPh sb="99" eb="100">
      <t>ナイ</t>
    </rPh>
    <rPh sb="100" eb="103">
      <t>ヘイキンチ</t>
    </rPh>
    <rPh sb="104" eb="106">
      <t>マイトシ</t>
    </rPh>
    <rPh sb="106" eb="108">
      <t>ウワマワ</t>
    </rPh>
    <rPh sb="115" eb="117">
      <t>ユウケイ</t>
    </rPh>
    <rPh sb="117" eb="119">
      <t>コテイ</t>
    </rPh>
    <rPh sb="119" eb="121">
      <t>シサン</t>
    </rPh>
    <rPh sb="121" eb="123">
      <t>ゲンカ</t>
    </rPh>
    <rPh sb="123" eb="125">
      <t>ショウキャク</t>
    </rPh>
    <rPh sb="125" eb="126">
      <t>リツ</t>
    </rPh>
    <rPh sb="128" eb="130">
      <t>ガッコウ</t>
    </rPh>
    <rPh sb="130" eb="132">
      <t>シセツ</t>
    </rPh>
    <rPh sb="133" eb="134">
      <t>ノゾ</t>
    </rPh>
    <rPh sb="136" eb="138">
      <t>ゲンカ</t>
    </rPh>
    <rPh sb="138" eb="140">
      <t>ショウキャク</t>
    </rPh>
    <rPh sb="141" eb="143">
      <t>ウワマワ</t>
    </rPh>
    <rPh sb="144" eb="146">
      <t>コウシン</t>
    </rPh>
    <rPh sb="147" eb="148">
      <t>オコナ</t>
    </rPh>
    <rPh sb="157" eb="158">
      <t>ソウ</t>
    </rPh>
    <rPh sb="160" eb="163">
      <t>サクネンド</t>
    </rPh>
    <rPh sb="164" eb="165">
      <t>クラ</t>
    </rPh>
    <rPh sb="174" eb="176">
      <t>ジョウショウ</t>
    </rPh>
    <rPh sb="187" eb="189">
      <t>シサン</t>
    </rPh>
    <rPh sb="190" eb="192">
      <t>コウシン</t>
    </rPh>
    <rPh sb="193" eb="196">
      <t>チホウサイ</t>
    </rPh>
    <rPh sb="197" eb="199">
      <t>カツヨウ</t>
    </rPh>
    <rPh sb="204" eb="206">
      <t>ショウライ</t>
    </rPh>
    <rPh sb="206" eb="208">
      <t>フタン</t>
    </rPh>
    <rPh sb="209" eb="210">
      <t>フ</t>
    </rPh>
    <rPh sb="212" eb="214">
      <t>ユウケイ</t>
    </rPh>
    <rPh sb="214" eb="216">
      <t>コテイ</t>
    </rPh>
    <rPh sb="216" eb="218">
      <t>シサン</t>
    </rPh>
    <rPh sb="218" eb="220">
      <t>ゲンカ</t>
    </rPh>
    <rPh sb="220" eb="222">
      <t>ショウキャク</t>
    </rPh>
    <rPh sb="222" eb="223">
      <t>リツ</t>
    </rPh>
    <rPh sb="224" eb="225">
      <t>サ</t>
    </rPh>
    <rPh sb="227" eb="229">
      <t>ケイコウ</t>
    </rPh>
    <rPh sb="234" eb="236">
      <t>ザイセイ</t>
    </rPh>
    <rPh sb="237" eb="240">
      <t>ケンゼンカ</t>
    </rPh>
    <rPh sb="241" eb="243">
      <t>コウキョウ</t>
    </rPh>
    <rPh sb="243" eb="245">
      <t>シセツ</t>
    </rPh>
    <rPh sb="246" eb="248">
      <t>テキセイ</t>
    </rPh>
    <rPh sb="248" eb="250">
      <t>カンリ</t>
    </rPh>
    <rPh sb="251" eb="253">
      <t>カンテン</t>
    </rPh>
    <rPh sb="256" eb="258">
      <t>コンゴ</t>
    </rPh>
    <rPh sb="259" eb="260">
      <t>フタ</t>
    </rPh>
    <rPh sb="262" eb="264">
      <t>シヒョウ</t>
    </rPh>
    <rPh sb="265" eb="267">
      <t>リュウイ</t>
    </rPh>
    <rPh sb="271" eb="273">
      <t>コウキョウ</t>
    </rPh>
    <rPh sb="273" eb="275">
      <t>シセツ</t>
    </rPh>
    <rPh sb="281" eb="285">
      <t>キホンホウシン</t>
    </rPh>
    <rPh sb="286" eb="288">
      <t>スイシン</t>
    </rPh>
    <phoneticPr fontId="2"/>
  </si>
  <si>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</si>
  <si>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</si>
  <si>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</si>
  <si>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</si>
  <si>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</si>
  <si>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</si>
  <si>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r>
      <t>　本市の将来負担比率及び実質公債費比率を押し上げる要因となっていた、一部事務組合の元利償還金に対する負担金が平成28年度で終了し、両指標については底値を迎えた。</t>
    </r>
    <r>
      <rPr>
        <sz val="11"/>
        <rFont val="ＭＳ Ｐゴシック"/>
        <family val="3"/>
        <charset val="128"/>
      </rPr>
      <t>今後は、防災行政無線デジタル化事業、庁舎建設事業と立て続けに大規模事業が実施されることにより両指標の増加が予測されことから、地方債の発行を行う際には財政措置が見込まれる地方債の活用を前提とし、公債費を超えない借入額に抑えるなどして地方債残高の縮小を図るとともに、充当可能基金の適正な積立てにより安定的財政基盤の確立を目指していく。</t>
    </r>
    <rPh sb="1" eb="3">
      <t>ホンシ</t>
    </rPh>
    <rPh sb="4" eb="6">
      <t>ショウライ</t>
    </rPh>
    <rPh sb="6" eb="8">
      <t>フタン</t>
    </rPh>
    <rPh sb="8" eb="10">
      <t>ヒリツ</t>
    </rPh>
    <rPh sb="10" eb="11">
      <t>オヨ</t>
    </rPh>
    <rPh sb="12" eb="14">
      <t>ジッシツ</t>
    </rPh>
    <rPh sb="14" eb="17">
      <t>コウサイヒ</t>
    </rPh>
    <rPh sb="17" eb="19">
      <t>ヒリツ</t>
    </rPh>
    <rPh sb="20" eb="21">
      <t>オ</t>
    </rPh>
    <rPh sb="22" eb="23">
      <t>ア</t>
    </rPh>
    <rPh sb="25" eb="27">
      <t>ヨウイン</t>
    </rPh>
    <rPh sb="34" eb="36">
      <t>イチブ</t>
    </rPh>
    <rPh sb="36" eb="38">
      <t>ジム</t>
    </rPh>
    <rPh sb="38" eb="40">
      <t>クミアイ</t>
    </rPh>
    <rPh sb="41" eb="43">
      <t>ガンリ</t>
    </rPh>
    <rPh sb="43" eb="46">
      <t>ショウカンキン</t>
    </rPh>
    <rPh sb="47" eb="48">
      <t>タイ</t>
    </rPh>
    <rPh sb="50" eb="53">
      <t>フタンキン</t>
    </rPh>
    <rPh sb="54" eb="56">
      <t>ヘイセイ</t>
    </rPh>
    <rPh sb="58" eb="60">
      <t>ネンド</t>
    </rPh>
    <rPh sb="61" eb="63">
      <t>シュウリョウ</t>
    </rPh>
    <rPh sb="65" eb="66">
      <t>リョウ</t>
    </rPh>
    <rPh sb="66" eb="68">
      <t>シヒョウ</t>
    </rPh>
    <rPh sb="73" eb="75">
      <t>ソコネ</t>
    </rPh>
    <rPh sb="76" eb="77">
      <t>ムカ</t>
    </rPh>
    <rPh sb="80" eb="82">
      <t>コンゴ</t>
    </rPh>
    <rPh sb="84" eb="86">
      <t>ボウサイ</t>
    </rPh>
    <rPh sb="86" eb="88">
      <t>ギョウセイ</t>
    </rPh>
    <rPh sb="88" eb="90">
      <t>ムセン</t>
    </rPh>
    <rPh sb="94" eb="95">
      <t>カ</t>
    </rPh>
    <rPh sb="95" eb="97">
      <t>ジギョウ</t>
    </rPh>
    <rPh sb="98" eb="100">
      <t>チョウシャ</t>
    </rPh>
    <rPh sb="100" eb="102">
      <t>ケンセツ</t>
    </rPh>
    <rPh sb="102" eb="104">
      <t>ジギョウ</t>
    </rPh>
    <rPh sb="105" eb="106">
      <t>タ</t>
    </rPh>
    <rPh sb="107" eb="108">
      <t>ツヅ</t>
    </rPh>
    <rPh sb="110" eb="113">
      <t>ダイキボ</t>
    </rPh>
    <rPh sb="113" eb="115">
      <t>ジギョウ</t>
    </rPh>
    <rPh sb="116" eb="118">
      <t>ジッシ</t>
    </rPh>
    <rPh sb="126" eb="127">
      <t>リョウ</t>
    </rPh>
    <rPh sb="127" eb="129">
      <t>シヒョウ</t>
    </rPh>
    <rPh sb="130" eb="132">
      <t>ゾウカ</t>
    </rPh>
    <rPh sb="133" eb="135">
      <t>ヨソク</t>
    </rPh>
    <rPh sb="171" eb="173">
      <t>ゼンテイ</t>
    </rPh>
    <rPh sb="176" eb="179">
      <t>コウサイヒ</t>
    </rPh>
    <rPh sb="180" eb="181">
      <t>コ</t>
    </rPh>
    <rPh sb="184" eb="186">
      <t>カリイレ</t>
    </rPh>
    <rPh sb="186" eb="187">
      <t>ガク</t>
    </rPh>
    <rPh sb="188" eb="189">
      <t>オサ</t>
    </rPh>
    <rPh sb="195" eb="198">
      <t>チホウサイ</t>
    </rPh>
    <rPh sb="198" eb="200">
      <t>ザンダカ</t>
    </rPh>
    <rPh sb="201" eb="203">
      <t>シュクショウ</t>
    </rPh>
    <rPh sb="204" eb="205">
      <t>ハカ</t>
    </rPh>
    <rPh sb="211" eb="213">
      <t>ジュウトウ</t>
    </rPh>
    <rPh sb="213" eb="215">
      <t>カノウ</t>
    </rPh>
    <rPh sb="215" eb="217">
      <t>キキン</t>
    </rPh>
    <rPh sb="218" eb="220">
      <t>テキセイ</t>
    </rPh>
    <rPh sb="221" eb="223">
      <t>ツミタ</t>
    </rPh>
    <rPh sb="227" eb="230">
      <t>アンテイテキ</t>
    </rPh>
    <rPh sb="230" eb="232">
      <t>ザイセイ</t>
    </rPh>
    <rPh sb="232" eb="234">
      <t>キバン</t>
    </rPh>
    <rPh sb="235" eb="237">
      <t>カクリツ</t>
    </rPh>
    <rPh sb="238" eb="240">
      <t>メザ</t>
    </rPh>
    <phoneticPr fontId="2"/>
  </si>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</sst>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177" fontId="33" fillId="0" borderId="137" xfId="12" quotePrefix="1"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83623</c:v>
                </c:pt>
                <c:pt idx="1">
                  <c:v>81768</c:v>
                </c:pt>
                <c:pt idx="2">
                  <c:v>65876</c:v>
                </c:pt>
                <c:pt idx="3">
                  <c:v>68468</c:v>
                </c:pt>
                <c:pt idx="4">
                  <c:v>69729</c:v>
                </c:pt>
              </c:numCache>
            </c:numRef>
          </c:val>
          <c:smooth val="0"/>
          <c:extLst xmlns:c16r2="http://schemas.microsoft.com/office/drawing/2015/06/chart">
            <c:ext xmlns:c16="http://schemas.microsoft.com/office/drawing/2014/chart" uri="{C3380CC4-5D6E-409C-BE32-E72D297353CC}">
              <c16:uniqueId val="{00000000-BC06-4F52-AF9D-B298106B439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68673</c:v>
                </c:pt>
                <c:pt idx="1">
                  <c:v>62807</c:v>
                </c:pt>
                <c:pt idx="2">
                  <c:v>74702</c:v>
                </c:pt>
                <c:pt idx="3">
                  <c:v>84693</c:v>
                </c:pt>
                <c:pt idx="4">
                  <c:v>49584</c:v>
                </c:pt>
              </c:numCache>
            </c:numRef>
          </c:val>
          <c:smooth val="0"/>
          <c:extLst xmlns:c16r2="http://schemas.microsoft.com/office/drawing/2015/06/chart">
            <c:ext xmlns:c16="http://schemas.microsoft.com/office/drawing/2014/chart" uri="{C3380CC4-5D6E-409C-BE32-E72D297353CC}">
              <c16:uniqueId val="{00000001-BC06-4F52-AF9D-B298106B4390}"/>
            </c:ext>
          </c:extLst>
        </c:ser>
        <c:dLbls>
          <c:showLegendKey val="0"/>
          <c:showVal val="0"/>
          <c:showCatName val="0"/>
          <c:showSerName val="0"/>
          <c:showPercent val="0"/>
          <c:showBubbleSize val="0"/>
        </c:dLbls>
        <c:marker val="1"/>
        <c:smooth val="0"/>
        <c:axId val="368966072"/>
        <c:axId val="368962544"/>
      </c:lineChart>
      <c:catAx>
        <c:axId val="3689660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68962544"/>
        <c:crosses val="autoZero"/>
        <c:auto val="1"/>
        <c:lblAlgn val="ctr"/>
        <c:lblOffset val="100"/>
        <c:tickLblSkip val="1"/>
        <c:tickMarkSkip val="1"/>
        <c:noMultiLvlLbl val="0"/>
      </c:catAx>
      <c:valAx>
        <c:axId val="368962544"/>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689660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8.02</c:v>
                </c:pt>
                <c:pt idx="1">
                  <c:v>11.64</c:v>
                </c:pt>
                <c:pt idx="2">
                  <c:v>8.31</c:v>
                </c:pt>
                <c:pt idx="3">
                  <c:v>10.43</c:v>
                </c:pt>
                <c:pt idx="4">
                  <c:v>10.53</c:v>
                </c:pt>
              </c:numCache>
            </c:numRef>
          </c:val>
          <c:extLst xmlns:c16r2="http://schemas.microsoft.com/office/drawing/2015/06/chart">
            <c:ext xmlns:c16="http://schemas.microsoft.com/office/drawing/2014/chart" uri="{C3380CC4-5D6E-409C-BE32-E72D297353CC}">
              <c16:uniqueId val="{00000000-C1BD-44B3-A022-75D8ABCD3C4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14.17</c:v>
                </c:pt>
                <c:pt idx="1">
                  <c:v>14.59</c:v>
                </c:pt>
                <c:pt idx="2">
                  <c:v>14.91</c:v>
                </c:pt>
                <c:pt idx="3">
                  <c:v>14.96</c:v>
                </c:pt>
                <c:pt idx="4">
                  <c:v>14.88</c:v>
                </c:pt>
              </c:numCache>
            </c:numRef>
          </c:val>
          <c:extLst xmlns:c16r2="http://schemas.microsoft.com/office/drawing/2015/06/chart">
            <c:ext xmlns:c16="http://schemas.microsoft.com/office/drawing/2014/chart" uri="{C3380CC4-5D6E-409C-BE32-E72D297353CC}">
              <c16:uniqueId val="{00000001-C1BD-44B3-A022-75D8ABCD3C42}"/>
            </c:ext>
          </c:extLst>
        </c:ser>
        <c:dLbls>
          <c:showLegendKey val="0"/>
          <c:showVal val="0"/>
          <c:showCatName val="0"/>
          <c:showSerName val="0"/>
          <c:showPercent val="0"/>
          <c:showBubbleSize val="0"/>
        </c:dLbls>
        <c:gapWidth val="250"/>
        <c:overlap val="100"/>
        <c:axId val="368964504"/>
        <c:axId val="4708563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-5.74</c:v>
                </c:pt>
                <c:pt idx="1">
                  <c:v>4.45</c:v>
                </c:pt>
                <c:pt idx="2">
                  <c:v>-3.57</c:v>
                </c:pt>
                <c:pt idx="3">
                  <c:v>2.1</c:v>
                </c:pt>
                <c:pt idx="4">
                  <c:v>0.17</c:v>
                </c:pt>
              </c:numCache>
            </c:numRef>
          </c:val>
          <c:smooth val="0"/>
          <c:extLst xmlns:c16r2="http://schemas.microsoft.com/office/drawing/2015/06/chart">
            <c:ext xmlns:c16="http://schemas.microsoft.com/office/drawing/2014/chart" uri="{C3380CC4-5D6E-409C-BE32-E72D297353CC}">
              <c16:uniqueId val="{00000002-C1BD-44B3-A022-75D8ABCD3C42}"/>
            </c:ext>
          </c:extLst>
        </c:ser>
        <c:dLbls>
          <c:showLegendKey val="0"/>
          <c:showVal val="0"/>
          <c:showCatName val="0"/>
          <c:showSerName val="0"/>
          <c:showPercent val="0"/>
          <c:showBubbleSize val="0"/>
        </c:dLbls>
        <c:marker val="1"/>
        <c:smooth val="0"/>
        <c:axId val="368964504"/>
        <c:axId val="470856344"/>
      </c:lineChart>
      <c:catAx>
        <c:axId val="368964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70856344"/>
        <c:crosses val="autoZero"/>
        <c:auto val="1"/>
        <c:lblAlgn val="ctr"/>
        <c:lblOffset val="100"/>
        <c:tickLblSkip val="1"/>
        <c:tickMarkSkip val="1"/>
        <c:noMultiLvlLbl val="0"/>
      </c:catAx>
      <c:valAx>
        <c:axId val="4708563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89645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45CF-4EC4-A4F1-89C31B91C07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45CF-4EC4-A4F1-89C31B91C070}"/>
            </c:ext>
          </c:extLst>
        </c:ser>
        <c:ser>
          <c:idx val="2"/>
          <c:order val="2"/>
          <c:tx>
            <c:strRef>
              <c:f>データシート!$A$29</c:f>
              <c:strCache>
                <c:ptCount val="1"/>
                <c:pt idx="0">
                  <c:v>砂沼サンビーチ特別会計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0.63</c:v>
                </c:pt>
                <c:pt idx="2">
                  <c:v>#N/A</c:v>
                </c:pt>
                <c:pt idx="3">
                  <c:v>0.59</c:v>
                </c:pt>
                <c:pt idx="4">
                  <c:v>#N/A</c:v>
                </c:pt>
                <c:pt idx="5">
                  <c:v>0.19</c:v>
                </c:pt>
                <c:pt idx="6">
                  <c:v>#N/A</c:v>
                </c:pt>
                <c:pt idx="7">
                  <c:v>0.03</c:v>
                </c:pt>
                <c:pt idx="8">
                  <c:v>#N/A</c:v>
                </c:pt>
                <c:pt idx="9">
                  <c:v>0.03</c:v>
                </c:pt>
              </c:numCache>
            </c:numRef>
          </c:val>
          <c:extLst xmlns:c16r2="http://schemas.microsoft.com/office/drawing/2015/06/chart">
            <c:ext xmlns:c16="http://schemas.microsoft.com/office/drawing/2014/chart" uri="{C3380CC4-5D6E-409C-BE32-E72D297353CC}">
              <c16:uniqueId val="{00000002-45CF-4EC4-A4F1-89C31B91C070}"/>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0.03</c:v>
                </c:pt>
                <c:pt idx="2">
                  <c:v>#N/A</c:v>
                </c:pt>
                <c:pt idx="3">
                  <c:v>0.04</c:v>
                </c:pt>
                <c:pt idx="4">
                  <c:v>#N/A</c:v>
                </c:pt>
                <c:pt idx="5">
                  <c:v>0.04</c:v>
                </c:pt>
                <c:pt idx="6">
                  <c:v>#N/A</c:v>
                </c:pt>
                <c:pt idx="7">
                  <c:v>0.04</c:v>
                </c:pt>
                <c:pt idx="8">
                  <c:v>#N/A</c:v>
                </c:pt>
                <c:pt idx="9">
                  <c:v>0.04</c:v>
                </c:pt>
              </c:numCache>
            </c:numRef>
          </c:val>
          <c:extLst xmlns:c16r2="http://schemas.microsoft.com/office/drawing/2015/06/chart">
            <c:ext xmlns:c16="http://schemas.microsoft.com/office/drawing/2014/chart" uri="{C3380CC4-5D6E-409C-BE32-E72D297353CC}">
              <c16:uniqueId val="{00000003-45CF-4EC4-A4F1-89C31B91C070}"/>
            </c:ext>
          </c:extLst>
        </c:ser>
        <c:ser>
          <c:idx val="4"/>
          <c:order val="4"/>
          <c:tx>
            <c:strRef>
              <c:f>データシート!$A$31</c:f>
              <c:strCache>
                <c:ptCount val="1"/>
                <c:pt idx="0">
                  <c:v>介護サービス事業特別会計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0.03</c:v>
                </c:pt>
                <c:pt idx="2">
                  <c:v>#N/A</c:v>
                </c:pt>
                <c:pt idx="3">
                  <c:v>0.04</c:v>
                </c:pt>
                <c:pt idx="4">
                  <c:v>#N/A</c:v>
                </c:pt>
                <c:pt idx="5">
                  <c:v>0.05</c:v>
                </c:pt>
                <c:pt idx="6">
                  <c:v>#N/A</c:v>
                </c:pt>
                <c:pt idx="7">
                  <c:v>0.05</c:v>
                </c:pt>
                <c:pt idx="8">
                  <c:v>#N/A</c:v>
                </c:pt>
                <c:pt idx="9">
                  <c:v>0.05</c:v>
                </c:pt>
              </c:numCache>
            </c:numRef>
          </c:val>
          <c:extLst xmlns:c16r2="http://schemas.microsoft.com/office/drawing/2015/06/chart">
            <c:ext xmlns:c16="http://schemas.microsoft.com/office/drawing/2014/chart" uri="{C3380CC4-5D6E-409C-BE32-E72D297353CC}">
              <c16:uniqueId val="{00000004-45CF-4EC4-A4F1-89C31B91C070}"/>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0.12</c:v>
                </c:pt>
                <c:pt idx="2">
                  <c:v>#N/A</c:v>
                </c:pt>
                <c:pt idx="3">
                  <c:v>0.2</c:v>
                </c:pt>
                <c:pt idx="4">
                  <c:v>#N/A</c:v>
                </c:pt>
                <c:pt idx="5">
                  <c:v>0.19</c:v>
                </c:pt>
                <c:pt idx="6">
                  <c:v>#N/A</c:v>
                </c:pt>
                <c:pt idx="7">
                  <c:v>0.24</c:v>
                </c:pt>
                <c:pt idx="8">
                  <c:v>#N/A</c:v>
                </c:pt>
                <c:pt idx="9">
                  <c:v>0.26</c:v>
                </c:pt>
              </c:numCache>
            </c:numRef>
          </c:val>
          <c:extLst xmlns:c16r2="http://schemas.microsoft.com/office/drawing/2015/06/chart">
            <c:ext xmlns:c16="http://schemas.microsoft.com/office/drawing/2014/chart" uri="{C3380CC4-5D6E-409C-BE32-E72D297353CC}">
              <c16:uniqueId val="{00000005-45CF-4EC4-A4F1-89C31B91C070}"/>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0.6</c:v>
                </c:pt>
                <c:pt idx="2">
                  <c:v>#N/A</c:v>
                </c:pt>
                <c:pt idx="3">
                  <c:v>1.81</c:v>
                </c:pt>
                <c:pt idx="4">
                  <c:v>#N/A</c:v>
                </c:pt>
                <c:pt idx="5">
                  <c:v>1.4</c:v>
                </c:pt>
                <c:pt idx="6">
                  <c:v>#N/A</c:v>
                </c:pt>
                <c:pt idx="7">
                  <c:v>0.73</c:v>
                </c:pt>
                <c:pt idx="8">
                  <c:v>#N/A</c:v>
                </c:pt>
                <c:pt idx="9">
                  <c:v>0.52</c:v>
                </c:pt>
              </c:numCache>
            </c:numRef>
          </c:val>
          <c:extLst xmlns:c16r2="http://schemas.microsoft.com/office/drawing/2015/06/chart">
            <c:ext xmlns:c16="http://schemas.microsoft.com/office/drawing/2014/chart" uri="{C3380CC4-5D6E-409C-BE32-E72D297353CC}">
              <c16:uniqueId val="{00000006-45CF-4EC4-A4F1-89C31B91C070}"/>
            </c:ext>
          </c:extLst>
        </c:ser>
        <c:ser>
          <c:idx val="7"/>
          <c:order val="7"/>
          <c:tx>
            <c:strRef>
              <c:f>データシート!$A$34</c:f>
              <c:strCache>
                <c:ptCount val="1"/>
                <c:pt idx="0">
                  <c:v>国民健康保険特別会計（事業勘定）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4.8499999999999996</c:v>
                </c:pt>
                <c:pt idx="2">
                  <c:v>#N/A</c:v>
                </c:pt>
                <c:pt idx="3">
                  <c:v>4.17</c:v>
                </c:pt>
                <c:pt idx="4">
                  <c:v>#N/A</c:v>
                </c:pt>
                <c:pt idx="5">
                  <c:v>5.17</c:v>
                </c:pt>
                <c:pt idx="6">
                  <c:v>#N/A</c:v>
                </c:pt>
                <c:pt idx="7">
                  <c:v>6.07</c:v>
                </c:pt>
                <c:pt idx="8">
                  <c:v>#N/A</c:v>
                </c:pt>
                <c:pt idx="9">
                  <c:v>0.8</c:v>
                </c:pt>
              </c:numCache>
            </c:numRef>
          </c:val>
          <c:extLst xmlns:c16r2="http://schemas.microsoft.com/office/drawing/2015/06/chart">
            <c:ext xmlns:c16="http://schemas.microsoft.com/office/drawing/2014/chart" uri="{C3380CC4-5D6E-409C-BE32-E72D297353CC}">
              <c16:uniqueId val="{00000007-45CF-4EC4-A4F1-89C31B91C070}"/>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4.1399999999999997</c:v>
                </c:pt>
                <c:pt idx="2">
                  <c:v>#N/A</c:v>
                </c:pt>
                <c:pt idx="3">
                  <c:v>3.79</c:v>
                </c:pt>
                <c:pt idx="4">
                  <c:v>#N/A</c:v>
                </c:pt>
                <c:pt idx="5">
                  <c:v>3.65</c:v>
                </c:pt>
                <c:pt idx="6">
                  <c:v>#N/A</c:v>
                </c:pt>
                <c:pt idx="7">
                  <c:v>3.61</c:v>
                </c:pt>
                <c:pt idx="8">
                  <c:v>#N/A</c:v>
                </c:pt>
                <c:pt idx="9">
                  <c:v>3.68</c:v>
                </c:pt>
              </c:numCache>
            </c:numRef>
          </c:val>
          <c:extLst xmlns:c16r2="http://schemas.microsoft.com/office/drawing/2015/06/chart">
            <c:ext xmlns:c16="http://schemas.microsoft.com/office/drawing/2014/chart" uri="{C3380CC4-5D6E-409C-BE32-E72D297353CC}">
              <c16:uniqueId val="{00000008-45CF-4EC4-A4F1-89C31B91C070}"/>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7.38</c:v>
                </c:pt>
                <c:pt idx="2">
                  <c:v>#N/A</c:v>
                </c:pt>
                <c:pt idx="3">
                  <c:v>11.04</c:v>
                </c:pt>
                <c:pt idx="4">
                  <c:v>#N/A</c:v>
                </c:pt>
                <c:pt idx="5">
                  <c:v>8.11</c:v>
                </c:pt>
                <c:pt idx="6">
                  <c:v>#N/A</c:v>
                </c:pt>
                <c:pt idx="7">
                  <c:v>10.39</c:v>
                </c:pt>
                <c:pt idx="8">
                  <c:v>#N/A</c:v>
                </c:pt>
                <c:pt idx="9">
                  <c:v>10.49</c:v>
                </c:pt>
              </c:numCache>
            </c:numRef>
          </c:val>
          <c:extLst xmlns:c16r2="http://schemas.microsoft.com/office/drawing/2015/06/chart">
            <c:ext xmlns:c16="http://schemas.microsoft.com/office/drawing/2014/chart" uri="{C3380CC4-5D6E-409C-BE32-E72D297353CC}">
              <c16:uniqueId val="{00000009-45CF-4EC4-A4F1-89C31B91C070}"/>
            </c:ext>
          </c:extLst>
        </c:ser>
        <c:dLbls>
          <c:showLegendKey val="0"/>
          <c:showVal val="0"/>
          <c:showCatName val="0"/>
          <c:showSerName val="0"/>
          <c:showPercent val="0"/>
          <c:showBubbleSize val="0"/>
        </c:dLbls>
        <c:gapWidth val="150"/>
        <c:overlap val="100"/>
        <c:axId val="470855560"/>
        <c:axId val="470854776"/>
      </c:barChart>
      <c:catAx>
        <c:axId val="470855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70854776"/>
        <c:crosses val="autoZero"/>
        <c:auto val="1"/>
        <c:lblAlgn val="ctr"/>
        <c:lblOffset val="100"/>
        <c:tickLblSkip val="1"/>
        <c:tickMarkSkip val="1"/>
        <c:noMultiLvlLbl val="0"/>
      </c:catAx>
      <c:valAx>
        <c:axId val="4708547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08555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1389</c:v>
                </c:pt>
                <c:pt idx="5">
                  <c:v>1367</c:v>
                </c:pt>
                <c:pt idx="8">
                  <c:v>1330</c:v>
                </c:pt>
                <c:pt idx="11">
                  <c:v>1419</c:v>
                </c:pt>
                <c:pt idx="14">
                  <c:v>1446</c:v>
                </c:pt>
              </c:numCache>
            </c:numRef>
          </c:val>
          <c:extLst xmlns:c16r2="http://schemas.microsoft.com/office/drawing/2015/06/chart">
            <c:ext xmlns:c16="http://schemas.microsoft.com/office/drawing/2014/chart" uri="{C3380CC4-5D6E-409C-BE32-E72D297353CC}">
              <c16:uniqueId val="{00000000-A571-4C0C-A831-D9A3CA1742E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A571-4C0C-A831-D9A3CA1742E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37</c:v>
                </c:pt>
                <c:pt idx="3">
                  <c:v>33</c:v>
                </c:pt>
                <c:pt idx="6">
                  <c:v>28</c:v>
                </c:pt>
                <c:pt idx="9">
                  <c:v>23</c:v>
                </c:pt>
                <c:pt idx="12">
                  <c:v>31</c:v>
                </c:pt>
              </c:numCache>
            </c:numRef>
          </c:val>
          <c:extLst xmlns:c16r2="http://schemas.microsoft.com/office/drawing/2015/06/chart">
            <c:ext xmlns:c16="http://schemas.microsoft.com/office/drawing/2014/chart" uri="{C3380CC4-5D6E-409C-BE32-E72D297353CC}">
              <c16:uniqueId val="{00000002-A571-4C0C-A831-D9A3CA1742E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135</c:v>
                </c:pt>
                <c:pt idx="3">
                  <c:v>102</c:v>
                </c:pt>
                <c:pt idx="6">
                  <c:v>38</c:v>
                </c:pt>
                <c:pt idx="9">
                  <c:v>35</c:v>
                </c:pt>
                <c:pt idx="12">
                  <c:v>39</c:v>
                </c:pt>
              </c:numCache>
            </c:numRef>
          </c:val>
          <c:extLst xmlns:c16r2="http://schemas.microsoft.com/office/drawing/2015/06/chart">
            <c:ext xmlns:c16="http://schemas.microsoft.com/office/drawing/2014/chart" uri="{C3380CC4-5D6E-409C-BE32-E72D297353CC}">
              <c16:uniqueId val="{00000003-A571-4C0C-A831-D9A3CA1742E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348</c:v>
                </c:pt>
                <c:pt idx="3">
                  <c:v>326</c:v>
                </c:pt>
                <c:pt idx="6">
                  <c:v>347</c:v>
                </c:pt>
                <c:pt idx="9">
                  <c:v>373</c:v>
                </c:pt>
                <c:pt idx="12">
                  <c:v>379</c:v>
                </c:pt>
              </c:numCache>
            </c:numRef>
          </c:val>
          <c:extLst xmlns:c16r2="http://schemas.microsoft.com/office/drawing/2015/06/chart">
            <c:ext xmlns:c16="http://schemas.microsoft.com/office/drawing/2014/chart" uri="{C3380CC4-5D6E-409C-BE32-E72D297353CC}">
              <c16:uniqueId val="{00000004-A571-4C0C-A831-D9A3CA1742E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A571-4C0C-A831-D9A3CA1742E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A571-4C0C-A831-D9A3CA1742E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1706</c:v>
                </c:pt>
                <c:pt idx="3">
                  <c:v>1617</c:v>
                </c:pt>
                <c:pt idx="6">
                  <c:v>1627</c:v>
                </c:pt>
                <c:pt idx="9">
                  <c:v>1661</c:v>
                </c:pt>
                <c:pt idx="12">
                  <c:v>1704</c:v>
                </c:pt>
              </c:numCache>
            </c:numRef>
          </c:val>
          <c:extLst xmlns:c16r2="http://schemas.microsoft.com/office/drawing/2015/06/chart">
            <c:ext xmlns:c16="http://schemas.microsoft.com/office/drawing/2014/chart" uri="{C3380CC4-5D6E-409C-BE32-E72D297353CC}">
              <c16:uniqueId val="{00000007-A571-4C0C-A831-D9A3CA1742E4}"/>
            </c:ext>
          </c:extLst>
        </c:ser>
        <c:dLbls>
          <c:showLegendKey val="0"/>
          <c:showVal val="0"/>
          <c:showCatName val="0"/>
          <c:showSerName val="0"/>
          <c:showPercent val="0"/>
          <c:showBubbleSize val="0"/>
        </c:dLbls>
        <c:gapWidth val="100"/>
        <c:overlap val="100"/>
        <c:axId val="470858304"/>
        <c:axId val="4708586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837</c:v>
                </c:pt>
                <c:pt idx="2">
                  <c:v>#N/A</c:v>
                </c:pt>
                <c:pt idx="3">
                  <c:v>#N/A</c:v>
                </c:pt>
                <c:pt idx="4">
                  <c:v>711</c:v>
                </c:pt>
                <c:pt idx="5">
                  <c:v>#N/A</c:v>
                </c:pt>
                <c:pt idx="6">
                  <c:v>#N/A</c:v>
                </c:pt>
                <c:pt idx="7">
                  <c:v>710</c:v>
                </c:pt>
                <c:pt idx="8">
                  <c:v>#N/A</c:v>
                </c:pt>
                <c:pt idx="9">
                  <c:v>#N/A</c:v>
                </c:pt>
                <c:pt idx="10">
                  <c:v>673</c:v>
                </c:pt>
                <c:pt idx="11">
                  <c:v>#N/A</c:v>
                </c:pt>
                <c:pt idx="12">
                  <c:v>#N/A</c:v>
                </c:pt>
                <c:pt idx="13">
                  <c:v>707</c:v>
                </c:pt>
                <c:pt idx="14">
                  <c:v>#N/A</c:v>
                </c:pt>
              </c:numCache>
            </c:numRef>
          </c:val>
          <c:smooth val="0"/>
          <c:extLst xmlns:c16r2="http://schemas.microsoft.com/office/drawing/2015/06/chart">
            <c:ext xmlns:c16="http://schemas.microsoft.com/office/drawing/2014/chart" uri="{C3380CC4-5D6E-409C-BE32-E72D297353CC}">
              <c16:uniqueId val="{00000008-A571-4C0C-A831-D9A3CA1742E4}"/>
            </c:ext>
          </c:extLst>
        </c:ser>
        <c:dLbls>
          <c:showLegendKey val="0"/>
          <c:showVal val="0"/>
          <c:showCatName val="0"/>
          <c:showSerName val="0"/>
          <c:showPercent val="0"/>
          <c:showBubbleSize val="0"/>
        </c:dLbls>
        <c:marker val="1"/>
        <c:smooth val="0"/>
        <c:axId val="470858304"/>
        <c:axId val="470858696"/>
      </c:lineChart>
      <c:catAx>
        <c:axId val="470858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70858696"/>
        <c:crosses val="autoZero"/>
        <c:auto val="1"/>
        <c:lblAlgn val="ctr"/>
        <c:lblOffset val="100"/>
        <c:tickLblSkip val="1"/>
        <c:tickMarkSkip val="1"/>
        <c:noMultiLvlLbl val="0"/>
      </c:catAx>
      <c:valAx>
        <c:axId val="4708586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08583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17251</c:v>
                </c:pt>
                <c:pt idx="5">
                  <c:v>18004</c:v>
                </c:pt>
                <c:pt idx="8">
                  <c:v>18589</c:v>
                </c:pt>
                <c:pt idx="11">
                  <c:v>18575</c:v>
                </c:pt>
                <c:pt idx="14">
                  <c:v>18354</c:v>
                </c:pt>
              </c:numCache>
            </c:numRef>
          </c:val>
          <c:extLst xmlns:c16r2="http://schemas.microsoft.com/office/drawing/2015/06/chart">
            <c:ext xmlns:c16="http://schemas.microsoft.com/office/drawing/2014/chart" uri="{C3380CC4-5D6E-409C-BE32-E72D297353CC}">
              <c16:uniqueId val="{00000000-1051-4B6D-BDA2-FBB545B5C1F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1142</c:v>
                </c:pt>
                <c:pt idx="5">
                  <c:v>1105</c:v>
                </c:pt>
                <c:pt idx="8">
                  <c:v>1119</c:v>
                </c:pt>
                <c:pt idx="11">
                  <c:v>1069</c:v>
                </c:pt>
                <c:pt idx="14">
                  <c:v>1083</c:v>
                </c:pt>
              </c:numCache>
            </c:numRef>
          </c:val>
          <c:extLst xmlns:c16r2="http://schemas.microsoft.com/office/drawing/2015/06/chart">
            <c:ext xmlns:c16="http://schemas.microsoft.com/office/drawing/2014/chart" uri="{C3380CC4-5D6E-409C-BE32-E72D297353CC}">
              <c16:uniqueId val="{00000001-1051-4B6D-BDA2-FBB545B5C1F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3048</c:v>
                </c:pt>
                <c:pt idx="5">
                  <c:v>3208</c:v>
                </c:pt>
                <c:pt idx="8">
                  <c:v>3374</c:v>
                </c:pt>
                <c:pt idx="11">
                  <c:v>3610</c:v>
                </c:pt>
                <c:pt idx="14">
                  <c:v>4215</c:v>
                </c:pt>
              </c:numCache>
            </c:numRef>
          </c:val>
          <c:extLst xmlns:c16r2="http://schemas.microsoft.com/office/drawing/2015/06/chart">
            <c:ext xmlns:c16="http://schemas.microsoft.com/office/drawing/2014/chart" uri="{C3380CC4-5D6E-409C-BE32-E72D297353CC}">
              <c16:uniqueId val="{00000002-1051-4B6D-BDA2-FBB545B5C1F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1051-4B6D-BDA2-FBB545B5C1F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1051-4B6D-BDA2-FBB545B5C1F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172</c:v>
                </c:pt>
                <c:pt idx="3">
                  <c:v>56</c:v>
                </c:pt>
                <c:pt idx="6">
                  <c:v>0</c:v>
                </c:pt>
                <c:pt idx="9">
                  <c:v>100</c:v>
                </c:pt>
                <c:pt idx="12">
                  <c:v>106</c:v>
                </c:pt>
              </c:numCache>
            </c:numRef>
          </c:val>
          <c:extLst xmlns:c16r2="http://schemas.microsoft.com/office/drawing/2015/06/chart">
            <c:ext xmlns:c16="http://schemas.microsoft.com/office/drawing/2014/chart" uri="{C3380CC4-5D6E-409C-BE32-E72D297353CC}">
              <c16:uniqueId val="{00000005-1051-4B6D-BDA2-FBB545B5C1F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2879</c:v>
                </c:pt>
                <c:pt idx="3">
                  <c:v>2765</c:v>
                </c:pt>
                <c:pt idx="6">
                  <c:v>2732</c:v>
                </c:pt>
                <c:pt idx="9">
                  <c:v>2730</c:v>
                </c:pt>
                <c:pt idx="12">
                  <c:v>2664</c:v>
                </c:pt>
              </c:numCache>
            </c:numRef>
          </c:val>
          <c:extLst xmlns:c16r2="http://schemas.microsoft.com/office/drawing/2015/06/chart">
            <c:ext xmlns:c16="http://schemas.microsoft.com/office/drawing/2014/chart" uri="{C3380CC4-5D6E-409C-BE32-E72D297353CC}">
              <c16:uniqueId val="{00000006-1051-4B6D-BDA2-FBB545B5C1F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241</c:v>
                </c:pt>
                <c:pt idx="3">
                  <c:v>191</c:v>
                </c:pt>
                <c:pt idx="6">
                  <c:v>170</c:v>
                </c:pt>
                <c:pt idx="9">
                  <c:v>154</c:v>
                </c:pt>
                <c:pt idx="12">
                  <c:v>134</c:v>
                </c:pt>
              </c:numCache>
            </c:numRef>
          </c:val>
          <c:extLst xmlns:c16r2="http://schemas.microsoft.com/office/drawing/2015/06/chart">
            <c:ext xmlns:c16="http://schemas.microsoft.com/office/drawing/2014/chart" uri="{C3380CC4-5D6E-409C-BE32-E72D297353CC}">
              <c16:uniqueId val="{00000007-1051-4B6D-BDA2-FBB545B5C1F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6417</c:v>
                </c:pt>
                <c:pt idx="3">
                  <c:v>6243</c:v>
                </c:pt>
                <c:pt idx="6">
                  <c:v>5912</c:v>
                </c:pt>
                <c:pt idx="9">
                  <c:v>5758</c:v>
                </c:pt>
                <c:pt idx="12">
                  <c:v>5562</c:v>
                </c:pt>
              </c:numCache>
            </c:numRef>
          </c:val>
          <c:extLst xmlns:c16r2="http://schemas.microsoft.com/office/drawing/2015/06/chart">
            <c:ext xmlns:c16="http://schemas.microsoft.com/office/drawing/2014/chart" uri="{C3380CC4-5D6E-409C-BE32-E72D297353CC}">
              <c16:uniqueId val="{00000008-1051-4B6D-BDA2-FBB545B5C1F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328</c:v>
                </c:pt>
                <c:pt idx="3">
                  <c:v>296</c:v>
                </c:pt>
                <c:pt idx="6">
                  <c:v>263</c:v>
                </c:pt>
                <c:pt idx="9">
                  <c:v>241</c:v>
                </c:pt>
                <c:pt idx="12">
                  <c:v>271</c:v>
                </c:pt>
              </c:numCache>
            </c:numRef>
          </c:val>
          <c:extLst xmlns:c16r2="http://schemas.microsoft.com/office/drawing/2015/06/chart">
            <c:ext xmlns:c16="http://schemas.microsoft.com/office/drawing/2014/chart" uri="{C3380CC4-5D6E-409C-BE32-E72D297353CC}">
              <c16:uniqueId val="{00000009-1051-4B6D-BDA2-FBB545B5C1F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18683</c:v>
                </c:pt>
                <c:pt idx="3">
                  <c:v>19653</c:v>
                </c:pt>
                <c:pt idx="6">
                  <c:v>20414</c:v>
                </c:pt>
                <c:pt idx="9">
                  <c:v>21762</c:v>
                </c:pt>
                <c:pt idx="12">
                  <c:v>21781</c:v>
                </c:pt>
              </c:numCache>
            </c:numRef>
          </c:val>
          <c:extLst xmlns:c16r2="http://schemas.microsoft.com/office/drawing/2015/06/chart">
            <c:ext xmlns:c16="http://schemas.microsoft.com/office/drawing/2014/chart" uri="{C3380CC4-5D6E-409C-BE32-E72D297353CC}">
              <c16:uniqueId val="{0000000A-1051-4B6D-BDA2-FBB545B5C1FD}"/>
            </c:ext>
          </c:extLst>
        </c:ser>
        <c:dLbls>
          <c:showLegendKey val="0"/>
          <c:showVal val="0"/>
          <c:showCatName val="0"/>
          <c:showSerName val="0"/>
          <c:showPercent val="0"/>
          <c:showBubbleSize val="0"/>
        </c:dLbls>
        <c:gapWidth val="100"/>
        <c:overlap val="100"/>
        <c:axId val="470852424"/>
        <c:axId val="4708551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7278</c:v>
                </c:pt>
                <c:pt idx="2">
                  <c:v>#N/A</c:v>
                </c:pt>
                <c:pt idx="3">
                  <c:v>#N/A</c:v>
                </c:pt>
                <c:pt idx="4">
                  <c:v>6888</c:v>
                </c:pt>
                <c:pt idx="5">
                  <c:v>#N/A</c:v>
                </c:pt>
                <c:pt idx="6">
                  <c:v>#N/A</c:v>
                </c:pt>
                <c:pt idx="7">
                  <c:v>6411</c:v>
                </c:pt>
                <c:pt idx="8">
                  <c:v>#N/A</c:v>
                </c:pt>
                <c:pt idx="9">
                  <c:v>#N/A</c:v>
                </c:pt>
                <c:pt idx="10">
                  <c:v>7491</c:v>
                </c:pt>
                <c:pt idx="11">
                  <c:v>#N/A</c:v>
                </c:pt>
                <c:pt idx="12">
                  <c:v>#N/A</c:v>
                </c:pt>
                <c:pt idx="13">
                  <c:v>6867</c:v>
                </c:pt>
                <c:pt idx="14">
                  <c:v>#N/A</c:v>
                </c:pt>
              </c:numCache>
            </c:numRef>
          </c:val>
          <c:smooth val="0"/>
          <c:extLst xmlns:c16r2="http://schemas.microsoft.com/office/drawing/2015/06/chart">
            <c:ext xmlns:c16="http://schemas.microsoft.com/office/drawing/2014/chart" uri="{C3380CC4-5D6E-409C-BE32-E72D297353CC}">
              <c16:uniqueId val="{0000000B-1051-4B6D-BDA2-FBB545B5C1FD}"/>
            </c:ext>
          </c:extLst>
        </c:ser>
        <c:dLbls>
          <c:showLegendKey val="0"/>
          <c:showVal val="0"/>
          <c:showCatName val="0"/>
          <c:showSerName val="0"/>
          <c:showPercent val="0"/>
          <c:showBubbleSize val="0"/>
        </c:dLbls>
        <c:marker val="1"/>
        <c:smooth val="0"/>
        <c:axId val="470852424"/>
        <c:axId val="470855168"/>
      </c:lineChart>
      <c:catAx>
        <c:axId val="470852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70855168"/>
        <c:crosses val="autoZero"/>
        <c:auto val="1"/>
        <c:lblAlgn val="ctr"/>
        <c:lblOffset val="100"/>
        <c:tickLblSkip val="1"/>
        <c:tickMarkSkip val="1"/>
        <c:noMultiLvlLbl val="0"/>
      </c:catAx>
      <c:valAx>
        <c:axId val="4708551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08524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1523</c:v>
                </c:pt>
                <c:pt idx="1">
                  <c:v>1523</c:v>
                </c:pt>
                <c:pt idx="2">
                  <c:v>1524</c:v>
                </c:pt>
              </c:numCache>
            </c:numRef>
          </c:val>
          <c:extLst xmlns:c16r2="http://schemas.microsoft.com/office/drawing/2015/06/chart">
            <c:ext xmlns:c16="http://schemas.microsoft.com/office/drawing/2014/chart" uri="{C3380CC4-5D6E-409C-BE32-E72D297353CC}">
              <c16:uniqueId val="{00000000-2E7E-41B8-9FC1-64963BA2E81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166</c:v>
                </c:pt>
                <c:pt idx="1">
                  <c:v>166</c:v>
                </c:pt>
                <c:pt idx="2">
                  <c:v>266</c:v>
                </c:pt>
              </c:numCache>
            </c:numRef>
          </c:val>
          <c:extLst xmlns:c16r2="http://schemas.microsoft.com/office/drawing/2015/06/chart">
            <c:ext xmlns:c16="http://schemas.microsoft.com/office/drawing/2014/chart" uri="{C3380CC4-5D6E-409C-BE32-E72D297353CC}">
              <c16:uniqueId val="{00000001-2E7E-41B8-9FC1-64963BA2E81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2257</c:v>
                </c:pt>
                <c:pt idx="1">
                  <c:v>2477</c:v>
                </c:pt>
                <c:pt idx="2">
                  <c:v>2499</c:v>
                </c:pt>
              </c:numCache>
            </c:numRef>
          </c:val>
          <c:extLst xmlns:c16r2="http://schemas.microsoft.com/office/drawing/2015/06/chart">
            <c:ext xmlns:c16="http://schemas.microsoft.com/office/drawing/2014/chart" uri="{C3380CC4-5D6E-409C-BE32-E72D297353CC}">
              <c16:uniqueId val="{00000002-2E7E-41B8-9FC1-64963BA2E811}"/>
            </c:ext>
          </c:extLst>
        </c:ser>
        <c:dLbls>
          <c:showLegendKey val="0"/>
          <c:showVal val="0"/>
          <c:showCatName val="0"/>
          <c:showSerName val="0"/>
          <c:showPercent val="0"/>
          <c:showBubbleSize val="0"/>
        </c:dLbls>
        <c:gapWidth val="120"/>
        <c:overlap val="100"/>
        <c:axId val="470855952"/>
        <c:axId val="470857912"/>
      </c:barChart>
      <c:catAx>
        <c:axId val="470855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70857912"/>
        <c:crosses val="autoZero"/>
        <c:auto val="1"/>
        <c:lblAlgn val="ctr"/>
        <c:lblOffset val="100"/>
        <c:tickLblSkip val="1"/>
        <c:tickMarkSkip val="1"/>
        <c:noMultiLvlLbl val="0"/>
      </c:catAx>
      <c:valAx>
        <c:axId val="47085791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708559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B9CA-4BD1-A099-7C2FB9FE919E}"/>
                </c:ext>
                <c:ext xmlns:c15="http://schemas.microsoft.com/office/drawing/2012/chart" uri="{CE6537A1-D6FC-4f65-9D91-7224C49458BB}">
                  <c15:dlblFieldTable>
                    <c15:dlblFTEntry>
                      <c15:txfldGUID>{39BB5B18-FC9D-44E5-9520-D629EE9D9E3F}</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B9CA-4BD1-A099-7C2FB9FE919E}"/>
                </c:ext>
                <c:ext xmlns:c15="http://schemas.microsoft.com/office/drawing/2012/chart" uri="{CE6537A1-D6FC-4f65-9D91-7224C49458BB}">
                  <c15:dlblFieldTable>
                    <c15:dlblFTEntry>
                      <c15:txfldGUID>{CA9E2F6E-A935-4A9E-9104-802BAE05BCED}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B9CA-4BD1-A099-7C2FB9FE919E}"/>
                </c:ext>
                <c:ext xmlns:c15="http://schemas.microsoft.com/office/drawing/2012/chart" uri="{CE6537A1-D6FC-4f65-9D91-7224C49458BB}">
                  <c15:dlblFieldTable>
                    <c15:dlblFTEntry>
                      <c15:txfldGUID>{1BC6CA93-F5D5-4F58-A862-C411823B54A1}</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B9CA-4BD1-A099-7C2FB9FE919E}"/>
                </c:ext>
                <c:ext xmlns:c15="http://schemas.microsoft.com/office/drawing/2012/chart" uri="{CE6537A1-D6FC-4f65-9D91-7224C49458BB}">
                  <c15:dlblFieldTable>
                    <c15:dlblFTEntry>
                      <c15:txfldGUID>{CA2B691D-4154-4FB7-B6D3-FF0CD8D749F8}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B9CA-4BD1-A099-7C2FB9FE919E}"/>
                </c:ext>
                <c:ext xmlns:c15="http://schemas.microsoft.com/office/drawing/2012/chart" uri="{CE6537A1-D6FC-4f65-9D91-7224C49458BB}">
                  <c15:dlblFieldTable>
                    <c15:dlblFTEntry>
                      <c15:txfldGUID>{12A5170D-6038-483A-BBD6-46BFE4973514}</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B9CA-4BD1-A099-7C2FB9FE919E}"/>
                </c:ext>
                <c:ext xmlns:c15="http://schemas.microsoft.com/office/drawing/2012/chart" uri="{CE6537A1-D6FC-4f65-9D91-7224C49458BB}">
                  <c15:layout/>
                  <c15:dlblFieldTable>
                    <c15:dlblFTEntry>
                      <c15:txfldGUID>{176776A4-BB1E-43FC-A8AC-462A75C8706E}</c15:txfldGUID>
                      <c15:f>公会計指標分析・財政指標組合せ分析表!$BX$50</c15:f>
                      <c15:dlblFieldTableCache>
                        <c:ptCount val="1"/>
                        <c:pt idx="0">
                          <c:v>H27</c:v>
                        </c:pt>
                      </c15:dlblFieldTableCache>
                    </c15:dlblFTEntry>
                  </c15:dlblFieldTable>
                  <c15:showDataLabelsRange val="0"/>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B9CA-4BD1-A099-7C2FB9FE919E}"/>
                </c:ext>
                <c:ext xmlns:c15="http://schemas.microsoft.com/office/drawing/2012/chart" uri="{CE6537A1-D6FC-4f65-9D91-7224C49458BB}">
                  <c15:layout/>
                  <c15:dlblFieldTable>
                    <c15:dlblFTEntry>
                      <c15:txfldGUID>{C10A4881-9004-487E-ACED-32CEB14BC1F0}</c15:txfldGUID>
                      <c15:f>公会計指標分析・財政指標組合せ分析表!$CF$50</c15:f>
                      <c15:dlblFieldTableCache>
                        <c:ptCount val="1"/>
                        <c:pt idx="0">
                          <c:v>H28</c:v>
                        </c:pt>
                      </c15:dlblFieldTableCache>
                    </c15:dlblFTEntry>
                  </c15:dlblFieldTable>
                  <c15:showDataLabelsRange val="0"/>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B9CA-4BD1-A099-7C2FB9FE919E}"/>
                </c:ext>
                <c:ext xmlns:c15="http://schemas.microsoft.com/office/drawing/2012/chart" uri="{CE6537A1-D6FC-4f65-9D91-7224C49458BB}">
                  <c15:layout/>
                  <c15:dlblFieldTable>
                    <c15:dlblFTEntry>
                      <c15:txfldGUID>{27C065E0-6E1B-4A6C-83F0-D000F19AEC7B}</c15:txfldGUID>
                      <c15:f>公会計指標分析・財政指標組合せ分析表!$CN$50</c15:f>
                      <c15:dlblFieldTableCache>
                        <c:ptCount val="1"/>
                        <c:pt idx="0">
                          <c:v>H29</c:v>
                        </c:pt>
                      </c15:dlblFieldTableCache>
                    </c15:dlblFTEntry>
                  </c15:dlblFieldTable>
                  <c15:showDataLabelsRange val="0"/>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B9CA-4BD1-A099-7C2FB9FE919E}"/>
                </c:ext>
                <c:ext xmlns:c15="http://schemas.microsoft.com/office/drawing/2012/chart" uri="{CE6537A1-D6FC-4f65-9D91-7224C49458BB}">
                  <c15:layout/>
                  <c15:dlblFieldTable>
                    <c15:dlblFTEntry>
                      <c15:txfldGUID>{EB43B199-4D92-4EC1-B910-23B0D3036D7D}</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56.8</c:v>
                </c:pt>
                <c:pt idx="16">
                  <c:v>58</c:v>
                </c:pt>
                <c:pt idx="24">
                  <c:v>56.3</c:v>
                </c:pt>
                <c:pt idx="32">
                  <c:v>57.6</c:v>
                </c:pt>
              </c:numCache>
            </c:numRef>
          </c:xVal>
          <c:yVal>
            <c:numRef>
              <c:f>公会計指標分析・財政指標組合せ分析表!$BP$51:$DC$51</c:f>
              <c:numCache>
                <c:formatCode>#,##0.0;"▲ "#,##0.0</c:formatCode>
                <c:ptCount val="40"/>
                <c:pt idx="8">
                  <c:v>75.599999999999994</c:v>
                </c:pt>
                <c:pt idx="16">
                  <c:v>71.7</c:v>
                </c:pt>
                <c:pt idx="24">
                  <c:v>84.7</c:v>
                </c:pt>
                <c:pt idx="32">
                  <c:v>77.400000000000006</c:v>
                </c:pt>
              </c:numCache>
            </c:numRef>
          </c:yVal>
          <c:smooth val="0"/>
          <c:extLst xmlns:c16r2="http://schemas.microsoft.com/office/drawing/2015/06/chart">
            <c:ext xmlns:c16="http://schemas.microsoft.com/office/drawing/2014/chart" uri="{C3380CC4-5D6E-409C-BE32-E72D297353CC}">
              <c16:uniqueId val="{00000009-B9CA-4BD1-A099-7C2FB9FE919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B9CA-4BD1-A099-7C2FB9FE919E}"/>
                </c:ext>
                <c:ext xmlns:c15="http://schemas.microsoft.com/office/drawing/2012/chart" uri="{CE6537A1-D6FC-4f65-9D91-7224C49458BB}">
                  <c15:dlblFieldTable>
                    <c15:dlblFTEntry>
                      <c15:txfldGUID>{D6E14B2C-E1B2-4E16-9488-4F000141E409}</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B9CA-4BD1-A099-7C2FB9FE919E}"/>
                </c:ext>
                <c:ext xmlns:c15="http://schemas.microsoft.com/office/drawing/2012/chart" uri="{CE6537A1-D6FC-4f65-9D91-7224C49458BB}">
                  <c15:dlblFieldTable>
                    <c15:dlblFTEntry>
                      <c15:txfldGUID>{87B6591C-D3FF-4AB0-B1F9-692BDD76F525}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B9CA-4BD1-A099-7C2FB9FE919E}"/>
                </c:ext>
                <c:ext xmlns:c15="http://schemas.microsoft.com/office/drawing/2012/chart" uri="{CE6537A1-D6FC-4f65-9D91-7224C49458BB}">
                  <c15:dlblFieldTable>
                    <c15:dlblFTEntry>
                      <c15:txfldGUID>{8DF93A19-45F2-4489-8E9A-09675624E06B}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B9CA-4BD1-A099-7C2FB9FE919E}"/>
                </c:ext>
                <c:ext xmlns:c15="http://schemas.microsoft.com/office/drawing/2012/chart" uri="{CE6537A1-D6FC-4f65-9D91-7224C49458BB}">
                  <c15:dlblFieldTable>
                    <c15:dlblFTEntry>
                      <c15:txfldGUID>{B3A4AC81-B8A2-40BC-9F25-D98E275C7413}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B9CA-4BD1-A099-7C2FB9FE919E}"/>
                </c:ext>
                <c:ext xmlns:c15="http://schemas.microsoft.com/office/drawing/2012/chart" uri="{CE6537A1-D6FC-4f65-9D91-7224C49458BB}">
                  <c15:dlblFieldTable>
                    <c15:dlblFTEntry>
                      <c15:txfldGUID>{44993A01-37A3-46C0-8779-A23EAB2D2E35}</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B9CA-4BD1-A099-7C2FB9FE919E}"/>
                </c:ext>
                <c:ext xmlns:c15="http://schemas.microsoft.com/office/drawing/2012/chart" uri="{CE6537A1-D6FC-4f65-9D91-7224C49458BB}">
                  <c15:layout/>
                  <c15:dlblFieldTable>
                    <c15:dlblFTEntry>
                      <c15:txfldGUID>{13CF23C0-5AEB-49EB-9F55-4F33D6D35A36}</c15:txfldGUID>
                      <c15:f>公会計指標分析・財政指標組合せ分析表!$BX$50</c15:f>
                      <c15:dlblFieldTableCache>
                        <c:ptCount val="1"/>
                        <c:pt idx="0">
                          <c:v>H27</c:v>
                        </c:pt>
                      </c15:dlblFieldTableCache>
                    </c15:dlblFTEntry>
                  </c15:dlblFieldTable>
                  <c15:showDataLabelsRange val="0"/>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B9CA-4BD1-A099-7C2FB9FE919E}"/>
                </c:ext>
                <c:ext xmlns:c15="http://schemas.microsoft.com/office/drawing/2012/chart" uri="{CE6537A1-D6FC-4f65-9D91-7224C49458BB}">
                  <c15:layout/>
                  <c15:dlblFieldTable>
                    <c15:dlblFTEntry>
                      <c15:txfldGUID>{0375D25A-009E-4785-8314-077CC08BA0F4}</c15:txfldGUID>
                      <c15:f>公会計指標分析・財政指標組合せ分析表!$CF$50</c15:f>
                      <c15:dlblFieldTableCache>
                        <c:ptCount val="1"/>
                        <c:pt idx="0">
                          <c:v>H28</c:v>
                        </c:pt>
                      </c15:dlblFieldTableCache>
                    </c15:dlblFTEntry>
                  </c15:dlblFieldTable>
                  <c15:showDataLabelsRange val="0"/>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B9CA-4BD1-A099-7C2FB9FE919E}"/>
                </c:ext>
                <c:ext xmlns:c15="http://schemas.microsoft.com/office/drawing/2012/chart" uri="{CE6537A1-D6FC-4f65-9D91-7224C49458BB}">
                  <c15:layout/>
                  <c15:dlblFieldTable>
                    <c15:dlblFTEntry>
                      <c15:txfldGUID>{34198EF5-BC7E-4793-8231-E3A6A7EE4A55}</c15:txfldGUID>
                      <c15:f>公会計指標分析・財政指標組合せ分析表!$CN$50</c15:f>
                      <c15:dlblFieldTableCache>
                        <c:ptCount val="1"/>
                        <c:pt idx="0">
                          <c:v>H29</c:v>
                        </c:pt>
                      </c15:dlblFieldTableCache>
                    </c15:dlblFTEntry>
                  </c15:dlblFieldTable>
                  <c15:showDataLabelsRange val="0"/>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B9CA-4BD1-A099-7C2FB9FE919E}"/>
                </c:ext>
                <c:ext xmlns:c15="http://schemas.microsoft.com/office/drawing/2012/chart" uri="{CE6537A1-D6FC-4f65-9D91-7224C49458BB}">
                  <c15:layout/>
                  <c15:dlblFieldTable>
                    <c15:dlblFTEntry>
                      <c15:txfldGUID>{17707298-3712-4702-BCEA-919347A317C6}</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54</c:v>
                </c:pt>
                <c:pt idx="16">
                  <c:v>57.1</c:v>
                </c:pt>
                <c:pt idx="24">
                  <c:v>58.7</c:v>
                </c:pt>
                <c:pt idx="32">
                  <c:v>59.5</c:v>
                </c:pt>
              </c:numCache>
            </c:numRef>
          </c:xVal>
          <c:yVal>
            <c:numRef>
              <c:f>公会計指標分析・財政指標組合せ分析表!$BP$55:$DC$55</c:f>
              <c:numCache>
                <c:formatCode>#,##0.0;"▲ "#,##0.0</c:formatCode>
                <c:ptCount val="40"/>
                <c:pt idx="8">
                  <c:v>56.8</c:v>
                </c:pt>
                <c:pt idx="16">
                  <c:v>52.3</c:v>
                </c:pt>
                <c:pt idx="24">
                  <c:v>55.4</c:v>
                </c:pt>
                <c:pt idx="32">
                  <c:v>52.7</c:v>
                </c:pt>
              </c:numCache>
            </c:numRef>
          </c:yVal>
          <c:smooth val="0"/>
          <c:extLst xmlns:c16r2="http://schemas.microsoft.com/office/drawing/2015/06/chart">
            <c:ext xmlns:c16="http://schemas.microsoft.com/office/drawing/2014/chart" uri="{C3380CC4-5D6E-409C-BE32-E72D297353CC}">
              <c16:uniqueId val="{00000013-B9CA-4BD1-A099-7C2FB9FE919E}"/>
            </c:ext>
          </c:extLst>
        </c:ser>
        <c:dLbls>
          <c:showLegendKey val="0"/>
          <c:showVal val="1"/>
          <c:showCatName val="0"/>
          <c:showSerName val="0"/>
          <c:showPercent val="0"/>
          <c:showBubbleSize val="0"/>
        </c:dLbls>
        <c:axId val="470859088"/>
        <c:axId val="470857128"/>
      </c:scatterChart>
      <c:valAx>
        <c:axId val="470859088"/>
        <c:scaling>
          <c:orientation val="minMax"/>
          <c:max val="60"/>
          <c:min val="53.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70857128"/>
        <c:crosses val="autoZero"/>
        <c:crossBetween val="midCat"/>
      </c:valAx>
      <c:valAx>
        <c:axId val="470857128"/>
        <c:scaling>
          <c:orientation val="minMax"/>
          <c:max val="91"/>
          <c:min val="4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7085908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E2AD-4076-97D4-A7F60210EEBB}"/>
                </c:ext>
                <c:ext xmlns:c15="http://schemas.microsoft.com/office/drawing/2012/chart" uri="{CE6537A1-D6FC-4f65-9D91-7224C49458BB}">
                  <c15:dlblFieldTable>
                    <c15:dlblFTEntry>
                      <c15:txfldGUID>{3FC85893-2235-45AC-8D95-AF0685EDD440}</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E2AD-4076-97D4-A7F60210EEBB}"/>
                </c:ext>
                <c:ext xmlns:c15="http://schemas.microsoft.com/office/drawing/2012/chart" uri="{CE6537A1-D6FC-4f65-9D91-7224C49458BB}">
                  <c15:dlblFieldTable>
                    <c15:dlblFTEntry>
                      <c15:txfldGUID>{A36B4CB0-40A1-4DC3-AB48-CB02C9726FEE}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E2AD-4076-97D4-A7F60210EEBB}"/>
                </c:ext>
                <c:ext xmlns:c15="http://schemas.microsoft.com/office/drawing/2012/chart" uri="{CE6537A1-D6FC-4f65-9D91-7224C49458BB}">
                  <c15:dlblFieldTable>
                    <c15:dlblFTEntry>
                      <c15:txfldGUID>{273BF8C1-A006-43BA-9E8B-52F78E7081F9}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E2AD-4076-97D4-A7F60210EEBB}"/>
                </c:ext>
                <c:ext xmlns:c15="http://schemas.microsoft.com/office/drawing/2012/chart" uri="{CE6537A1-D6FC-4f65-9D91-7224C49458BB}">
                  <c15:dlblFieldTable>
                    <c15:dlblFTEntry>
                      <c15:txfldGUID>{67925487-30FC-4757-8CA2-2CB1CBFB7D63}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E2AD-4076-97D4-A7F60210EEBB}"/>
                </c:ext>
                <c:ext xmlns:c15="http://schemas.microsoft.com/office/drawing/2012/chart" uri="{CE6537A1-D6FC-4f65-9D91-7224C49458BB}">
                  <c15:dlblFieldTable>
                    <c15:dlblFTEntry>
                      <c15:txfldGUID>{35F77653-5F88-4DA7-87B3-AAB07584B160}</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E2AD-4076-97D4-A7F60210EEBB}"/>
                </c:ext>
                <c:ext xmlns:c15="http://schemas.microsoft.com/office/drawing/2012/chart" uri="{CE6537A1-D6FC-4f65-9D91-7224C49458BB}">
                  <c15:dlblFieldTable>
                    <c15:dlblFTEntry>
                      <c15:txfldGUID>{FF1CD8B5-F051-40B3-9E04-C577196A1FEF}</c15:txfldGUID>
                      <c15:f>公会計指標分析・財政指標組合せ分析表!$BX$72</c15:f>
                      <c15:dlblFieldTableCache>
                        <c:ptCount val="1"/>
                        <c:pt idx="0">
                          <c:v>H27</c:v>
                        </c:pt>
                      </c15:dlblFieldTableCache>
                    </c15:dlblFTEntry>
                  </c15:dlblFieldTable>
                  <c15:showDataLabelsRange val="0"/>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E2AD-4076-97D4-A7F60210EEBB}"/>
                </c:ext>
                <c:ext xmlns:c15="http://schemas.microsoft.com/office/drawing/2012/chart" uri="{CE6537A1-D6FC-4f65-9D91-7224C49458BB}">
                  <c15:dlblFieldTable>
                    <c15:dlblFTEntry>
                      <c15:txfldGUID>{B3FD139D-A3D5-4E8C-8E05-605A9BBC07B8}</c15:txfldGUID>
                      <c15:f>公会計指標分析・財政指標組合せ分析表!$CF$72</c15:f>
                      <c15:dlblFieldTableCache>
                        <c:ptCount val="1"/>
                        <c:pt idx="0">
                          <c:v>H28</c:v>
                        </c:pt>
                      </c15:dlblFieldTableCache>
                    </c15:dlblFTEntry>
                  </c15:dlblFieldTable>
                  <c15:showDataLabelsRange val="0"/>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E2AD-4076-97D4-A7F60210EEBB}"/>
                </c:ext>
                <c:ext xmlns:c15="http://schemas.microsoft.com/office/drawing/2012/chart" uri="{CE6537A1-D6FC-4f65-9D91-7224C49458BB}">
                  <c15:dlblFieldTable>
                    <c15:dlblFTEntry>
                      <c15:txfldGUID>{3E93BBC0-5611-4107-827B-6BB6753589D2}</c15:txfldGUID>
                      <c15:f>公会計指標分析・財政指標組合せ分析表!$CN$72</c15:f>
                      <c15:dlblFieldTableCache>
                        <c:ptCount val="1"/>
                        <c:pt idx="0">
                          <c:v>H29</c:v>
                        </c:pt>
                      </c15:dlblFieldTableCache>
                    </c15:dlblFTEntry>
                  </c15:dlblFieldTable>
                  <c15:showDataLabelsRange val="0"/>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E2AD-4076-97D4-A7F60210EEBB}"/>
                </c:ext>
                <c:ext xmlns:c15="http://schemas.microsoft.com/office/drawing/2012/chart" uri="{CE6537A1-D6FC-4f65-9D91-7224C49458BB}">
                  <c15:dlblFieldTable>
                    <c15:dlblFTEntry>
                      <c15:txfldGUID>{EBC56599-263D-4208-B0D0-B7350156796F}</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11.3</c:v>
                </c:pt>
                <c:pt idx="8">
                  <c:v>9.6</c:v>
                </c:pt>
                <c:pt idx="16">
                  <c:v>8.3000000000000007</c:v>
                </c:pt>
                <c:pt idx="24">
                  <c:v>7.7</c:v>
                </c:pt>
                <c:pt idx="32">
                  <c:v>7.8</c:v>
                </c:pt>
              </c:numCache>
            </c:numRef>
          </c:xVal>
          <c:yVal>
            <c:numRef>
              <c:f>公会計指標分析・財政指標組合せ分析表!$BP$73:$DC$73</c:f>
              <c:numCache>
                <c:formatCode>#,##0.0;"▲ "#,##0.0</c:formatCode>
                <c:ptCount val="40"/>
                <c:pt idx="0">
                  <c:v>81.8</c:v>
                </c:pt>
                <c:pt idx="8">
                  <c:v>75.599999999999994</c:v>
                </c:pt>
                <c:pt idx="16">
                  <c:v>71.7</c:v>
                </c:pt>
                <c:pt idx="24">
                  <c:v>84.7</c:v>
                </c:pt>
                <c:pt idx="32">
                  <c:v>77.400000000000006</c:v>
                </c:pt>
              </c:numCache>
            </c:numRef>
          </c:yVal>
          <c:smooth val="0"/>
          <c:extLst xmlns:c16r2="http://schemas.microsoft.com/office/drawing/2015/06/chart">
            <c:ext xmlns:c16="http://schemas.microsoft.com/office/drawing/2014/chart" uri="{C3380CC4-5D6E-409C-BE32-E72D297353CC}">
              <c16:uniqueId val="{00000009-E2AD-4076-97D4-A7F60210EEB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E2AD-4076-97D4-A7F60210EEBB}"/>
                </c:ext>
                <c:ext xmlns:c15="http://schemas.microsoft.com/office/drawing/2012/chart" uri="{CE6537A1-D6FC-4f65-9D91-7224C49458BB}">
                  <c15:dlblFieldTable>
                    <c15:dlblFTEntry>
                      <c15:txfldGUID>{AAE6B54B-ACB2-4C23-8049-84AA21421B62}</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E2AD-4076-97D4-A7F60210EEBB}"/>
                </c:ext>
                <c:ext xmlns:c15="http://schemas.microsoft.com/office/drawing/2012/chart" uri="{CE6537A1-D6FC-4f65-9D91-7224C49458BB}">
                  <c15:dlblFieldTable>
                    <c15:dlblFTEntry>
                      <c15:txfldGUID>{5EF99883-CC35-4D25-B937-15619DA2D41D}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E2AD-4076-97D4-A7F60210EEBB}"/>
                </c:ext>
                <c:ext xmlns:c15="http://schemas.microsoft.com/office/drawing/2012/chart" uri="{CE6537A1-D6FC-4f65-9D91-7224C49458BB}">
                  <c15:dlblFieldTable>
                    <c15:dlblFTEntry>
                      <c15:txfldGUID>{B2E65A6E-AAA5-4D30-AE50-6C11B27FA9C4}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E2AD-4076-97D4-A7F60210EEBB}"/>
                </c:ext>
                <c:ext xmlns:c15="http://schemas.microsoft.com/office/drawing/2012/chart" uri="{CE6537A1-D6FC-4f65-9D91-7224C49458BB}">
                  <c15:dlblFieldTable>
                    <c15:dlblFTEntry>
                      <c15:txfldGUID>{C5C94189-289F-4C10-B3D7-0AA823EF3432}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E2AD-4076-97D4-A7F60210EEBB}"/>
                </c:ext>
                <c:ext xmlns:c15="http://schemas.microsoft.com/office/drawing/2012/chart" uri="{CE6537A1-D6FC-4f65-9D91-7224C49458BB}">
                  <c15:dlblFieldTable>
                    <c15:dlblFTEntry>
                      <c15:txfldGUID>{D24E9AC0-8B74-4611-9064-28F5EDAA3383}</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E2AD-4076-97D4-A7F60210EEBB}"/>
                </c:ext>
                <c:ext xmlns:c15="http://schemas.microsoft.com/office/drawing/2012/chart" uri="{CE6537A1-D6FC-4f65-9D91-7224C49458BB}">
                  <c15:dlblFieldTable>
                    <c15:dlblFTEntry>
                      <c15:txfldGUID>{85A19CD4-3ABD-4215-B303-19E54A8783DD}</c15:txfldGUID>
                      <c15:f>公会計指標分析・財政指標組合せ分析表!$BX$72</c15:f>
                      <c15:dlblFieldTableCache>
                        <c:ptCount val="1"/>
                        <c:pt idx="0">
                          <c:v>H27</c:v>
                        </c:pt>
                      </c15:dlblFieldTableCache>
                    </c15:dlblFTEntry>
                  </c15:dlblFieldTable>
                  <c15:showDataLabelsRange val="0"/>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E2AD-4076-97D4-A7F60210EEBB}"/>
                </c:ext>
                <c:ext xmlns:c15="http://schemas.microsoft.com/office/drawing/2012/chart" uri="{CE6537A1-D6FC-4f65-9D91-7224C49458BB}">
                  <c15:dlblFieldTable>
                    <c15:dlblFTEntry>
                      <c15:txfldGUID>{7ECE93F8-5B91-4F36-B562-091C01D6AD17}</c15:txfldGUID>
                      <c15:f>公会計指標分析・財政指標組合せ分析表!$CF$72</c15:f>
                      <c15:dlblFieldTableCache>
                        <c:ptCount val="1"/>
                        <c:pt idx="0">
                          <c:v>H28</c:v>
                        </c:pt>
                      </c15:dlblFieldTableCache>
                    </c15:dlblFTEntry>
                  </c15:dlblFieldTable>
                  <c15:showDataLabelsRange val="0"/>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E2AD-4076-97D4-A7F60210EEBB}"/>
                </c:ext>
                <c:ext xmlns:c15="http://schemas.microsoft.com/office/drawing/2012/chart" uri="{CE6537A1-D6FC-4f65-9D91-7224C49458BB}">
                  <c15:dlblFieldTable>
                    <c15:dlblFTEntry>
                      <c15:txfldGUID>{C3D45079-C49C-4E2E-BE90-5B6BB7FF21BA}</c15:txfldGUID>
                      <c15:f>公会計指標分析・財政指標組合せ分析表!$CN$72</c15:f>
                      <c15:dlblFieldTableCache>
                        <c:ptCount val="1"/>
                        <c:pt idx="0">
                          <c:v>H29</c:v>
                        </c:pt>
                      </c15:dlblFieldTableCache>
                    </c15:dlblFTEntry>
                  </c15:dlblFieldTable>
                  <c15:showDataLabelsRange val="0"/>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E2AD-4076-97D4-A7F60210EEBB}"/>
                </c:ext>
                <c:ext xmlns:c15="http://schemas.microsoft.com/office/drawing/2012/chart" uri="{CE6537A1-D6FC-4f65-9D91-7224C49458BB}">
                  <c15:dlblFieldTable>
                    <c15:dlblFTEntry>
                      <c15:txfldGUID>{9A10D195-8E3F-402C-B83C-B1120FB95573}</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10.4</c:v>
                </c:pt>
                <c:pt idx="8">
                  <c:v>10.199999999999999</c:v>
                </c:pt>
                <c:pt idx="16">
                  <c:v>10</c:v>
                </c:pt>
                <c:pt idx="24">
                  <c:v>9.6999999999999993</c:v>
                </c:pt>
                <c:pt idx="32">
                  <c:v>9.5</c:v>
                </c:pt>
              </c:numCache>
            </c:numRef>
          </c:xVal>
          <c:yVal>
            <c:numRef>
              <c:f>公会計指標分析・財政指標組合せ分析表!$BP$77:$DC$77</c:f>
              <c:numCache>
                <c:formatCode>#,##0.0;"▲ "#,##0.0</c:formatCode>
                <c:ptCount val="40"/>
                <c:pt idx="0">
                  <c:v>48.6</c:v>
                </c:pt>
                <c:pt idx="8">
                  <c:v>56.8</c:v>
                </c:pt>
                <c:pt idx="16">
                  <c:v>52.3</c:v>
                </c:pt>
                <c:pt idx="24">
                  <c:v>55.4</c:v>
                </c:pt>
                <c:pt idx="32">
                  <c:v>52.7</c:v>
                </c:pt>
              </c:numCache>
            </c:numRef>
          </c:yVal>
          <c:smooth val="0"/>
          <c:extLst xmlns:c16r2="http://schemas.microsoft.com/office/drawing/2015/06/chart">
            <c:ext xmlns:c16="http://schemas.microsoft.com/office/drawing/2014/chart" uri="{C3380CC4-5D6E-409C-BE32-E72D297353CC}">
              <c16:uniqueId val="{00000013-E2AD-4076-97D4-A7F60210EEBB}"/>
            </c:ext>
          </c:extLst>
        </c:ser>
        <c:dLbls>
          <c:showLegendKey val="0"/>
          <c:showVal val="1"/>
          <c:showCatName val="0"/>
          <c:showSerName val="0"/>
          <c:showPercent val="0"/>
          <c:showBubbleSize val="0"/>
        </c:dLbls>
        <c:axId val="470851640"/>
        <c:axId val="470852816"/>
      </c:scatterChart>
      <c:valAx>
        <c:axId val="470851640"/>
        <c:scaling>
          <c:orientation val="minMax"/>
          <c:max val="11.6"/>
          <c:min val="7.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70852816"/>
        <c:crosses val="autoZero"/>
        <c:crossBetween val="midCat"/>
      </c:valAx>
      <c:valAx>
        <c:axId val="470852816"/>
        <c:scaling>
          <c:orientation val="minMax"/>
          <c:max val="91"/>
          <c:min val="4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7085164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茨城県下妻市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元利償還金について、合併特例債</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百万円</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や臨時財政対策債</a:t>
          </a:r>
          <a:r>
            <a:rPr kumimoji="1" lang="en-US" altLang="ja-JP" sz="1400">
              <a:latin typeface="ＭＳ ゴシック" pitchFamily="49" charset="-128"/>
              <a:ea typeface="ＭＳ ゴシック" pitchFamily="49" charset="-128"/>
            </a:rPr>
            <a:t>(+40</a:t>
          </a:r>
          <a:r>
            <a:rPr kumimoji="1" lang="ja-JP" altLang="en-US" sz="1400">
              <a:latin typeface="ＭＳ ゴシック" pitchFamily="49" charset="-128"/>
              <a:ea typeface="ＭＳ ゴシック" pitchFamily="49" charset="-128"/>
            </a:rPr>
            <a:t>百万円</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の元償還金が年々増加しており、それに合わせるように算入公債費等についても増加している。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公営企業債の元利償還金に対する繰入金としては、下水道事業債の元利償還金の増</a:t>
          </a:r>
          <a:r>
            <a:rPr kumimoji="1" lang="en-US" altLang="ja-JP" sz="1400">
              <a:latin typeface="ＭＳ ゴシック" pitchFamily="49" charset="-128"/>
              <a:ea typeface="ＭＳ ゴシック" pitchFamily="49" charset="-128"/>
            </a:rPr>
            <a:t>(+12</a:t>
          </a:r>
          <a:r>
            <a:rPr kumimoji="1" lang="ja-JP" altLang="en-US" sz="1400">
              <a:latin typeface="ＭＳ ゴシック" pitchFamily="49" charset="-128"/>
              <a:ea typeface="ＭＳ ゴシック" pitchFamily="49" charset="-128"/>
            </a:rPr>
            <a:t>百万円</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に合わせて増加している。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年度に公債費のピークを迎えるにあたり、地方債残高比率も県内ワースト</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位となっていることから、</a:t>
          </a:r>
          <a:r>
            <a:rPr kumimoji="1" lang="ja-JP" altLang="en-US" sz="1400">
              <a:solidFill>
                <a:sysClr val="windowText" lastClr="000000"/>
              </a:solidFill>
              <a:latin typeface="ＭＳ ゴシック" pitchFamily="49" charset="-128"/>
              <a:ea typeface="ＭＳ ゴシック" pitchFamily="49" charset="-128"/>
            </a:rPr>
            <a:t>新規借入額は元利償還額を超えない範囲とするなどの財政規律を</a:t>
          </a:r>
          <a:r>
            <a:rPr kumimoji="1" lang="ja-JP" altLang="en-US" sz="1400">
              <a:latin typeface="ＭＳ ゴシック" pitchFamily="49" charset="-128"/>
              <a:ea typeface="ＭＳ ゴシック" pitchFamily="49" charset="-128"/>
            </a:rPr>
            <a:t>強化していく必要がある。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満期一括償還地方債の借入実績なし。</a:t>
          </a:r>
          <a:endParaRPr kumimoji="1" lang="en-US" altLang="ja-JP"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茨城県下妻市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昨年度増加に転じた将来負担比率は、平成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に再び減少することとなった。大きな要因としては、公債費と新債発行額がほぼ同じであったため地方債残高が据え置かれた一方で、庁舎建設基金や減債基金といった充当可能基金が増加したた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将来負担比率は、類似団体や国県平均と比べても高止まりが続いており、今後、比率をさらに悪化させるであろう新庁舎建設といった大規模事業を控えるにあたり、起債事業の厳選による地方債現在高の削減に加え、充当可能基金の積増しなど本比率のコントロールに努めていく。</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茨城県下妻市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市税収入や普通交付税について当初予算を上回る決算が見込まれたため、当初予算化していた財政調整基金の取崩し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は実施しなかった。取崩し全体では地域振興基金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や義務教育施設整備事業基金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等により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一方積立てでは、庁舎建設の財源として庁舎建設基金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に加え、減債基金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の積立てなどから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百万円の積立てとなった。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庁舎建設に要する基金目標額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が確保できたことから、今後は増加する公債費に対応するための減債基金の積立てに注力していく。また、特に教育施設において公共施設マネジメントを推進するため、義務教育施設整備事業基金についても適切な積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合併特例債により造成した地域振興基金については、地域住民一体感の醸成や地域振興に資する主にソフト事業へ充当するため、発行債償還額の範囲内で取崩しを行っていく。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庁舎建設基金：老朽化した庁舎の建設に要する経費の財源に充当</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地域振興基金：合併後の下妻市における市民の一体感の醸成及び地域振興を図る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義務教育施設整備事業基金：義務教育施設の建設・補修・改修など、施設整備の財源に充当</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地域福祉基金：地域における高齢者保健福祉の推進及び民間福祉活動に対する助成等に活用</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ﾋﾞｱｽﾊﾟｰｸしもつま及び道の駅しもつま維持管理基金：ビアスパークしもつま及び道の駅しもつまを常に良好な状態となるよう維持管理を行う</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庁舎建設基金：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新</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庁舎建設のために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百万円積立てたことにより増加</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地域振興基金：イベント開催や商店街補助など地域振興事業に対し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百万円充当したことにより減少</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義務教育施設整備事業基金：下妻中学校改築事業の部室棟、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駐輪場</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整備のために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取崩した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ことにより減少</a:t>
          </a:r>
          <a:endParaRPr lang="ja-JP" altLang="ja-JP" sz="13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ﾋﾞｱｽﾊﾟｰｸしもつま及び道の駅しもつま維持管理基金：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ﾋﾞｱｽﾊﾟｰｸしもつま</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の入湯税収入</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積立てた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一方、当施設の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空調機器や温泉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ポンプ交換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工事に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百万円充当し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たことにより減少。</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地域振興基金：合併特例により積立てられた基金であるため、利息を除いては新たな積立ては行わず、基金造成に要した償還分を超えない範囲で地域振興事業に充当予定。</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義務教育施設整備事業基金：小</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学校大規模改修事業など、義務教育施設の適正維持管理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や、教育施設における公共施設マネジメントを推進するため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適正規模を維持する。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年度内に基金の積立て取崩しは行わず、基金利子のみの積立てによる増。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税収の急激な落ち込みや災害対応などの特別な事情に対応する財源や、普通交付税の合併算定替終了に対応する財源として、標準財政規模の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程度を目安に基金残高を維持していく。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年度内に取崩しは無く、今後の公債費増加を見据えた積立ての増。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当面、令和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年度にピークを迎える公債費に対して、公債費予算の平準化を図るために取崩し、積立てを行っていく。また、その後予定される庁舎建設事業の地方債償還財源として決算余剰金を優先して積立てていく。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茨城県下妻市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43,791
41,777
80.88
18,071,735
16,925,502
1,078,676
10,244,760
21,781,125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77.4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有形固定資産減価償却率は昨年度に比べて</a:t>
          </a:r>
          <a:r>
            <a:rPr kumimoji="1" lang="en-US" altLang="ja-JP" sz="1100">
              <a:latin typeface="ＭＳ Ｐゴシック" panose="020B0600070205080204" pitchFamily="50" charset="-128"/>
              <a:ea typeface="ＭＳ Ｐゴシック" panose="020B0600070205080204" pitchFamily="50" charset="-128"/>
            </a:rPr>
            <a:t>1.3</a:t>
          </a:r>
          <a:r>
            <a:rPr kumimoji="1" lang="ja-JP" altLang="en-US" sz="1100">
              <a:latin typeface="ＭＳ Ｐゴシック" panose="020B0600070205080204" pitchFamily="50" charset="-128"/>
              <a:ea typeface="ＭＳ Ｐゴシック" panose="020B0600070205080204" pitchFamily="50" charset="-128"/>
            </a:rPr>
            <a:t>ポイント増加したものの、類似団体内平均値に比べると</a:t>
          </a:r>
          <a:r>
            <a:rPr kumimoji="1" lang="en-US" altLang="ja-JP" sz="1100">
              <a:latin typeface="ＭＳ Ｐゴシック" panose="020B0600070205080204" pitchFamily="50" charset="-128"/>
              <a:ea typeface="ＭＳ Ｐゴシック" panose="020B0600070205080204" pitchFamily="50" charset="-128"/>
            </a:rPr>
            <a:t>1.9</a:t>
          </a:r>
          <a:r>
            <a:rPr kumimoji="1" lang="ja-JP" altLang="en-US" sz="1100">
              <a:latin typeface="ＭＳ Ｐゴシック" panose="020B0600070205080204" pitchFamily="50" charset="-128"/>
              <a:ea typeface="ＭＳ Ｐゴシック" panose="020B0600070205080204" pitchFamily="50" charset="-128"/>
            </a:rPr>
            <a:t>ポイント減となった。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今後は償却率が</a:t>
          </a:r>
          <a:r>
            <a:rPr kumimoji="1" lang="en-US" altLang="ja-JP" sz="1100">
              <a:latin typeface="ＭＳ Ｐゴシック" panose="020B0600070205080204" pitchFamily="50" charset="-128"/>
              <a:ea typeface="ＭＳ Ｐゴシック" panose="020B0600070205080204" pitchFamily="50" charset="-128"/>
            </a:rPr>
            <a:t>80%</a:t>
          </a:r>
          <a:r>
            <a:rPr kumimoji="1" lang="ja-JP" altLang="en-US" sz="1100">
              <a:latin typeface="ＭＳ Ｐゴシック" panose="020B0600070205080204" pitchFamily="50" charset="-128"/>
              <a:ea typeface="ＭＳ Ｐゴシック" panose="020B0600070205080204" pitchFamily="50" charset="-128"/>
            </a:rPr>
            <a:t>を超える庁舎建設事業の実施により、比率の一時的な低下は見込まれるものの、今後も施設全体としての老朽化は進んでいくため、下妻市公共施設マネジメント基本方針で掲げた公共施設の総床面積</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年で</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削減を目指し、集約化や複合化により計画的に改修・更新を実施していく。</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44541</xdr:rowOff>
    </xdr:from>
    <xdr:to>
      <xdr:col>23</xdr:col>
      <xdr:colOff>85090</xdr:colOff>
      <xdr:row>33</xdr:row>
      <xdr:rowOff>158297</xdr:rowOff>
    </xdr:to>
    <xdr:cxnSp macro="">
      <xdr:nvCxnSpPr>
        <xdr:cNvPr id="66" name="直線コネクタ 65"/>
        <xdr:cNvCxnSpPr/>
      </xdr:nvCxnSpPr>
      <xdr:spPr>
        <a:xfrm flipV="1">
          <a:off x="4760595" y="5273766"/>
          <a:ext cx="1270" cy="1313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162124</xdr:rowOff>
    </xdr:from>
    <xdr:ext cx="405111" cy="259045"/>
    <xdr:sp macro="" textlink="">
      <xdr:nvSpPr>
        <xdr:cNvPr id="67" name="有形固定資産減価償却率最小値テキスト"/>
        <xdr:cNvSpPr txBox="1"/>
      </xdr:nvSpPr>
      <xdr:spPr>
        <a:xfrm>
          <a:off x="4813300" y="6591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158297</xdr:rowOff>
    </xdr:from>
    <xdr:to>
      <xdr:col>23</xdr:col>
      <xdr:colOff>174625</xdr:colOff>
      <xdr:row>33</xdr:row>
      <xdr:rowOff>158297</xdr:rowOff>
    </xdr:to>
    <xdr:cxnSp macro="">
      <xdr:nvCxnSpPr>
        <xdr:cNvPr id="68" name="直線コネクタ 67"/>
        <xdr:cNvCxnSpPr/>
      </xdr:nvCxnSpPr>
      <xdr:spPr>
        <a:xfrm>
          <a:off x="4673600" y="6587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162668</xdr:rowOff>
    </xdr:from>
    <xdr:ext cx="405111" cy="259045"/>
    <xdr:sp macro="" textlink="">
      <xdr:nvSpPr>
        <xdr:cNvPr id="69" name="有形固定資産減価償却率最大値テキスト"/>
        <xdr:cNvSpPr txBox="1"/>
      </xdr:nvSpPr>
      <xdr:spPr>
        <a:xfrm>
          <a:off x="4813300" y="504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44541</xdr:rowOff>
    </xdr:from>
    <xdr:to>
      <xdr:col>23</xdr:col>
      <xdr:colOff>174625</xdr:colOff>
      <xdr:row>26</xdr:row>
      <xdr:rowOff>44541</xdr:rowOff>
    </xdr:to>
    <xdr:cxnSp macro="">
      <xdr:nvCxnSpPr>
        <xdr:cNvPr id="70" name="直線コネクタ 69"/>
        <xdr:cNvCxnSpPr/>
      </xdr:nvCxnSpPr>
      <xdr:spPr>
        <a:xfrm>
          <a:off x="4673600" y="5273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122209</xdr:rowOff>
    </xdr:from>
    <xdr:ext cx="405111" cy="259045"/>
    <xdr:sp macro="" textlink="">
      <xdr:nvSpPr>
        <xdr:cNvPr id="71" name="有形固定資産減価償却率平均値テキスト"/>
        <xdr:cNvSpPr txBox="1"/>
      </xdr:nvSpPr>
      <xdr:spPr>
        <a:xfrm>
          <a:off x="4813300" y="56943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99332</xdr:rowOff>
    </xdr:from>
    <xdr:to>
      <xdr:col>23</xdr:col>
      <xdr:colOff>136525</xdr:colOff>
      <xdr:row>30</xdr:row>
      <xdr:rowOff>29482</xdr:rowOff>
    </xdr:to>
    <xdr:sp macro="" textlink="">
      <xdr:nvSpPr>
        <xdr:cNvPr id="72" name="フローチャート: 判断 71"/>
        <xdr:cNvSpPr/>
      </xdr:nvSpPr>
      <xdr:spPr>
        <a:xfrm>
          <a:off x="4711700" y="584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124006</xdr:rowOff>
    </xdr:from>
    <xdr:to>
      <xdr:col>19</xdr:col>
      <xdr:colOff>187325</xdr:colOff>
      <xdr:row>30</xdr:row>
      <xdr:rowOff>54156</xdr:rowOff>
    </xdr:to>
    <xdr:sp macro="" textlink="">
      <xdr:nvSpPr>
        <xdr:cNvPr id="73" name="フローチャート: 判断 72"/>
        <xdr:cNvSpPr/>
      </xdr:nvSpPr>
      <xdr:spPr>
        <a:xfrm>
          <a:off x="4000500" y="5867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1905</xdr:rowOff>
    </xdr:from>
    <xdr:to>
      <xdr:col>15</xdr:col>
      <xdr:colOff>187325</xdr:colOff>
      <xdr:row>30</xdr:row>
      <xdr:rowOff>103505</xdr:rowOff>
    </xdr:to>
    <xdr:sp macro="" textlink="">
      <xdr:nvSpPr>
        <xdr:cNvPr id="74" name="フローチャート: 判断 73"/>
        <xdr:cNvSpPr/>
      </xdr:nvSpPr>
      <xdr:spPr>
        <a:xfrm>
          <a:off x="3238500" y="591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97518</xdr:rowOff>
    </xdr:from>
    <xdr:to>
      <xdr:col>11</xdr:col>
      <xdr:colOff>187325</xdr:colOff>
      <xdr:row>31</xdr:row>
      <xdr:rowOff>27668</xdr:rowOff>
    </xdr:to>
    <xdr:sp macro="" textlink="">
      <xdr:nvSpPr>
        <xdr:cNvPr id="75" name="フローチャート: 判断 74"/>
        <xdr:cNvSpPr/>
      </xdr:nvSpPr>
      <xdr:spPr>
        <a:xfrm>
          <a:off x="2476500" y="6012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157933</xdr:rowOff>
    </xdr:from>
    <xdr:to>
      <xdr:col>23</xdr:col>
      <xdr:colOff>136525</xdr:colOff>
      <xdr:row>30</xdr:row>
      <xdr:rowOff>88083</xdr:rowOff>
    </xdr:to>
    <xdr:sp macro="" textlink="">
      <xdr:nvSpPr>
        <xdr:cNvPr id="81" name="楕円 80"/>
        <xdr:cNvSpPr/>
      </xdr:nvSpPr>
      <xdr:spPr>
        <a:xfrm>
          <a:off x="4711700" y="590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136360</xdr:rowOff>
    </xdr:from>
    <xdr:ext cx="405111" cy="259045"/>
    <xdr:sp macro="" textlink="">
      <xdr:nvSpPr>
        <xdr:cNvPr id="82" name="有形固定資産減価償却率該当値テキスト"/>
        <xdr:cNvSpPr txBox="1"/>
      </xdr:nvSpPr>
      <xdr:spPr>
        <a:xfrm>
          <a:off x="4813300" y="5879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26579</xdr:rowOff>
    </xdr:from>
    <xdr:to>
      <xdr:col>19</xdr:col>
      <xdr:colOff>187325</xdr:colOff>
      <xdr:row>30</xdr:row>
      <xdr:rowOff>128179</xdr:rowOff>
    </xdr:to>
    <xdr:sp macro="" textlink="">
      <xdr:nvSpPr>
        <xdr:cNvPr id="83" name="楕円 82"/>
        <xdr:cNvSpPr/>
      </xdr:nvSpPr>
      <xdr:spPr>
        <a:xfrm>
          <a:off x="4000500" y="594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37283</xdr:rowOff>
    </xdr:from>
    <xdr:to>
      <xdr:col>23</xdr:col>
      <xdr:colOff>85725</xdr:colOff>
      <xdr:row>30</xdr:row>
      <xdr:rowOff>77379</xdr:rowOff>
    </xdr:to>
    <xdr:cxnSp macro="">
      <xdr:nvCxnSpPr>
        <xdr:cNvPr id="84" name="直線コネクタ 83"/>
        <xdr:cNvCxnSpPr/>
      </xdr:nvCxnSpPr>
      <xdr:spPr>
        <a:xfrm flipV="1">
          <a:off x="4051300" y="5952308"/>
          <a:ext cx="711200" cy="4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145597</xdr:rowOff>
    </xdr:from>
    <xdr:to>
      <xdr:col>15</xdr:col>
      <xdr:colOff>187325</xdr:colOff>
      <xdr:row>30</xdr:row>
      <xdr:rowOff>75747</xdr:rowOff>
    </xdr:to>
    <xdr:sp macro="" textlink="">
      <xdr:nvSpPr>
        <xdr:cNvPr id="85" name="楕円 84"/>
        <xdr:cNvSpPr/>
      </xdr:nvSpPr>
      <xdr:spPr>
        <a:xfrm>
          <a:off x="3238500" y="5889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24947</xdr:rowOff>
    </xdr:from>
    <xdr:to>
      <xdr:col>19</xdr:col>
      <xdr:colOff>136525</xdr:colOff>
      <xdr:row>30</xdr:row>
      <xdr:rowOff>77379</xdr:rowOff>
    </xdr:to>
    <xdr:cxnSp macro="">
      <xdr:nvCxnSpPr>
        <xdr:cNvPr id="86" name="直線コネクタ 85"/>
        <xdr:cNvCxnSpPr/>
      </xdr:nvCxnSpPr>
      <xdr:spPr>
        <a:xfrm>
          <a:off x="3289300" y="5939972"/>
          <a:ext cx="762000" cy="52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11158</xdr:rowOff>
    </xdr:from>
    <xdr:to>
      <xdr:col>11</xdr:col>
      <xdr:colOff>187325</xdr:colOff>
      <xdr:row>30</xdr:row>
      <xdr:rowOff>112758</xdr:rowOff>
    </xdr:to>
    <xdr:sp macro="" textlink="">
      <xdr:nvSpPr>
        <xdr:cNvPr id="87" name="楕円 86"/>
        <xdr:cNvSpPr/>
      </xdr:nvSpPr>
      <xdr:spPr>
        <a:xfrm>
          <a:off x="2476500" y="5926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24947</xdr:rowOff>
    </xdr:from>
    <xdr:to>
      <xdr:col>15</xdr:col>
      <xdr:colOff>136525</xdr:colOff>
      <xdr:row>30</xdr:row>
      <xdr:rowOff>61958</xdr:rowOff>
    </xdr:to>
    <xdr:cxnSp macro="">
      <xdr:nvCxnSpPr>
        <xdr:cNvPr id="88" name="直線コネクタ 87"/>
        <xdr:cNvCxnSpPr/>
      </xdr:nvCxnSpPr>
      <xdr:spPr>
        <a:xfrm flipV="1">
          <a:off x="2527300" y="5939972"/>
          <a:ext cx="76200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70683</xdr:rowOff>
    </xdr:from>
    <xdr:ext cx="405111" cy="259045"/>
    <xdr:sp macro="" textlink="">
      <xdr:nvSpPr>
        <xdr:cNvPr id="89" name="n_1aveValue有形固定資産減価償却率"/>
        <xdr:cNvSpPr txBox="1"/>
      </xdr:nvSpPr>
      <xdr:spPr>
        <a:xfrm>
          <a:off x="3836044" y="5642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94632</xdr:rowOff>
    </xdr:from>
    <xdr:ext cx="405111" cy="259045"/>
    <xdr:sp macro="" textlink="">
      <xdr:nvSpPr>
        <xdr:cNvPr id="90" name="n_2aveValue有形固定資産減価償却率"/>
        <xdr:cNvSpPr txBox="1"/>
      </xdr:nvSpPr>
      <xdr:spPr>
        <a:xfrm>
          <a:off x="3086744" y="6009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18795</xdr:rowOff>
    </xdr:from>
    <xdr:ext cx="405111" cy="259045"/>
    <xdr:sp macro="" textlink="">
      <xdr:nvSpPr>
        <xdr:cNvPr id="91" name="n_3aveValue有形固定資産減価償却率"/>
        <xdr:cNvSpPr txBox="1"/>
      </xdr:nvSpPr>
      <xdr:spPr>
        <a:xfrm>
          <a:off x="2324744" y="6105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119306</xdr:rowOff>
    </xdr:from>
    <xdr:ext cx="405111" cy="259045"/>
    <xdr:sp macro="" textlink="">
      <xdr:nvSpPr>
        <xdr:cNvPr id="92" name="n_1mainValue有形固定資産減価償却率"/>
        <xdr:cNvSpPr txBox="1"/>
      </xdr:nvSpPr>
      <xdr:spPr>
        <a:xfrm>
          <a:off x="3836044" y="6034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92274</xdr:rowOff>
    </xdr:from>
    <xdr:ext cx="405111" cy="259045"/>
    <xdr:sp macro="" textlink="">
      <xdr:nvSpPr>
        <xdr:cNvPr id="93" name="n_2mainValue有形固定資産減価償却率"/>
        <xdr:cNvSpPr txBox="1"/>
      </xdr:nvSpPr>
      <xdr:spPr>
        <a:xfrm>
          <a:off x="3086744" y="5664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129285</xdr:rowOff>
    </xdr:from>
    <xdr:ext cx="405111" cy="259045"/>
    <xdr:sp macro="" textlink="">
      <xdr:nvSpPr>
        <xdr:cNvPr id="94" name="n_3mainValue有形固定資産減価償却率"/>
        <xdr:cNvSpPr txBox="1"/>
      </xdr:nvSpPr>
      <xdr:spPr>
        <a:xfrm>
          <a:off x="2324744" y="5701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[ 825.3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債務償還比率は類似団体内平均値と比べても高く、全国平均、県平均をいずれも上回っている。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本市では東日本大震災以降、合併特例債や緊急防災減債事業債などを活用し積極的に投資を行ってきた結果、標準財政規模の</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倍を超える地方債残高を有する状態となっている。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今後も庁舎建設事業により大規模な新債発行が見込まれるため、普通建設事業の厳選や充当可能基金である減債基金の積立により当比率の抑制に努めていく。</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8" name="テキスト ボックス 10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10" name="テキスト ボックス 109"/>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1" name="直線コネクタ 110"/>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12" name="テキスト ボックス 111"/>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3" name="直線コネクタ 112"/>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4" name="テキスト ボックス 113"/>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5" name="直線コネクタ 114"/>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6" name="テキスト ボックス 115"/>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7" name="直線コネクタ 116"/>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28</xdr:row>
      <xdr:rowOff>6741</xdr:rowOff>
    </xdr:from>
    <xdr:ext cx="482824" cy="225703"/>
    <xdr:sp macro="" textlink="">
      <xdr:nvSpPr>
        <xdr:cNvPr id="118" name="テキスト ボックス 117"/>
        <xdr:cNvSpPr txBox="1"/>
      </xdr:nvSpPr>
      <xdr:spPr>
        <a:xfrm>
          <a:off x="10756676" y="55788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9" name="直線コネクタ 118"/>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0" name="テキスト ボックス 119"/>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1" name="直線コネクタ 12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2" name="テキスト ボックス 121"/>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3"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20708</xdr:rowOff>
    </xdr:from>
    <xdr:to>
      <xdr:col>76</xdr:col>
      <xdr:colOff>21589</xdr:colOff>
      <xdr:row>34</xdr:row>
      <xdr:rowOff>146784</xdr:rowOff>
    </xdr:to>
    <xdr:cxnSp macro="">
      <xdr:nvCxnSpPr>
        <xdr:cNvPr id="124" name="直線コネクタ 123"/>
        <xdr:cNvCxnSpPr/>
      </xdr:nvCxnSpPr>
      <xdr:spPr>
        <a:xfrm flipV="1">
          <a:off x="14793595" y="5421383"/>
          <a:ext cx="1269" cy="1326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150611</xdr:rowOff>
    </xdr:from>
    <xdr:ext cx="469744" cy="259045"/>
    <xdr:sp macro="" textlink="">
      <xdr:nvSpPr>
        <xdr:cNvPr id="125" name="債務償還比率最小値テキスト"/>
        <xdr:cNvSpPr txBox="1"/>
      </xdr:nvSpPr>
      <xdr:spPr>
        <a:xfrm>
          <a:off x="14846300" y="6751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146784</xdr:rowOff>
    </xdr:from>
    <xdr:to>
      <xdr:col>76</xdr:col>
      <xdr:colOff>111125</xdr:colOff>
      <xdr:row>34</xdr:row>
      <xdr:rowOff>146784</xdr:rowOff>
    </xdr:to>
    <xdr:cxnSp macro="">
      <xdr:nvCxnSpPr>
        <xdr:cNvPr id="126" name="直線コネクタ 125"/>
        <xdr:cNvCxnSpPr/>
      </xdr:nvCxnSpPr>
      <xdr:spPr>
        <a:xfrm>
          <a:off x="14706600" y="674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138835</xdr:rowOff>
    </xdr:from>
    <xdr:ext cx="560923" cy="259045"/>
    <xdr:sp macro="" textlink="">
      <xdr:nvSpPr>
        <xdr:cNvPr id="127" name="債務償還比率最大値テキスト"/>
        <xdr:cNvSpPr txBox="1"/>
      </xdr:nvSpPr>
      <xdr:spPr>
        <a:xfrm>
          <a:off x="14846300" y="519661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20708</xdr:rowOff>
    </xdr:from>
    <xdr:to>
      <xdr:col>76</xdr:col>
      <xdr:colOff>111125</xdr:colOff>
      <xdr:row>27</xdr:row>
      <xdr:rowOff>20708</xdr:rowOff>
    </xdr:to>
    <xdr:cxnSp macro="">
      <xdr:nvCxnSpPr>
        <xdr:cNvPr id="128" name="直線コネクタ 127"/>
        <xdr:cNvCxnSpPr/>
      </xdr:nvCxnSpPr>
      <xdr:spPr>
        <a:xfrm>
          <a:off x="14706600" y="5421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106584</xdr:rowOff>
    </xdr:from>
    <xdr:ext cx="469744" cy="259045"/>
    <xdr:sp macro="" textlink="">
      <xdr:nvSpPr>
        <xdr:cNvPr id="129" name="債務償還比率平均値テキスト"/>
        <xdr:cNvSpPr txBox="1"/>
      </xdr:nvSpPr>
      <xdr:spPr>
        <a:xfrm>
          <a:off x="14846300" y="6193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128157</xdr:rowOff>
    </xdr:from>
    <xdr:to>
      <xdr:col>76</xdr:col>
      <xdr:colOff>73025</xdr:colOff>
      <xdr:row>32</xdr:row>
      <xdr:rowOff>58307</xdr:rowOff>
    </xdr:to>
    <xdr:sp macro="" textlink="">
      <xdr:nvSpPr>
        <xdr:cNvPr id="130" name="フローチャート: 判断 129"/>
        <xdr:cNvSpPr/>
      </xdr:nvSpPr>
      <xdr:spPr>
        <a:xfrm>
          <a:off x="14744700" y="6214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122400</xdr:rowOff>
    </xdr:from>
    <xdr:to>
      <xdr:col>72</xdr:col>
      <xdr:colOff>123825</xdr:colOff>
      <xdr:row>32</xdr:row>
      <xdr:rowOff>52550</xdr:rowOff>
    </xdr:to>
    <xdr:sp macro="" textlink="">
      <xdr:nvSpPr>
        <xdr:cNvPr id="131" name="フローチャート: 判断 130"/>
        <xdr:cNvSpPr/>
      </xdr:nvSpPr>
      <xdr:spPr>
        <a:xfrm>
          <a:off x="14033500" y="620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2" name="テキスト ボックス 13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3" name="テキスト ボックス 13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4" name="テキスト ボックス 13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5" name="テキスト ボックス 13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6" name="テキスト ボックス 13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156273</xdr:rowOff>
    </xdr:from>
    <xdr:to>
      <xdr:col>76</xdr:col>
      <xdr:colOff>73025</xdr:colOff>
      <xdr:row>31</xdr:row>
      <xdr:rowOff>86423</xdr:rowOff>
    </xdr:to>
    <xdr:sp macro="" textlink="">
      <xdr:nvSpPr>
        <xdr:cNvPr id="137" name="楕円 136"/>
        <xdr:cNvSpPr/>
      </xdr:nvSpPr>
      <xdr:spPr>
        <a:xfrm>
          <a:off x="14744700" y="6071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7700</xdr:rowOff>
    </xdr:from>
    <xdr:ext cx="469744" cy="259045"/>
    <xdr:sp macro="" textlink="">
      <xdr:nvSpPr>
        <xdr:cNvPr id="138" name="債務償還比率該当値テキスト"/>
        <xdr:cNvSpPr txBox="1"/>
      </xdr:nvSpPr>
      <xdr:spPr>
        <a:xfrm>
          <a:off x="14846300" y="5922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82508</xdr:rowOff>
    </xdr:from>
    <xdr:to>
      <xdr:col>72</xdr:col>
      <xdr:colOff>123825</xdr:colOff>
      <xdr:row>31</xdr:row>
      <xdr:rowOff>12658</xdr:rowOff>
    </xdr:to>
    <xdr:sp macro="" textlink="">
      <xdr:nvSpPr>
        <xdr:cNvPr id="139" name="楕円 138"/>
        <xdr:cNvSpPr/>
      </xdr:nvSpPr>
      <xdr:spPr>
        <a:xfrm>
          <a:off x="14033500" y="599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133308</xdr:rowOff>
    </xdr:from>
    <xdr:to>
      <xdr:col>76</xdr:col>
      <xdr:colOff>22225</xdr:colOff>
      <xdr:row>31</xdr:row>
      <xdr:rowOff>35623</xdr:rowOff>
    </xdr:to>
    <xdr:cxnSp macro="">
      <xdr:nvCxnSpPr>
        <xdr:cNvPr id="140" name="直線コネクタ 139"/>
        <xdr:cNvCxnSpPr/>
      </xdr:nvCxnSpPr>
      <xdr:spPr>
        <a:xfrm>
          <a:off x="14084300" y="6048333"/>
          <a:ext cx="711200" cy="73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43677</xdr:rowOff>
    </xdr:from>
    <xdr:ext cx="469744" cy="259045"/>
    <xdr:sp macro="" textlink="">
      <xdr:nvSpPr>
        <xdr:cNvPr id="141" name="n_1aveValue債務償還比率"/>
        <xdr:cNvSpPr txBox="1"/>
      </xdr:nvSpPr>
      <xdr:spPr>
        <a:xfrm>
          <a:off x="13836727" y="6301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29185</xdr:rowOff>
    </xdr:from>
    <xdr:ext cx="469744" cy="259045"/>
    <xdr:sp macro="" textlink="">
      <xdr:nvSpPr>
        <xdr:cNvPr id="142" name="n_1mainValue債務償還比率"/>
        <xdr:cNvSpPr txBox="1"/>
      </xdr:nvSpPr>
      <xdr:spPr>
        <a:xfrm>
          <a:off x="13836727" y="5772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3" name="正方形/長方形 14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4" name="正方形/長方形 14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5" name="テキスト ボックス 14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6" name="テキスト ボックス 14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7" name="テキスト ボックス 14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8" name="テキスト ボックス 14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茨城県下妻市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43,791
41,777
80.88
18,071,735
16,925,502
1,078,676
10,244,760
21,781,125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77.4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131717</xdr:rowOff>
    </xdr:from>
    <xdr:to>
      <xdr:col>24</xdr:col>
      <xdr:colOff>62865</xdr:colOff>
      <xdr:row>41</xdr:row>
      <xdr:rowOff>38644</xdr:rowOff>
    </xdr:to>
    <xdr:cxnSp macro="">
      <xdr:nvCxnSpPr>
        <xdr:cNvPr id="57" name="直線コネクタ 56"/>
        <xdr:cNvCxnSpPr/>
      </xdr:nvCxnSpPr>
      <xdr:spPr>
        <a:xfrm flipV="1">
          <a:off x="4634865" y="5789567"/>
          <a:ext cx="0" cy="1278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42471</xdr:rowOff>
    </xdr:from>
    <xdr:ext cx="405111" cy="259045"/>
    <xdr:sp macro="" textlink="">
      <xdr:nvSpPr>
        <xdr:cNvPr id="58" name="【道路】&#10;有形固定資産減価償却率最小値テキスト"/>
        <xdr:cNvSpPr txBox="1"/>
      </xdr:nvSpPr>
      <xdr:spPr>
        <a:xfrm>
          <a:off x="4673600" y="707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38644</xdr:rowOff>
    </xdr:from>
    <xdr:to>
      <xdr:col>24</xdr:col>
      <xdr:colOff>152400</xdr:colOff>
      <xdr:row>41</xdr:row>
      <xdr:rowOff>38644</xdr:rowOff>
    </xdr:to>
    <xdr:cxnSp macro="">
      <xdr:nvCxnSpPr>
        <xdr:cNvPr id="59" name="直線コネクタ 58"/>
        <xdr:cNvCxnSpPr/>
      </xdr:nvCxnSpPr>
      <xdr:spPr>
        <a:xfrm>
          <a:off x="4546600" y="706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78394</xdr:rowOff>
    </xdr:from>
    <xdr:ext cx="405111" cy="259045"/>
    <xdr:sp macro="" textlink="">
      <xdr:nvSpPr>
        <xdr:cNvPr id="60" name="【道路】&#10;有形固定資産減価償却率最大値テキスト"/>
        <xdr:cNvSpPr txBox="1"/>
      </xdr:nvSpPr>
      <xdr:spPr>
        <a:xfrm>
          <a:off x="4673600" y="5564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131717</xdr:rowOff>
    </xdr:from>
    <xdr:to>
      <xdr:col>24</xdr:col>
      <xdr:colOff>152400</xdr:colOff>
      <xdr:row>33</xdr:row>
      <xdr:rowOff>131717</xdr:rowOff>
    </xdr:to>
    <xdr:cxnSp macro="">
      <xdr:nvCxnSpPr>
        <xdr:cNvPr id="61" name="直線コネクタ 60"/>
        <xdr:cNvCxnSpPr/>
      </xdr:nvCxnSpPr>
      <xdr:spPr>
        <a:xfrm>
          <a:off x="4546600" y="578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96900</xdr:rowOff>
    </xdr:from>
    <xdr:ext cx="405111" cy="259045"/>
    <xdr:sp macro="" textlink="">
      <xdr:nvSpPr>
        <xdr:cNvPr id="62" name="【道路】&#10;有形固定資産減価償却率平均値テキスト"/>
        <xdr:cNvSpPr txBox="1"/>
      </xdr:nvSpPr>
      <xdr:spPr>
        <a:xfrm>
          <a:off x="4673600" y="62691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118473</xdr:rowOff>
    </xdr:from>
    <xdr:to>
      <xdr:col>24</xdr:col>
      <xdr:colOff>114300</xdr:colOff>
      <xdr:row>37</xdr:row>
      <xdr:rowOff>48623</xdr:rowOff>
    </xdr:to>
    <xdr:sp macro="" textlink="">
      <xdr:nvSpPr>
        <xdr:cNvPr id="63" name="フローチャート: 判断 62"/>
        <xdr:cNvSpPr/>
      </xdr:nvSpPr>
      <xdr:spPr>
        <a:xfrm>
          <a:off x="4584700" y="629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125004</xdr:rowOff>
    </xdr:from>
    <xdr:to>
      <xdr:col>20</xdr:col>
      <xdr:colOff>38100</xdr:colOff>
      <xdr:row>37</xdr:row>
      <xdr:rowOff>55154</xdr:rowOff>
    </xdr:to>
    <xdr:sp macro="" textlink="">
      <xdr:nvSpPr>
        <xdr:cNvPr id="64" name="フローチャート: 判断 63"/>
        <xdr:cNvSpPr/>
      </xdr:nvSpPr>
      <xdr:spPr>
        <a:xfrm>
          <a:off x="3746500" y="629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154396</xdr:rowOff>
    </xdr:from>
    <xdr:to>
      <xdr:col>15</xdr:col>
      <xdr:colOff>101600</xdr:colOff>
      <xdr:row>37</xdr:row>
      <xdr:rowOff>84546</xdr:rowOff>
    </xdr:to>
    <xdr:sp macro="" textlink="">
      <xdr:nvSpPr>
        <xdr:cNvPr id="65" name="フローチャート: 判断 64"/>
        <xdr:cNvSpPr/>
      </xdr:nvSpPr>
      <xdr:spPr>
        <a:xfrm>
          <a:off x="2857500" y="632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38463</xdr:rowOff>
    </xdr:from>
    <xdr:to>
      <xdr:col>10</xdr:col>
      <xdr:colOff>165100</xdr:colOff>
      <xdr:row>37</xdr:row>
      <xdr:rowOff>140063</xdr:rowOff>
    </xdr:to>
    <xdr:sp macro="" textlink="">
      <xdr:nvSpPr>
        <xdr:cNvPr id="66" name="フローチャート: 判断 65"/>
        <xdr:cNvSpPr/>
      </xdr:nvSpPr>
      <xdr:spPr>
        <a:xfrm>
          <a:off x="1968500" y="638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80917</xdr:rowOff>
    </xdr:from>
    <xdr:to>
      <xdr:col>24</xdr:col>
      <xdr:colOff>114300</xdr:colOff>
      <xdr:row>37</xdr:row>
      <xdr:rowOff>11067</xdr:rowOff>
    </xdr:to>
    <xdr:sp macro="" textlink="">
      <xdr:nvSpPr>
        <xdr:cNvPr id="72" name="楕円 71"/>
        <xdr:cNvSpPr/>
      </xdr:nvSpPr>
      <xdr:spPr>
        <a:xfrm>
          <a:off x="4584700" y="625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103794</xdr:rowOff>
    </xdr:from>
    <xdr:ext cx="405111" cy="259045"/>
    <xdr:sp macro="" textlink="">
      <xdr:nvSpPr>
        <xdr:cNvPr id="73" name="【道路】&#10;有形固定資産減価償却率該当値テキスト"/>
        <xdr:cNvSpPr txBox="1"/>
      </xdr:nvSpPr>
      <xdr:spPr>
        <a:xfrm>
          <a:off x="4673600" y="6104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103777</xdr:rowOff>
    </xdr:from>
    <xdr:to>
      <xdr:col>20</xdr:col>
      <xdr:colOff>38100</xdr:colOff>
      <xdr:row>37</xdr:row>
      <xdr:rowOff>33927</xdr:rowOff>
    </xdr:to>
    <xdr:sp macro="" textlink="">
      <xdr:nvSpPr>
        <xdr:cNvPr id="74" name="楕円 73"/>
        <xdr:cNvSpPr/>
      </xdr:nvSpPr>
      <xdr:spPr>
        <a:xfrm>
          <a:off x="3746500" y="627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131717</xdr:rowOff>
    </xdr:from>
    <xdr:to>
      <xdr:col>24</xdr:col>
      <xdr:colOff>63500</xdr:colOff>
      <xdr:row>36</xdr:row>
      <xdr:rowOff>154577</xdr:rowOff>
    </xdr:to>
    <xdr:cxnSp macro="">
      <xdr:nvCxnSpPr>
        <xdr:cNvPr id="75" name="直線コネクタ 74"/>
        <xdr:cNvCxnSpPr/>
      </xdr:nvCxnSpPr>
      <xdr:spPr>
        <a:xfrm flipV="1">
          <a:off x="3797300" y="6303917"/>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120106</xdr:rowOff>
    </xdr:from>
    <xdr:to>
      <xdr:col>15</xdr:col>
      <xdr:colOff>101600</xdr:colOff>
      <xdr:row>37</xdr:row>
      <xdr:rowOff>50256</xdr:rowOff>
    </xdr:to>
    <xdr:sp macro="" textlink="">
      <xdr:nvSpPr>
        <xdr:cNvPr id="76" name="楕円 75"/>
        <xdr:cNvSpPr/>
      </xdr:nvSpPr>
      <xdr:spPr>
        <a:xfrm>
          <a:off x="2857500" y="629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154577</xdr:rowOff>
    </xdr:from>
    <xdr:to>
      <xdr:col>19</xdr:col>
      <xdr:colOff>177800</xdr:colOff>
      <xdr:row>36</xdr:row>
      <xdr:rowOff>170906</xdr:rowOff>
    </xdr:to>
    <xdr:cxnSp macro="">
      <xdr:nvCxnSpPr>
        <xdr:cNvPr id="77" name="直線コネクタ 76"/>
        <xdr:cNvCxnSpPr/>
      </xdr:nvCxnSpPr>
      <xdr:spPr>
        <a:xfrm flipV="1">
          <a:off x="2908300" y="6326777"/>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147864</xdr:rowOff>
    </xdr:from>
    <xdr:to>
      <xdr:col>10</xdr:col>
      <xdr:colOff>165100</xdr:colOff>
      <xdr:row>37</xdr:row>
      <xdr:rowOff>78014</xdr:rowOff>
    </xdr:to>
    <xdr:sp macro="" textlink="">
      <xdr:nvSpPr>
        <xdr:cNvPr id="78" name="楕円 77"/>
        <xdr:cNvSpPr/>
      </xdr:nvSpPr>
      <xdr:spPr>
        <a:xfrm>
          <a:off x="1968500" y="632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170906</xdr:rowOff>
    </xdr:from>
    <xdr:to>
      <xdr:col>15</xdr:col>
      <xdr:colOff>50800</xdr:colOff>
      <xdr:row>37</xdr:row>
      <xdr:rowOff>27214</xdr:rowOff>
    </xdr:to>
    <xdr:cxnSp macro="">
      <xdr:nvCxnSpPr>
        <xdr:cNvPr id="79" name="直線コネクタ 78"/>
        <xdr:cNvCxnSpPr/>
      </xdr:nvCxnSpPr>
      <xdr:spPr>
        <a:xfrm flipV="1">
          <a:off x="2019300" y="634310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46281</xdr:rowOff>
    </xdr:from>
    <xdr:ext cx="405111" cy="259045"/>
    <xdr:sp macro="" textlink="">
      <xdr:nvSpPr>
        <xdr:cNvPr id="80" name="n_1aveValue【道路】&#10;有形固定資産減価償却率"/>
        <xdr:cNvSpPr txBox="1"/>
      </xdr:nvSpPr>
      <xdr:spPr>
        <a:xfrm>
          <a:off x="3582044" y="6389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75673</xdr:rowOff>
    </xdr:from>
    <xdr:ext cx="405111" cy="259045"/>
    <xdr:sp macro="" textlink="">
      <xdr:nvSpPr>
        <xdr:cNvPr id="81" name="n_2aveValue【道路】&#10;有形固定資産減価償却率"/>
        <xdr:cNvSpPr txBox="1"/>
      </xdr:nvSpPr>
      <xdr:spPr>
        <a:xfrm>
          <a:off x="2705744" y="6419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131190</xdr:rowOff>
    </xdr:from>
    <xdr:ext cx="405111" cy="259045"/>
    <xdr:sp macro="" textlink="">
      <xdr:nvSpPr>
        <xdr:cNvPr id="82" name="n_3aveValue【道路】&#10;有形固定資産減価償却率"/>
        <xdr:cNvSpPr txBox="1"/>
      </xdr:nvSpPr>
      <xdr:spPr>
        <a:xfrm>
          <a:off x="1816744" y="647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50454</xdr:rowOff>
    </xdr:from>
    <xdr:ext cx="405111" cy="259045"/>
    <xdr:sp macro="" textlink="">
      <xdr:nvSpPr>
        <xdr:cNvPr id="83" name="n_1mainValue【道路】&#10;有形固定資産減価償却率"/>
        <xdr:cNvSpPr txBox="1"/>
      </xdr:nvSpPr>
      <xdr:spPr>
        <a:xfrm>
          <a:off x="3582044" y="605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66783</xdr:rowOff>
    </xdr:from>
    <xdr:ext cx="405111" cy="259045"/>
    <xdr:sp macro="" textlink="">
      <xdr:nvSpPr>
        <xdr:cNvPr id="84" name="n_2mainValue【道路】&#10;有形固定資産減価償却率"/>
        <xdr:cNvSpPr txBox="1"/>
      </xdr:nvSpPr>
      <xdr:spPr>
        <a:xfrm>
          <a:off x="2705744" y="606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94541</xdr:rowOff>
    </xdr:from>
    <xdr:ext cx="405111" cy="259045"/>
    <xdr:sp macro="" textlink="">
      <xdr:nvSpPr>
        <xdr:cNvPr id="85" name="n_3mainValue【道路】&#10;有形固定資産減価償却率"/>
        <xdr:cNvSpPr txBox="1"/>
      </xdr:nvSpPr>
      <xdr:spPr>
        <a:xfrm>
          <a:off x="1816744" y="609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9" name="テキスト ボックス 98"/>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1" name="テキスト ボックス 100"/>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3" name="テキスト ボックス 102"/>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5" name="テキスト ボックス 104"/>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7" name="テキスト ボックス 106"/>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93193</xdr:rowOff>
    </xdr:from>
    <xdr:to>
      <xdr:col>54</xdr:col>
      <xdr:colOff>189865</xdr:colOff>
      <xdr:row>41</xdr:row>
      <xdr:rowOff>53149</xdr:rowOff>
    </xdr:to>
    <xdr:cxnSp macro="">
      <xdr:nvCxnSpPr>
        <xdr:cNvPr id="109" name="直線コネクタ 108"/>
        <xdr:cNvCxnSpPr/>
      </xdr:nvCxnSpPr>
      <xdr:spPr>
        <a:xfrm flipV="1">
          <a:off x="10476865" y="5751043"/>
          <a:ext cx="0" cy="1331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56976</xdr:rowOff>
    </xdr:from>
    <xdr:ext cx="469744" cy="259045"/>
    <xdr:sp macro="" textlink="">
      <xdr:nvSpPr>
        <xdr:cNvPr id="110" name="【道路】&#10;一人当たり延長最小値テキスト"/>
        <xdr:cNvSpPr txBox="1"/>
      </xdr:nvSpPr>
      <xdr:spPr>
        <a:xfrm>
          <a:off x="10515600" y="708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53149</xdr:rowOff>
    </xdr:from>
    <xdr:to>
      <xdr:col>55</xdr:col>
      <xdr:colOff>88900</xdr:colOff>
      <xdr:row>41</xdr:row>
      <xdr:rowOff>53149</xdr:rowOff>
    </xdr:to>
    <xdr:cxnSp macro="">
      <xdr:nvCxnSpPr>
        <xdr:cNvPr id="111" name="直線コネクタ 110"/>
        <xdr:cNvCxnSpPr/>
      </xdr:nvCxnSpPr>
      <xdr:spPr>
        <a:xfrm>
          <a:off x="10388600" y="7082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39870</xdr:rowOff>
    </xdr:from>
    <xdr:ext cx="534377" cy="259045"/>
    <xdr:sp macro="" textlink="">
      <xdr:nvSpPr>
        <xdr:cNvPr id="112" name="【道路】&#10;一人当たり延長最大値テキスト"/>
        <xdr:cNvSpPr txBox="1"/>
      </xdr:nvSpPr>
      <xdr:spPr>
        <a:xfrm>
          <a:off x="10515600" y="5526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93193</xdr:rowOff>
    </xdr:from>
    <xdr:to>
      <xdr:col>55</xdr:col>
      <xdr:colOff>88900</xdr:colOff>
      <xdr:row>33</xdr:row>
      <xdr:rowOff>93193</xdr:rowOff>
    </xdr:to>
    <xdr:cxnSp macro="">
      <xdr:nvCxnSpPr>
        <xdr:cNvPr id="113" name="直線コネクタ 112"/>
        <xdr:cNvCxnSpPr/>
      </xdr:nvCxnSpPr>
      <xdr:spPr>
        <a:xfrm>
          <a:off x="10388600" y="5751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45928</xdr:rowOff>
    </xdr:from>
    <xdr:ext cx="534377" cy="259045"/>
    <xdr:sp macro="" textlink="">
      <xdr:nvSpPr>
        <xdr:cNvPr id="114" name="【道路】&#10;一人当たり延長平均値テキスト"/>
        <xdr:cNvSpPr txBox="1"/>
      </xdr:nvSpPr>
      <xdr:spPr>
        <a:xfrm>
          <a:off x="10515600" y="6561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67501</xdr:rowOff>
    </xdr:from>
    <xdr:to>
      <xdr:col>55</xdr:col>
      <xdr:colOff>50800</xdr:colOff>
      <xdr:row>38</xdr:row>
      <xdr:rowOff>169101</xdr:rowOff>
    </xdr:to>
    <xdr:sp macro="" textlink="">
      <xdr:nvSpPr>
        <xdr:cNvPr id="115" name="フローチャート: 判断 114"/>
        <xdr:cNvSpPr/>
      </xdr:nvSpPr>
      <xdr:spPr>
        <a:xfrm>
          <a:off x="10426700" y="658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54204</xdr:rowOff>
    </xdr:from>
    <xdr:to>
      <xdr:col>50</xdr:col>
      <xdr:colOff>165100</xdr:colOff>
      <xdr:row>38</xdr:row>
      <xdr:rowOff>155804</xdr:rowOff>
    </xdr:to>
    <xdr:sp macro="" textlink="">
      <xdr:nvSpPr>
        <xdr:cNvPr id="116" name="フローチャート: 判断 115"/>
        <xdr:cNvSpPr/>
      </xdr:nvSpPr>
      <xdr:spPr>
        <a:xfrm>
          <a:off x="9588500" y="656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44145</xdr:rowOff>
    </xdr:from>
    <xdr:to>
      <xdr:col>46</xdr:col>
      <xdr:colOff>38100</xdr:colOff>
      <xdr:row>38</xdr:row>
      <xdr:rowOff>145745</xdr:rowOff>
    </xdr:to>
    <xdr:sp macro="" textlink="">
      <xdr:nvSpPr>
        <xdr:cNvPr id="117" name="フローチャート: 判断 116"/>
        <xdr:cNvSpPr/>
      </xdr:nvSpPr>
      <xdr:spPr>
        <a:xfrm>
          <a:off x="8699500" y="65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40374</xdr:rowOff>
    </xdr:from>
    <xdr:to>
      <xdr:col>41</xdr:col>
      <xdr:colOff>101600</xdr:colOff>
      <xdr:row>38</xdr:row>
      <xdr:rowOff>141974</xdr:rowOff>
    </xdr:to>
    <xdr:sp macro="" textlink="">
      <xdr:nvSpPr>
        <xdr:cNvPr id="118" name="フローチャート: 判断 117"/>
        <xdr:cNvSpPr/>
      </xdr:nvSpPr>
      <xdr:spPr>
        <a:xfrm>
          <a:off x="7810500" y="655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130594</xdr:rowOff>
    </xdr:from>
    <xdr:to>
      <xdr:col>55</xdr:col>
      <xdr:colOff>50800</xdr:colOff>
      <xdr:row>37</xdr:row>
      <xdr:rowOff>60744</xdr:rowOff>
    </xdr:to>
    <xdr:sp macro="" textlink="">
      <xdr:nvSpPr>
        <xdr:cNvPr id="124" name="楕円 123"/>
        <xdr:cNvSpPr/>
      </xdr:nvSpPr>
      <xdr:spPr>
        <a:xfrm>
          <a:off x="10426700" y="6302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153471</xdr:rowOff>
    </xdr:from>
    <xdr:ext cx="534377" cy="259045"/>
    <xdr:sp macro="" textlink="">
      <xdr:nvSpPr>
        <xdr:cNvPr id="125" name="【道路】&#10;一人当たり延長該当値テキスト"/>
        <xdr:cNvSpPr txBox="1"/>
      </xdr:nvSpPr>
      <xdr:spPr>
        <a:xfrm>
          <a:off x="10515600" y="6154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138862</xdr:rowOff>
    </xdr:from>
    <xdr:to>
      <xdr:col>50</xdr:col>
      <xdr:colOff>165100</xdr:colOff>
      <xdr:row>37</xdr:row>
      <xdr:rowOff>69012</xdr:rowOff>
    </xdr:to>
    <xdr:sp macro="" textlink="">
      <xdr:nvSpPr>
        <xdr:cNvPr id="126" name="楕円 125"/>
        <xdr:cNvSpPr/>
      </xdr:nvSpPr>
      <xdr:spPr>
        <a:xfrm>
          <a:off x="9588500" y="6311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9944</xdr:rowOff>
    </xdr:from>
    <xdr:to>
      <xdr:col>55</xdr:col>
      <xdr:colOff>0</xdr:colOff>
      <xdr:row>37</xdr:row>
      <xdr:rowOff>18212</xdr:rowOff>
    </xdr:to>
    <xdr:cxnSp macro="">
      <xdr:nvCxnSpPr>
        <xdr:cNvPr id="127" name="直線コネクタ 126"/>
        <xdr:cNvCxnSpPr/>
      </xdr:nvCxnSpPr>
      <xdr:spPr>
        <a:xfrm flipV="1">
          <a:off x="9639300" y="6353594"/>
          <a:ext cx="838200" cy="8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133452</xdr:rowOff>
    </xdr:from>
    <xdr:to>
      <xdr:col>46</xdr:col>
      <xdr:colOff>38100</xdr:colOff>
      <xdr:row>37</xdr:row>
      <xdr:rowOff>63602</xdr:rowOff>
    </xdr:to>
    <xdr:sp macro="" textlink="">
      <xdr:nvSpPr>
        <xdr:cNvPr id="128" name="楕円 127"/>
        <xdr:cNvSpPr/>
      </xdr:nvSpPr>
      <xdr:spPr>
        <a:xfrm>
          <a:off x="8699500" y="6305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12802</xdr:rowOff>
    </xdr:from>
    <xdr:to>
      <xdr:col>50</xdr:col>
      <xdr:colOff>114300</xdr:colOff>
      <xdr:row>37</xdr:row>
      <xdr:rowOff>18212</xdr:rowOff>
    </xdr:to>
    <xdr:cxnSp macro="">
      <xdr:nvCxnSpPr>
        <xdr:cNvPr id="129" name="直線コネクタ 128"/>
        <xdr:cNvCxnSpPr/>
      </xdr:nvCxnSpPr>
      <xdr:spPr>
        <a:xfrm>
          <a:off x="8750300" y="6356452"/>
          <a:ext cx="889000" cy="5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137947</xdr:rowOff>
    </xdr:from>
    <xdr:to>
      <xdr:col>41</xdr:col>
      <xdr:colOff>101600</xdr:colOff>
      <xdr:row>37</xdr:row>
      <xdr:rowOff>68097</xdr:rowOff>
    </xdr:to>
    <xdr:sp macro="" textlink="">
      <xdr:nvSpPr>
        <xdr:cNvPr id="130" name="楕円 129"/>
        <xdr:cNvSpPr/>
      </xdr:nvSpPr>
      <xdr:spPr>
        <a:xfrm>
          <a:off x="7810500" y="6310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12802</xdr:rowOff>
    </xdr:from>
    <xdr:to>
      <xdr:col>45</xdr:col>
      <xdr:colOff>177800</xdr:colOff>
      <xdr:row>37</xdr:row>
      <xdr:rowOff>17297</xdr:rowOff>
    </xdr:to>
    <xdr:cxnSp macro="">
      <xdr:nvCxnSpPr>
        <xdr:cNvPr id="131" name="直線コネクタ 130"/>
        <xdr:cNvCxnSpPr/>
      </xdr:nvCxnSpPr>
      <xdr:spPr>
        <a:xfrm flipV="1">
          <a:off x="7861300" y="6356452"/>
          <a:ext cx="889000" cy="4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146931</xdr:rowOff>
    </xdr:from>
    <xdr:ext cx="534377" cy="259045"/>
    <xdr:sp macro="" textlink="">
      <xdr:nvSpPr>
        <xdr:cNvPr id="132" name="n_1aveValue【道路】&#10;一人当たり延長"/>
        <xdr:cNvSpPr txBox="1"/>
      </xdr:nvSpPr>
      <xdr:spPr>
        <a:xfrm>
          <a:off x="9359411" y="666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136872</xdr:rowOff>
    </xdr:from>
    <xdr:ext cx="534377" cy="259045"/>
    <xdr:sp macro="" textlink="">
      <xdr:nvSpPr>
        <xdr:cNvPr id="133" name="n_2aveValue【道路】&#10;一人当たり延長"/>
        <xdr:cNvSpPr txBox="1"/>
      </xdr:nvSpPr>
      <xdr:spPr>
        <a:xfrm>
          <a:off x="8483111" y="6651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133101</xdr:rowOff>
    </xdr:from>
    <xdr:ext cx="534377" cy="259045"/>
    <xdr:sp macro="" textlink="">
      <xdr:nvSpPr>
        <xdr:cNvPr id="134" name="n_3aveValue【道路】&#10;一人当たり延長"/>
        <xdr:cNvSpPr txBox="1"/>
      </xdr:nvSpPr>
      <xdr:spPr>
        <a:xfrm>
          <a:off x="7594111" y="664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35</xdr:row>
      <xdr:rowOff>85539</xdr:rowOff>
    </xdr:from>
    <xdr:ext cx="534377" cy="259045"/>
    <xdr:sp macro="" textlink="">
      <xdr:nvSpPr>
        <xdr:cNvPr id="135" name="n_1mainValue【道路】&#10;一人当たり延長"/>
        <xdr:cNvSpPr txBox="1"/>
      </xdr:nvSpPr>
      <xdr:spPr>
        <a:xfrm>
          <a:off x="9359411" y="6086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35</xdr:row>
      <xdr:rowOff>80129</xdr:rowOff>
    </xdr:from>
    <xdr:ext cx="534377" cy="259045"/>
    <xdr:sp macro="" textlink="">
      <xdr:nvSpPr>
        <xdr:cNvPr id="136" name="n_2mainValue【道路】&#10;一人当たり延長"/>
        <xdr:cNvSpPr txBox="1"/>
      </xdr:nvSpPr>
      <xdr:spPr>
        <a:xfrm>
          <a:off x="8483111" y="6080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35</xdr:row>
      <xdr:rowOff>84624</xdr:rowOff>
    </xdr:from>
    <xdr:ext cx="534377" cy="259045"/>
    <xdr:sp macro="" textlink="">
      <xdr:nvSpPr>
        <xdr:cNvPr id="137" name="n_3mainValue【道路】&#10;一人当たり延長"/>
        <xdr:cNvSpPr txBox="1"/>
      </xdr:nvSpPr>
      <xdr:spPr>
        <a:xfrm>
          <a:off x="7594111" y="6085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150223</xdr:rowOff>
    </xdr:from>
    <xdr:to>
      <xdr:col>24</xdr:col>
      <xdr:colOff>62865</xdr:colOff>
      <xdr:row>64</xdr:row>
      <xdr:rowOff>102870</xdr:rowOff>
    </xdr:to>
    <xdr:cxnSp macro="">
      <xdr:nvCxnSpPr>
        <xdr:cNvPr id="163" name="直線コネクタ 162"/>
        <xdr:cNvCxnSpPr/>
      </xdr:nvCxnSpPr>
      <xdr:spPr>
        <a:xfrm flipV="1">
          <a:off x="4634865" y="9579973"/>
          <a:ext cx="0" cy="1495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64" name="【橋りょう・トンネル】&#10;有形固定資産減価償却率最小値テキスト"/>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65" name="直線コネクタ 164"/>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96900</xdr:rowOff>
    </xdr:from>
    <xdr:ext cx="405111" cy="259045"/>
    <xdr:sp macro="" textlink="">
      <xdr:nvSpPr>
        <xdr:cNvPr id="166" name="【橋りょう・トンネル】&#10;有形固定資産減価償却率最大値テキスト"/>
        <xdr:cNvSpPr txBox="1"/>
      </xdr:nvSpPr>
      <xdr:spPr>
        <a:xfrm>
          <a:off x="4673600" y="9355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150223</xdr:rowOff>
    </xdr:from>
    <xdr:to>
      <xdr:col>24</xdr:col>
      <xdr:colOff>152400</xdr:colOff>
      <xdr:row>55</xdr:row>
      <xdr:rowOff>150223</xdr:rowOff>
    </xdr:to>
    <xdr:cxnSp macro="">
      <xdr:nvCxnSpPr>
        <xdr:cNvPr id="167" name="直線コネクタ 166"/>
        <xdr:cNvCxnSpPr/>
      </xdr:nvCxnSpPr>
      <xdr:spPr>
        <a:xfrm>
          <a:off x="4546600" y="957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89280</xdr:rowOff>
    </xdr:from>
    <xdr:ext cx="405111" cy="259045"/>
    <xdr:sp macro="" textlink="">
      <xdr:nvSpPr>
        <xdr:cNvPr id="168" name="【橋りょう・トンネル】&#10;有形固定資産減価償却率平均値テキスト"/>
        <xdr:cNvSpPr txBox="1"/>
      </xdr:nvSpPr>
      <xdr:spPr>
        <a:xfrm>
          <a:off x="4673600" y="100333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110853</xdr:rowOff>
    </xdr:from>
    <xdr:to>
      <xdr:col>24</xdr:col>
      <xdr:colOff>114300</xdr:colOff>
      <xdr:row>59</xdr:row>
      <xdr:rowOff>41003</xdr:rowOff>
    </xdr:to>
    <xdr:sp macro="" textlink="">
      <xdr:nvSpPr>
        <xdr:cNvPr id="169" name="フローチャート: 判断 168"/>
        <xdr:cNvSpPr/>
      </xdr:nvSpPr>
      <xdr:spPr>
        <a:xfrm>
          <a:off x="4584700" y="1005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140244</xdr:rowOff>
    </xdr:from>
    <xdr:to>
      <xdr:col>20</xdr:col>
      <xdr:colOff>38100</xdr:colOff>
      <xdr:row>59</xdr:row>
      <xdr:rowOff>70394</xdr:rowOff>
    </xdr:to>
    <xdr:sp macro="" textlink="">
      <xdr:nvSpPr>
        <xdr:cNvPr id="170" name="フローチャート: 判断 169"/>
        <xdr:cNvSpPr/>
      </xdr:nvSpPr>
      <xdr:spPr>
        <a:xfrm>
          <a:off x="3746500" y="1008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169635</xdr:rowOff>
    </xdr:from>
    <xdr:to>
      <xdr:col>15</xdr:col>
      <xdr:colOff>101600</xdr:colOff>
      <xdr:row>59</xdr:row>
      <xdr:rowOff>99785</xdr:rowOff>
    </xdr:to>
    <xdr:sp macro="" textlink="">
      <xdr:nvSpPr>
        <xdr:cNvPr id="171" name="フローチャート: 判断 170"/>
        <xdr:cNvSpPr/>
      </xdr:nvSpPr>
      <xdr:spPr>
        <a:xfrm>
          <a:off x="2857500" y="10113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11249</xdr:rowOff>
    </xdr:from>
    <xdr:to>
      <xdr:col>10</xdr:col>
      <xdr:colOff>165100</xdr:colOff>
      <xdr:row>59</xdr:row>
      <xdr:rowOff>112849</xdr:rowOff>
    </xdr:to>
    <xdr:sp macro="" textlink="">
      <xdr:nvSpPr>
        <xdr:cNvPr id="172" name="フローチャート: 判断 171"/>
        <xdr:cNvSpPr/>
      </xdr:nvSpPr>
      <xdr:spPr>
        <a:xfrm>
          <a:off x="1968500" y="101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48804</xdr:rowOff>
    </xdr:from>
    <xdr:to>
      <xdr:col>24</xdr:col>
      <xdr:colOff>114300</xdr:colOff>
      <xdr:row>58</xdr:row>
      <xdr:rowOff>150404</xdr:rowOff>
    </xdr:to>
    <xdr:sp macro="" textlink="">
      <xdr:nvSpPr>
        <xdr:cNvPr id="178" name="楕円 177"/>
        <xdr:cNvSpPr/>
      </xdr:nvSpPr>
      <xdr:spPr>
        <a:xfrm>
          <a:off x="4584700" y="999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71681</xdr:rowOff>
    </xdr:from>
    <xdr:ext cx="405111" cy="259045"/>
    <xdr:sp macro="" textlink="">
      <xdr:nvSpPr>
        <xdr:cNvPr id="179" name="【橋りょう・トンネル】&#10;有形固定資産減価償却率該当値テキスト"/>
        <xdr:cNvSpPr txBox="1"/>
      </xdr:nvSpPr>
      <xdr:spPr>
        <a:xfrm>
          <a:off x="4673600" y="9844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74930</xdr:rowOff>
    </xdr:from>
    <xdr:to>
      <xdr:col>20</xdr:col>
      <xdr:colOff>38100</xdr:colOff>
      <xdr:row>59</xdr:row>
      <xdr:rowOff>5080</xdr:rowOff>
    </xdr:to>
    <xdr:sp macro="" textlink="">
      <xdr:nvSpPr>
        <xdr:cNvPr id="180" name="楕円 179"/>
        <xdr:cNvSpPr/>
      </xdr:nvSpPr>
      <xdr:spPr>
        <a:xfrm>
          <a:off x="3746500" y="1001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99604</xdr:rowOff>
    </xdr:from>
    <xdr:to>
      <xdr:col>24</xdr:col>
      <xdr:colOff>63500</xdr:colOff>
      <xdr:row>58</xdr:row>
      <xdr:rowOff>125730</xdr:rowOff>
    </xdr:to>
    <xdr:cxnSp macro="">
      <xdr:nvCxnSpPr>
        <xdr:cNvPr id="181" name="直線コネクタ 180"/>
        <xdr:cNvCxnSpPr/>
      </xdr:nvCxnSpPr>
      <xdr:spPr>
        <a:xfrm flipV="1">
          <a:off x="3797300" y="10043704"/>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102688</xdr:rowOff>
    </xdr:from>
    <xdr:to>
      <xdr:col>15</xdr:col>
      <xdr:colOff>101600</xdr:colOff>
      <xdr:row>59</xdr:row>
      <xdr:rowOff>32838</xdr:rowOff>
    </xdr:to>
    <xdr:sp macro="" textlink="">
      <xdr:nvSpPr>
        <xdr:cNvPr id="182" name="楕円 181"/>
        <xdr:cNvSpPr/>
      </xdr:nvSpPr>
      <xdr:spPr>
        <a:xfrm>
          <a:off x="2857500" y="1004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125730</xdr:rowOff>
    </xdr:from>
    <xdr:to>
      <xdr:col>19</xdr:col>
      <xdr:colOff>177800</xdr:colOff>
      <xdr:row>58</xdr:row>
      <xdr:rowOff>153488</xdr:rowOff>
    </xdr:to>
    <xdr:cxnSp macro="">
      <xdr:nvCxnSpPr>
        <xdr:cNvPr id="183" name="直線コネクタ 182"/>
        <xdr:cNvCxnSpPr/>
      </xdr:nvCxnSpPr>
      <xdr:spPr>
        <a:xfrm flipV="1">
          <a:off x="2908300" y="10069830"/>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128815</xdr:rowOff>
    </xdr:from>
    <xdr:to>
      <xdr:col>10</xdr:col>
      <xdr:colOff>165100</xdr:colOff>
      <xdr:row>59</xdr:row>
      <xdr:rowOff>58965</xdr:rowOff>
    </xdr:to>
    <xdr:sp macro="" textlink="">
      <xdr:nvSpPr>
        <xdr:cNvPr id="184" name="楕円 183"/>
        <xdr:cNvSpPr/>
      </xdr:nvSpPr>
      <xdr:spPr>
        <a:xfrm>
          <a:off x="1968500" y="1007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153488</xdr:rowOff>
    </xdr:from>
    <xdr:to>
      <xdr:col>15</xdr:col>
      <xdr:colOff>50800</xdr:colOff>
      <xdr:row>59</xdr:row>
      <xdr:rowOff>8165</xdr:rowOff>
    </xdr:to>
    <xdr:cxnSp macro="">
      <xdr:nvCxnSpPr>
        <xdr:cNvPr id="185" name="直線コネクタ 184"/>
        <xdr:cNvCxnSpPr/>
      </xdr:nvCxnSpPr>
      <xdr:spPr>
        <a:xfrm flipV="1">
          <a:off x="2019300" y="10097588"/>
          <a:ext cx="8890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61521</xdr:rowOff>
    </xdr:from>
    <xdr:ext cx="405111" cy="259045"/>
    <xdr:sp macro="" textlink="">
      <xdr:nvSpPr>
        <xdr:cNvPr id="186" name="n_1aveValue【橋りょう・トンネル】&#10;有形固定資産減価償却率"/>
        <xdr:cNvSpPr txBox="1"/>
      </xdr:nvSpPr>
      <xdr:spPr>
        <a:xfrm>
          <a:off x="3582044" y="10177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90912</xdr:rowOff>
    </xdr:from>
    <xdr:ext cx="405111" cy="259045"/>
    <xdr:sp macro="" textlink="">
      <xdr:nvSpPr>
        <xdr:cNvPr id="187" name="n_2aveValue【橋りょう・トンネル】&#10;有形固定資産減価償却率"/>
        <xdr:cNvSpPr txBox="1"/>
      </xdr:nvSpPr>
      <xdr:spPr>
        <a:xfrm>
          <a:off x="2705744" y="10206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103976</xdr:rowOff>
    </xdr:from>
    <xdr:ext cx="405111" cy="259045"/>
    <xdr:sp macro="" textlink="">
      <xdr:nvSpPr>
        <xdr:cNvPr id="188" name="n_3aveValue【橋りょう・トンネル】&#10;有形固定資産減価償却率"/>
        <xdr:cNvSpPr txBox="1"/>
      </xdr:nvSpPr>
      <xdr:spPr>
        <a:xfrm>
          <a:off x="1816744" y="10219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21607</xdr:rowOff>
    </xdr:from>
    <xdr:ext cx="405111" cy="259045"/>
    <xdr:sp macro="" textlink="">
      <xdr:nvSpPr>
        <xdr:cNvPr id="189" name="n_1mainValue【橋りょう・トンネル】&#10;有形固定資産減価償却率"/>
        <xdr:cNvSpPr txBox="1"/>
      </xdr:nvSpPr>
      <xdr:spPr>
        <a:xfrm>
          <a:off x="3582044" y="979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49365</xdr:rowOff>
    </xdr:from>
    <xdr:ext cx="405111" cy="259045"/>
    <xdr:sp macro="" textlink="">
      <xdr:nvSpPr>
        <xdr:cNvPr id="190" name="n_2mainValue【橋りょう・トンネル】&#10;有形固定資産減価償却率"/>
        <xdr:cNvSpPr txBox="1"/>
      </xdr:nvSpPr>
      <xdr:spPr>
        <a:xfrm>
          <a:off x="2705744" y="9822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75492</xdr:rowOff>
    </xdr:from>
    <xdr:ext cx="405111" cy="259045"/>
    <xdr:sp macro="" textlink="">
      <xdr:nvSpPr>
        <xdr:cNvPr id="191" name="n_3mainValue【橋りょう・トンネル】&#10;有形固定資産減価償却率"/>
        <xdr:cNvSpPr txBox="1"/>
      </xdr:nvSpPr>
      <xdr:spPr>
        <a:xfrm>
          <a:off x="1816744" y="9848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2" name="直線コネクタ 20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3" name="テキスト ボックス 202"/>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4" name="直線コネクタ 20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5" name="テキスト ボックス 204"/>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6" name="直線コネクタ 20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07" name="テキスト ボックス 206"/>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8" name="直線コネクタ 20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09" name="テキスト ボックス 208"/>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0" name="直線コネクタ 20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11" name="テキスト ボックス 210"/>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2" name="直線コネクタ 21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3" name="テキスト ボックス 212"/>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88036</xdr:rowOff>
    </xdr:from>
    <xdr:to>
      <xdr:col>54</xdr:col>
      <xdr:colOff>189865</xdr:colOff>
      <xdr:row>64</xdr:row>
      <xdr:rowOff>73082</xdr:rowOff>
    </xdr:to>
    <xdr:cxnSp macro="">
      <xdr:nvCxnSpPr>
        <xdr:cNvPr id="215" name="直線コネクタ 214"/>
        <xdr:cNvCxnSpPr/>
      </xdr:nvCxnSpPr>
      <xdr:spPr>
        <a:xfrm flipV="1">
          <a:off x="10476865" y="9517786"/>
          <a:ext cx="0" cy="1528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76909</xdr:rowOff>
    </xdr:from>
    <xdr:ext cx="469744" cy="259045"/>
    <xdr:sp macro="" textlink="">
      <xdr:nvSpPr>
        <xdr:cNvPr id="216" name="【橋りょう・トンネル】&#10;一人当たり有形固定資産（償却資産）額最小値テキスト"/>
        <xdr:cNvSpPr txBox="1"/>
      </xdr:nvSpPr>
      <xdr:spPr>
        <a:xfrm>
          <a:off x="10515600" y="11049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73082</xdr:rowOff>
    </xdr:from>
    <xdr:to>
      <xdr:col>55</xdr:col>
      <xdr:colOff>88900</xdr:colOff>
      <xdr:row>64</xdr:row>
      <xdr:rowOff>73082</xdr:rowOff>
    </xdr:to>
    <xdr:cxnSp macro="">
      <xdr:nvCxnSpPr>
        <xdr:cNvPr id="217" name="直線コネクタ 216"/>
        <xdr:cNvCxnSpPr/>
      </xdr:nvCxnSpPr>
      <xdr:spPr>
        <a:xfrm>
          <a:off x="10388600" y="11045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34713</xdr:rowOff>
    </xdr:from>
    <xdr:ext cx="599010" cy="259045"/>
    <xdr:sp macro="" textlink="">
      <xdr:nvSpPr>
        <xdr:cNvPr id="218" name="【橋りょう・トンネル】&#10;一人当たり有形固定資産（償却資産）額最大値テキスト"/>
        <xdr:cNvSpPr txBox="1"/>
      </xdr:nvSpPr>
      <xdr:spPr>
        <a:xfrm>
          <a:off x="10515600" y="9293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88036</xdr:rowOff>
    </xdr:from>
    <xdr:to>
      <xdr:col>55</xdr:col>
      <xdr:colOff>88900</xdr:colOff>
      <xdr:row>55</xdr:row>
      <xdr:rowOff>88036</xdr:rowOff>
    </xdr:to>
    <xdr:cxnSp macro="">
      <xdr:nvCxnSpPr>
        <xdr:cNvPr id="219" name="直線コネクタ 218"/>
        <xdr:cNvCxnSpPr/>
      </xdr:nvCxnSpPr>
      <xdr:spPr>
        <a:xfrm>
          <a:off x="10388600" y="9517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142091</xdr:rowOff>
    </xdr:from>
    <xdr:ext cx="599010" cy="259045"/>
    <xdr:sp macro="" textlink="">
      <xdr:nvSpPr>
        <xdr:cNvPr id="220" name="【橋りょう・トンネル】&#10;一人当たり有形固定資産（償却資産）額平均値テキスト"/>
        <xdr:cNvSpPr txBox="1"/>
      </xdr:nvSpPr>
      <xdr:spPr>
        <a:xfrm>
          <a:off x="10515600" y="104290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119214</xdr:rowOff>
    </xdr:from>
    <xdr:to>
      <xdr:col>55</xdr:col>
      <xdr:colOff>50800</xdr:colOff>
      <xdr:row>62</xdr:row>
      <xdr:rowOff>49364</xdr:rowOff>
    </xdr:to>
    <xdr:sp macro="" textlink="">
      <xdr:nvSpPr>
        <xdr:cNvPr id="221" name="フローチャート: 判断 220"/>
        <xdr:cNvSpPr/>
      </xdr:nvSpPr>
      <xdr:spPr>
        <a:xfrm>
          <a:off x="10426700" y="1057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98420</xdr:rowOff>
    </xdr:from>
    <xdr:to>
      <xdr:col>50</xdr:col>
      <xdr:colOff>165100</xdr:colOff>
      <xdr:row>62</xdr:row>
      <xdr:rowOff>28570</xdr:rowOff>
    </xdr:to>
    <xdr:sp macro="" textlink="">
      <xdr:nvSpPr>
        <xdr:cNvPr id="222" name="フローチャート: 判断 221"/>
        <xdr:cNvSpPr/>
      </xdr:nvSpPr>
      <xdr:spPr>
        <a:xfrm>
          <a:off x="9588500" y="105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83209</xdr:rowOff>
    </xdr:from>
    <xdr:to>
      <xdr:col>46</xdr:col>
      <xdr:colOff>38100</xdr:colOff>
      <xdr:row>62</xdr:row>
      <xdr:rowOff>13359</xdr:rowOff>
    </xdr:to>
    <xdr:sp macro="" textlink="">
      <xdr:nvSpPr>
        <xdr:cNvPr id="223" name="フローチャート: 判断 222"/>
        <xdr:cNvSpPr/>
      </xdr:nvSpPr>
      <xdr:spPr>
        <a:xfrm>
          <a:off x="8699500" y="10541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82099</xdr:rowOff>
    </xdr:from>
    <xdr:to>
      <xdr:col>41</xdr:col>
      <xdr:colOff>101600</xdr:colOff>
      <xdr:row>62</xdr:row>
      <xdr:rowOff>12249</xdr:rowOff>
    </xdr:to>
    <xdr:sp macro="" textlink="">
      <xdr:nvSpPr>
        <xdr:cNvPr id="224" name="フローチャート: 判断 223"/>
        <xdr:cNvSpPr/>
      </xdr:nvSpPr>
      <xdr:spPr>
        <a:xfrm>
          <a:off x="7810500" y="1054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164328</xdr:rowOff>
    </xdr:from>
    <xdr:to>
      <xdr:col>55</xdr:col>
      <xdr:colOff>50800</xdr:colOff>
      <xdr:row>63</xdr:row>
      <xdr:rowOff>94478</xdr:rowOff>
    </xdr:to>
    <xdr:sp macro="" textlink="">
      <xdr:nvSpPr>
        <xdr:cNvPr id="230" name="楕円 229"/>
        <xdr:cNvSpPr/>
      </xdr:nvSpPr>
      <xdr:spPr>
        <a:xfrm>
          <a:off x="10426700" y="1079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142755</xdr:rowOff>
    </xdr:from>
    <xdr:ext cx="599010" cy="259045"/>
    <xdr:sp macro="" textlink="">
      <xdr:nvSpPr>
        <xdr:cNvPr id="231" name="【橋りょう・トンネル】&#10;一人当たり有形固定資産（償却資産）額該当値テキスト"/>
        <xdr:cNvSpPr txBox="1"/>
      </xdr:nvSpPr>
      <xdr:spPr>
        <a:xfrm>
          <a:off x="10515600" y="10772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167129</xdr:rowOff>
    </xdr:from>
    <xdr:to>
      <xdr:col>50</xdr:col>
      <xdr:colOff>165100</xdr:colOff>
      <xdr:row>63</xdr:row>
      <xdr:rowOff>97279</xdr:rowOff>
    </xdr:to>
    <xdr:sp macro="" textlink="">
      <xdr:nvSpPr>
        <xdr:cNvPr id="232" name="楕円 231"/>
        <xdr:cNvSpPr/>
      </xdr:nvSpPr>
      <xdr:spPr>
        <a:xfrm>
          <a:off x="9588500" y="10797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43678</xdr:rowOff>
    </xdr:from>
    <xdr:to>
      <xdr:col>55</xdr:col>
      <xdr:colOff>0</xdr:colOff>
      <xdr:row>63</xdr:row>
      <xdr:rowOff>46479</xdr:rowOff>
    </xdr:to>
    <xdr:cxnSp macro="">
      <xdr:nvCxnSpPr>
        <xdr:cNvPr id="233" name="直線コネクタ 232"/>
        <xdr:cNvCxnSpPr/>
      </xdr:nvCxnSpPr>
      <xdr:spPr>
        <a:xfrm flipV="1">
          <a:off x="9639300" y="10845028"/>
          <a:ext cx="838200" cy="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167757</xdr:rowOff>
    </xdr:from>
    <xdr:to>
      <xdr:col>46</xdr:col>
      <xdr:colOff>38100</xdr:colOff>
      <xdr:row>63</xdr:row>
      <xdr:rowOff>97907</xdr:rowOff>
    </xdr:to>
    <xdr:sp macro="" textlink="">
      <xdr:nvSpPr>
        <xdr:cNvPr id="234" name="楕円 233"/>
        <xdr:cNvSpPr/>
      </xdr:nvSpPr>
      <xdr:spPr>
        <a:xfrm>
          <a:off x="8699500" y="10797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46479</xdr:rowOff>
    </xdr:from>
    <xdr:to>
      <xdr:col>50</xdr:col>
      <xdr:colOff>114300</xdr:colOff>
      <xdr:row>63</xdr:row>
      <xdr:rowOff>47107</xdr:rowOff>
    </xdr:to>
    <xdr:cxnSp macro="">
      <xdr:nvCxnSpPr>
        <xdr:cNvPr id="235" name="直線コネクタ 234"/>
        <xdr:cNvCxnSpPr/>
      </xdr:nvCxnSpPr>
      <xdr:spPr>
        <a:xfrm flipV="1">
          <a:off x="8750300" y="10847829"/>
          <a:ext cx="889000" cy="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169294</xdr:rowOff>
    </xdr:from>
    <xdr:to>
      <xdr:col>41</xdr:col>
      <xdr:colOff>101600</xdr:colOff>
      <xdr:row>63</xdr:row>
      <xdr:rowOff>99444</xdr:rowOff>
    </xdr:to>
    <xdr:sp macro="" textlink="">
      <xdr:nvSpPr>
        <xdr:cNvPr id="236" name="楕円 235"/>
        <xdr:cNvSpPr/>
      </xdr:nvSpPr>
      <xdr:spPr>
        <a:xfrm>
          <a:off x="7810500" y="10799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47107</xdr:rowOff>
    </xdr:from>
    <xdr:to>
      <xdr:col>45</xdr:col>
      <xdr:colOff>177800</xdr:colOff>
      <xdr:row>63</xdr:row>
      <xdr:rowOff>48644</xdr:rowOff>
    </xdr:to>
    <xdr:cxnSp macro="">
      <xdr:nvCxnSpPr>
        <xdr:cNvPr id="237" name="直線コネクタ 236"/>
        <xdr:cNvCxnSpPr/>
      </xdr:nvCxnSpPr>
      <xdr:spPr>
        <a:xfrm flipV="1">
          <a:off x="7861300" y="10848457"/>
          <a:ext cx="889000" cy="1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45097</xdr:rowOff>
    </xdr:from>
    <xdr:ext cx="599010" cy="259045"/>
    <xdr:sp macro="" textlink="">
      <xdr:nvSpPr>
        <xdr:cNvPr id="238" name="n_1aveValue【橋りょう・トンネル】&#10;一人当たり有形固定資産（償却資産）額"/>
        <xdr:cNvSpPr txBox="1"/>
      </xdr:nvSpPr>
      <xdr:spPr>
        <a:xfrm>
          <a:off x="9327095" y="10332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29886</xdr:rowOff>
    </xdr:from>
    <xdr:ext cx="599010" cy="259045"/>
    <xdr:sp macro="" textlink="">
      <xdr:nvSpPr>
        <xdr:cNvPr id="239" name="n_2aveValue【橋りょう・トンネル】&#10;一人当たり有形固定資産（償却資産）額"/>
        <xdr:cNvSpPr txBox="1"/>
      </xdr:nvSpPr>
      <xdr:spPr>
        <a:xfrm>
          <a:off x="8450795" y="10316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28776</xdr:rowOff>
    </xdr:from>
    <xdr:ext cx="599010" cy="259045"/>
    <xdr:sp macro="" textlink="">
      <xdr:nvSpPr>
        <xdr:cNvPr id="240" name="n_3aveValue【橋りょう・トンネル】&#10;一人当たり有形固定資産（償却資産）額"/>
        <xdr:cNvSpPr txBox="1"/>
      </xdr:nvSpPr>
      <xdr:spPr>
        <a:xfrm>
          <a:off x="7561795" y="10315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88406</xdr:rowOff>
    </xdr:from>
    <xdr:ext cx="599010" cy="259045"/>
    <xdr:sp macro="" textlink="">
      <xdr:nvSpPr>
        <xdr:cNvPr id="241" name="n_1mainValue【橋りょう・トンネル】&#10;一人当たり有形固定資産（償却資産）額"/>
        <xdr:cNvSpPr txBox="1"/>
      </xdr:nvSpPr>
      <xdr:spPr>
        <a:xfrm>
          <a:off x="9327095" y="10889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89034</xdr:rowOff>
    </xdr:from>
    <xdr:ext cx="599010" cy="259045"/>
    <xdr:sp macro="" textlink="">
      <xdr:nvSpPr>
        <xdr:cNvPr id="242" name="n_2mainValue【橋りょう・トンネル】&#10;一人当たり有形固定資産（償却資産）額"/>
        <xdr:cNvSpPr txBox="1"/>
      </xdr:nvSpPr>
      <xdr:spPr>
        <a:xfrm>
          <a:off x="8450795" y="10890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90571</xdr:rowOff>
    </xdr:from>
    <xdr:ext cx="599010" cy="259045"/>
    <xdr:sp macro="" textlink="">
      <xdr:nvSpPr>
        <xdr:cNvPr id="243" name="n_3mainValue【橋りょう・トンネル】&#10;一人当たり有形固定資産（償却資産）額"/>
        <xdr:cNvSpPr txBox="1"/>
      </xdr:nvSpPr>
      <xdr:spPr>
        <a:xfrm>
          <a:off x="7561795" y="10891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4" name="正方形/長方形 24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5" name="正方形/長方形 24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6" name="正方形/長方形 24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7" name="正方形/長方形 24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8" name="正方形/長方形 24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9" name="正方形/長方形 24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0" name="正方形/長方形 24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1" name="正方形/長方形 25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2" name="テキスト ボックス 25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3" name="直線コネクタ 25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54" name="直線コネクタ 253"/>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55" name="テキスト ボックス 254"/>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6" name="直線コネクタ 255"/>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7" name="テキスト ボックス 256"/>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8" name="直線コネクタ 257"/>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9" name="テキスト ボックス 258"/>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0" name="直線コネクタ 259"/>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1" name="テキスト ボックス 260"/>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2" name="直線コネクタ 261"/>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3" name="テキスト ボックス 262"/>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4" name="直線コネクタ 263"/>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65" name="テキスト ボックス 264"/>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6" name="直線コネクタ 26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7" name="テキスト ボックス 26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90351</xdr:rowOff>
    </xdr:from>
    <xdr:to>
      <xdr:col>24</xdr:col>
      <xdr:colOff>62865</xdr:colOff>
      <xdr:row>85</xdr:row>
      <xdr:rowOff>149134</xdr:rowOff>
    </xdr:to>
    <xdr:cxnSp macro="">
      <xdr:nvCxnSpPr>
        <xdr:cNvPr id="269" name="直線コネクタ 268"/>
        <xdr:cNvCxnSpPr/>
      </xdr:nvCxnSpPr>
      <xdr:spPr>
        <a:xfrm flipV="1">
          <a:off x="4634865" y="13292001"/>
          <a:ext cx="0" cy="14303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152961</xdr:rowOff>
    </xdr:from>
    <xdr:ext cx="405111" cy="259045"/>
    <xdr:sp macro="" textlink="">
      <xdr:nvSpPr>
        <xdr:cNvPr id="270" name="【公営住宅】&#10;有形固定資産減価償却率最小値テキスト"/>
        <xdr:cNvSpPr txBox="1"/>
      </xdr:nvSpPr>
      <xdr:spPr>
        <a:xfrm>
          <a:off x="4673600" y="14726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149134</xdr:rowOff>
    </xdr:from>
    <xdr:to>
      <xdr:col>24</xdr:col>
      <xdr:colOff>152400</xdr:colOff>
      <xdr:row>85</xdr:row>
      <xdr:rowOff>149134</xdr:rowOff>
    </xdr:to>
    <xdr:cxnSp macro="">
      <xdr:nvCxnSpPr>
        <xdr:cNvPr id="271" name="直線コネクタ 270"/>
        <xdr:cNvCxnSpPr/>
      </xdr:nvCxnSpPr>
      <xdr:spPr>
        <a:xfrm>
          <a:off x="4546600" y="14722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37028</xdr:rowOff>
    </xdr:from>
    <xdr:ext cx="405111" cy="259045"/>
    <xdr:sp macro="" textlink="">
      <xdr:nvSpPr>
        <xdr:cNvPr id="272" name="【公営住宅】&#10;有形固定資産減価償却率最大値テキスト"/>
        <xdr:cNvSpPr txBox="1"/>
      </xdr:nvSpPr>
      <xdr:spPr>
        <a:xfrm>
          <a:off x="4673600" y="13067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90351</xdr:rowOff>
    </xdr:from>
    <xdr:to>
      <xdr:col>24</xdr:col>
      <xdr:colOff>152400</xdr:colOff>
      <xdr:row>77</xdr:row>
      <xdr:rowOff>90351</xdr:rowOff>
    </xdr:to>
    <xdr:cxnSp macro="">
      <xdr:nvCxnSpPr>
        <xdr:cNvPr id="273" name="直線コネクタ 272"/>
        <xdr:cNvCxnSpPr/>
      </xdr:nvCxnSpPr>
      <xdr:spPr>
        <a:xfrm>
          <a:off x="4546600" y="1329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125747</xdr:rowOff>
    </xdr:from>
    <xdr:ext cx="405111" cy="259045"/>
    <xdr:sp macro="" textlink="">
      <xdr:nvSpPr>
        <xdr:cNvPr id="274" name="【公営住宅】&#10;有形固定資産減価償却率平均値テキスト"/>
        <xdr:cNvSpPr txBox="1"/>
      </xdr:nvSpPr>
      <xdr:spPr>
        <a:xfrm>
          <a:off x="4673600" y="1384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147320</xdr:rowOff>
    </xdr:from>
    <xdr:to>
      <xdr:col>24</xdr:col>
      <xdr:colOff>114300</xdr:colOff>
      <xdr:row>81</xdr:row>
      <xdr:rowOff>77470</xdr:rowOff>
    </xdr:to>
    <xdr:sp macro="" textlink="">
      <xdr:nvSpPr>
        <xdr:cNvPr id="275" name="フローチャート: 判断 274"/>
        <xdr:cNvSpPr/>
      </xdr:nvSpPr>
      <xdr:spPr>
        <a:xfrm>
          <a:off x="45847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150586</xdr:rowOff>
    </xdr:from>
    <xdr:to>
      <xdr:col>20</xdr:col>
      <xdr:colOff>38100</xdr:colOff>
      <xdr:row>81</xdr:row>
      <xdr:rowOff>80736</xdr:rowOff>
    </xdr:to>
    <xdr:sp macro="" textlink="">
      <xdr:nvSpPr>
        <xdr:cNvPr id="276" name="フローチャート: 判断 275"/>
        <xdr:cNvSpPr/>
      </xdr:nvSpPr>
      <xdr:spPr>
        <a:xfrm>
          <a:off x="3746500" y="1386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144055</xdr:rowOff>
    </xdr:from>
    <xdr:to>
      <xdr:col>15</xdr:col>
      <xdr:colOff>101600</xdr:colOff>
      <xdr:row>81</xdr:row>
      <xdr:rowOff>74205</xdr:rowOff>
    </xdr:to>
    <xdr:sp macro="" textlink="">
      <xdr:nvSpPr>
        <xdr:cNvPr id="277" name="フローチャート: 判断 276"/>
        <xdr:cNvSpPr/>
      </xdr:nvSpPr>
      <xdr:spPr>
        <a:xfrm>
          <a:off x="2857500" y="1386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129358</xdr:rowOff>
    </xdr:from>
    <xdr:to>
      <xdr:col>10</xdr:col>
      <xdr:colOff>165100</xdr:colOff>
      <xdr:row>81</xdr:row>
      <xdr:rowOff>59508</xdr:rowOff>
    </xdr:to>
    <xdr:sp macro="" textlink="">
      <xdr:nvSpPr>
        <xdr:cNvPr id="278" name="フローチャート: 判断 277"/>
        <xdr:cNvSpPr/>
      </xdr:nvSpPr>
      <xdr:spPr>
        <a:xfrm>
          <a:off x="1968500" y="13845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9" name="テキスト ボックス 27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0" name="テキスト ボックス 27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1" name="テキスト ボックス 28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2" name="テキスト ボックス 28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3" name="テキスト ボックス 28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54248</xdr:rowOff>
    </xdr:from>
    <xdr:to>
      <xdr:col>24</xdr:col>
      <xdr:colOff>114300</xdr:colOff>
      <xdr:row>80</xdr:row>
      <xdr:rowOff>155848</xdr:rowOff>
    </xdr:to>
    <xdr:sp macro="" textlink="">
      <xdr:nvSpPr>
        <xdr:cNvPr id="284" name="楕円 283"/>
        <xdr:cNvSpPr/>
      </xdr:nvSpPr>
      <xdr:spPr>
        <a:xfrm>
          <a:off x="4584700" y="1377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77125</xdr:rowOff>
    </xdr:from>
    <xdr:ext cx="405111" cy="259045"/>
    <xdr:sp macro="" textlink="">
      <xdr:nvSpPr>
        <xdr:cNvPr id="285" name="【公営住宅】&#10;有形固定資産減価償却率該当値テキスト"/>
        <xdr:cNvSpPr txBox="1"/>
      </xdr:nvSpPr>
      <xdr:spPr>
        <a:xfrm>
          <a:off x="4673600" y="13621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88537</xdr:rowOff>
    </xdr:from>
    <xdr:to>
      <xdr:col>20</xdr:col>
      <xdr:colOff>38100</xdr:colOff>
      <xdr:row>81</xdr:row>
      <xdr:rowOff>18687</xdr:rowOff>
    </xdr:to>
    <xdr:sp macro="" textlink="">
      <xdr:nvSpPr>
        <xdr:cNvPr id="286" name="楕円 285"/>
        <xdr:cNvSpPr/>
      </xdr:nvSpPr>
      <xdr:spPr>
        <a:xfrm>
          <a:off x="3746500" y="1380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105048</xdr:rowOff>
    </xdr:from>
    <xdr:to>
      <xdr:col>24</xdr:col>
      <xdr:colOff>63500</xdr:colOff>
      <xdr:row>80</xdr:row>
      <xdr:rowOff>139337</xdr:rowOff>
    </xdr:to>
    <xdr:cxnSp macro="">
      <xdr:nvCxnSpPr>
        <xdr:cNvPr id="287" name="直線コネクタ 286"/>
        <xdr:cNvCxnSpPr/>
      </xdr:nvCxnSpPr>
      <xdr:spPr>
        <a:xfrm flipV="1">
          <a:off x="3797300" y="13821048"/>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121194</xdr:rowOff>
    </xdr:from>
    <xdr:to>
      <xdr:col>15</xdr:col>
      <xdr:colOff>101600</xdr:colOff>
      <xdr:row>81</xdr:row>
      <xdr:rowOff>51344</xdr:rowOff>
    </xdr:to>
    <xdr:sp macro="" textlink="">
      <xdr:nvSpPr>
        <xdr:cNvPr id="288" name="楕円 287"/>
        <xdr:cNvSpPr/>
      </xdr:nvSpPr>
      <xdr:spPr>
        <a:xfrm>
          <a:off x="2857500" y="1383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139337</xdr:rowOff>
    </xdr:from>
    <xdr:to>
      <xdr:col>19</xdr:col>
      <xdr:colOff>177800</xdr:colOff>
      <xdr:row>81</xdr:row>
      <xdr:rowOff>544</xdr:rowOff>
    </xdr:to>
    <xdr:cxnSp macro="">
      <xdr:nvCxnSpPr>
        <xdr:cNvPr id="289" name="直線コネクタ 288"/>
        <xdr:cNvCxnSpPr/>
      </xdr:nvCxnSpPr>
      <xdr:spPr>
        <a:xfrm flipV="1">
          <a:off x="2908300" y="1385533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158750</xdr:rowOff>
    </xdr:from>
    <xdr:to>
      <xdr:col>10</xdr:col>
      <xdr:colOff>165100</xdr:colOff>
      <xdr:row>81</xdr:row>
      <xdr:rowOff>88900</xdr:rowOff>
    </xdr:to>
    <xdr:sp macro="" textlink="">
      <xdr:nvSpPr>
        <xdr:cNvPr id="290" name="楕円 289"/>
        <xdr:cNvSpPr/>
      </xdr:nvSpPr>
      <xdr:spPr>
        <a:xfrm>
          <a:off x="1968500" y="1387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544</xdr:rowOff>
    </xdr:from>
    <xdr:to>
      <xdr:col>15</xdr:col>
      <xdr:colOff>50800</xdr:colOff>
      <xdr:row>81</xdr:row>
      <xdr:rowOff>38100</xdr:rowOff>
    </xdr:to>
    <xdr:cxnSp macro="">
      <xdr:nvCxnSpPr>
        <xdr:cNvPr id="291" name="直線コネクタ 290"/>
        <xdr:cNvCxnSpPr/>
      </xdr:nvCxnSpPr>
      <xdr:spPr>
        <a:xfrm flipV="1">
          <a:off x="2019300" y="13887994"/>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71863</xdr:rowOff>
    </xdr:from>
    <xdr:ext cx="405111" cy="259045"/>
    <xdr:sp macro="" textlink="">
      <xdr:nvSpPr>
        <xdr:cNvPr id="292" name="n_1aveValue【公営住宅】&#10;有形固定資産減価償却率"/>
        <xdr:cNvSpPr txBox="1"/>
      </xdr:nvSpPr>
      <xdr:spPr>
        <a:xfrm>
          <a:off x="3582044" y="13959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65332</xdr:rowOff>
    </xdr:from>
    <xdr:ext cx="405111" cy="259045"/>
    <xdr:sp macro="" textlink="">
      <xdr:nvSpPr>
        <xdr:cNvPr id="293" name="n_2aveValue【公営住宅】&#10;有形固定資産減価償却率"/>
        <xdr:cNvSpPr txBox="1"/>
      </xdr:nvSpPr>
      <xdr:spPr>
        <a:xfrm>
          <a:off x="2705744" y="1395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76035</xdr:rowOff>
    </xdr:from>
    <xdr:ext cx="405111" cy="259045"/>
    <xdr:sp macro="" textlink="">
      <xdr:nvSpPr>
        <xdr:cNvPr id="294" name="n_3aveValue【公営住宅】&#10;有形固定資産減価償却率"/>
        <xdr:cNvSpPr txBox="1"/>
      </xdr:nvSpPr>
      <xdr:spPr>
        <a:xfrm>
          <a:off x="1816744" y="13620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35214</xdr:rowOff>
    </xdr:from>
    <xdr:ext cx="405111" cy="259045"/>
    <xdr:sp macro="" textlink="">
      <xdr:nvSpPr>
        <xdr:cNvPr id="295" name="n_1mainValue【公営住宅】&#10;有形固定資産減価償却率"/>
        <xdr:cNvSpPr txBox="1"/>
      </xdr:nvSpPr>
      <xdr:spPr>
        <a:xfrm>
          <a:off x="3582044" y="1357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67871</xdr:rowOff>
    </xdr:from>
    <xdr:ext cx="405111" cy="259045"/>
    <xdr:sp macro="" textlink="">
      <xdr:nvSpPr>
        <xdr:cNvPr id="296" name="n_2mainValue【公営住宅】&#10;有形固定資産減価償却率"/>
        <xdr:cNvSpPr txBox="1"/>
      </xdr:nvSpPr>
      <xdr:spPr>
        <a:xfrm>
          <a:off x="2705744" y="13612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80027</xdr:rowOff>
    </xdr:from>
    <xdr:ext cx="405111" cy="259045"/>
    <xdr:sp macro="" textlink="">
      <xdr:nvSpPr>
        <xdr:cNvPr id="297" name="n_3mainValue【公営住宅】&#10;有形固定資産減価償却率"/>
        <xdr:cNvSpPr txBox="1"/>
      </xdr:nvSpPr>
      <xdr:spPr>
        <a:xfrm>
          <a:off x="1816744" y="1396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8" name="正方形/長方形 29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9" name="正方形/長方形 29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0" name="正方形/長方形 29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1" name="正方形/長方形 30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2" name="正方形/長方形 30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3" name="正方形/長方形 30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4" name="正方形/長方形 30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5" name="正方形/長方形 30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6" name="テキスト ボックス 30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7" name="直線コネクタ 30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8" name="直線コネクタ 30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9" name="テキスト ボックス 30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0" name="直線コネクタ 30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1" name="テキスト ボックス 31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2" name="直線コネクタ 31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3" name="テキスト ボックス 31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4" name="直線コネクタ 31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5" name="テキスト ボックス 31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6" name="直線コネクタ 31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7" name="テキスト ボックス 31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8" name="直線コネクタ 31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9" name="テキスト ボックス 31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30099</xdr:rowOff>
    </xdr:from>
    <xdr:to>
      <xdr:col>54</xdr:col>
      <xdr:colOff>189865</xdr:colOff>
      <xdr:row>86</xdr:row>
      <xdr:rowOff>93345</xdr:rowOff>
    </xdr:to>
    <xdr:cxnSp macro="">
      <xdr:nvCxnSpPr>
        <xdr:cNvPr id="321" name="直線コネクタ 320"/>
        <xdr:cNvCxnSpPr/>
      </xdr:nvCxnSpPr>
      <xdr:spPr>
        <a:xfrm flipV="1">
          <a:off x="10476865" y="13403199"/>
          <a:ext cx="0" cy="143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97172</xdr:rowOff>
    </xdr:from>
    <xdr:ext cx="469744" cy="259045"/>
    <xdr:sp macro="" textlink="">
      <xdr:nvSpPr>
        <xdr:cNvPr id="322" name="【公営住宅】&#10;一人当たり面積最小値テキスト"/>
        <xdr:cNvSpPr txBox="1"/>
      </xdr:nvSpPr>
      <xdr:spPr>
        <a:xfrm>
          <a:off x="10515600" y="1484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93345</xdr:rowOff>
    </xdr:from>
    <xdr:to>
      <xdr:col>55</xdr:col>
      <xdr:colOff>88900</xdr:colOff>
      <xdr:row>86</xdr:row>
      <xdr:rowOff>93345</xdr:rowOff>
    </xdr:to>
    <xdr:cxnSp macro="">
      <xdr:nvCxnSpPr>
        <xdr:cNvPr id="323" name="直線コネクタ 322"/>
        <xdr:cNvCxnSpPr/>
      </xdr:nvCxnSpPr>
      <xdr:spPr>
        <a:xfrm>
          <a:off x="10388600" y="1483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148226</xdr:rowOff>
    </xdr:from>
    <xdr:ext cx="469744" cy="259045"/>
    <xdr:sp macro="" textlink="">
      <xdr:nvSpPr>
        <xdr:cNvPr id="324" name="【公営住宅】&#10;一人当たり面積最大値テキスト"/>
        <xdr:cNvSpPr txBox="1"/>
      </xdr:nvSpPr>
      <xdr:spPr>
        <a:xfrm>
          <a:off x="10515600" y="13178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30099</xdr:rowOff>
    </xdr:from>
    <xdr:to>
      <xdr:col>55</xdr:col>
      <xdr:colOff>88900</xdr:colOff>
      <xdr:row>78</xdr:row>
      <xdr:rowOff>30099</xdr:rowOff>
    </xdr:to>
    <xdr:cxnSp macro="">
      <xdr:nvCxnSpPr>
        <xdr:cNvPr id="325" name="直線コネクタ 324"/>
        <xdr:cNvCxnSpPr/>
      </xdr:nvCxnSpPr>
      <xdr:spPr>
        <a:xfrm>
          <a:off x="10388600" y="13403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151909</xdr:rowOff>
    </xdr:from>
    <xdr:ext cx="469744" cy="259045"/>
    <xdr:sp macro="" textlink="">
      <xdr:nvSpPr>
        <xdr:cNvPr id="326" name="【公営住宅】&#10;一人当たり面積平均値テキスト"/>
        <xdr:cNvSpPr txBox="1"/>
      </xdr:nvSpPr>
      <xdr:spPr>
        <a:xfrm>
          <a:off x="10515600" y="143822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129032</xdr:rowOff>
    </xdr:from>
    <xdr:to>
      <xdr:col>55</xdr:col>
      <xdr:colOff>50800</xdr:colOff>
      <xdr:row>85</xdr:row>
      <xdr:rowOff>59182</xdr:rowOff>
    </xdr:to>
    <xdr:sp macro="" textlink="">
      <xdr:nvSpPr>
        <xdr:cNvPr id="327" name="フローチャート: 判断 326"/>
        <xdr:cNvSpPr/>
      </xdr:nvSpPr>
      <xdr:spPr>
        <a:xfrm>
          <a:off x="10426700" y="1453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130938</xdr:rowOff>
    </xdr:from>
    <xdr:to>
      <xdr:col>50</xdr:col>
      <xdr:colOff>165100</xdr:colOff>
      <xdr:row>85</xdr:row>
      <xdr:rowOff>61088</xdr:rowOff>
    </xdr:to>
    <xdr:sp macro="" textlink="">
      <xdr:nvSpPr>
        <xdr:cNvPr id="328" name="フローチャート: 判断 327"/>
        <xdr:cNvSpPr/>
      </xdr:nvSpPr>
      <xdr:spPr>
        <a:xfrm>
          <a:off x="9588500" y="1453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109982</xdr:rowOff>
    </xdr:from>
    <xdr:to>
      <xdr:col>46</xdr:col>
      <xdr:colOff>38100</xdr:colOff>
      <xdr:row>85</xdr:row>
      <xdr:rowOff>40132</xdr:rowOff>
    </xdr:to>
    <xdr:sp macro="" textlink="">
      <xdr:nvSpPr>
        <xdr:cNvPr id="329" name="フローチャート: 判断 328"/>
        <xdr:cNvSpPr/>
      </xdr:nvSpPr>
      <xdr:spPr>
        <a:xfrm>
          <a:off x="8699500" y="1451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11303</xdr:rowOff>
    </xdr:from>
    <xdr:to>
      <xdr:col>41</xdr:col>
      <xdr:colOff>101600</xdr:colOff>
      <xdr:row>84</xdr:row>
      <xdr:rowOff>112903</xdr:rowOff>
    </xdr:to>
    <xdr:sp macro="" textlink="">
      <xdr:nvSpPr>
        <xdr:cNvPr id="330" name="フローチャート: 判断 329"/>
        <xdr:cNvSpPr/>
      </xdr:nvSpPr>
      <xdr:spPr>
        <a:xfrm>
          <a:off x="7810500" y="14413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1" name="テキスト ボックス 33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2" name="テキスト ボックス 33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3" name="テキスト ボックス 33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4" name="テキスト ボックス 33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5" name="テキスト ボックス 33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135510</xdr:rowOff>
    </xdr:from>
    <xdr:to>
      <xdr:col>55</xdr:col>
      <xdr:colOff>50800</xdr:colOff>
      <xdr:row>86</xdr:row>
      <xdr:rowOff>65660</xdr:rowOff>
    </xdr:to>
    <xdr:sp macro="" textlink="">
      <xdr:nvSpPr>
        <xdr:cNvPr id="336" name="楕円 335"/>
        <xdr:cNvSpPr/>
      </xdr:nvSpPr>
      <xdr:spPr>
        <a:xfrm>
          <a:off x="10426700" y="1470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50437</xdr:rowOff>
    </xdr:from>
    <xdr:ext cx="469744" cy="259045"/>
    <xdr:sp macro="" textlink="">
      <xdr:nvSpPr>
        <xdr:cNvPr id="337" name="【公営住宅】&#10;一人当たり面積該当値テキスト"/>
        <xdr:cNvSpPr txBox="1"/>
      </xdr:nvSpPr>
      <xdr:spPr>
        <a:xfrm>
          <a:off x="10515600" y="14623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136652</xdr:rowOff>
    </xdr:from>
    <xdr:to>
      <xdr:col>50</xdr:col>
      <xdr:colOff>165100</xdr:colOff>
      <xdr:row>86</xdr:row>
      <xdr:rowOff>66802</xdr:rowOff>
    </xdr:to>
    <xdr:sp macro="" textlink="">
      <xdr:nvSpPr>
        <xdr:cNvPr id="338" name="楕円 337"/>
        <xdr:cNvSpPr/>
      </xdr:nvSpPr>
      <xdr:spPr>
        <a:xfrm>
          <a:off x="9588500" y="14709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14860</xdr:rowOff>
    </xdr:from>
    <xdr:to>
      <xdr:col>55</xdr:col>
      <xdr:colOff>0</xdr:colOff>
      <xdr:row>86</xdr:row>
      <xdr:rowOff>16002</xdr:rowOff>
    </xdr:to>
    <xdr:cxnSp macro="">
      <xdr:nvCxnSpPr>
        <xdr:cNvPr id="339" name="直線コネクタ 338"/>
        <xdr:cNvCxnSpPr/>
      </xdr:nvCxnSpPr>
      <xdr:spPr>
        <a:xfrm flipV="1">
          <a:off x="9639300" y="14759560"/>
          <a:ext cx="8382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137033</xdr:rowOff>
    </xdr:from>
    <xdr:to>
      <xdr:col>46</xdr:col>
      <xdr:colOff>38100</xdr:colOff>
      <xdr:row>86</xdr:row>
      <xdr:rowOff>67183</xdr:rowOff>
    </xdr:to>
    <xdr:sp macro="" textlink="">
      <xdr:nvSpPr>
        <xdr:cNvPr id="340" name="楕円 339"/>
        <xdr:cNvSpPr/>
      </xdr:nvSpPr>
      <xdr:spPr>
        <a:xfrm>
          <a:off x="8699500" y="14710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16002</xdr:rowOff>
    </xdr:from>
    <xdr:to>
      <xdr:col>50</xdr:col>
      <xdr:colOff>114300</xdr:colOff>
      <xdr:row>86</xdr:row>
      <xdr:rowOff>16383</xdr:rowOff>
    </xdr:to>
    <xdr:cxnSp macro="">
      <xdr:nvCxnSpPr>
        <xdr:cNvPr id="341" name="直線コネクタ 340"/>
        <xdr:cNvCxnSpPr/>
      </xdr:nvCxnSpPr>
      <xdr:spPr>
        <a:xfrm flipV="1">
          <a:off x="8750300" y="14760702"/>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137795</xdr:rowOff>
    </xdr:from>
    <xdr:to>
      <xdr:col>41</xdr:col>
      <xdr:colOff>101600</xdr:colOff>
      <xdr:row>86</xdr:row>
      <xdr:rowOff>67945</xdr:rowOff>
    </xdr:to>
    <xdr:sp macro="" textlink="">
      <xdr:nvSpPr>
        <xdr:cNvPr id="342" name="楕円 341"/>
        <xdr:cNvSpPr/>
      </xdr:nvSpPr>
      <xdr:spPr>
        <a:xfrm>
          <a:off x="7810500" y="1471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16383</xdr:rowOff>
    </xdr:from>
    <xdr:to>
      <xdr:col>45</xdr:col>
      <xdr:colOff>177800</xdr:colOff>
      <xdr:row>86</xdr:row>
      <xdr:rowOff>17145</xdr:rowOff>
    </xdr:to>
    <xdr:cxnSp macro="">
      <xdr:nvCxnSpPr>
        <xdr:cNvPr id="343" name="直線コネクタ 342"/>
        <xdr:cNvCxnSpPr/>
      </xdr:nvCxnSpPr>
      <xdr:spPr>
        <a:xfrm flipV="1">
          <a:off x="7861300" y="14761083"/>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77615</xdr:rowOff>
    </xdr:from>
    <xdr:ext cx="469744" cy="259045"/>
    <xdr:sp macro="" textlink="">
      <xdr:nvSpPr>
        <xdr:cNvPr id="344" name="n_1aveValue【公営住宅】&#10;一人当たり面積"/>
        <xdr:cNvSpPr txBox="1"/>
      </xdr:nvSpPr>
      <xdr:spPr>
        <a:xfrm>
          <a:off x="9391727" y="14307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56659</xdr:rowOff>
    </xdr:from>
    <xdr:ext cx="469744" cy="259045"/>
    <xdr:sp macro="" textlink="">
      <xdr:nvSpPr>
        <xdr:cNvPr id="345" name="n_2aveValue【公営住宅】&#10;一人当たり面積"/>
        <xdr:cNvSpPr txBox="1"/>
      </xdr:nvSpPr>
      <xdr:spPr>
        <a:xfrm>
          <a:off x="8515427" y="14287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129430</xdr:rowOff>
    </xdr:from>
    <xdr:ext cx="469744" cy="259045"/>
    <xdr:sp macro="" textlink="">
      <xdr:nvSpPr>
        <xdr:cNvPr id="346" name="n_3aveValue【公営住宅】&#10;一人当たり面積"/>
        <xdr:cNvSpPr txBox="1"/>
      </xdr:nvSpPr>
      <xdr:spPr>
        <a:xfrm>
          <a:off x="7626427" y="14188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57929</xdr:rowOff>
    </xdr:from>
    <xdr:ext cx="469744" cy="259045"/>
    <xdr:sp macro="" textlink="">
      <xdr:nvSpPr>
        <xdr:cNvPr id="347" name="n_1mainValue【公営住宅】&#10;一人当たり面積"/>
        <xdr:cNvSpPr txBox="1"/>
      </xdr:nvSpPr>
      <xdr:spPr>
        <a:xfrm>
          <a:off x="9391727" y="14802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58310</xdr:rowOff>
    </xdr:from>
    <xdr:ext cx="469744" cy="259045"/>
    <xdr:sp macro="" textlink="">
      <xdr:nvSpPr>
        <xdr:cNvPr id="348" name="n_2mainValue【公営住宅】&#10;一人当たり面積"/>
        <xdr:cNvSpPr txBox="1"/>
      </xdr:nvSpPr>
      <xdr:spPr>
        <a:xfrm>
          <a:off x="8515427" y="14803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59072</xdr:rowOff>
    </xdr:from>
    <xdr:ext cx="469744" cy="259045"/>
    <xdr:sp macro="" textlink="">
      <xdr:nvSpPr>
        <xdr:cNvPr id="349" name="n_3mainValue【公営住宅】&#10;一人当たり面積"/>
        <xdr:cNvSpPr txBox="1"/>
      </xdr:nvSpPr>
      <xdr:spPr>
        <a:xfrm>
          <a:off x="7626427" y="14803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0" name="正方形/長方形 34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1" name="正方形/長方形 35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2" name="正方形/長方形 35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3" name="正方形/長方形 35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4" name="正方形/長方形 35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5" name="正方形/長方形 35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6" name="正方形/長方形 35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7" name="正方形/長方形 35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8" name="正方形/長方形 35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9" name="正方形/長方形 35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0" name="正方形/長方形 35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1" name="正方形/長方形 36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2" name="正方形/長方形 36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3" name="正方形/長方形 36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4" name="正方形/長方形 36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5" name="正方形/長方形 36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6" name="正方形/長方形 36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7" name="正方形/長方形 36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8" name="正方形/長方形 36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9" name="正方形/長方形 36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0" name="正方形/長方形 36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1" name="正方形/長方形 37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2" name="正方形/長方形 37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3" name="正方形/長方形 37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4" name="テキスト ボックス 37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5" name="直線コネクタ 37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6" name="直線コネクタ 37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7" name="テキスト ボックス 376"/>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8" name="直線コネクタ 37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9" name="テキスト ボックス 37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80" name="直線コネクタ 37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81" name="テキスト ボックス 38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82" name="直線コネクタ 38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3" name="テキスト ボックス 38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4" name="直線コネクタ 38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5" name="テキスト ボックス 38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6" name="直線コネクタ 38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7" name="テキスト ボックス 386"/>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8" name="直線コネクタ 38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9" name="テキスト ボックス 38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35378</xdr:rowOff>
    </xdr:to>
    <xdr:cxnSp macro="">
      <xdr:nvCxnSpPr>
        <xdr:cNvPr id="391" name="直線コネクタ 390"/>
        <xdr:cNvCxnSpPr/>
      </xdr:nvCxnSpPr>
      <xdr:spPr>
        <a:xfrm flipV="1">
          <a:off x="16318864" y="5660572"/>
          <a:ext cx="0" cy="1404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39205</xdr:rowOff>
    </xdr:from>
    <xdr:ext cx="405111" cy="259045"/>
    <xdr:sp macro="" textlink="">
      <xdr:nvSpPr>
        <xdr:cNvPr id="392" name="【認定こども園・幼稚園・保育所】&#10;有形固定資産減価償却率最小値テキスト"/>
        <xdr:cNvSpPr txBox="1"/>
      </xdr:nvSpPr>
      <xdr:spPr>
        <a:xfrm>
          <a:off x="16357600" y="7068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35378</xdr:rowOff>
    </xdr:from>
    <xdr:to>
      <xdr:col>86</xdr:col>
      <xdr:colOff>25400</xdr:colOff>
      <xdr:row>41</xdr:row>
      <xdr:rowOff>35378</xdr:rowOff>
    </xdr:to>
    <xdr:cxnSp macro="">
      <xdr:nvCxnSpPr>
        <xdr:cNvPr id="393" name="直線コネクタ 392"/>
        <xdr:cNvCxnSpPr/>
      </xdr:nvCxnSpPr>
      <xdr:spPr>
        <a:xfrm>
          <a:off x="16230600" y="706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94"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95" name="直線コネクタ 394"/>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5460</xdr:rowOff>
    </xdr:from>
    <xdr:ext cx="405111" cy="259045"/>
    <xdr:sp macro="" textlink="">
      <xdr:nvSpPr>
        <xdr:cNvPr id="396" name="【認定こども園・幼稚園・保育所】&#10;有形固定資産減価償却率平均値テキスト"/>
        <xdr:cNvSpPr txBox="1"/>
      </xdr:nvSpPr>
      <xdr:spPr>
        <a:xfrm>
          <a:off x="16357600" y="6349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27033</xdr:rowOff>
    </xdr:from>
    <xdr:to>
      <xdr:col>85</xdr:col>
      <xdr:colOff>177800</xdr:colOff>
      <xdr:row>37</xdr:row>
      <xdr:rowOff>128633</xdr:rowOff>
    </xdr:to>
    <xdr:sp macro="" textlink="">
      <xdr:nvSpPr>
        <xdr:cNvPr id="397" name="フローチャート: 判断 396"/>
        <xdr:cNvSpPr/>
      </xdr:nvSpPr>
      <xdr:spPr>
        <a:xfrm>
          <a:off x="16268700" y="637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154396</xdr:rowOff>
    </xdr:from>
    <xdr:to>
      <xdr:col>81</xdr:col>
      <xdr:colOff>101600</xdr:colOff>
      <xdr:row>37</xdr:row>
      <xdr:rowOff>84546</xdr:rowOff>
    </xdr:to>
    <xdr:sp macro="" textlink="">
      <xdr:nvSpPr>
        <xdr:cNvPr id="398" name="フローチャート: 判断 397"/>
        <xdr:cNvSpPr/>
      </xdr:nvSpPr>
      <xdr:spPr>
        <a:xfrm>
          <a:off x="15430500" y="632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10704</xdr:rowOff>
    </xdr:from>
    <xdr:to>
      <xdr:col>76</xdr:col>
      <xdr:colOff>165100</xdr:colOff>
      <xdr:row>37</xdr:row>
      <xdr:rowOff>112304</xdr:rowOff>
    </xdr:to>
    <xdr:sp macro="" textlink="">
      <xdr:nvSpPr>
        <xdr:cNvPr id="399" name="フローチャート: 判断 398"/>
        <xdr:cNvSpPr/>
      </xdr:nvSpPr>
      <xdr:spPr>
        <a:xfrm>
          <a:off x="14541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31931</xdr:rowOff>
    </xdr:from>
    <xdr:to>
      <xdr:col>72</xdr:col>
      <xdr:colOff>38100</xdr:colOff>
      <xdr:row>37</xdr:row>
      <xdr:rowOff>133531</xdr:rowOff>
    </xdr:to>
    <xdr:sp macro="" textlink="">
      <xdr:nvSpPr>
        <xdr:cNvPr id="400" name="フローチャート: 判断 399"/>
        <xdr:cNvSpPr/>
      </xdr:nvSpPr>
      <xdr:spPr>
        <a:xfrm>
          <a:off x="13652500" y="637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1" name="テキスト ボックス 40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2" name="テキスト ボックス 40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3" name="テキスト ボックス 40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4" name="テキスト ボックス 40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5" name="テキスト ボックス 40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12337</xdr:rowOff>
    </xdr:from>
    <xdr:to>
      <xdr:col>85</xdr:col>
      <xdr:colOff>177800</xdr:colOff>
      <xdr:row>34</xdr:row>
      <xdr:rowOff>113937</xdr:rowOff>
    </xdr:to>
    <xdr:sp macro="" textlink="">
      <xdr:nvSpPr>
        <xdr:cNvPr id="406" name="楕円 405"/>
        <xdr:cNvSpPr/>
      </xdr:nvSpPr>
      <xdr:spPr>
        <a:xfrm>
          <a:off x="16268700" y="584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35214</xdr:rowOff>
    </xdr:from>
    <xdr:ext cx="405111" cy="259045"/>
    <xdr:sp macro="" textlink="">
      <xdr:nvSpPr>
        <xdr:cNvPr id="407" name="【認定こども園・幼稚園・保育所】&#10;有形固定資産減価償却率該当値テキスト"/>
        <xdr:cNvSpPr txBox="1"/>
      </xdr:nvSpPr>
      <xdr:spPr>
        <a:xfrm>
          <a:off x="16357600" y="5693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35197</xdr:rowOff>
    </xdr:from>
    <xdr:to>
      <xdr:col>81</xdr:col>
      <xdr:colOff>101600</xdr:colOff>
      <xdr:row>34</xdr:row>
      <xdr:rowOff>136797</xdr:rowOff>
    </xdr:to>
    <xdr:sp macro="" textlink="">
      <xdr:nvSpPr>
        <xdr:cNvPr id="408" name="楕円 407"/>
        <xdr:cNvSpPr/>
      </xdr:nvSpPr>
      <xdr:spPr>
        <a:xfrm>
          <a:off x="15430500" y="5864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63137</xdr:rowOff>
    </xdr:from>
    <xdr:to>
      <xdr:col>85</xdr:col>
      <xdr:colOff>127000</xdr:colOff>
      <xdr:row>34</xdr:row>
      <xdr:rowOff>85997</xdr:rowOff>
    </xdr:to>
    <xdr:cxnSp macro="">
      <xdr:nvCxnSpPr>
        <xdr:cNvPr id="409" name="直線コネクタ 408"/>
        <xdr:cNvCxnSpPr/>
      </xdr:nvCxnSpPr>
      <xdr:spPr>
        <a:xfrm flipV="1">
          <a:off x="15481300" y="5892437"/>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64589</xdr:rowOff>
    </xdr:from>
    <xdr:to>
      <xdr:col>76</xdr:col>
      <xdr:colOff>165100</xdr:colOff>
      <xdr:row>34</xdr:row>
      <xdr:rowOff>166189</xdr:rowOff>
    </xdr:to>
    <xdr:sp macro="" textlink="">
      <xdr:nvSpPr>
        <xdr:cNvPr id="410" name="楕円 409"/>
        <xdr:cNvSpPr/>
      </xdr:nvSpPr>
      <xdr:spPr>
        <a:xfrm>
          <a:off x="14541500" y="589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85997</xdr:rowOff>
    </xdr:from>
    <xdr:to>
      <xdr:col>81</xdr:col>
      <xdr:colOff>50800</xdr:colOff>
      <xdr:row>34</xdr:row>
      <xdr:rowOff>115389</xdr:rowOff>
    </xdr:to>
    <xdr:cxnSp macro="">
      <xdr:nvCxnSpPr>
        <xdr:cNvPr id="411" name="直線コネクタ 410"/>
        <xdr:cNvCxnSpPr/>
      </xdr:nvCxnSpPr>
      <xdr:spPr>
        <a:xfrm flipV="1">
          <a:off x="14592300" y="591529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51526</xdr:rowOff>
    </xdr:from>
    <xdr:to>
      <xdr:col>72</xdr:col>
      <xdr:colOff>38100</xdr:colOff>
      <xdr:row>34</xdr:row>
      <xdr:rowOff>153126</xdr:rowOff>
    </xdr:to>
    <xdr:sp macro="" textlink="">
      <xdr:nvSpPr>
        <xdr:cNvPr id="412" name="楕円 411"/>
        <xdr:cNvSpPr/>
      </xdr:nvSpPr>
      <xdr:spPr>
        <a:xfrm>
          <a:off x="13652500" y="5880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102326</xdr:rowOff>
    </xdr:from>
    <xdr:to>
      <xdr:col>76</xdr:col>
      <xdr:colOff>114300</xdr:colOff>
      <xdr:row>34</xdr:row>
      <xdr:rowOff>115389</xdr:rowOff>
    </xdr:to>
    <xdr:cxnSp macro="">
      <xdr:nvCxnSpPr>
        <xdr:cNvPr id="413" name="直線コネクタ 412"/>
        <xdr:cNvCxnSpPr/>
      </xdr:nvCxnSpPr>
      <xdr:spPr>
        <a:xfrm>
          <a:off x="13703300" y="5931626"/>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75673</xdr:rowOff>
    </xdr:from>
    <xdr:ext cx="405111" cy="259045"/>
    <xdr:sp macro="" textlink="">
      <xdr:nvSpPr>
        <xdr:cNvPr id="414" name="n_1aveValue【認定こども園・幼稚園・保育所】&#10;有形固定資産減価償却率"/>
        <xdr:cNvSpPr txBox="1"/>
      </xdr:nvSpPr>
      <xdr:spPr>
        <a:xfrm>
          <a:off x="15266044" y="6419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103431</xdr:rowOff>
    </xdr:from>
    <xdr:ext cx="405111" cy="259045"/>
    <xdr:sp macro="" textlink="">
      <xdr:nvSpPr>
        <xdr:cNvPr id="415" name="n_2aveValue【認定こども園・幼稚園・保育所】&#10;有形固定資産減価償却率"/>
        <xdr:cNvSpPr txBox="1"/>
      </xdr:nvSpPr>
      <xdr:spPr>
        <a:xfrm>
          <a:off x="14389744" y="6447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124658</xdr:rowOff>
    </xdr:from>
    <xdr:ext cx="405111" cy="259045"/>
    <xdr:sp macro="" textlink="">
      <xdr:nvSpPr>
        <xdr:cNvPr id="416" name="n_3aveValue【認定こども園・幼稚園・保育所】&#10;有形固定資産減価償却率"/>
        <xdr:cNvSpPr txBox="1"/>
      </xdr:nvSpPr>
      <xdr:spPr>
        <a:xfrm>
          <a:off x="13500744" y="6468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153324</xdr:rowOff>
    </xdr:from>
    <xdr:ext cx="405111" cy="259045"/>
    <xdr:sp macro="" textlink="">
      <xdr:nvSpPr>
        <xdr:cNvPr id="417" name="n_1mainValue【認定こども園・幼稚園・保育所】&#10;有形固定資産減価償却率"/>
        <xdr:cNvSpPr txBox="1"/>
      </xdr:nvSpPr>
      <xdr:spPr>
        <a:xfrm>
          <a:off x="15266044" y="5639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11266</xdr:rowOff>
    </xdr:from>
    <xdr:ext cx="405111" cy="259045"/>
    <xdr:sp macro="" textlink="">
      <xdr:nvSpPr>
        <xdr:cNvPr id="418" name="n_2mainValue【認定こども園・幼稚園・保育所】&#10;有形固定資産減価償却率"/>
        <xdr:cNvSpPr txBox="1"/>
      </xdr:nvSpPr>
      <xdr:spPr>
        <a:xfrm>
          <a:off x="14389744" y="5669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169653</xdr:rowOff>
    </xdr:from>
    <xdr:ext cx="405111" cy="259045"/>
    <xdr:sp macro="" textlink="">
      <xdr:nvSpPr>
        <xdr:cNvPr id="419" name="n_3mainValue【認定こども園・幼稚園・保育所】&#10;有形固定資産減価償却率"/>
        <xdr:cNvSpPr txBox="1"/>
      </xdr:nvSpPr>
      <xdr:spPr>
        <a:xfrm>
          <a:off x="13500744" y="5656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0" name="正方形/長方形 41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1" name="正方形/長方形 42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2" name="正方形/長方形 42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3" name="正方形/長方形 42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4" name="正方形/長方形 42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5" name="正方形/長方形 42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6" name="正方形/長方形 42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7" name="正方形/長方形 42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8" name="テキスト ボックス 42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9" name="直線コネクタ 42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30" name="直線コネクタ 429"/>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31" name="テキスト ボックス 430"/>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32" name="直線コネクタ 431"/>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33" name="テキスト ボックス 432"/>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34" name="直線コネクタ 433"/>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35" name="テキスト ボックス 434"/>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36" name="直線コネクタ 435"/>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37" name="テキスト ボックス 436"/>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38" name="直線コネクタ 437"/>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39" name="テキスト ボックス 438"/>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40" name="直線コネクタ 439"/>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41" name="テキスト ボックス 440"/>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2" name="直線コネクタ 44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3" name="テキスト ボックス 44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166007</xdr:rowOff>
    </xdr:from>
    <xdr:to>
      <xdr:col>116</xdr:col>
      <xdr:colOff>62864</xdr:colOff>
      <xdr:row>42</xdr:row>
      <xdr:rowOff>56606</xdr:rowOff>
    </xdr:to>
    <xdr:cxnSp macro="">
      <xdr:nvCxnSpPr>
        <xdr:cNvPr id="445" name="直線コネクタ 444"/>
        <xdr:cNvCxnSpPr/>
      </xdr:nvCxnSpPr>
      <xdr:spPr>
        <a:xfrm flipV="1">
          <a:off x="22160864" y="5823857"/>
          <a:ext cx="0" cy="1433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60433</xdr:rowOff>
    </xdr:from>
    <xdr:ext cx="469744" cy="259045"/>
    <xdr:sp macro="" textlink="">
      <xdr:nvSpPr>
        <xdr:cNvPr id="446" name="【認定こども園・幼稚園・保育所】&#10;一人当たり面積最小値テキスト"/>
        <xdr:cNvSpPr txBox="1"/>
      </xdr:nvSpPr>
      <xdr:spPr>
        <a:xfrm>
          <a:off x="22199600" y="726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56606</xdr:rowOff>
    </xdr:from>
    <xdr:to>
      <xdr:col>116</xdr:col>
      <xdr:colOff>152400</xdr:colOff>
      <xdr:row>42</xdr:row>
      <xdr:rowOff>56606</xdr:rowOff>
    </xdr:to>
    <xdr:cxnSp macro="">
      <xdr:nvCxnSpPr>
        <xdr:cNvPr id="447" name="直線コネクタ 446"/>
        <xdr:cNvCxnSpPr/>
      </xdr:nvCxnSpPr>
      <xdr:spPr>
        <a:xfrm>
          <a:off x="22072600" y="725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112684</xdr:rowOff>
    </xdr:from>
    <xdr:ext cx="469744" cy="259045"/>
    <xdr:sp macro="" textlink="">
      <xdr:nvSpPr>
        <xdr:cNvPr id="448" name="【認定こども園・幼稚園・保育所】&#10;一人当たり面積最大値テキスト"/>
        <xdr:cNvSpPr txBox="1"/>
      </xdr:nvSpPr>
      <xdr:spPr>
        <a:xfrm>
          <a:off x="22199600" y="559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166007</xdr:rowOff>
    </xdr:from>
    <xdr:to>
      <xdr:col>116</xdr:col>
      <xdr:colOff>152400</xdr:colOff>
      <xdr:row>33</xdr:row>
      <xdr:rowOff>166007</xdr:rowOff>
    </xdr:to>
    <xdr:cxnSp macro="">
      <xdr:nvCxnSpPr>
        <xdr:cNvPr id="449" name="直線コネクタ 448"/>
        <xdr:cNvCxnSpPr/>
      </xdr:nvCxnSpPr>
      <xdr:spPr>
        <a:xfrm>
          <a:off x="22072600" y="582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136451</xdr:rowOff>
    </xdr:from>
    <xdr:ext cx="469744" cy="259045"/>
    <xdr:sp macro="" textlink="">
      <xdr:nvSpPr>
        <xdr:cNvPr id="450" name="【認定こども園・幼稚園・保育所】&#10;一人当たり面積平均値テキスト"/>
        <xdr:cNvSpPr txBox="1"/>
      </xdr:nvSpPr>
      <xdr:spPr>
        <a:xfrm>
          <a:off x="22199600" y="6480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113574</xdr:rowOff>
    </xdr:from>
    <xdr:to>
      <xdr:col>116</xdr:col>
      <xdr:colOff>114300</xdr:colOff>
      <xdr:row>39</xdr:row>
      <xdr:rowOff>43724</xdr:rowOff>
    </xdr:to>
    <xdr:sp macro="" textlink="">
      <xdr:nvSpPr>
        <xdr:cNvPr id="451" name="フローチャート: 判断 450"/>
        <xdr:cNvSpPr/>
      </xdr:nvSpPr>
      <xdr:spPr>
        <a:xfrm>
          <a:off x="22110700" y="662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139700</xdr:rowOff>
    </xdr:from>
    <xdr:to>
      <xdr:col>112</xdr:col>
      <xdr:colOff>38100</xdr:colOff>
      <xdr:row>39</xdr:row>
      <xdr:rowOff>69850</xdr:rowOff>
    </xdr:to>
    <xdr:sp macro="" textlink="">
      <xdr:nvSpPr>
        <xdr:cNvPr id="452" name="フローチャート: 判断 451"/>
        <xdr:cNvSpPr/>
      </xdr:nvSpPr>
      <xdr:spPr>
        <a:xfrm>
          <a:off x="21272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142966</xdr:rowOff>
    </xdr:from>
    <xdr:to>
      <xdr:col>107</xdr:col>
      <xdr:colOff>101600</xdr:colOff>
      <xdr:row>39</xdr:row>
      <xdr:rowOff>73116</xdr:rowOff>
    </xdr:to>
    <xdr:sp macro="" textlink="">
      <xdr:nvSpPr>
        <xdr:cNvPr id="453" name="フローチャート: 判断 452"/>
        <xdr:cNvSpPr/>
      </xdr:nvSpPr>
      <xdr:spPr>
        <a:xfrm>
          <a:off x="20383500" y="665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123372</xdr:rowOff>
    </xdr:from>
    <xdr:to>
      <xdr:col>102</xdr:col>
      <xdr:colOff>165100</xdr:colOff>
      <xdr:row>39</xdr:row>
      <xdr:rowOff>53522</xdr:rowOff>
    </xdr:to>
    <xdr:sp macro="" textlink="">
      <xdr:nvSpPr>
        <xdr:cNvPr id="454" name="フローチャート: 判断 453"/>
        <xdr:cNvSpPr/>
      </xdr:nvSpPr>
      <xdr:spPr>
        <a:xfrm>
          <a:off x="194945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5" name="テキスト ボックス 45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6" name="テキスト ボックス 45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7" name="テキスト ボックス 45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8" name="テキスト ボックス 45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9" name="テキスト ボックス 45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64588</xdr:rowOff>
    </xdr:from>
    <xdr:to>
      <xdr:col>116</xdr:col>
      <xdr:colOff>114300</xdr:colOff>
      <xdr:row>40</xdr:row>
      <xdr:rowOff>166188</xdr:rowOff>
    </xdr:to>
    <xdr:sp macro="" textlink="">
      <xdr:nvSpPr>
        <xdr:cNvPr id="460" name="楕円 459"/>
        <xdr:cNvSpPr/>
      </xdr:nvSpPr>
      <xdr:spPr>
        <a:xfrm>
          <a:off x="22110700" y="692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43015</xdr:rowOff>
    </xdr:from>
    <xdr:ext cx="469744" cy="259045"/>
    <xdr:sp macro="" textlink="">
      <xdr:nvSpPr>
        <xdr:cNvPr id="461" name="【認定こども園・幼稚園・保育所】&#10;一人当たり面積該当値テキスト"/>
        <xdr:cNvSpPr txBox="1"/>
      </xdr:nvSpPr>
      <xdr:spPr>
        <a:xfrm>
          <a:off x="22199600" y="690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71120</xdr:rowOff>
    </xdr:from>
    <xdr:to>
      <xdr:col>112</xdr:col>
      <xdr:colOff>38100</xdr:colOff>
      <xdr:row>41</xdr:row>
      <xdr:rowOff>1270</xdr:rowOff>
    </xdr:to>
    <xdr:sp macro="" textlink="">
      <xdr:nvSpPr>
        <xdr:cNvPr id="462" name="楕円 461"/>
        <xdr:cNvSpPr/>
      </xdr:nvSpPr>
      <xdr:spPr>
        <a:xfrm>
          <a:off x="212725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115388</xdr:rowOff>
    </xdr:from>
    <xdr:to>
      <xdr:col>116</xdr:col>
      <xdr:colOff>63500</xdr:colOff>
      <xdr:row>40</xdr:row>
      <xdr:rowOff>121920</xdr:rowOff>
    </xdr:to>
    <xdr:cxnSp macro="">
      <xdr:nvCxnSpPr>
        <xdr:cNvPr id="463" name="直線コネクタ 462"/>
        <xdr:cNvCxnSpPr/>
      </xdr:nvCxnSpPr>
      <xdr:spPr>
        <a:xfrm flipV="1">
          <a:off x="21323300" y="6973388"/>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71120</xdr:rowOff>
    </xdr:from>
    <xdr:to>
      <xdr:col>107</xdr:col>
      <xdr:colOff>101600</xdr:colOff>
      <xdr:row>41</xdr:row>
      <xdr:rowOff>1270</xdr:rowOff>
    </xdr:to>
    <xdr:sp macro="" textlink="">
      <xdr:nvSpPr>
        <xdr:cNvPr id="464" name="楕円 463"/>
        <xdr:cNvSpPr/>
      </xdr:nvSpPr>
      <xdr:spPr>
        <a:xfrm>
          <a:off x="203835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121920</xdr:rowOff>
    </xdr:from>
    <xdr:to>
      <xdr:col>111</xdr:col>
      <xdr:colOff>177800</xdr:colOff>
      <xdr:row>40</xdr:row>
      <xdr:rowOff>121920</xdr:rowOff>
    </xdr:to>
    <xdr:cxnSp macro="">
      <xdr:nvCxnSpPr>
        <xdr:cNvPr id="465" name="直線コネクタ 464"/>
        <xdr:cNvCxnSpPr/>
      </xdr:nvCxnSpPr>
      <xdr:spPr>
        <a:xfrm>
          <a:off x="20434300" y="6979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71120</xdr:rowOff>
    </xdr:from>
    <xdr:to>
      <xdr:col>102</xdr:col>
      <xdr:colOff>165100</xdr:colOff>
      <xdr:row>41</xdr:row>
      <xdr:rowOff>1270</xdr:rowOff>
    </xdr:to>
    <xdr:sp macro="" textlink="">
      <xdr:nvSpPr>
        <xdr:cNvPr id="466" name="楕円 465"/>
        <xdr:cNvSpPr/>
      </xdr:nvSpPr>
      <xdr:spPr>
        <a:xfrm>
          <a:off x="194945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121920</xdr:rowOff>
    </xdr:from>
    <xdr:to>
      <xdr:col>107</xdr:col>
      <xdr:colOff>50800</xdr:colOff>
      <xdr:row>40</xdr:row>
      <xdr:rowOff>121920</xdr:rowOff>
    </xdr:to>
    <xdr:cxnSp macro="">
      <xdr:nvCxnSpPr>
        <xdr:cNvPr id="467" name="直線コネクタ 466"/>
        <xdr:cNvCxnSpPr/>
      </xdr:nvCxnSpPr>
      <xdr:spPr>
        <a:xfrm>
          <a:off x="19545300" y="6979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86377</xdr:rowOff>
    </xdr:from>
    <xdr:ext cx="469744" cy="259045"/>
    <xdr:sp macro="" textlink="">
      <xdr:nvSpPr>
        <xdr:cNvPr id="468" name="n_1aveValue【認定こども園・幼稚園・保育所】&#10;一人当たり面積"/>
        <xdr:cNvSpPr txBox="1"/>
      </xdr:nvSpPr>
      <xdr:spPr>
        <a:xfrm>
          <a:off x="210757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89643</xdr:rowOff>
    </xdr:from>
    <xdr:ext cx="469744" cy="259045"/>
    <xdr:sp macro="" textlink="">
      <xdr:nvSpPr>
        <xdr:cNvPr id="469" name="n_2aveValue【認定こども園・幼稚園・保育所】&#10;一人当たり面積"/>
        <xdr:cNvSpPr txBox="1"/>
      </xdr:nvSpPr>
      <xdr:spPr>
        <a:xfrm>
          <a:off x="20199427" y="643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70049</xdr:rowOff>
    </xdr:from>
    <xdr:ext cx="469744" cy="259045"/>
    <xdr:sp macro="" textlink="">
      <xdr:nvSpPr>
        <xdr:cNvPr id="470" name="n_3aveValue【認定こども園・幼稚園・保育所】&#10;一人当たり面積"/>
        <xdr:cNvSpPr txBox="1"/>
      </xdr:nvSpPr>
      <xdr:spPr>
        <a:xfrm>
          <a:off x="19310427" y="6413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163847</xdr:rowOff>
    </xdr:from>
    <xdr:ext cx="469744" cy="259045"/>
    <xdr:sp macro="" textlink="">
      <xdr:nvSpPr>
        <xdr:cNvPr id="471" name="n_1mainValue【認定こども園・幼稚園・保育所】&#10;一人当たり面積"/>
        <xdr:cNvSpPr txBox="1"/>
      </xdr:nvSpPr>
      <xdr:spPr>
        <a:xfrm>
          <a:off x="21075727" y="702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163847</xdr:rowOff>
    </xdr:from>
    <xdr:ext cx="469744" cy="259045"/>
    <xdr:sp macro="" textlink="">
      <xdr:nvSpPr>
        <xdr:cNvPr id="472" name="n_2mainValue【認定こども園・幼稚園・保育所】&#10;一人当たり面積"/>
        <xdr:cNvSpPr txBox="1"/>
      </xdr:nvSpPr>
      <xdr:spPr>
        <a:xfrm>
          <a:off x="20199427" y="702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163847</xdr:rowOff>
    </xdr:from>
    <xdr:ext cx="469744" cy="259045"/>
    <xdr:sp macro="" textlink="">
      <xdr:nvSpPr>
        <xdr:cNvPr id="473" name="n_3mainValue【認定こども園・幼稚園・保育所】&#10;一人当たり面積"/>
        <xdr:cNvSpPr txBox="1"/>
      </xdr:nvSpPr>
      <xdr:spPr>
        <a:xfrm>
          <a:off x="19310427" y="702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4" name="正方形/長方形 47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5" name="正方形/長方形 47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6" name="正方形/長方形 47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7" name="正方形/長方形 47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8" name="正方形/長方形 47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9" name="正方形/長方形 47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0" name="正方形/長方形 47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1" name="正方形/長方形 48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2" name="テキスト ボックス 48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3" name="直線コネクタ 48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84" name="テキスト ボックス 483"/>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85" name="直線コネクタ 48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86" name="テキスト ボックス 485"/>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7" name="直線コネクタ 48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8" name="テキスト ボックス 48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9" name="直線コネクタ 48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90" name="テキスト ボックス 48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91" name="直線コネクタ 49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92" name="テキスト ボックス 49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93" name="直線コネクタ 49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94" name="テキスト ボックス 493"/>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5" name="直線コネクタ 49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6" name="テキスト ボックス 49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160020</xdr:rowOff>
    </xdr:from>
    <xdr:to>
      <xdr:col>85</xdr:col>
      <xdr:colOff>126364</xdr:colOff>
      <xdr:row>64</xdr:row>
      <xdr:rowOff>5715</xdr:rowOff>
    </xdr:to>
    <xdr:cxnSp macro="">
      <xdr:nvCxnSpPr>
        <xdr:cNvPr id="498" name="直線コネクタ 497"/>
        <xdr:cNvCxnSpPr/>
      </xdr:nvCxnSpPr>
      <xdr:spPr>
        <a:xfrm flipV="1">
          <a:off x="16318864" y="9761220"/>
          <a:ext cx="0"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9542</xdr:rowOff>
    </xdr:from>
    <xdr:ext cx="405111" cy="259045"/>
    <xdr:sp macro="" textlink="">
      <xdr:nvSpPr>
        <xdr:cNvPr id="499" name="【学校施設】&#10;有形固定資産減価償却率最小値テキスト"/>
        <xdr:cNvSpPr txBox="1"/>
      </xdr:nvSpPr>
      <xdr:spPr>
        <a:xfrm>
          <a:off x="16357600" y="1098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5715</xdr:rowOff>
    </xdr:from>
    <xdr:to>
      <xdr:col>86</xdr:col>
      <xdr:colOff>25400</xdr:colOff>
      <xdr:row>64</xdr:row>
      <xdr:rowOff>5715</xdr:rowOff>
    </xdr:to>
    <xdr:cxnSp macro="">
      <xdr:nvCxnSpPr>
        <xdr:cNvPr id="500" name="直線コネクタ 499"/>
        <xdr:cNvCxnSpPr/>
      </xdr:nvCxnSpPr>
      <xdr:spPr>
        <a:xfrm>
          <a:off x="16230600" y="10978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106697</xdr:rowOff>
    </xdr:from>
    <xdr:ext cx="405111" cy="259045"/>
    <xdr:sp macro="" textlink="">
      <xdr:nvSpPr>
        <xdr:cNvPr id="501" name="【学校施設】&#10;有形固定資産減価償却率最大値テキスト"/>
        <xdr:cNvSpPr txBox="1"/>
      </xdr:nvSpPr>
      <xdr:spPr>
        <a:xfrm>
          <a:off x="16357600" y="9536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160020</xdr:rowOff>
    </xdr:from>
    <xdr:to>
      <xdr:col>86</xdr:col>
      <xdr:colOff>25400</xdr:colOff>
      <xdr:row>56</xdr:row>
      <xdr:rowOff>160020</xdr:rowOff>
    </xdr:to>
    <xdr:cxnSp macro="">
      <xdr:nvCxnSpPr>
        <xdr:cNvPr id="502" name="直線コネクタ 501"/>
        <xdr:cNvCxnSpPr/>
      </xdr:nvCxnSpPr>
      <xdr:spPr>
        <a:xfrm>
          <a:off x="16230600" y="976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107332</xdr:rowOff>
    </xdr:from>
    <xdr:ext cx="405111" cy="259045"/>
    <xdr:sp macro="" textlink="">
      <xdr:nvSpPr>
        <xdr:cNvPr id="503" name="【学校施設】&#10;有形固定資産減価償却率平均値テキスト"/>
        <xdr:cNvSpPr txBox="1"/>
      </xdr:nvSpPr>
      <xdr:spPr>
        <a:xfrm>
          <a:off x="16357600" y="100514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84455</xdr:rowOff>
    </xdr:from>
    <xdr:to>
      <xdr:col>85</xdr:col>
      <xdr:colOff>177800</xdr:colOff>
      <xdr:row>60</xdr:row>
      <xdr:rowOff>14605</xdr:rowOff>
    </xdr:to>
    <xdr:sp macro="" textlink="">
      <xdr:nvSpPr>
        <xdr:cNvPr id="504" name="フローチャート: 判断 503"/>
        <xdr:cNvSpPr/>
      </xdr:nvSpPr>
      <xdr:spPr>
        <a:xfrm>
          <a:off x="16268700" y="102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111125</xdr:rowOff>
    </xdr:from>
    <xdr:to>
      <xdr:col>81</xdr:col>
      <xdr:colOff>101600</xdr:colOff>
      <xdr:row>60</xdr:row>
      <xdr:rowOff>41275</xdr:rowOff>
    </xdr:to>
    <xdr:sp macro="" textlink="">
      <xdr:nvSpPr>
        <xdr:cNvPr id="505" name="フローチャート: 判断 504"/>
        <xdr:cNvSpPr/>
      </xdr:nvSpPr>
      <xdr:spPr>
        <a:xfrm>
          <a:off x="15430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124460</xdr:rowOff>
    </xdr:from>
    <xdr:to>
      <xdr:col>76</xdr:col>
      <xdr:colOff>165100</xdr:colOff>
      <xdr:row>60</xdr:row>
      <xdr:rowOff>54610</xdr:rowOff>
    </xdr:to>
    <xdr:sp macro="" textlink="">
      <xdr:nvSpPr>
        <xdr:cNvPr id="506" name="フローチャート: 判断 505"/>
        <xdr:cNvSpPr/>
      </xdr:nvSpPr>
      <xdr:spPr>
        <a:xfrm>
          <a:off x="14541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12065</xdr:rowOff>
    </xdr:from>
    <xdr:to>
      <xdr:col>72</xdr:col>
      <xdr:colOff>38100</xdr:colOff>
      <xdr:row>60</xdr:row>
      <xdr:rowOff>113665</xdr:rowOff>
    </xdr:to>
    <xdr:sp macro="" textlink="">
      <xdr:nvSpPr>
        <xdr:cNvPr id="507" name="フローチャート: 判断 506"/>
        <xdr:cNvSpPr/>
      </xdr:nvSpPr>
      <xdr:spPr>
        <a:xfrm>
          <a:off x="13652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8" name="テキスト ボックス 50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9" name="テキスト ボックス 50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0" name="テキスト ボックス 50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1" name="テキスト ボックス 51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2" name="テキスト ボックス 51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105410</xdr:rowOff>
    </xdr:from>
    <xdr:to>
      <xdr:col>85</xdr:col>
      <xdr:colOff>177800</xdr:colOff>
      <xdr:row>62</xdr:row>
      <xdr:rowOff>35560</xdr:rowOff>
    </xdr:to>
    <xdr:sp macro="" textlink="">
      <xdr:nvSpPr>
        <xdr:cNvPr id="513" name="楕円 512"/>
        <xdr:cNvSpPr/>
      </xdr:nvSpPr>
      <xdr:spPr>
        <a:xfrm>
          <a:off x="16268700" y="1056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83837</xdr:rowOff>
    </xdr:from>
    <xdr:ext cx="405111" cy="259045"/>
    <xdr:sp macro="" textlink="">
      <xdr:nvSpPr>
        <xdr:cNvPr id="514" name="【学校施設】&#10;有形固定資産減価償却率該当値テキスト"/>
        <xdr:cNvSpPr txBox="1"/>
      </xdr:nvSpPr>
      <xdr:spPr>
        <a:xfrm>
          <a:off x="16357600" y="10542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101600</xdr:rowOff>
    </xdr:from>
    <xdr:to>
      <xdr:col>81</xdr:col>
      <xdr:colOff>101600</xdr:colOff>
      <xdr:row>62</xdr:row>
      <xdr:rowOff>31750</xdr:rowOff>
    </xdr:to>
    <xdr:sp macro="" textlink="">
      <xdr:nvSpPr>
        <xdr:cNvPr id="515" name="楕円 514"/>
        <xdr:cNvSpPr/>
      </xdr:nvSpPr>
      <xdr:spPr>
        <a:xfrm>
          <a:off x="15430500" y="1056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152400</xdr:rowOff>
    </xdr:from>
    <xdr:to>
      <xdr:col>85</xdr:col>
      <xdr:colOff>127000</xdr:colOff>
      <xdr:row>61</xdr:row>
      <xdr:rowOff>156210</xdr:rowOff>
    </xdr:to>
    <xdr:cxnSp macro="">
      <xdr:nvCxnSpPr>
        <xdr:cNvPr id="516" name="直線コネクタ 515"/>
        <xdr:cNvCxnSpPr/>
      </xdr:nvCxnSpPr>
      <xdr:spPr>
        <a:xfrm>
          <a:off x="15481300" y="1061085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116840</xdr:rowOff>
    </xdr:from>
    <xdr:to>
      <xdr:col>76</xdr:col>
      <xdr:colOff>165100</xdr:colOff>
      <xdr:row>61</xdr:row>
      <xdr:rowOff>46990</xdr:rowOff>
    </xdr:to>
    <xdr:sp macro="" textlink="">
      <xdr:nvSpPr>
        <xdr:cNvPr id="517" name="楕円 516"/>
        <xdr:cNvSpPr/>
      </xdr:nvSpPr>
      <xdr:spPr>
        <a:xfrm>
          <a:off x="14541500" y="1040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167640</xdr:rowOff>
    </xdr:from>
    <xdr:to>
      <xdr:col>81</xdr:col>
      <xdr:colOff>50800</xdr:colOff>
      <xdr:row>61</xdr:row>
      <xdr:rowOff>152400</xdr:rowOff>
    </xdr:to>
    <xdr:cxnSp macro="">
      <xdr:nvCxnSpPr>
        <xdr:cNvPr id="518" name="直線コネクタ 517"/>
        <xdr:cNvCxnSpPr/>
      </xdr:nvCxnSpPr>
      <xdr:spPr>
        <a:xfrm>
          <a:off x="14592300" y="10454640"/>
          <a:ext cx="889000" cy="15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128270</xdr:rowOff>
    </xdr:from>
    <xdr:to>
      <xdr:col>72</xdr:col>
      <xdr:colOff>38100</xdr:colOff>
      <xdr:row>61</xdr:row>
      <xdr:rowOff>58420</xdr:rowOff>
    </xdr:to>
    <xdr:sp macro="" textlink="">
      <xdr:nvSpPr>
        <xdr:cNvPr id="519" name="楕円 518"/>
        <xdr:cNvSpPr/>
      </xdr:nvSpPr>
      <xdr:spPr>
        <a:xfrm>
          <a:off x="13652500" y="1041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167640</xdr:rowOff>
    </xdr:from>
    <xdr:to>
      <xdr:col>76</xdr:col>
      <xdr:colOff>114300</xdr:colOff>
      <xdr:row>61</xdr:row>
      <xdr:rowOff>7620</xdr:rowOff>
    </xdr:to>
    <xdr:cxnSp macro="">
      <xdr:nvCxnSpPr>
        <xdr:cNvPr id="520" name="直線コネクタ 519"/>
        <xdr:cNvCxnSpPr/>
      </xdr:nvCxnSpPr>
      <xdr:spPr>
        <a:xfrm flipV="1">
          <a:off x="13703300" y="1045464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57802</xdr:rowOff>
    </xdr:from>
    <xdr:ext cx="405111" cy="259045"/>
    <xdr:sp macro="" textlink="">
      <xdr:nvSpPr>
        <xdr:cNvPr id="521" name="n_1aveValue【学校施設】&#10;有形固定資産減価償却率"/>
        <xdr:cNvSpPr txBox="1"/>
      </xdr:nvSpPr>
      <xdr:spPr>
        <a:xfrm>
          <a:off x="15266044" y="1000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71137</xdr:rowOff>
    </xdr:from>
    <xdr:ext cx="405111" cy="259045"/>
    <xdr:sp macro="" textlink="">
      <xdr:nvSpPr>
        <xdr:cNvPr id="522" name="n_2aveValue【学校施設】&#10;有形固定資産減価償却率"/>
        <xdr:cNvSpPr txBox="1"/>
      </xdr:nvSpPr>
      <xdr:spPr>
        <a:xfrm>
          <a:off x="14389744" y="1001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130192</xdr:rowOff>
    </xdr:from>
    <xdr:ext cx="405111" cy="259045"/>
    <xdr:sp macro="" textlink="">
      <xdr:nvSpPr>
        <xdr:cNvPr id="523" name="n_3aveValue【学校施設】&#10;有形固定資産減価償却率"/>
        <xdr:cNvSpPr txBox="1"/>
      </xdr:nvSpPr>
      <xdr:spPr>
        <a:xfrm>
          <a:off x="13500744" y="1007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22877</xdr:rowOff>
    </xdr:from>
    <xdr:ext cx="405111" cy="259045"/>
    <xdr:sp macro="" textlink="">
      <xdr:nvSpPr>
        <xdr:cNvPr id="524" name="n_1mainValue【学校施設】&#10;有形固定資産減価償却率"/>
        <xdr:cNvSpPr txBox="1"/>
      </xdr:nvSpPr>
      <xdr:spPr>
        <a:xfrm>
          <a:off x="15266044" y="1065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38117</xdr:rowOff>
    </xdr:from>
    <xdr:ext cx="405111" cy="259045"/>
    <xdr:sp macro="" textlink="">
      <xdr:nvSpPr>
        <xdr:cNvPr id="525" name="n_2mainValue【学校施設】&#10;有形固定資産減価償却率"/>
        <xdr:cNvSpPr txBox="1"/>
      </xdr:nvSpPr>
      <xdr:spPr>
        <a:xfrm>
          <a:off x="14389744" y="10496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49547</xdr:rowOff>
    </xdr:from>
    <xdr:ext cx="405111" cy="259045"/>
    <xdr:sp macro="" textlink="">
      <xdr:nvSpPr>
        <xdr:cNvPr id="526" name="n_3mainValue【学校施設】&#10;有形固定資産減価償却率"/>
        <xdr:cNvSpPr txBox="1"/>
      </xdr:nvSpPr>
      <xdr:spPr>
        <a:xfrm>
          <a:off x="13500744" y="1050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7" name="正方形/長方形 52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8" name="正方形/長方形 52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9" name="正方形/長方形 52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0" name="正方形/長方形 52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1" name="正方形/長方形 53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2" name="正方形/長方形 53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3" name="正方形/長方形 53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4" name="正方形/長方形 53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5" name="テキスト ボックス 53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6" name="直線コネクタ 53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37" name="テキスト ボックス 53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38" name="直線コネクタ 537"/>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39" name="テキスト ボックス 538"/>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40" name="直線コネクタ 539"/>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41" name="テキスト ボックス 540"/>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42" name="直線コネクタ 541"/>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43" name="テキスト ボックス 542"/>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44" name="直線コネクタ 543"/>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45" name="テキスト ボックス 544"/>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6" name="直線コネクタ 54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7" name="テキスト ボックス 54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81382</xdr:rowOff>
    </xdr:from>
    <xdr:to>
      <xdr:col>116</xdr:col>
      <xdr:colOff>62864</xdr:colOff>
      <xdr:row>64</xdr:row>
      <xdr:rowOff>16002</xdr:rowOff>
    </xdr:to>
    <xdr:cxnSp macro="">
      <xdr:nvCxnSpPr>
        <xdr:cNvPr id="549" name="直線コネクタ 548"/>
        <xdr:cNvCxnSpPr/>
      </xdr:nvCxnSpPr>
      <xdr:spPr>
        <a:xfrm flipV="1">
          <a:off x="22160864" y="9854032"/>
          <a:ext cx="0" cy="1134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19829</xdr:rowOff>
    </xdr:from>
    <xdr:ext cx="469744" cy="259045"/>
    <xdr:sp macro="" textlink="">
      <xdr:nvSpPr>
        <xdr:cNvPr id="550" name="【学校施設】&#10;一人当たり面積最小値テキスト"/>
        <xdr:cNvSpPr txBox="1"/>
      </xdr:nvSpPr>
      <xdr:spPr>
        <a:xfrm>
          <a:off x="22199600" y="10992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16002</xdr:rowOff>
    </xdr:from>
    <xdr:to>
      <xdr:col>116</xdr:col>
      <xdr:colOff>152400</xdr:colOff>
      <xdr:row>64</xdr:row>
      <xdr:rowOff>16002</xdr:rowOff>
    </xdr:to>
    <xdr:cxnSp macro="">
      <xdr:nvCxnSpPr>
        <xdr:cNvPr id="551" name="直線コネクタ 550"/>
        <xdr:cNvCxnSpPr/>
      </xdr:nvCxnSpPr>
      <xdr:spPr>
        <a:xfrm>
          <a:off x="22072600" y="10988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28059</xdr:rowOff>
    </xdr:from>
    <xdr:ext cx="469744" cy="259045"/>
    <xdr:sp macro="" textlink="">
      <xdr:nvSpPr>
        <xdr:cNvPr id="552" name="【学校施設】&#10;一人当たり面積最大値テキスト"/>
        <xdr:cNvSpPr txBox="1"/>
      </xdr:nvSpPr>
      <xdr:spPr>
        <a:xfrm>
          <a:off x="22199600" y="962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81382</xdr:rowOff>
    </xdr:from>
    <xdr:to>
      <xdr:col>116</xdr:col>
      <xdr:colOff>152400</xdr:colOff>
      <xdr:row>57</xdr:row>
      <xdr:rowOff>81382</xdr:rowOff>
    </xdr:to>
    <xdr:cxnSp macro="">
      <xdr:nvCxnSpPr>
        <xdr:cNvPr id="553" name="直線コネクタ 552"/>
        <xdr:cNvCxnSpPr/>
      </xdr:nvCxnSpPr>
      <xdr:spPr>
        <a:xfrm>
          <a:off x="22072600" y="9854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80433</xdr:rowOff>
    </xdr:from>
    <xdr:ext cx="469744" cy="259045"/>
    <xdr:sp macro="" textlink="">
      <xdr:nvSpPr>
        <xdr:cNvPr id="554" name="【学校施設】&#10;一人当たり面積平均値テキスト"/>
        <xdr:cNvSpPr txBox="1"/>
      </xdr:nvSpPr>
      <xdr:spPr>
        <a:xfrm>
          <a:off x="22199600" y="103674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57556</xdr:rowOff>
    </xdr:from>
    <xdr:to>
      <xdr:col>116</xdr:col>
      <xdr:colOff>114300</xdr:colOff>
      <xdr:row>61</xdr:row>
      <xdr:rowOff>159156</xdr:rowOff>
    </xdr:to>
    <xdr:sp macro="" textlink="">
      <xdr:nvSpPr>
        <xdr:cNvPr id="555" name="フローチャート: 判断 554"/>
        <xdr:cNvSpPr/>
      </xdr:nvSpPr>
      <xdr:spPr>
        <a:xfrm>
          <a:off x="22110700" y="10516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54813</xdr:rowOff>
    </xdr:from>
    <xdr:to>
      <xdr:col>112</xdr:col>
      <xdr:colOff>38100</xdr:colOff>
      <xdr:row>61</xdr:row>
      <xdr:rowOff>156413</xdr:rowOff>
    </xdr:to>
    <xdr:sp macro="" textlink="">
      <xdr:nvSpPr>
        <xdr:cNvPr id="556" name="フローチャート: 判断 555"/>
        <xdr:cNvSpPr/>
      </xdr:nvSpPr>
      <xdr:spPr>
        <a:xfrm>
          <a:off x="21272500" y="10513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48413</xdr:rowOff>
    </xdr:from>
    <xdr:to>
      <xdr:col>107</xdr:col>
      <xdr:colOff>101600</xdr:colOff>
      <xdr:row>61</xdr:row>
      <xdr:rowOff>150013</xdr:rowOff>
    </xdr:to>
    <xdr:sp macro="" textlink="">
      <xdr:nvSpPr>
        <xdr:cNvPr id="557" name="フローチャート: 判断 556"/>
        <xdr:cNvSpPr/>
      </xdr:nvSpPr>
      <xdr:spPr>
        <a:xfrm>
          <a:off x="20383500" y="1050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39268</xdr:rowOff>
    </xdr:from>
    <xdr:to>
      <xdr:col>102</xdr:col>
      <xdr:colOff>165100</xdr:colOff>
      <xdr:row>61</xdr:row>
      <xdr:rowOff>140868</xdr:rowOff>
    </xdr:to>
    <xdr:sp macro="" textlink="">
      <xdr:nvSpPr>
        <xdr:cNvPr id="558" name="フローチャート: 判断 557"/>
        <xdr:cNvSpPr/>
      </xdr:nvSpPr>
      <xdr:spPr>
        <a:xfrm>
          <a:off x="19494500" y="10497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9" name="テキスト ボックス 55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0" name="テキスト ボックス 55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1" name="テキスト ボックス 56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2" name="テキスト ボックス 56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3" name="テキスト ボックス 56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43383</xdr:rowOff>
    </xdr:from>
    <xdr:to>
      <xdr:col>116</xdr:col>
      <xdr:colOff>114300</xdr:colOff>
      <xdr:row>62</xdr:row>
      <xdr:rowOff>144983</xdr:rowOff>
    </xdr:to>
    <xdr:sp macro="" textlink="">
      <xdr:nvSpPr>
        <xdr:cNvPr id="564" name="楕円 563"/>
        <xdr:cNvSpPr/>
      </xdr:nvSpPr>
      <xdr:spPr>
        <a:xfrm>
          <a:off x="22110700" y="10673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21810</xdr:rowOff>
    </xdr:from>
    <xdr:ext cx="469744" cy="259045"/>
    <xdr:sp macro="" textlink="">
      <xdr:nvSpPr>
        <xdr:cNvPr id="565" name="【学校施設】&#10;一人当たり面積該当値テキスト"/>
        <xdr:cNvSpPr txBox="1"/>
      </xdr:nvSpPr>
      <xdr:spPr>
        <a:xfrm>
          <a:off x="22199600" y="10651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149454</xdr:rowOff>
    </xdr:from>
    <xdr:to>
      <xdr:col>112</xdr:col>
      <xdr:colOff>38100</xdr:colOff>
      <xdr:row>62</xdr:row>
      <xdr:rowOff>79604</xdr:rowOff>
    </xdr:to>
    <xdr:sp macro="" textlink="">
      <xdr:nvSpPr>
        <xdr:cNvPr id="566" name="楕円 565"/>
        <xdr:cNvSpPr/>
      </xdr:nvSpPr>
      <xdr:spPr>
        <a:xfrm>
          <a:off x="21272500" y="1060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28804</xdr:rowOff>
    </xdr:from>
    <xdr:to>
      <xdr:col>116</xdr:col>
      <xdr:colOff>63500</xdr:colOff>
      <xdr:row>62</xdr:row>
      <xdr:rowOff>94183</xdr:rowOff>
    </xdr:to>
    <xdr:cxnSp macro="">
      <xdr:nvCxnSpPr>
        <xdr:cNvPr id="567" name="直線コネクタ 566"/>
        <xdr:cNvCxnSpPr/>
      </xdr:nvCxnSpPr>
      <xdr:spPr>
        <a:xfrm>
          <a:off x="21323300" y="10658704"/>
          <a:ext cx="838200" cy="65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61671</xdr:rowOff>
    </xdr:from>
    <xdr:to>
      <xdr:col>107</xdr:col>
      <xdr:colOff>101600</xdr:colOff>
      <xdr:row>62</xdr:row>
      <xdr:rowOff>163271</xdr:rowOff>
    </xdr:to>
    <xdr:sp macro="" textlink="">
      <xdr:nvSpPr>
        <xdr:cNvPr id="568" name="楕円 567"/>
        <xdr:cNvSpPr/>
      </xdr:nvSpPr>
      <xdr:spPr>
        <a:xfrm>
          <a:off x="20383500" y="10691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28804</xdr:rowOff>
    </xdr:from>
    <xdr:to>
      <xdr:col>111</xdr:col>
      <xdr:colOff>177800</xdr:colOff>
      <xdr:row>62</xdr:row>
      <xdr:rowOff>112471</xdr:rowOff>
    </xdr:to>
    <xdr:cxnSp macro="">
      <xdr:nvCxnSpPr>
        <xdr:cNvPr id="569" name="直線コネクタ 568"/>
        <xdr:cNvCxnSpPr/>
      </xdr:nvCxnSpPr>
      <xdr:spPr>
        <a:xfrm flipV="1">
          <a:off x="20434300" y="10658704"/>
          <a:ext cx="889000" cy="83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57556</xdr:rowOff>
    </xdr:from>
    <xdr:to>
      <xdr:col>102</xdr:col>
      <xdr:colOff>165100</xdr:colOff>
      <xdr:row>62</xdr:row>
      <xdr:rowOff>159156</xdr:rowOff>
    </xdr:to>
    <xdr:sp macro="" textlink="">
      <xdr:nvSpPr>
        <xdr:cNvPr id="570" name="楕円 569"/>
        <xdr:cNvSpPr/>
      </xdr:nvSpPr>
      <xdr:spPr>
        <a:xfrm>
          <a:off x="19494500" y="1068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108356</xdr:rowOff>
    </xdr:from>
    <xdr:to>
      <xdr:col>107</xdr:col>
      <xdr:colOff>50800</xdr:colOff>
      <xdr:row>62</xdr:row>
      <xdr:rowOff>112471</xdr:rowOff>
    </xdr:to>
    <xdr:cxnSp macro="">
      <xdr:nvCxnSpPr>
        <xdr:cNvPr id="571" name="直線コネクタ 570"/>
        <xdr:cNvCxnSpPr/>
      </xdr:nvCxnSpPr>
      <xdr:spPr>
        <a:xfrm>
          <a:off x="19545300" y="10738256"/>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1490</xdr:rowOff>
    </xdr:from>
    <xdr:ext cx="469744" cy="259045"/>
    <xdr:sp macro="" textlink="">
      <xdr:nvSpPr>
        <xdr:cNvPr id="572" name="n_1aveValue【学校施設】&#10;一人当たり面積"/>
        <xdr:cNvSpPr txBox="1"/>
      </xdr:nvSpPr>
      <xdr:spPr>
        <a:xfrm>
          <a:off x="21075727" y="10288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166540</xdr:rowOff>
    </xdr:from>
    <xdr:ext cx="469744" cy="259045"/>
    <xdr:sp macro="" textlink="">
      <xdr:nvSpPr>
        <xdr:cNvPr id="573" name="n_2aveValue【学校施設】&#10;一人当たり面積"/>
        <xdr:cNvSpPr txBox="1"/>
      </xdr:nvSpPr>
      <xdr:spPr>
        <a:xfrm>
          <a:off x="20199427" y="10282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157395</xdr:rowOff>
    </xdr:from>
    <xdr:ext cx="469744" cy="259045"/>
    <xdr:sp macro="" textlink="">
      <xdr:nvSpPr>
        <xdr:cNvPr id="574" name="n_3aveValue【学校施設】&#10;一人当たり面積"/>
        <xdr:cNvSpPr txBox="1"/>
      </xdr:nvSpPr>
      <xdr:spPr>
        <a:xfrm>
          <a:off x="19310427" y="10272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70731</xdr:rowOff>
    </xdr:from>
    <xdr:ext cx="469744" cy="259045"/>
    <xdr:sp macro="" textlink="">
      <xdr:nvSpPr>
        <xdr:cNvPr id="575" name="n_1mainValue【学校施設】&#10;一人当たり面積"/>
        <xdr:cNvSpPr txBox="1"/>
      </xdr:nvSpPr>
      <xdr:spPr>
        <a:xfrm>
          <a:off x="21075727" y="10700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154398</xdr:rowOff>
    </xdr:from>
    <xdr:ext cx="469744" cy="259045"/>
    <xdr:sp macro="" textlink="">
      <xdr:nvSpPr>
        <xdr:cNvPr id="576" name="n_2mainValue【学校施設】&#10;一人当たり面積"/>
        <xdr:cNvSpPr txBox="1"/>
      </xdr:nvSpPr>
      <xdr:spPr>
        <a:xfrm>
          <a:off x="20199427" y="10784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150283</xdr:rowOff>
    </xdr:from>
    <xdr:ext cx="469744" cy="259045"/>
    <xdr:sp macro="" textlink="">
      <xdr:nvSpPr>
        <xdr:cNvPr id="577" name="n_3mainValue【学校施設】&#10;一人当たり面積"/>
        <xdr:cNvSpPr txBox="1"/>
      </xdr:nvSpPr>
      <xdr:spPr>
        <a:xfrm>
          <a:off x="19310427" y="10780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8" name="正方形/長方形 57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9" name="正方形/長方形 57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0" name="正方形/長方形 57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1" name="正方形/長方形 58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2" name="正方形/長方形 58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3" name="正方形/長方形 58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4" name="正方形/長方形 58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5" name="正方形/長方形 58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86" name="正方形/長方形 58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7" name="正方形/長方形 58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8" name="正方形/長方形 58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9" name="正方形/長方形 58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0" name="正方形/長方形 58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1" name="正方形/長方形 59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2" name="正方形/長方形 59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3" name="正方形/長方形 59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94" name="正方形/長方形 59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5" name="正方形/長方形 59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6" name="正方形/長方形 59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7" name="正方形/長方形 59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8" name="正方形/長方形 59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9" name="正方形/長方形 59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00" name="正方形/長方形 59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01" name="正方形/長方形 60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02" name="テキスト ボックス 60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03" name="直線コネクタ 60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04" name="テキスト ボックス 603"/>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05" name="直線コネクタ 604"/>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06" name="テキスト ボックス 605"/>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07" name="直線コネクタ 606"/>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08" name="テキスト ボックス 607"/>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09" name="直線コネクタ 608"/>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10" name="テキスト ボックス 609"/>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11" name="直線コネクタ 610"/>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612" name="テキスト ボックス 611"/>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3" name="直線コネクタ 61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14" name="テキスト ボックス 61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30480</xdr:rowOff>
    </xdr:from>
    <xdr:to>
      <xdr:col>85</xdr:col>
      <xdr:colOff>126364</xdr:colOff>
      <xdr:row>108</xdr:row>
      <xdr:rowOff>142494</xdr:rowOff>
    </xdr:to>
    <xdr:cxnSp macro="">
      <xdr:nvCxnSpPr>
        <xdr:cNvPr id="616" name="直線コネクタ 615"/>
        <xdr:cNvCxnSpPr/>
      </xdr:nvCxnSpPr>
      <xdr:spPr>
        <a:xfrm flipV="1">
          <a:off x="16318864" y="17346930"/>
          <a:ext cx="0"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146321</xdr:rowOff>
    </xdr:from>
    <xdr:ext cx="405111" cy="259045"/>
    <xdr:sp macro="" textlink="">
      <xdr:nvSpPr>
        <xdr:cNvPr id="617" name="【公民館】&#10;有形固定資産減価償却率最小値テキスト"/>
        <xdr:cNvSpPr txBox="1"/>
      </xdr:nvSpPr>
      <xdr:spPr>
        <a:xfrm>
          <a:off x="16357600" y="18662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142494</xdr:rowOff>
    </xdr:from>
    <xdr:to>
      <xdr:col>86</xdr:col>
      <xdr:colOff>25400</xdr:colOff>
      <xdr:row>108</xdr:row>
      <xdr:rowOff>142494</xdr:rowOff>
    </xdr:to>
    <xdr:cxnSp macro="">
      <xdr:nvCxnSpPr>
        <xdr:cNvPr id="618" name="直線コネクタ 617"/>
        <xdr:cNvCxnSpPr/>
      </xdr:nvCxnSpPr>
      <xdr:spPr>
        <a:xfrm>
          <a:off x="16230600" y="18659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148607</xdr:rowOff>
    </xdr:from>
    <xdr:ext cx="405111" cy="259045"/>
    <xdr:sp macro="" textlink="">
      <xdr:nvSpPr>
        <xdr:cNvPr id="619" name="【公民館】&#10;有形固定資産減価償却率最大値テキスト"/>
        <xdr:cNvSpPr txBox="1"/>
      </xdr:nvSpPr>
      <xdr:spPr>
        <a:xfrm>
          <a:off x="16357600" y="1712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30480</xdr:rowOff>
    </xdr:from>
    <xdr:to>
      <xdr:col>86</xdr:col>
      <xdr:colOff>25400</xdr:colOff>
      <xdr:row>101</xdr:row>
      <xdr:rowOff>30480</xdr:rowOff>
    </xdr:to>
    <xdr:cxnSp macro="">
      <xdr:nvCxnSpPr>
        <xdr:cNvPr id="620" name="直線コネクタ 619"/>
        <xdr:cNvCxnSpPr/>
      </xdr:nvCxnSpPr>
      <xdr:spPr>
        <a:xfrm>
          <a:off x="16230600" y="1734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120414</xdr:rowOff>
    </xdr:from>
    <xdr:ext cx="405111" cy="259045"/>
    <xdr:sp macro="" textlink="">
      <xdr:nvSpPr>
        <xdr:cNvPr id="621" name="【公民館】&#10;有形固定資産減価償却率平均値テキスト"/>
        <xdr:cNvSpPr txBox="1"/>
      </xdr:nvSpPr>
      <xdr:spPr>
        <a:xfrm>
          <a:off x="16357600" y="179512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141987</xdr:rowOff>
    </xdr:from>
    <xdr:to>
      <xdr:col>85</xdr:col>
      <xdr:colOff>177800</xdr:colOff>
      <xdr:row>105</xdr:row>
      <xdr:rowOff>72137</xdr:rowOff>
    </xdr:to>
    <xdr:sp macro="" textlink="">
      <xdr:nvSpPr>
        <xdr:cNvPr id="622" name="フローチャート: 判断 621"/>
        <xdr:cNvSpPr/>
      </xdr:nvSpPr>
      <xdr:spPr>
        <a:xfrm>
          <a:off x="16268700" y="1797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169418</xdr:rowOff>
    </xdr:from>
    <xdr:to>
      <xdr:col>81</xdr:col>
      <xdr:colOff>101600</xdr:colOff>
      <xdr:row>105</xdr:row>
      <xdr:rowOff>99568</xdr:rowOff>
    </xdr:to>
    <xdr:sp macro="" textlink="">
      <xdr:nvSpPr>
        <xdr:cNvPr id="623" name="フローチャート: 判断 622"/>
        <xdr:cNvSpPr/>
      </xdr:nvSpPr>
      <xdr:spPr>
        <a:xfrm>
          <a:off x="15430500" y="1800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43687</xdr:rowOff>
    </xdr:from>
    <xdr:to>
      <xdr:col>76</xdr:col>
      <xdr:colOff>165100</xdr:colOff>
      <xdr:row>105</xdr:row>
      <xdr:rowOff>145287</xdr:rowOff>
    </xdr:to>
    <xdr:sp macro="" textlink="">
      <xdr:nvSpPr>
        <xdr:cNvPr id="624" name="フローチャート: 判断 623"/>
        <xdr:cNvSpPr/>
      </xdr:nvSpPr>
      <xdr:spPr>
        <a:xfrm>
          <a:off x="14541500" y="1804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20828</xdr:rowOff>
    </xdr:from>
    <xdr:to>
      <xdr:col>72</xdr:col>
      <xdr:colOff>38100</xdr:colOff>
      <xdr:row>105</xdr:row>
      <xdr:rowOff>122428</xdr:rowOff>
    </xdr:to>
    <xdr:sp macro="" textlink="">
      <xdr:nvSpPr>
        <xdr:cNvPr id="625" name="フローチャート: 判断 624"/>
        <xdr:cNvSpPr/>
      </xdr:nvSpPr>
      <xdr:spPr>
        <a:xfrm>
          <a:off x="13652500" y="1802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6" name="テキスト ボックス 62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7" name="テキスト ボックス 62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8" name="テキスト ボックス 62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9" name="テキスト ボックス 62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30" name="テキスト ボックス 62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157987</xdr:rowOff>
    </xdr:from>
    <xdr:to>
      <xdr:col>85</xdr:col>
      <xdr:colOff>177800</xdr:colOff>
      <xdr:row>104</xdr:row>
      <xdr:rowOff>88137</xdr:rowOff>
    </xdr:to>
    <xdr:sp macro="" textlink="">
      <xdr:nvSpPr>
        <xdr:cNvPr id="631" name="楕円 630"/>
        <xdr:cNvSpPr/>
      </xdr:nvSpPr>
      <xdr:spPr>
        <a:xfrm>
          <a:off x="16268700" y="1781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9414</xdr:rowOff>
    </xdr:from>
    <xdr:ext cx="405111" cy="259045"/>
    <xdr:sp macro="" textlink="">
      <xdr:nvSpPr>
        <xdr:cNvPr id="632" name="【公民館】&#10;有形固定資産減価償却率該当値テキスト"/>
        <xdr:cNvSpPr txBox="1"/>
      </xdr:nvSpPr>
      <xdr:spPr>
        <a:xfrm>
          <a:off x="16357600" y="17668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36830</xdr:rowOff>
    </xdr:from>
    <xdr:to>
      <xdr:col>81</xdr:col>
      <xdr:colOff>101600</xdr:colOff>
      <xdr:row>104</xdr:row>
      <xdr:rowOff>138430</xdr:rowOff>
    </xdr:to>
    <xdr:sp macro="" textlink="">
      <xdr:nvSpPr>
        <xdr:cNvPr id="633" name="楕円 632"/>
        <xdr:cNvSpPr/>
      </xdr:nvSpPr>
      <xdr:spPr>
        <a:xfrm>
          <a:off x="15430500" y="1786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37337</xdr:rowOff>
    </xdr:from>
    <xdr:to>
      <xdr:col>85</xdr:col>
      <xdr:colOff>127000</xdr:colOff>
      <xdr:row>104</xdr:row>
      <xdr:rowOff>87630</xdr:rowOff>
    </xdr:to>
    <xdr:cxnSp macro="">
      <xdr:nvCxnSpPr>
        <xdr:cNvPr id="634" name="直線コネクタ 633"/>
        <xdr:cNvCxnSpPr/>
      </xdr:nvCxnSpPr>
      <xdr:spPr>
        <a:xfrm flipV="1">
          <a:off x="15481300" y="17868137"/>
          <a:ext cx="8382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80263</xdr:rowOff>
    </xdr:from>
    <xdr:to>
      <xdr:col>76</xdr:col>
      <xdr:colOff>165100</xdr:colOff>
      <xdr:row>105</xdr:row>
      <xdr:rowOff>10413</xdr:rowOff>
    </xdr:to>
    <xdr:sp macro="" textlink="">
      <xdr:nvSpPr>
        <xdr:cNvPr id="635" name="楕円 634"/>
        <xdr:cNvSpPr/>
      </xdr:nvSpPr>
      <xdr:spPr>
        <a:xfrm>
          <a:off x="14541500" y="17911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87630</xdr:rowOff>
    </xdr:from>
    <xdr:to>
      <xdr:col>81</xdr:col>
      <xdr:colOff>50800</xdr:colOff>
      <xdr:row>104</xdr:row>
      <xdr:rowOff>131063</xdr:rowOff>
    </xdr:to>
    <xdr:cxnSp macro="">
      <xdr:nvCxnSpPr>
        <xdr:cNvPr id="636" name="直線コネクタ 635"/>
        <xdr:cNvCxnSpPr/>
      </xdr:nvCxnSpPr>
      <xdr:spPr>
        <a:xfrm flipV="1">
          <a:off x="14592300" y="17918430"/>
          <a:ext cx="889000" cy="4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128270</xdr:rowOff>
    </xdr:from>
    <xdr:to>
      <xdr:col>72</xdr:col>
      <xdr:colOff>38100</xdr:colOff>
      <xdr:row>105</xdr:row>
      <xdr:rowOff>58420</xdr:rowOff>
    </xdr:to>
    <xdr:sp macro="" textlink="">
      <xdr:nvSpPr>
        <xdr:cNvPr id="637" name="楕円 636"/>
        <xdr:cNvSpPr/>
      </xdr:nvSpPr>
      <xdr:spPr>
        <a:xfrm>
          <a:off x="13652500" y="1795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131063</xdr:rowOff>
    </xdr:from>
    <xdr:to>
      <xdr:col>76</xdr:col>
      <xdr:colOff>114300</xdr:colOff>
      <xdr:row>105</xdr:row>
      <xdr:rowOff>7620</xdr:rowOff>
    </xdr:to>
    <xdr:cxnSp macro="">
      <xdr:nvCxnSpPr>
        <xdr:cNvPr id="638" name="直線コネクタ 637"/>
        <xdr:cNvCxnSpPr/>
      </xdr:nvCxnSpPr>
      <xdr:spPr>
        <a:xfrm flipV="1">
          <a:off x="13703300" y="17961863"/>
          <a:ext cx="8890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90695</xdr:rowOff>
    </xdr:from>
    <xdr:ext cx="405111" cy="259045"/>
    <xdr:sp macro="" textlink="">
      <xdr:nvSpPr>
        <xdr:cNvPr id="639" name="n_1aveValue【公民館】&#10;有形固定資産減価償却率"/>
        <xdr:cNvSpPr txBox="1"/>
      </xdr:nvSpPr>
      <xdr:spPr>
        <a:xfrm>
          <a:off x="15266044" y="18092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136414</xdr:rowOff>
    </xdr:from>
    <xdr:ext cx="405111" cy="259045"/>
    <xdr:sp macro="" textlink="">
      <xdr:nvSpPr>
        <xdr:cNvPr id="640" name="n_2aveValue【公民館】&#10;有形固定資産減価償却率"/>
        <xdr:cNvSpPr txBox="1"/>
      </xdr:nvSpPr>
      <xdr:spPr>
        <a:xfrm>
          <a:off x="14389744" y="18138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113555</xdr:rowOff>
    </xdr:from>
    <xdr:ext cx="405111" cy="259045"/>
    <xdr:sp macro="" textlink="">
      <xdr:nvSpPr>
        <xdr:cNvPr id="641" name="n_3aveValue【公民館】&#10;有形固定資産減価償却率"/>
        <xdr:cNvSpPr txBox="1"/>
      </xdr:nvSpPr>
      <xdr:spPr>
        <a:xfrm>
          <a:off x="13500744" y="1811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154957</xdr:rowOff>
    </xdr:from>
    <xdr:ext cx="405111" cy="259045"/>
    <xdr:sp macro="" textlink="">
      <xdr:nvSpPr>
        <xdr:cNvPr id="642" name="n_1mainValue【公民館】&#10;有形固定資産減価償却率"/>
        <xdr:cNvSpPr txBox="1"/>
      </xdr:nvSpPr>
      <xdr:spPr>
        <a:xfrm>
          <a:off x="15266044"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26940</xdr:rowOff>
    </xdr:from>
    <xdr:ext cx="405111" cy="259045"/>
    <xdr:sp macro="" textlink="">
      <xdr:nvSpPr>
        <xdr:cNvPr id="643" name="n_2mainValue【公民館】&#10;有形固定資産減価償却率"/>
        <xdr:cNvSpPr txBox="1"/>
      </xdr:nvSpPr>
      <xdr:spPr>
        <a:xfrm>
          <a:off x="14389744" y="1768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74947</xdr:rowOff>
    </xdr:from>
    <xdr:ext cx="405111" cy="259045"/>
    <xdr:sp macro="" textlink="">
      <xdr:nvSpPr>
        <xdr:cNvPr id="644" name="n_3mainValue【公民館】&#10;有形固定資産減価償却率"/>
        <xdr:cNvSpPr txBox="1"/>
      </xdr:nvSpPr>
      <xdr:spPr>
        <a:xfrm>
          <a:off x="13500744" y="1773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5" name="正方形/長方形 64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6" name="正方形/長方形 64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7" name="正方形/長方形 64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8" name="正方形/長方形 64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9" name="正方形/長方形 64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0" name="正方形/長方形 64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1" name="正方形/長方形 65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2" name="正方形/長方形 65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3" name="テキスト ボックス 65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4" name="直線コネクタ 65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55" name="直線コネクタ 654"/>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56" name="テキスト ボックス 655"/>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57" name="直線コネクタ 656"/>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58" name="テキスト ボックス 657"/>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59" name="直線コネクタ 658"/>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60" name="テキスト ボックス 659"/>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61" name="直線コネクタ 660"/>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62" name="テキスト ボックス 661"/>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3" name="直線コネクタ 66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64" name="テキスト ボックス 66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6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137922</xdr:rowOff>
    </xdr:from>
    <xdr:to>
      <xdr:col>116</xdr:col>
      <xdr:colOff>62864</xdr:colOff>
      <xdr:row>108</xdr:row>
      <xdr:rowOff>35052</xdr:rowOff>
    </xdr:to>
    <xdr:cxnSp macro="">
      <xdr:nvCxnSpPr>
        <xdr:cNvPr id="666" name="直線コネクタ 665"/>
        <xdr:cNvCxnSpPr/>
      </xdr:nvCxnSpPr>
      <xdr:spPr>
        <a:xfrm flipV="1">
          <a:off x="22160864" y="17111472"/>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38879</xdr:rowOff>
    </xdr:from>
    <xdr:ext cx="469744" cy="259045"/>
    <xdr:sp macro="" textlink="">
      <xdr:nvSpPr>
        <xdr:cNvPr id="667" name="【公民館】&#10;一人当たり面積最小値テキスト"/>
        <xdr:cNvSpPr txBox="1"/>
      </xdr:nvSpPr>
      <xdr:spPr>
        <a:xfrm>
          <a:off x="22199600" y="185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35052</xdr:rowOff>
    </xdr:from>
    <xdr:to>
      <xdr:col>116</xdr:col>
      <xdr:colOff>152400</xdr:colOff>
      <xdr:row>108</xdr:row>
      <xdr:rowOff>35052</xdr:rowOff>
    </xdr:to>
    <xdr:cxnSp macro="">
      <xdr:nvCxnSpPr>
        <xdr:cNvPr id="668" name="直線コネクタ 667"/>
        <xdr:cNvCxnSpPr/>
      </xdr:nvCxnSpPr>
      <xdr:spPr>
        <a:xfrm>
          <a:off x="22072600" y="1855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84599</xdr:rowOff>
    </xdr:from>
    <xdr:ext cx="469744" cy="259045"/>
    <xdr:sp macro="" textlink="">
      <xdr:nvSpPr>
        <xdr:cNvPr id="669" name="【公民館】&#10;一人当たり面積最大値テキスト"/>
        <xdr:cNvSpPr txBox="1"/>
      </xdr:nvSpPr>
      <xdr:spPr>
        <a:xfrm>
          <a:off x="22199600" y="1688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137922</xdr:rowOff>
    </xdr:from>
    <xdr:to>
      <xdr:col>116</xdr:col>
      <xdr:colOff>152400</xdr:colOff>
      <xdr:row>99</xdr:row>
      <xdr:rowOff>137922</xdr:rowOff>
    </xdr:to>
    <xdr:cxnSp macro="">
      <xdr:nvCxnSpPr>
        <xdr:cNvPr id="670" name="直線コネクタ 669"/>
        <xdr:cNvCxnSpPr/>
      </xdr:nvCxnSpPr>
      <xdr:spPr>
        <a:xfrm>
          <a:off x="22072600" y="1711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132859</xdr:rowOff>
    </xdr:from>
    <xdr:ext cx="469744" cy="259045"/>
    <xdr:sp macro="" textlink="">
      <xdr:nvSpPr>
        <xdr:cNvPr id="671" name="【公民館】&#10;一人当たり面積平均値テキスト"/>
        <xdr:cNvSpPr txBox="1"/>
      </xdr:nvSpPr>
      <xdr:spPr>
        <a:xfrm>
          <a:off x="22199600" y="179636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109982</xdr:rowOff>
    </xdr:from>
    <xdr:to>
      <xdr:col>116</xdr:col>
      <xdr:colOff>114300</xdr:colOff>
      <xdr:row>106</xdr:row>
      <xdr:rowOff>40132</xdr:rowOff>
    </xdr:to>
    <xdr:sp macro="" textlink="">
      <xdr:nvSpPr>
        <xdr:cNvPr id="672" name="フローチャート: 判断 671"/>
        <xdr:cNvSpPr/>
      </xdr:nvSpPr>
      <xdr:spPr>
        <a:xfrm>
          <a:off x="22110700" y="1811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114554</xdr:rowOff>
    </xdr:from>
    <xdr:to>
      <xdr:col>112</xdr:col>
      <xdr:colOff>38100</xdr:colOff>
      <xdr:row>106</xdr:row>
      <xdr:rowOff>44704</xdr:rowOff>
    </xdr:to>
    <xdr:sp macro="" textlink="">
      <xdr:nvSpPr>
        <xdr:cNvPr id="673" name="フローチャート: 判断 672"/>
        <xdr:cNvSpPr/>
      </xdr:nvSpPr>
      <xdr:spPr>
        <a:xfrm>
          <a:off x="21272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119126</xdr:rowOff>
    </xdr:from>
    <xdr:to>
      <xdr:col>107</xdr:col>
      <xdr:colOff>101600</xdr:colOff>
      <xdr:row>106</xdr:row>
      <xdr:rowOff>49276</xdr:rowOff>
    </xdr:to>
    <xdr:sp macro="" textlink="">
      <xdr:nvSpPr>
        <xdr:cNvPr id="674" name="フローチャート: 判断 673"/>
        <xdr:cNvSpPr/>
      </xdr:nvSpPr>
      <xdr:spPr>
        <a:xfrm>
          <a:off x="20383500" y="1812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96265</xdr:rowOff>
    </xdr:from>
    <xdr:to>
      <xdr:col>102</xdr:col>
      <xdr:colOff>165100</xdr:colOff>
      <xdr:row>106</xdr:row>
      <xdr:rowOff>26415</xdr:rowOff>
    </xdr:to>
    <xdr:sp macro="" textlink="">
      <xdr:nvSpPr>
        <xdr:cNvPr id="675" name="フローチャート: 判断 674"/>
        <xdr:cNvSpPr/>
      </xdr:nvSpPr>
      <xdr:spPr>
        <a:xfrm>
          <a:off x="19494500" y="1809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76" name="テキスト ボックス 67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77" name="テキスト ボックス 67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78" name="テキスト ボックス 67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79" name="テキスト ボックス 67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0" name="テキスト ボックス 67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68835</xdr:rowOff>
    </xdr:from>
    <xdr:to>
      <xdr:col>116</xdr:col>
      <xdr:colOff>114300</xdr:colOff>
      <xdr:row>106</xdr:row>
      <xdr:rowOff>170435</xdr:rowOff>
    </xdr:to>
    <xdr:sp macro="" textlink="">
      <xdr:nvSpPr>
        <xdr:cNvPr id="681" name="楕円 680"/>
        <xdr:cNvSpPr/>
      </xdr:nvSpPr>
      <xdr:spPr>
        <a:xfrm>
          <a:off x="22110700" y="1824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47262</xdr:rowOff>
    </xdr:from>
    <xdr:ext cx="469744" cy="259045"/>
    <xdr:sp macro="" textlink="">
      <xdr:nvSpPr>
        <xdr:cNvPr id="682" name="【公民館】&#10;一人当たり面積該当値テキスト"/>
        <xdr:cNvSpPr txBox="1"/>
      </xdr:nvSpPr>
      <xdr:spPr>
        <a:xfrm>
          <a:off x="22199600" y="18220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73406</xdr:rowOff>
    </xdr:from>
    <xdr:to>
      <xdr:col>112</xdr:col>
      <xdr:colOff>38100</xdr:colOff>
      <xdr:row>107</xdr:row>
      <xdr:rowOff>3556</xdr:rowOff>
    </xdr:to>
    <xdr:sp macro="" textlink="">
      <xdr:nvSpPr>
        <xdr:cNvPr id="683" name="楕円 682"/>
        <xdr:cNvSpPr/>
      </xdr:nvSpPr>
      <xdr:spPr>
        <a:xfrm>
          <a:off x="21272500" y="1824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119635</xdr:rowOff>
    </xdr:from>
    <xdr:to>
      <xdr:col>116</xdr:col>
      <xdr:colOff>63500</xdr:colOff>
      <xdr:row>106</xdr:row>
      <xdr:rowOff>124206</xdr:rowOff>
    </xdr:to>
    <xdr:cxnSp macro="">
      <xdr:nvCxnSpPr>
        <xdr:cNvPr id="684" name="直線コネクタ 683"/>
        <xdr:cNvCxnSpPr/>
      </xdr:nvCxnSpPr>
      <xdr:spPr>
        <a:xfrm flipV="1">
          <a:off x="21323300" y="18293335"/>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73406</xdr:rowOff>
    </xdr:from>
    <xdr:to>
      <xdr:col>107</xdr:col>
      <xdr:colOff>101600</xdr:colOff>
      <xdr:row>107</xdr:row>
      <xdr:rowOff>3556</xdr:rowOff>
    </xdr:to>
    <xdr:sp macro="" textlink="">
      <xdr:nvSpPr>
        <xdr:cNvPr id="685" name="楕円 684"/>
        <xdr:cNvSpPr/>
      </xdr:nvSpPr>
      <xdr:spPr>
        <a:xfrm>
          <a:off x="20383500" y="1824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124206</xdr:rowOff>
    </xdr:from>
    <xdr:to>
      <xdr:col>111</xdr:col>
      <xdr:colOff>177800</xdr:colOff>
      <xdr:row>106</xdr:row>
      <xdr:rowOff>124206</xdr:rowOff>
    </xdr:to>
    <xdr:cxnSp macro="">
      <xdr:nvCxnSpPr>
        <xdr:cNvPr id="686" name="直線コネクタ 685"/>
        <xdr:cNvCxnSpPr/>
      </xdr:nvCxnSpPr>
      <xdr:spPr>
        <a:xfrm>
          <a:off x="20434300" y="182979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75692</xdr:rowOff>
    </xdr:from>
    <xdr:to>
      <xdr:col>102</xdr:col>
      <xdr:colOff>165100</xdr:colOff>
      <xdr:row>107</xdr:row>
      <xdr:rowOff>5842</xdr:rowOff>
    </xdr:to>
    <xdr:sp macro="" textlink="">
      <xdr:nvSpPr>
        <xdr:cNvPr id="687" name="楕円 686"/>
        <xdr:cNvSpPr/>
      </xdr:nvSpPr>
      <xdr:spPr>
        <a:xfrm>
          <a:off x="19494500" y="1824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124206</xdr:rowOff>
    </xdr:from>
    <xdr:to>
      <xdr:col>107</xdr:col>
      <xdr:colOff>50800</xdr:colOff>
      <xdr:row>106</xdr:row>
      <xdr:rowOff>126492</xdr:rowOff>
    </xdr:to>
    <xdr:cxnSp macro="">
      <xdr:nvCxnSpPr>
        <xdr:cNvPr id="688" name="直線コネクタ 687"/>
        <xdr:cNvCxnSpPr/>
      </xdr:nvCxnSpPr>
      <xdr:spPr>
        <a:xfrm flipV="1">
          <a:off x="19545300" y="1829790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61231</xdr:rowOff>
    </xdr:from>
    <xdr:ext cx="469744" cy="259045"/>
    <xdr:sp macro="" textlink="">
      <xdr:nvSpPr>
        <xdr:cNvPr id="689" name="n_1aveValue【公民館】&#10;一人当たり面積"/>
        <xdr:cNvSpPr txBox="1"/>
      </xdr:nvSpPr>
      <xdr:spPr>
        <a:xfrm>
          <a:off x="21075727" y="1789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65803</xdr:rowOff>
    </xdr:from>
    <xdr:ext cx="469744" cy="259045"/>
    <xdr:sp macro="" textlink="">
      <xdr:nvSpPr>
        <xdr:cNvPr id="690" name="n_2aveValue【公民館】&#10;一人当たり面積"/>
        <xdr:cNvSpPr txBox="1"/>
      </xdr:nvSpPr>
      <xdr:spPr>
        <a:xfrm>
          <a:off x="20199427" y="1789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42942</xdr:rowOff>
    </xdr:from>
    <xdr:ext cx="469744" cy="259045"/>
    <xdr:sp macro="" textlink="">
      <xdr:nvSpPr>
        <xdr:cNvPr id="691" name="n_3aveValue【公民館】&#10;一人当たり面積"/>
        <xdr:cNvSpPr txBox="1"/>
      </xdr:nvSpPr>
      <xdr:spPr>
        <a:xfrm>
          <a:off x="19310427" y="1787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166133</xdr:rowOff>
    </xdr:from>
    <xdr:ext cx="469744" cy="259045"/>
    <xdr:sp macro="" textlink="">
      <xdr:nvSpPr>
        <xdr:cNvPr id="692" name="n_1mainValue【公民館】&#10;一人当たり面積"/>
        <xdr:cNvSpPr txBox="1"/>
      </xdr:nvSpPr>
      <xdr:spPr>
        <a:xfrm>
          <a:off x="21075727" y="18339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166133</xdr:rowOff>
    </xdr:from>
    <xdr:ext cx="469744" cy="259045"/>
    <xdr:sp macro="" textlink="">
      <xdr:nvSpPr>
        <xdr:cNvPr id="693" name="n_2mainValue【公民館】&#10;一人当たり面積"/>
        <xdr:cNvSpPr txBox="1"/>
      </xdr:nvSpPr>
      <xdr:spPr>
        <a:xfrm>
          <a:off x="20199427" y="18339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168419</xdr:rowOff>
    </xdr:from>
    <xdr:ext cx="469744" cy="259045"/>
    <xdr:sp macro="" textlink="">
      <xdr:nvSpPr>
        <xdr:cNvPr id="694" name="n_3mainValue【公民館】&#10;一人当たり面積"/>
        <xdr:cNvSpPr txBox="1"/>
      </xdr:nvSpPr>
      <xdr:spPr>
        <a:xfrm>
          <a:off x="19310427" y="1834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5" name="正方形/長方形 69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6" name="正方形/長方形 69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7" name="テキスト ボックス 69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全体的に、一人当たりの資産規模は類似団体内平均値に比べて少ないが、有形固定資産減価償却率は高い状況となっており、今後近いうちに維持・更新を要する施設が多いことが窺える。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道路について、償却率は類似団体内平均値とほぼ変わらないものの、一人当たり延長が長いため、今後の維持管理費が財政を圧迫させぬよう留意する必要がある。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認定こども園・幼稚園・保育所については、償却率が高く、一人当たり面積は小さい。償却率が高いことから、現在、公共施設等マネジメント戦略会議にて統廃合や民営化が検討されており、時代のニーズに合わせた公共施設の質及び量の確保を目指し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学校施設については、東日本大震災以降、学校施設の耐震化・大規模改修</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を進めてきたが、下妻中学校改築事業により市内全ての学校で耐震改修が完了した。これにより償却率は類似団体内平均値を大きく下回っている。償却率、</a:t>
          </a:r>
          <a:r>
            <a:rPr kumimoji="1" lang="ja-JP" altLang="en-US" sz="1300">
              <a:latin typeface="ＭＳ Ｐゴシック" panose="020B0600070205080204" pitchFamily="50" charset="-128"/>
              <a:ea typeface="ＭＳ Ｐゴシック" panose="020B0600070205080204" pitchFamily="50" charset="-128"/>
            </a:rPr>
            <a:t>一人当たりの面積も小さいことから当面は適切な管理を行っていく。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民館については、積極的な投資をここ数年行っておらず償却率は年々高くなっており、その値は全国平均や県平均を大きく上回っている。消防設備に不具合が生じている館もあり、利用者の安全のためにも適正管理に向けた整備方針を早期に決定し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茨城県下妻市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43,791
41,777
80.88
18,071,735
16,925,502
1,078,676
10,244,760
21,781,125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77.4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9253</xdr:rowOff>
    </xdr:from>
    <xdr:to>
      <xdr:col>24</xdr:col>
      <xdr:colOff>62865</xdr:colOff>
      <xdr:row>41</xdr:row>
      <xdr:rowOff>156210</xdr:rowOff>
    </xdr:to>
    <xdr:cxnSp macro="">
      <xdr:nvCxnSpPr>
        <xdr:cNvPr id="57" name="直線コネクタ 56"/>
        <xdr:cNvCxnSpPr/>
      </xdr:nvCxnSpPr>
      <xdr:spPr>
        <a:xfrm flipV="1">
          <a:off x="4634865" y="5667103"/>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160037</xdr:rowOff>
    </xdr:from>
    <xdr:ext cx="340478" cy="259045"/>
    <xdr:sp macro="" textlink="">
      <xdr:nvSpPr>
        <xdr:cNvPr id="58" name="【図書館】&#10;有形固定資産減価償却率最小値テキスト"/>
        <xdr:cNvSpPr txBox="1"/>
      </xdr:nvSpPr>
      <xdr:spPr>
        <a:xfrm>
          <a:off x="4673600" y="71894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156210</xdr:rowOff>
    </xdr:from>
    <xdr:to>
      <xdr:col>24</xdr:col>
      <xdr:colOff>152400</xdr:colOff>
      <xdr:row>41</xdr:row>
      <xdr:rowOff>156210</xdr:rowOff>
    </xdr:to>
    <xdr:cxnSp macro="">
      <xdr:nvCxnSpPr>
        <xdr:cNvPr id="59" name="直線コネクタ 58"/>
        <xdr:cNvCxnSpPr/>
      </xdr:nvCxnSpPr>
      <xdr:spPr>
        <a:xfrm>
          <a:off x="4546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127380</xdr:rowOff>
    </xdr:from>
    <xdr:ext cx="405111" cy="259045"/>
    <xdr:sp macro="" textlink="">
      <xdr:nvSpPr>
        <xdr:cNvPr id="60" name="【図書館】&#10;有形固定資産減価償却率最大値テキスト"/>
        <xdr:cNvSpPr txBox="1"/>
      </xdr:nvSpPr>
      <xdr:spPr>
        <a:xfrm>
          <a:off x="4673600" y="5442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9253</xdr:rowOff>
    </xdr:from>
    <xdr:to>
      <xdr:col>24</xdr:col>
      <xdr:colOff>152400</xdr:colOff>
      <xdr:row>33</xdr:row>
      <xdr:rowOff>9253</xdr:rowOff>
    </xdr:to>
    <xdr:cxnSp macro="">
      <xdr:nvCxnSpPr>
        <xdr:cNvPr id="61" name="直線コネクタ 60"/>
        <xdr:cNvCxnSpPr/>
      </xdr:nvCxnSpPr>
      <xdr:spPr>
        <a:xfrm>
          <a:off x="4546600" y="5667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121755</xdr:rowOff>
    </xdr:from>
    <xdr:ext cx="405111" cy="259045"/>
    <xdr:sp macro="" textlink="">
      <xdr:nvSpPr>
        <xdr:cNvPr id="62" name="【図書館】&#10;有形固定資産減価償却率平均値テキスト"/>
        <xdr:cNvSpPr txBox="1"/>
      </xdr:nvSpPr>
      <xdr:spPr>
        <a:xfrm>
          <a:off x="4673600" y="62939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98878</xdr:rowOff>
    </xdr:from>
    <xdr:to>
      <xdr:col>24</xdr:col>
      <xdr:colOff>114300</xdr:colOff>
      <xdr:row>38</xdr:row>
      <xdr:rowOff>29028</xdr:rowOff>
    </xdr:to>
    <xdr:sp macro="" textlink="">
      <xdr:nvSpPr>
        <xdr:cNvPr id="63" name="フローチャート: 判断 62"/>
        <xdr:cNvSpPr/>
      </xdr:nvSpPr>
      <xdr:spPr>
        <a:xfrm>
          <a:off x="45847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129903</xdr:rowOff>
    </xdr:from>
    <xdr:to>
      <xdr:col>20</xdr:col>
      <xdr:colOff>38100</xdr:colOff>
      <xdr:row>38</xdr:row>
      <xdr:rowOff>60053</xdr:rowOff>
    </xdr:to>
    <xdr:sp macro="" textlink="">
      <xdr:nvSpPr>
        <xdr:cNvPr id="64" name="フローチャート: 判断 63"/>
        <xdr:cNvSpPr/>
      </xdr:nvSpPr>
      <xdr:spPr>
        <a:xfrm>
          <a:off x="3746500" y="647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13970</xdr:rowOff>
    </xdr:from>
    <xdr:to>
      <xdr:col>15</xdr:col>
      <xdr:colOff>101600</xdr:colOff>
      <xdr:row>38</xdr:row>
      <xdr:rowOff>115570</xdr:rowOff>
    </xdr:to>
    <xdr:sp macro="" textlink="">
      <xdr:nvSpPr>
        <xdr:cNvPr id="65" name="フローチャート: 判断 64"/>
        <xdr:cNvSpPr/>
      </xdr:nvSpPr>
      <xdr:spPr>
        <a:xfrm>
          <a:off x="2857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92347</xdr:rowOff>
    </xdr:from>
    <xdr:to>
      <xdr:col>10</xdr:col>
      <xdr:colOff>165100</xdr:colOff>
      <xdr:row>39</xdr:row>
      <xdr:rowOff>22497</xdr:rowOff>
    </xdr:to>
    <xdr:sp macro="" textlink="">
      <xdr:nvSpPr>
        <xdr:cNvPr id="66" name="フローチャート: 判断 65"/>
        <xdr:cNvSpPr/>
      </xdr:nvSpPr>
      <xdr:spPr>
        <a:xfrm>
          <a:off x="1968500" y="660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134801</xdr:rowOff>
    </xdr:from>
    <xdr:to>
      <xdr:col>24</xdr:col>
      <xdr:colOff>114300</xdr:colOff>
      <xdr:row>39</xdr:row>
      <xdr:rowOff>64951</xdr:rowOff>
    </xdr:to>
    <xdr:sp macro="" textlink="">
      <xdr:nvSpPr>
        <xdr:cNvPr id="72" name="楕円 71"/>
        <xdr:cNvSpPr/>
      </xdr:nvSpPr>
      <xdr:spPr>
        <a:xfrm>
          <a:off x="4584700" y="664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113228</xdr:rowOff>
    </xdr:from>
    <xdr:ext cx="405111" cy="259045"/>
    <xdr:sp macro="" textlink="">
      <xdr:nvSpPr>
        <xdr:cNvPr id="73" name="【図書館】&#10;有形固定資産減価償却率該当値テキスト"/>
        <xdr:cNvSpPr txBox="1"/>
      </xdr:nvSpPr>
      <xdr:spPr>
        <a:xfrm>
          <a:off x="4673600" y="662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170724</xdr:rowOff>
    </xdr:from>
    <xdr:to>
      <xdr:col>20</xdr:col>
      <xdr:colOff>38100</xdr:colOff>
      <xdr:row>39</xdr:row>
      <xdr:rowOff>100874</xdr:rowOff>
    </xdr:to>
    <xdr:sp macro="" textlink="">
      <xdr:nvSpPr>
        <xdr:cNvPr id="74" name="楕円 73"/>
        <xdr:cNvSpPr/>
      </xdr:nvSpPr>
      <xdr:spPr>
        <a:xfrm>
          <a:off x="3746500" y="668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14151</xdr:rowOff>
    </xdr:from>
    <xdr:to>
      <xdr:col>24</xdr:col>
      <xdr:colOff>63500</xdr:colOff>
      <xdr:row>39</xdr:row>
      <xdr:rowOff>50074</xdr:rowOff>
    </xdr:to>
    <xdr:cxnSp macro="">
      <xdr:nvCxnSpPr>
        <xdr:cNvPr id="75" name="直線コネクタ 74"/>
        <xdr:cNvCxnSpPr/>
      </xdr:nvCxnSpPr>
      <xdr:spPr>
        <a:xfrm flipV="1">
          <a:off x="3797300" y="6700701"/>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35197</xdr:rowOff>
    </xdr:from>
    <xdr:to>
      <xdr:col>15</xdr:col>
      <xdr:colOff>101600</xdr:colOff>
      <xdr:row>39</xdr:row>
      <xdr:rowOff>136797</xdr:rowOff>
    </xdr:to>
    <xdr:sp macro="" textlink="">
      <xdr:nvSpPr>
        <xdr:cNvPr id="76" name="楕円 75"/>
        <xdr:cNvSpPr/>
      </xdr:nvSpPr>
      <xdr:spPr>
        <a:xfrm>
          <a:off x="2857500" y="672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50074</xdr:rowOff>
    </xdr:from>
    <xdr:to>
      <xdr:col>19</xdr:col>
      <xdr:colOff>177800</xdr:colOff>
      <xdr:row>39</xdr:row>
      <xdr:rowOff>85997</xdr:rowOff>
    </xdr:to>
    <xdr:cxnSp macro="">
      <xdr:nvCxnSpPr>
        <xdr:cNvPr id="77" name="直線コネクタ 76"/>
        <xdr:cNvCxnSpPr/>
      </xdr:nvCxnSpPr>
      <xdr:spPr>
        <a:xfrm flipV="1">
          <a:off x="2908300" y="673662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69487</xdr:rowOff>
    </xdr:from>
    <xdr:to>
      <xdr:col>10</xdr:col>
      <xdr:colOff>165100</xdr:colOff>
      <xdr:row>39</xdr:row>
      <xdr:rowOff>171087</xdr:rowOff>
    </xdr:to>
    <xdr:sp macro="" textlink="">
      <xdr:nvSpPr>
        <xdr:cNvPr id="78" name="楕円 77"/>
        <xdr:cNvSpPr/>
      </xdr:nvSpPr>
      <xdr:spPr>
        <a:xfrm>
          <a:off x="1968500" y="675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85997</xdr:rowOff>
    </xdr:from>
    <xdr:to>
      <xdr:col>15</xdr:col>
      <xdr:colOff>50800</xdr:colOff>
      <xdr:row>39</xdr:row>
      <xdr:rowOff>120287</xdr:rowOff>
    </xdr:to>
    <xdr:cxnSp macro="">
      <xdr:nvCxnSpPr>
        <xdr:cNvPr id="79" name="直線コネクタ 78"/>
        <xdr:cNvCxnSpPr/>
      </xdr:nvCxnSpPr>
      <xdr:spPr>
        <a:xfrm flipV="1">
          <a:off x="2019300" y="6772547"/>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76580</xdr:rowOff>
    </xdr:from>
    <xdr:ext cx="405111" cy="259045"/>
    <xdr:sp macro="" textlink="">
      <xdr:nvSpPr>
        <xdr:cNvPr id="80" name="n_1aveValue【図書館】&#10;有形固定資産減価償却率"/>
        <xdr:cNvSpPr txBox="1"/>
      </xdr:nvSpPr>
      <xdr:spPr>
        <a:xfrm>
          <a:off x="3582044" y="6248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132097</xdr:rowOff>
    </xdr:from>
    <xdr:ext cx="405111" cy="259045"/>
    <xdr:sp macro="" textlink="">
      <xdr:nvSpPr>
        <xdr:cNvPr id="81" name="n_2aveValue【図書館】&#10;有形固定資産減価償却率"/>
        <xdr:cNvSpPr txBox="1"/>
      </xdr:nvSpPr>
      <xdr:spPr>
        <a:xfrm>
          <a:off x="270574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39024</xdr:rowOff>
    </xdr:from>
    <xdr:ext cx="405111" cy="259045"/>
    <xdr:sp macro="" textlink="">
      <xdr:nvSpPr>
        <xdr:cNvPr id="82" name="n_3aveValue【図書館】&#10;有形固定資産減価償却率"/>
        <xdr:cNvSpPr txBox="1"/>
      </xdr:nvSpPr>
      <xdr:spPr>
        <a:xfrm>
          <a:off x="1816744" y="6382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92001</xdr:rowOff>
    </xdr:from>
    <xdr:ext cx="405111" cy="259045"/>
    <xdr:sp macro="" textlink="">
      <xdr:nvSpPr>
        <xdr:cNvPr id="83" name="n_1mainValue【図書館】&#10;有形固定資産減価償却率"/>
        <xdr:cNvSpPr txBox="1"/>
      </xdr:nvSpPr>
      <xdr:spPr>
        <a:xfrm>
          <a:off x="3582044" y="677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127924</xdr:rowOff>
    </xdr:from>
    <xdr:ext cx="405111" cy="259045"/>
    <xdr:sp macro="" textlink="">
      <xdr:nvSpPr>
        <xdr:cNvPr id="84" name="n_2mainValue【図書館】&#10;有形固定資産減価償却率"/>
        <xdr:cNvSpPr txBox="1"/>
      </xdr:nvSpPr>
      <xdr:spPr>
        <a:xfrm>
          <a:off x="2705744" y="6814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162214</xdr:rowOff>
    </xdr:from>
    <xdr:ext cx="405111" cy="259045"/>
    <xdr:sp macro="" textlink="">
      <xdr:nvSpPr>
        <xdr:cNvPr id="85" name="n_3mainValue【図書館】&#10;有形固定資産減価償却率"/>
        <xdr:cNvSpPr txBox="1"/>
      </xdr:nvSpPr>
      <xdr:spPr>
        <a:xfrm>
          <a:off x="1816744" y="6848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6" name="直線コネクタ 95"/>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7" name="テキスト ボックス 96"/>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8" name="直線コネクタ 97"/>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9" name="テキスト ボックス 98"/>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0" name="直線コネクタ 99"/>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1" name="テキスト ボックス 100"/>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2" name="直線コネクタ 101"/>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3" name="テキスト ボックス 102"/>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4" name="直線コネクタ 103"/>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5" name="テキスト ボックス 104"/>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6" name="直線コネクタ 105"/>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7" name="テキスト ボックス 106"/>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97972</xdr:rowOff>
    </xdr:from>
    <xdr:to>
      <xdr:col>54</xdr:col>
      <xdr:colOff>189865</xdr:colOff>
      <xdr:row>41</xdr:row>
      <xdr:rowOff>111578</xdr:rowOff>
    </xdr:to>
    <xdr:cxnSp macro="">
      <xdr:nvCxnSpPr>
        <xdr:cNvPr id="111" name="直線コネクタ 110"/>
        <xdr:cNvCxnSpPr/>
      </xdr:nvCxnSpPr>
      <xdr:spPr>
        <a:xfrm flipV="1">
          <a:off x="10476865" y="5584372"/>
          <a:ext cx="0" cy="1556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115405</xdr:rowOff>
    </xdr:from>
    <xdr:ext cx="469744" cy="259045"/>
    <xdr:sp macro="" textlink="">
      <xdr:nvSpPr>
        <xdr:cNvPr id="112" name="【図書館】&#10;一人当たり面積最小値テキスト"/>
        <xdr:cNvSpPr txBox="1"/>
      </xdr:nvSpPr>
      <xdr:spPr>
        <a:xfrm>
          <a:off x="10515600" y="7144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111578</xdr:rowOff>
    </xdr:from>
    <xdr:to>
      <xdr:col>55</xdr:col>
      <xdr:colOff>88900</xdr:colOff>
      <xdr:row>41</xdr:row>
      <xdr:rowOff>111578</xdr:rowOff>
    </xdr:to>
    <xdr:cxnSp macro="">
      <xdr:nvCxnSpPr>
        <xdr:cNvPr id="113" name="直線コネクタ 112"/>
        <xdr:cNvCxnSpPr/>
      </xdr:nvCxnSpPr>
      <xdr:spPr>
        <a:xfrm>
          <a:off x="10388600" y="7141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44649</xdr:rowOff>
    </xdr:from>
    <xdr:ext cx="469744" cy="259045"/>
    <xdr:sp macro="" textlink="">
      <xdr:nvSpPr>
        <xdr:cNvPr id="114" name="【図書館】&#10;一人当たり面積最大値テキスト"/>
        <xdr:cNvSpPr txBox="1"/>
      </xdr:nvSpPr>
      <xdr:spPr>
        <a:xfrm>
          <a:off x="10515600" y="5359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97972</xdr:rowOff>
    </xdr:from>
    <xdr:to>
      <xdr:col>55</xdr:col>
      <xdr:colOff>88900</xdr:colOff>
      <xdr:row>32</xdr:row>
      <xdr:rowOff>97972</xdr:rowOff>
    </xdr:to>
    <xdr:cxnSp macro="">
      <xdr:nvCxnSpPr>
        <xdr:cNvPr id="115" name="直線コネクタ 114"/>
        <xdr:cNvCxnSpPr/>
      </xdr:nvCxnSpPr>
      <xdr:spPr>
        <a:xfrm>
          <a:off x="10388600" y="558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74584</xdr:rowOff>
    </xdr:from>
    <xdr:ext cx="469744" cy="259045"/>
    <xdr:sp macro="" textlink="">
      <xdr:nvSpPr>
        <xdr:cNvPr id="116" name="【図書館】&#10;一人当たり面積平均値テキスト"/>
        <xdr:cNvSpPr txBox="1"/>
      </xdr:nvSpPr>
      <xdr:spPr>
        <a:xfrm>
          <a:off x="10515600" y="6589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96157</xdr:rowOff>
    </xdr:from>
    <xdr:to>
      <xdr:col>55</xdr:col>
      <xdr:colOff>50800</xdr:colOff>
      <xdr:row>39</xdr:row>
      <xdr:rowOff>26307</xdr:rowOff>
    </xdr:to>
    <xdr:sp macro="" textlink="">
      <xdr:nvSpPr>
        <xdr:cNvPr id="117" name="フローチャート: 判断 116"/>
        <xdr:cNvSpPr/>
      </xdr:nvSpPr>
      <xdr:spPr>
        <a:xfrm>
          <a:off x="10426700" y="661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117928</xdr:rowOff>
    </xdr:from>
    <xdr:to>
      <xdr:col>50</xdr:col>
      <xdr:colOff>165100</xdr:colOff>
      <xdr:row>39</xdr:row>
      <xdr:rowOff>48078</xdr:rowOff>
    </xdr:to>
    <xdr:sp macro="" textlink="">
      <xdr:nvSpPr>
        <xdr:cNvPr id="118" name="フローチャート: 判断 117"/>
        <xdr:cNvSpPr/>
      </xdr:nvSpPr>
      <xdr:spPr>
        <a:xfrm>
          <a:off x="9588500" y="663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19" name="フローチャート: 判断 118"/>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147864</xdr:rowOff>
    </xdr:from>
    <xdr:to>
      <xdr:col>41</xdr:col>
      <xdr:colOff>101600</xdr:colOff>
      <xdr:row>38</xdr:row>
      <xdr:rowOff>78014</xdr:rowOff>
    </xdr:to>
    <xdr:sp macro="" textlink="">
      <xdr:nvSpPr>
        <xdr:cNvPr id="120" name="フローチャート: 判断 119"/>
        <xdr:cNvSpPr/>
      </xdr:nvSpPr>
      <xdr:spPr>
        <a:xfrm>
          <a:off x="78105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58057</xdr:rowOff>
    </xdr:from>
    <xdr:to>
      <xdr:col>55</xdr:col>
      <xdr:colOff>50800</xdr:colOff>
      <xdr:row>36</xdr:row>
      <xdr:rowOff>159657</xdr:rowOff>
    </xdr:to>
    <xdr:sp macro="" textlink="">
      <xdr:nvSpPr>
        <xdr:cNvPr id="126" name="楕円 125"/>
        <xdr:cNvSpPr/>
      </xdr:nvSpPr>
      <xdr:spPr>
        <a:xfrm>
          <a:off x="10426700" y="623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80934</xdr:rowOff>
    </xdr:from>
    <xdr:ext cx="469744" cy="259045"/>
    <xdr:sp macro="" textlink="">
      <xdr:nvSpPr>
        <xdr:cNvPr id="127" name="【図書館】&#10;一人当たり面積該当値テキスト"/>
        <xdr:cNvSpPr txBox="1"/>
      </xdr:nvSpPr>
      <xdr:spPr>
        <a:xfrm>
          <a:off x="10515600" y="6081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90714</xdr:rowOff>
    </xdr:from>
    <xdr:to>
      <xdr:col>50</xdr:col>
      <xdr:colOff>165100</xdr:colOff>
      <xdr:row>37</xdr:row>
      <xdr:rowOff>20864</xdr:rowOff>
    </xdr:to>
    <xdr:sp macro="" textlink="">
      <xdr:nvSpPr>
        <xdr:cNvPr id="128" name="楕円 127"/>
        <xdr:cNvSpPr/>
      </xdr:nvSpPr>
      <xdr:spPr>
        <a:xfrm>
          <a:off x="9588500" y="626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108857</xdr:rowOff>
    </xdr:from>
    <xdr:to>
      <xdr:col>55</xdr:col>
      <xdr:colOff>0</xdr:colOff>
      <xdr:row>36</xdr:row>
      <xdr:rowOff>141514</xdr:rowOff>
    </xdr:to>
    <xdr:cxnSp macro="">
      <xdr:nvCxnSpPr>
        <xdr:cNvPr id="129" name="直線コネクタ 128"/>
        <xdr:cNvCxnSpPr/>
      </xdr:nvCxnSpPr>
      <xdr:spPr>
        <a:xfrm flipV="1">
          <a:off x="9639300" y="628105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90714</xdr:rowOff>
    </xdr:from>
    <xdr:to>
      <xdr:col>46</xdr:col>
      <xdr:colOff>38100</xdr:colOff>
      <xdr:row>37</xdr:row>
      <xdr:rowOff>20864</xdr:rowOff>
    </xdr:to>
    <xdr:sp macro="" textlink="">
      <xdr:nvSpPr>
        <xdr:cNvPr id="130" name="楕円 129"/>
        <xdr:cNvSpPr/>
      </xdr:nvSpPr>
      <xdr:spPr>
        <a:xfrm>
          <a:off x="8699500" y="626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141514</xdr:rowOff>
    </xdr:from>
    <xdr:to>
      <xdr:col>50</xdr:col>
      <xdr:colOff>114300</xdr:colOff>
      <xdr:row>36</xdr:row>
      <xdr:rowOff>141514</xdr:rowOff>
    </xdr:to>
    <xdr:cxnSp macro="">
      <xdr:nvCxnSpPr>
        <xdr:cNvPr id="131" name="直線コネクタ 130"/>
        <xdr:cNvCxnSpPr/>
      </xdr:nvCxnSpPr>
      <xdr:spPr>
        <a:xfrm>
          <a:off x="8750300" y="63137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90714</xdr:rowOff>
    </xdr:from>
    <xdr:to>
      <xdr:col>41</xdr:col>
      <xdr:colOff>101600</xdr:colOff>
      <xdr:row>37</xdr:row>
      <xdr:rowOff>20864</xdr:rowOff>
    </xdr:to>
    <xdr:sp macro="" textlink="">
      <xdr:nvSpPr>
        <xdr:cNvPr id="132" name="楕円 131"/>
        <xdr:cNvSpPr/>
      </xdr:nvSpPr>
      <xdr:spPr>
        <a:xfrm>
          <a:off x="7810500" y="626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141514</xdr:rowOff>
    </xdr:from>
    <xdr:to>
      <xdr:col>45</xdr:col>
      <xdr:colOff>177800</xdr:colOff>
      <xdr:row>36</xdr:row>
      <xdr:rowOff>141514</xdr:rowOff>
    </xdr:to>
    <xdr:cxnSp macro="">
      <xdr:nvCxnSpPr>
        <xdr:cNvPr id="133" name="直線コネクタ 132"/>
        <xdr:cNvCxnSpPr/>
      </xdr:nvCxnSpPr>
      <xdr:spPr>
        <a:xfrm>
          <a:off x="7861300" y="63137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39205</xdr:rowOff>
    </xdr:from>
    <xdr:ext cx="469744" cy="259045"/>
    <xdr:sp macro="" textlink="">
      <xdr:nvSpPr>
        <xdr:cNvPr id="134" name="n_1aveValue【図書館】&#10;一人当たり面積"/>
        <xdr:cNvSpPr txBox="1"/>
      </xdr:nvSpPr>
      <xdr:spPr>
        <a:xfrm>
          <a:off x="9391727" y="6725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156227</xdr:rowOff>
    </xdr:from>
    <xdr:ext cx="469744" cy="259045"/>
    <xdr:sp macro="" textlink="">
      <xdr:nvSpPr>
        <xdr:cNvPr id="135" name="n_2aveValue【図書館】&#10;一人当たり面積"/>
        <xdr:cNvSpPr txBox="1"/>
      </xdr:nvSpPr>
      <xdr:spPr>
        <a:xfrm>
          <a:off x="8515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69142</xdr:rowOff>
    </xdr:from>
    <xdr:ext cx="469744" cy="259045"/>
    <xdr:sp macro="" textlink="">
      <xdr:nvSpPr>
        <xdr:cNvPr id="136" name="n_3aveValue【図書館】&#10;一人当たり面積"/>
        <xdr:cNvSpPr txBox="1"/>
      </xdr:nvSpPr>
      <xdr:spPr>
        <a:xfrm>
          <a:off x="7626427" y="6584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37391</xdr:rowOff>
    </xdr:from>
    <xdr:ext cx="469744" cy="259045"/>
    <xdr:sp macro="" textlink="">
      <xdr:nvSpPr>
        <xdr:cNvPr id="137" name="n_1mainValue【図書館】&#10;一人当たり面積"/>
        <xdr:cNvSpPr txBox="1"/>
      </xdr:nvSpPr>
      <xdr:spPr>
        <a:xfrm>
          <a:off x="9391727" y="603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37391</xdr:rowOff>
    </xdr:from>
    <xdr:ext cx="469744" cy="259045"/>
    <xdr:sp macro="" textlink="">
      <xdr:nvSpPr>
        <xdr:cNvPr id="138" name="n_2mainValue【図書館】&#10;一人当たり面積"/>
        <xdr:cNvSpPr txBox="1"/>
      </xdr:nvSpPr>
      <xdr:spPr>
        <a:xfrm>
          <a:off x="8515427" y="603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37391</xdr:rowOff>
    </xdr:from>
    <xdr:ext cx="469744" cy="259045"/>
    <xdr:sp macro="" textlink="">
      <xdr:nvSpPr>
        <xdr:cNvPr id="139" name="n_3mainValue【図書館】&#10;一人当たり面積"/>
        <xdr:cNvSpPr txBox="1"/>
      </xdr:nvSpPr>
      <xdr:spPr>
        <a:xfrm>
          <a:off x="7626427" y="603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0" name="テキスト ボックス 149"/>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1" name="直線コネクタ 150"/>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52" name="テキスト ボックス 151"/>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3" name="直線コネクタ 152"/>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54" name="テキスト ボックス 153"/>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55" name="直線コネクタ 154"/>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56" name="テキスト ボックス 155"/>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57" name="直線コネクタ 156"/>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158" name="テキスト ボックス 157"/>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16002</xdr:rowOff>
    </xdr:from>
    <xdr:to>
      <xdr:col>24</xdr:col>
      <xdr:colOff>62865</xdr:colOff>
      <xdr:row>63</xdr:row>
      <xdr:rowOff>73152</xdr:rowOff>
    </xdr:to>
    <xdr:cxnSp macro="">
      <xdr:nvCxnSpPr>
        <xdr:cNvPr id="162" name="直線コネクタ 161"/>
        <xdr:cNvCxnSpPr/>
      </xdr:nvCxnSpPr>
      <xdr:spPr>
        <a:xfrm flipV="1">
          <a:off x="4634865" y="9617202"/>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76979</xdr:rowOff>
    </xdr:from>
    <xdr:ext cx="405111" cy="259045"/>
    <xdr:sp macro="" textlink="">
      <xdr:nvSpPr>
        <xdr:cNvPr id="163" name="【体育館・プール】&#10;有形固定資産減価償却率最小値テキスト"/>
        <xdr:cNvSpPr txBox="1"/>
      </xdr:nvSpPr>
      <xdr:spPr>
        <a:xfrm>
          <a:off x="4673600" y="10878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73152</xdr:rowOff>
    </xdr:from>
    <xdr:to>
      <xdr:col>24</xdr:col>
      <xdr:colOff>152400</xdr:colOff>
      <xdr:row>63</xdr:row>
      <xdr:rowOff>73152</xdr:rowOff>
    </xdr:to>
    <xdr:cxnSp macro="">
      <xdr:nvCxnSpPr>
        <xdr:cNvPr id="164" name="直線コネクタ 163"/>
        <xdr:cNvCxnSpPr/>
      </xdr:nvCxnSpPr>
      <xdr:spPr>
        <a:xfrm>
          <a:off x="4546600" y="10874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134129</xdr:rowOff>
    </xdr:from>
    <xdr:ext cx="405111" cy="259045"/>
    <xdr:sp macro="" textlink="">
      <xdr:nvSpPr>
        <xdr:cNvPr id="165" name="【体育館・プール】&#10;有形固定資産減価償却率最大値テキスト"/>
        <xdr:cNvSpPr txBox="1"/>
      </xdr:nvSpPr>
      <xdr:spPr>
        <a:xfrm>
          <a:off x="4673600" y="9392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16002</xdr:rowOff>
    </xdr:from>
    <xdr:to>
      <xdr:col>24</xdr:col>
      <xdr:colOff>152400</xdr:colOff>
      <xdr:row>56</xdr:row>
      <xdr:rowOff>16002</xdr:rowOff>
    </xdr:to>
    <xdr:cxnSp macro="">
      <xdr:nvCxnSpPr>
        <xdr:cNvPr id="166" name="直線コネクタ 165"/>
        <xdr:cNvCxnSpPr/>
      </xdr:nvCxnSpPr>
      <xdr:spPr>
        <a:xfrm>
          <a:off x="4546600" y="9617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65803</xdr:rowOff>
    </xdr:from>
    <xdr:ext cx="405111" cy="259045"/>
    <xdr:sp macro="" textlink="">
      <xdr:nvSpPr>
        <xdr:cNvPr id="167" name="【体育館・プール】&#10;有形固定資産減価償却率平均値テキスト"/>
        <xdr:cNvSpPr txBox="1"/>
      </xdr:nvSpPr>
      <xdr:spPr>
        <a:xfrm>
          <a:off x="4673600" y="101813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42926</xdr:rowOff>
    </xdr:from>
    <xdr:to>
      <xdr:col>24</xdr:col>
      <xdr:colOff>114300</xdr:colOff>
      <xdr:row>60</xdr:row>
      <xdr:rowOff>144526</xdr:rowOff>
    </xdr:to>
    <xdr:sp macro="" textlink="">
      <xdr:nvSpPr>
        <xdr:cNvPr id="168" name="フローチャート: 判断 167"/>
        <xdr:cNvSpPr/>
      </xdr:nvSpPr>
      <xdr:spPr>
        <a:xfrm>
          <a:off x="4584700" y="10329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170942</xdr:rowOff>
    </xdr:from>
    <xdr:to>
      <xdr:col>20</xdr:col>
      <xdr:colOff>38100</xdr:colOff>
      <xdr:row>61</xdr:row>
      <xdr:rowOff>101092</xdr:rowOff>
    </xdr:to>
    <xdr:sp macro="" textlink="">
      <xdr:nvSpPr>
        <xdr:cNvPr id="169" name="フローチャート: 判断 168"/>
        <xdr:cNvSpPr/>
      </xdr:nvSpPr>
      <xdr:spPr>
        <a:xfrm>
          <a:off x="3746500" y="1045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22352</xdr:rowOff>
    </xdr:from>
    <xdr:to>
      <xdr:col>15</xdr:col>
      <xdr:colOff>101600</xdr:colOff>
      <xdr:row>61</xdr:row>
      <xdr:rowOff>123952</xdr:rowOff>
    </xdr:to>
    <xdr:sp macro="" textlink="">
      <xdr:nvSpPr>
        <xdr:cNvPr id="170" name="フローチャート: 判断 169"/>
        <xdr:cNvSpPr/>
      </xdr:nvSpPr>
      <xdr:spPr>
        <a:xfrm>
          <a:off x="2857500" y="1048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4064</xdr:rowOff>
    </xdr:from>
    <xdr:to>
      <xdr:col>10</xdr:col>
      <xdr:colOff>165100</xdr:colOff>
      <xdr:row>61</xdr:row>
      <xdr:rowOff>105664</xdr:rowOff>
    </xdr:to>
    <xdr:sp macro="" textlink="">
      <xdr:nvSpPr>
        <xdr:cNvPr id="171" name="フローチャート: 判断 170"/>
        <xdr:cNvSpPr/>
      </xdr:nvSpPr>
      <xdr:spPr>
        <a:xfrm>
          <a:off x="1968500" y="1046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61214</xdr:rowOff>
    </xdr:from>
    <xdr:to>
      <xdr:col>24</xdr:col>
      <xdr:colOff>114300</xdr:colOff>
      <xdr:row>60</xdr:row>
      <xdr:rowOff>162814</xdr:rowOff>
    </xdr:to>
    <xdr:sp macro="" textlink="">
      <xdr:nvSpPr>
        <xdr:cNvPr id="177" name="楕円 176"/>
        <xdr:cNvSpPr/>
      </xdr:nvSpPr>
      <xdr:spPr>
        <a:xfrm>
          <a:off x="4584700" y="1034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39641</xdr:rowOff>
    </xdr:from>
    <xdr:ext cx="405111" cy="259045"/>
    <xdr:sp macro="" textlink="">
      <xdr:nvSpPr>
        <xdr:cNvPr id="178" name="【体育館・プール】&#10;有形固定資産減価償却率該当値テキスト"/>
        <xdr:cNvSpPr txBox="1"/>
      </xdr:nvSpPr>
      <xdr:spPr>
        <a:xfrm>
          <a:off x="4673600" y="1032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127508</xdr:rowOff>
    </xdr:from>
    <xdr:to>
      <xdr:col>20</xdr:col>
      <xdr:colOff>38100</xdr:colOff>
      <xdr:row>59</xdr:row>
      <xdr:rowOff>57658</xdr:rowOff>
    </xdr:to>
    <xdr:sp macro="" textlink="">
      <xdr:nvSpPr>
        <xdr:cNvPr id="179" name="楕円 178"/>
        <xdr:cNvSpPr/>
      </xdr:nvSpPr>
      <xdr:spPr>
        <a:xfrm>
          <a:off x="3746500" y="1007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6858</xdr:rowOff>
    </xdr:from>
    <xdr:to>
      <xdr:col>24</xdr:col>
      <xdr:colOff>63500</xdr:colOff>
      <xdr:row>60</xdr:row>
      <xdr:rowOff>112014</xdr:rowOff>
    </xdr:to>
    <xdr:cxnSp macro="">
      <xdr:nvCxnSpPr>
        <xdr:cNvPr id="180" name="直線コネクタ 179"/>
        <xdr:cNvCxnSpPr/>
      </xdr:nvCxnSpPr>
      <xdr:spPr>
        <a:xfrm>
          <a:off x="3797300" y="10122408"/>
          <a:ext cx="838200" cy="276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6350</xdr:rowOff>
    </xdr:from>
    <xdr:to>
      <xdr:col>15</xdr:col>
      <xdr:colOff>101600</xdr:colOff>
      <xdr:row>59</xdr:row>
      <xdr:rowOff>107950</xdr:rowOff>
    </xdr:to>
    <xdr:sp macro="" textlink="">
      <xdr:nvSpPr>
        <xdr:cNvPr id="181" name="楕円 180"/>
        <xdr:cNvSpPr/>
      </xdr:nvSpPr>
      <xdr:spPr>
        <a:xfrm>
          <a:off x="28575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6858</xdr:rowOff>
    </xdr:from>
    <xdr:to>
      <xdr:col>19</xdr:col>
      <xdr:colOff>177800</xdr:colOff>
      <xdr:row>59</xdr:row>
      <xdr:rowOff>57150</xdr:rowOff>
    </xdr:to>
    <xdr:cxnSp macro="">
      <xdr:nvCxnSpPr>
        <xdr:cNvPr id="182" name="直線コネクタ 181"/>
        <xdr:cNvCxnSpPr/>
      </xdr:nvCxnSpPr>
      <xdr:spPr>
        <a:xfrm flipV="1">
          <a:off x="2908300" y="1012240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45212</xdr:rowOff>
    </xdr:from>
    <xdr:to>
      <xdr:col>10</xdr:col>
      <xdr:colOff>165100</xdr:colOff>
      <xdr:row>61</xdr:row>
      <xdr:rowOff>146812</xdr:rowOff>
    </xdr:to>
    <xdr:sp macro="" textlink="">
      <xdr:nvSpPr>
        <xdr:cNvPr id="183" name="楕円 182"/>
        <xdr:cNvSpPr/>
      </xdr:nvSpPr>
      <xdr:spPr>
        <a:xfrm>
          <a:off x="1968500" y="10503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57150</xdr:rowOff>
    </xdr:from>
    <xdr:to>
      <xdr:col>15</xdr:col>
      <xdr:colOff>50800</xdr:colOff>
      <xdr:row>61</xdr:row>
      <xdr:rowOff>96012</xdr:rowOff>
    </xdr:to>
    <xdr:cxnSp macro="">
      <xdr:nvCxnSpPr>
        <xdr:cNvPr id="184" name="直線コネクタ 183"/>
        <xdr:cNvCxnSpPr/>
      </xdr:nvCxnSpPr>
      <xdr:spPr>
        <a:xfrm flipV="1">
          <a:off x="2019300" y="10172700"/>
          <a:ext cx="889000" cy="381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92219</xdr:rowOff>
    </xdr:from>
    <xdr:ext cx="405111" cy="259045"/>
    <xdr:sp macro="" textlink="">
      <xdr:nvSpPr>
        <xdr:cNvPr id="185" name="n_1aveValue【体育館・プール】&#10;有形固定資産減価償却率"/>
        <xdr:cNvSpPr txBox="1"/>
      </xdr:nvSpPr>
      <xdr:spPr>
        <a:xfrm>
          <a:off x="3582044" y="10550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115079</xdr:rowOff>
    </xdr:from>
    <xdr:ext cx="405111" cy="259045"/>
    <xdr:sp macro="" textlink="">
      <xdr:nvSpPr>
        <xdr:cNvPr id="186" name="n_2aveValue【体育館・プール】&#10;有形固定資産減価償却率"/>
        <xdr:cNvSpPr txBox="1"/>
      </xdr:nvSpPr>
      <xdr:spPr>
        <a:xfrm>
          <a:off x="2705744" y="10573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122191</xdr:rowOff>
    </xdr:from>
    <xdr:ext cx="405111" cy="259045"/>
    <xdr:sp macro="" textlink="">
      <xdr:nvSpPr>
        <xdr:cNvPr id="187" name="n_3aveValue【体育館・プール】&#10;有形固定資産減価償却率"/>
        <xdr:cNvSpPr txBox="1"/>
      </xdr:nvSpPr>
      <xdr:spPr>
        <a:xfrm>
          <a:off x="1816744" y="10237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74185</xdr:rowOff>
    </xdr:from>
    <xdr:ext cx="405111" cy="259045"/>
    <xdr:sp macro="" textlink="">
      <xdr:nvSpPr>
        <xdr:cNvPr id="188" name="n_1mainValue【体育館・プール】&#10;有形固定資産減価償却率"/>
        <xdr:cNvSpPr txBox="1"/>
      </xdr:nvSpPr>
      <xdr:spPr>
        <a:xfrm>
          <a:off x="3582044" y="9846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124477</xdr:rowOff>
    </xdr:from>
    <xdr:ext cx="405111" cy="259045"/>
    <xdr:sp macro="" textlink="">
      <xdr:nvSpPr>
        <xdr:cNvPr id="189" name="n_2mainValue【体育館・プール】&#10;有形固定資産減価償却率"/>
        <xdr:cNvSpPr txBox="1"/>
      </xdr:nvSpPr>
      <xdr:spPr>
        <a:xfrm>
          <a:off x="2705744" y="989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137939</xdr:rowOff>
    </xdr:from>
    <xdr:ext cx="405111" cy="259045"/>
    <xdr:sp macro="" textlink="">
      <xdr:nvSpPr>
        <xdr:cNvPr id="190" name="n_3mainValue【体育館・プール】&#10;有形固定資産減価償却率"/>
        <xdr:cNvSpPr txBox="1"/>
      </xdr:nvSpPr>
      <xdr:spPr>
        <a:xfrm>
          <a:off x="1816744" y="10596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1" name="直線コネクタ 20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2" name="テキスト ボックス 201"/>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3" name="直線コネクタ 20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4" name="テキスト ボックス 203"/>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5" name="直線コネクタ 20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6" name="テキスト ボックス 205"/>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7" name="直線コネクタ 20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8" name="テキスト ボックス 207"/>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9" name="直線コネクタ 20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0" name="テキスト ボックス 209"/>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1" name="直線コネクタ 21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2" name="テキスト ボックス 21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34290</xdr:rowOff>
    </xdr:from>
    <xdr:to>
      <xdr:col>54</xdr:col>
      <xdr:colOff>189865</xdr:colOff>
      <xdr:row>64</xdr:row>
      <xdr:rowOff>43180</xdr:rowOff>
    </xdr:to>
    <xdr:cxnSp macro="">
      <xdr:nvCxnSpPr>
        <xdr:cNvPr id="214" name="直線コネクタ 213"/>
        <xdr:cNvCxnSpPr/>
      </xdr:nvCxnSpPr>
      <xdr:spPr>
        <a:xfrm flipV="1">
          <a:off x="10476865" y="9635490"/>
          <a:ext cx="0" cy="1380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47007</xdr:rowOff>
    </xdr:from>
    <xdr:ext cx="469744" cy="259045"/>
    <xdr:sp macro="" textlink="">
      <xdr:nvSpPr>
        <xdr:cNvPr id="215" name="【体育館・プール】&#10;一人当たり面積最小値テキスト"/>
        <xdr:cNvSpPr txBox="1"/>
      </xdr:nvSpPr>
      <xdr:spPr>
        <a:xfrm>
          <a:off x="10515600" y="11019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43180</xdr:rowOff>
    </xdr:from>
    <xdr:to>
      <xdr:col>55</xdr:col>
      <xdr:colOff>88900</xdr:colOff>
      <xdr:row>64</xdr:row>
      <xdr:rowOff>43180</xdr:rowOff>
    </xdr:to>
    <xdr:cxnSp macro="">
      <xdr:nvCxnSpPr>
        <xdr:cNvPr id="216" name="直線コネクタ 215"/>
        <xdr:cNvCxnSpPr/>
      </xdr:nvCxnSpPr>
      <xdr:spPr>
        <a:xfrm>
          <a:off x="10388600" y="1101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152417</xdr:rowOff>
    </xdr:from>
    <xdr:ext cx="469744" cy="259045"/>
    <xdr:sp macro="" textlink="">
      <xdr:nvSpPr>
        <xdr:cNvPr id="217" name="【体育館・プール】&#10;一人当たり面積最大値テキスト"/>
        <xdr:cNvSpPr txBox="1"/>
      </xdr:nvSpPr>
      <xdr:spPr>
        <a:xfrm>
          <a:off x="10515600" y="941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34290</xdr:rowOff>
    </xdr:from>
    <xdr:to>
      <xdr:col>55</xdr:col>
      <xdr:colOff>88900</xdr:colOff>
      <xdr:row>56</xdr:row>
      <xdr:rowOff>34290</xdr:rowOff>
    </xdr:to>
    <xdr:cxnSp macro="">
      <xdr:nvCxnSpPr>
        <xdr:cNvPr id="218" name="直線コネクタ 217"/>
        <xdr:cNvCxnSpPr/>
      </xdr:nvCxnSpPr>
      <xdr:spPr>
        <a:xfrm>
          <a:off x="10388600" y="963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45737</xdr:rowOff>
    </xdr:from>
    <xdr:ext cx="469744" cy="259045"/>
    <xdr:sp macro="" textlink="">
      <xdr:nvSpPr>
        <xdr:cNvPr id="219" name="【体育館・プール】&#10;一人当たり面積平均値テキスト"/>
        <xdr:cNvSpPr txBox="1"/>
      </xdr:nvSpPr>
      <xdr:spPr>
        <a:xfrm>
          <a:off x="10515600" y="10504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22860</xdr:rowOff>
    </xdr:from>
    <xdr:to>
      <xdr:col>55</xdr:col>
      <xdr:colOff>50800</xdr:colOff>
      <xdr:row>62</xdr:row>
      <xdr:rowOff>124460</xdr:rowOff>
    </xdr:to>
    <xdr:sp macro="" textlink="">
      <xdr:nvSpPr>
        <xdr:cNvPr id="220" name="フローチャート: 判断 219"/>
        <xdr:cNvSpPr/>
      </xdr:nvSpPr>
      <xdr:spPr>
        <a:xfrm>
          <a:off x="10426700" y="1065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10160</xdr:rowOff>
    </xdr:from>
    <xdr:to>
      <xdr:col>50</xdr:col>
      <xdr:colOff>165100</xdr:colOff>
      <xdr:row>62</xdr:row>
      <xdr:rowOff>111760</xdr:rowOff>
    </xdr:to>
    <xdr:sp macro="" textlink="">
      <xdr:nvSpPr>
        <xdr:cNvPr id="221" name="フローチャート: 判断 220"/>
        <xdr:cNvSpPr/>
      </xdr:nvSpPr>
      <xdr:spPr>
        <a:xfrm>
          <a:off x="9588500" y="1064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157480</xdr:rowOff>
    </xdr:from>
    <xdr:to>
      <xdr:col>46</xdr:col>
      <xdr:colOff>38100</xdr:colOff>
      <xdr:row>62</xdr:row>
      <xdr:rowOff>87630</xdr:rowOff>
    </xdr:to>
    <xdr:sp macro="" textlink="">
      <xdr:nvSpPr>
        <xdr:cNvPr id="222" name="フローチャート: 判断 221"/>
        <xdr:cNvSpPr/>
      </xdr:nvSpPr>
      <xdr:spPr>
        <a:xfrm>
          <a:off x="8699500" y="106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149860</xdr:rowOff>
    </xdr:from>
    <xdr:to>
      <xdr:col>41</xdr:col>
      <xdr:colOff>101600</xdr:colOff>
      <xdr:row>62</xdr:row>
      <xdr:rowOff>80010</xdr:rowOff>
    </xdr:to>
    <xdr:sp macro="" textlink="">
      <xdr:nvSpPr>
        <xdr:cNvPr id="223" name="フローチャート: 判断 222"/>
        <xdr:cNvSpPr/>
      </xdr:nvSpPr>
      <xdr:spPr>
        <a:xfrm>
          <a:off x="7810500" y="1060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4" name="テキスト ボックス 22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5" name="テキスト ボックス 22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6" name="テキスト ボックス 22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7" name="テキスト ボックス 22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8" name="テキスト ボックス 22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165100</xdr:rowOff>
    </xdr:from>
    <xdr:to>
      <xdr:col>55</xdr:col>
      <xdr:colOff>50800</xdr:colOff>
      <xdr:row>63</xdr:row>
      <xdr:rowOff>95250</xdr:rowOff>
    </xdr:to>
    <xdr:sp macro="" textlink="">
      <xdr:nvSpPr>
        <xdr:cNvPr id="229" name="楕円 228"/>
        <xdr:cNvSpPr/>
      </xdr:nvSpPr>
      <xdr:spPr>
        <a:xfrm>
          <a:off x="10426700" y="1079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143527</xdr:rowOff>
    </xdr:from>
    <xdr:ext cx="469744" cy="259045"/>
    <xdr:sp macro="" textlink="">
      <xdr:nvSpPr>
        <xdr:cNvPr id="230" name="【体育館・プール】&#10;一人当たり面積該当値テキスト"/>
        <xdr:cNvSpPr txBox="1"/>
      </xdr:nvSpPr>
      <xdr:spPr>
        <a:xfrm>
          <a:off x="10515600" y="1077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167640</xdr:rowOff>
    </xdr:from>
    <xdr:to>
      <xdr:col>50</xdr:col>
      <xdr:colOff>165100</xdr:colOff>
      <xdr:row>63</xdr:row>
      <xdr:rowOff>97790</xdr:rowOff>
    </xdr:to>
    <xdr:sp macro="" textlink="">
      <xdr:nvSpPr>
        <xdr:cNvPr id="231" name="楕円 230"/>
        <xdr:cNvSpPr/>
      </xdr:nvSpPr>
      <xdr:spPr>
        <a:xfrm>
          <a:off x="9588500" y="1079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44450</xdr:rowOff>
    </xdr:from>
    <xdr:to>
      <xdr:col>55</xdr:col>
      <xdr:colOff>0</xdr:colOff>
      <xdr:row>63</xdr:row>
      <xdr:rowOff>46990</xdr:rowOff>
    </xdr:to>
    <xdr:cxnSp macro="">
      <xdr:nvCxnSpPr>
        <xdr:cNvPr id="232" name="直線コネクタ 231"/>
        <xdr:cNvCxnSpPr/>
      </xdr:nvCxnSpPr>
      <xdr:spPr>
        <a:xfrm flipV="1">
          <a:off x="9639300" y="10845800"/>
          <a:ext cx="8382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168910</xdr:rowOff>
    </xdr:from>
    <xdr:to>
      <xdr:col>46</xdr:col>
      <xdr:colOff>38100</xdr:colOff>
      <xdr:row>63</xdr:row>
      <xdr:rowOff>99060</xdr:rowOff>
    </xdr:to>
    <xdr:sp macro="" textlink="">
      <xdr:nvSpPr>
        <xdr:cNvPr id="233" name="楕円 232"/>
        <xdr:cNvSpPr/>
      </xdr:nvSpPr>
      <xdr:spPr>
        <a:xfrm>
          <a:off x="8699500" y="1079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46990</xdr:rowOff>
    </xdr:from>
    <xdr:to>
      <xdr:col>50</xdr:col>
      <xdr:colOff>114300</xdr:colOff>
      <xdr:row>63</xdr:row>
      <xdr:rowOff>48260</xdr:rowOff>
    </xdr:to>
    <xdr:cxnSp macro="">
      <xdr:nvCxnSpPr>
        <xdr:cNvPr id="234" name="直線コネクタ 233"/>
        <xdr:cNvCxnSpPr/>
      </xdr:nvCxnSpPr>
      <xdr:spPr>
        <a:xfrm flipV="1">
          <a:off x="8750300" y="1084834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170180</xdr:rowOff>
    </xdr:from>
    <xdr:to>
      <xdr:col>41</xdr:col>
      <xdr:colOff>101600</xdr:colOff>
      <xdr:row>63</xdr:row>
      <xdr:rowOff>100330</xdr:rowOff>
    </xdr:to>
    <xdr:sp macro="" textlink="">
      <xdr:nvSpPr>
        <xdr:cNvPr id="235" name="楕円 234"/>
        <xdr:cNvSpPr/>
      </xdr:nvSpPr>
      <xdr:spPr>
        <a:xfrm>
          <a:off x="7810500" y="1080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48260</xdr:rowOff>
    </xdr:from>
    <xdr:to>
      <xdr:col>45</xdr:col>
      <xdr:colOff>177800</xdr:colOff>
      <xdr:row>63</xdr:row>
      <xdr:rowOff>49530</xdr:rowOff>
    </xdr:to>
    <xdr:cxnSp macro="">
      <xdr:nvCxnSpPr>
        <xdr:cNvPr id="236" name="直線コネクタ 235"/>
        <xdr:cNvCxnSpPr/>
      </xdr:nvCxnSpPr>
      <xdr:spPr>
        <a:xfrm flipV="1">
          <a:off x="7861300" y="1084961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128287</xdr:rowOff>
    </xdr:from>
    <xdr:ext cx="469744" cy="259045"/>
    <xdr:sp macro="" textlink="">
      <xdr:nvSpPr>
        <xdr:cNvPr id="237" name="n_1aveValue【体育館・プール】&#10;一人当たり面積"/>
        <xdr:cNvSpPr txBox="1"/>
      </xdr:nvSpPr>
      <xdr:spPr>
        <a:xfrm>
          <a:off x="9391727" y="10415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104157</xdr:rowOff>
    </xdr:from>
    <xdr:ext cx="469744" cy="259045"/>
    <xdr:sp macro="" textlink="">
      <xdr:nvSpPr>
        <xdr:cNvPr id="238" name="n_2aveValue【体育館・プール】&#10;一人当たり面積"/>
        <xdr:cNvSpPr txBox="1"/>
      </xdr:nvSpPr>
      <xdr:spPr>
        <a:xfrm>
          <a:off x="8515427" y="10391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96537</xdr:rowOff>
    </xdr:from>
    <xdr:ext cx="469744" cy="259045"/>
    <xdr:sp macro="" textlink="">
      <xdr:nvSpPr>
        <xdr:cNvPr id="239" name="n_3aveValue【体育館・プール】&#10;一人当たり面積"/>
        <xdr:cNvSpPr txBox="1"/>
      </xdr:nvSpPr>
      <xdr:spPr>
        <a:xfrm>
          <a:off x="7626427" y="10383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88917</xdr:rowOff>
    </xdr:from>
    <xdr:ext cx="469744" cy="259045"/>
    <xdr:sp macro="" textlink="">
      <xdr:nvSpPr>
        <xdr:cNvPr id="240" name="n_1mainValue【体育館・プール】&#10;一人当たり面積"/>
        <xdr:cNvSpPr txBox="1"/>
      </xdr:nvSpPr>
      <xdr:spPr>
        <a:xfrm>
          <a:off x="9391727" y="10890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90187</xdr:rowOff>
    </xdr:from>
    <xdr:ext cx="469744" cy="259045"/>
    <xdr:sp macro="" textlink="">
      <xdr:nvSpPr>
        <xdr:cNvPr id="241" name="n_2mainValue【体育館・プール】&#10;一人当たり面積"/>
        <xdr:cNvSpPr txBox="1"/>
      </xdr:nvSpPr>
      <xdr:spPr>
        <a:xfrm>
          <a:off x="8515427" y="10891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91457</xdr:rowOff>
    </xdr:from>
    <xdr:ext cx="469744" cy="259045"/>
    <xdr:sp macro="" textlink="">
      <xdr:nvSpPr>
        <xdr:cNvPr id="242" name="n_3mainValue【体育館・プール】&#10;一人当たり面積"/>
        <xdr:cNvSpPr txBox="1"/>
      </xdr:nvSpPr>
      <xdr:spPr>
        <a:xfrm>
          <a:off x="7626427" y="1089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3" name="正方形/長方形 24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4" name="正方形/長方形 24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5" name="正方形/長方形 24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6" name="正方形/長方形 24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7" name="正方形/長方形 24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8" name="正方形/長方形 24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9" name="正方形/長方形 24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0" name="正方形/長方形 24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1" name="テキスト ボックス 25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2" name="直線コネクタ 25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3" name="テキスト ボックス 252"/>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4" name="直線コネクタ 25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5" name="テキスト ボックス 25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6" name="直線コネクタ 25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7" name="テキスト ボックス 25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8" name="直線コネクタ 25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9" name="テキスト ボックス 25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0" name="直線コネクタ 25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1" name="テキスト ボックス 26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2" name="直線コネクタ 26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3" name="テキスト ボックス 262"/>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4" name="直線コネクタ 26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5" name="テキスト ボックス 26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163830</xdr:rowOff>
    </xdr:from>
    <xdr:to>
      <xdr:col>24</xdr:col>
      <xdr:colOff>62865</xdr:colOff>
      <xdr:row>85</xdr:row>
      <xdr:rowOff>142875</xdr:rowOff>
    </xdr:to>
    <xdr:cxnSp macro="">
      <xdr:nvCxnSpPr>
        <xdr:cNvPr id="267" name="直線コネクタ 266"/>
        <xdr:cNvCxnSpPr/>
      </xdr:nvCxnSpPr>
      <xdr:spPr>
        <a:xfrm flipV="1">
          <a:off x="4634865" y="13365480"/>
          <a:ext cx="0" cy="1350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146702</xdr:rowOff>
    </xdr:from>
    <xdr:ext cx="405111" cy="259045"/>
    <xdr:sp macro="" textlink="">
      <xdr:nvSpPr>
        <xdr:cNvPr id="268" name="【福祉施設】&#10;有形固定資産減価償却率最小値テキスト"/>
        <xdr:cNvSpPr txBox="1"/>
      </xdr:nvSpPr>
      <xdr:spPr>
        <a:xfrm>
          <a:off x="4673600" y="1471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142875</xdr:rowOff>
    </xdr:from>
    <xdr:to>
      <xdr:col>24</xdr:col>
      <xdr:colOff>152400</xdr:colOff>
      <xdr:row>85</xdr:row>
      <xdr:rowOff>142875</xdr:rowOff>
    </xdr:to>
    <xdr:cxnSp macro="">
      <xdr:nvCxnSpPr>
        <xdr:cNvPr id="269" name="直線コネクタ 268"/>
        <xdr:cNvCxnSpPr/>
      </xdr:nvCxnSpPr>
      <xdr:spPr>
        <a:xfrm>
          <a:off x="4546600" y="1471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110507</xdr:rowOff>
    </xdr:from>
    <xdr:ext cx="405111" cy="259045"/>
    <xdr:sp macro="" textlink="">
      <xdr:nvSpPr>
        <xdr:cNvPr id="270" name="【福祉施設】&#10;有形固定資産減価償却率最大値テキスト"/>
        <xdr:cNvSpPr txBox="1"/>
      </xdr:nvSpPr>
      <xdr:spPr>
        <a:xfrm>
          <a:off x="4673600" y="1314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163830</xdr:rowOff>
    </xdr:from>
    <xdr:to>
      <xdr:col>24</xdr:col>
      <xdr:colOff>152400</xdr:colOff>
      <xdr:row>77</xdr:row>
      <xdr:rowOff>163830</xdr:rowOff>
    </xdr:to>
    <xdr:cxnSp macro="">
      <xdr:nvCxnSpPr>
        <xdr:cNvPr id="271" name="直線コネクタ 270"/>
        <xdr:cNvCxnSpPr/>
      </xdr:nvCxnSpPr>
      <xdr:spPr>
        <a:xfrm>
          <a:off x="4546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81932</xdr:rowOff>
    </xdr:from>
    <xdr:ext cx="405111" cy="259045"/>
    <xdr:sp macro="" textlink="">
      <xdr:nvSpPr>
        <xdr:cNvPr id="272" name="【福祉施設】&#10;有形固定資産減価償却率平均値テキスト"/>
        <xdr:cNvSpPr txBox="1"/>
      </xdr:nvSpPr>
      <xdr:spPr>
        <a:xfrm>
          <a:off x="4673600" y="141408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103505</xdr:rowOff>
    </xdr:from>
    <xdr:to>
      <xdr:col>24</xdr:col>
      <xdr:colOff>114300</xdr:colOff>
      <xdr:row>83</xdr:row>
      <xdr:rowOff>33655</xdr:rowOff>
    </xdr:to>
    <xdr:sp macro="" textlink="">
      <xdr:nvSpPr>
        <xdr:cNvPr id="273" name="フローチャート: 判断 272"/>
        <xdr:cNvSpPr/>
      </xdr:nvSpPr>
      <xdr:spPr>
        <a:xfrm>
          <a:off x="4584700" y="1416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126364</xdr:rowOff>
    </xdr:from>
    <xdr:to>
      <xdr:col>20</xdr:col>
      <xdr:colOff>38100</xdr:colOff>
      <xdr:row>83</xdr:row>
      <xdr:rowOff>56514</xdr:rowOff>
    </xdr:to>
    <xdr:sp macro="" textlink="">
      <xdr:nvSpPr>
        <xdr:cNvPr id="274" name="フローチャート: 判断 273"/>
        <xdr:cNvSpPr/>
      </xdr:nvSpPr>
      <xdr:spPr>
        <a:xfrm>
          <a:off x="3746500" y="1418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145414</xdr:rowOff>
    </xdr:from>
    <xdr:to>
      <xdr:col>15</xdr:col>
      <xdr:colOff>101600</xdr:colOff>
      <xdr:row>83</xdr:row>
      <xdr:rowOff>75564</xdr:rowOff>
    </xdr:to>
    <xdr:sp macro="" textlink="">
      <xdr:nvSpPr>
        <xdr:cNvPr id="275" name="フローチャート: 判断 274"/>
        <xdr:cNvSpPr/>
      </xdr:nvSpPr>
      <xdr:spPr>
        <a:xfrm>
          <a:off x="2857500" y="1420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147320</xdr:rowOff>
    </xdr:from>
    <xdr:to>
      <xdr:col>10</xdr:col>
      <xdr:colOff>165100</xdr:colOff>
      <xdr:row>83</xdr:row>
      <xdr:rowOff>77470</xdr:rowOff>
    </xdr:to>
    <xdr:sp macro="" textlink="">
      <xdr:nvSpPr>
        <xdr:cNvPr id="276" name="フローチャート: 判断 275"/>
        <xdr:cNvSpPr/>
      </xdr:nvSpPr>
      <xdr:spPr>
        <a:xfrm>
          <a:off x="1968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7" name="テキスト ボックス 27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8" name="テキスト ボックス 27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9" name="テキスト ボックス 27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0" name="テキスト ボックス 27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1" name="テキスト ボックス 28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145414</xdr:rowOff>
    </xdr:from>
    <xdr:to>
      <xdr:col>24</xdr:col>
      <xdr:colOff>114300</xdr:colOff>
      <xdr:row>82</xdr:row>
      <xdr:rowOff>75564</xdr:rowOff>
    </xdr:to>
    <xdr:sp macro="" textlink="">
      <xdr:nvSpPr>
        <xdr:cNvPr id="282" name="楕円 281"/>
        <xdr:cNvSpPr/>
      </xdr:nvSpPr>
      <xdr:spPr>
        <a:xfrm>
          <a:off x="4584700" y="1403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168291</xdr:rowOff>
    </xdr:from>
    <xdr:ext cx="405111" cy="259045"/>
    <xdr:sp macro="" textlink="">
      <xdr:nvSpPr>
        <xdr:cNvPr id="283" name="【福祉施設】&#10;有形固定資産減価償却率該当値テキスト"/>
        <xdr:cNvSpPr txBox="1"/>
      </xdr:nvSpPr>
      <xdr:spPr>
        <a:xfrm>
          <a:off x="4673600" y="13884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153036</xdr:rowOff>
    </xdr:from>
    <xdr:to>
      <xdr:col>20</xdr:col>
      <xdr:colOff>38100</xdr:colOff>
      <xdr:row>83</xdr:row>
      <xdr:rowOff>83186</xdr:rowOff>
    </xdr:to>
    <xdr:sp macro="" textlink="">
      <xdr:nvSpPr>
        <xdr:cNvPr id="284" name="楕円 283"/>
        <xdr:cNvSpPr/>
      </xdr:nvSpPr>
      <xdr:spPr>
        <a:xfrm>
          <a:off x="3746500" y="1421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24764</xdr:rowOff>
    </xdr:from>
    <xdr:to>
      <xdr:col>24</xdr:col>
      <xdr:colOff>63500</xdr:colOff>
      <xdr:row>83</xdr:row>
      <xdr:rowOff>32386</xdr:rowOff>
    </xdr:to>
    <xdr:cxnSp macro="">
      <xdr:nvCxnSpPr>
        <xdr:cNvPr id="285" name="直線コネクタ 284"/>
        <xdr:cNvCxnSpPr/>
      </xdr:nvCxnSpPr>
      <xdr:spPr>
        <a:xfrm flipV="1">
          <a:off x="3797300" y="14083664"/>
          <a:ext cx="838200" cy="179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19686</xdr:rowOff>
    </xdr:from>
    <xdr:to>
      <xdr:col>15</xdr:col>
      <xdr:colOff>101600</xdr:colOff>
      <xdr:row>83</xdr:row>
      <xdr:rowOff>121286</xdr:rowOff>
    </xdr:to>
    <xdr:sp macro="" textlink="">
      <xdr:nvSpPr>
        <xdr:cNvPr id="286" name="楕円 285"/>
        <xdr:cNvSpPr/>
      </xdr:nvSpPr>
      <xdr:spPr>
        <a:xfrm>
          <a:off x="2857500" y="1425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32386</xdr:rowOff>
    </xdr:from>
    <xdr:to>
      <xdr:col>19</xdr:col>
      <xdr:colOff>177800</xdr:colOff>
      <xdr:row>83</xdr:row>
      <xdr:rowOff>70486</xdr:rowOff>
    </xdr:to>
    <xdr:cxnSp macro="">
      <xdr:nvCxnSpPr>
        <xdr:cNvPr id="287" name="直線コネクタ 286"/>
        <xdr:cNvCxnSpPr/>
      </xdr:nvCxnSpPr>
      <xdr:spPr>
        <a:xfrm flipV="1">
          <a:off x="2908300" y="14262736"/>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63500</xdr:rowOff>
    </xdr:from>
    <xdr:to>
      <xdr:col>10</xdr:col>
      <xdr:colOff>165100</xdr:colOff>
      <xdr:row>83</xdr:row>
      <xdr:rowOff>165100</xdr:rowOff>
    </xdr:to>
    <xdr:sp macro="" textlink="">
      <xdr:nvSpPr>
        <xdr:cNvPr id="288" name="楕円 287"/>
        <xdr:cNvSpPr/>
      </xdr:nvSpPr>
      <xdr:spPr>
        <a:xfrm>
          <a:off x="1968500" y="1429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70486</xdr:rowOff>
    </xdr:from>
    <xdr:to>
      <xdr:col>15</xdr:col>
      <xdr:colOff>50800</xdr:colOff>
      <xdr:row>83</xdr:row>
      <xdr:rowOff>114300</xdr:rowOff>
    </xdr:to>
    <xdr:cxnSp macro="">
      <xdr:nvCxnSpPr>
        <xdr:cNvPr id="289" name="直線コネクタ 288"/>
        <xdr:cNvCxnSpPr/>
      </xdr:nvCxnSpPr>
      <xdr:spPr>
        <a:xfrm flipV="1">
          <a:off x="2019300" y="14300836"/>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73041</xdr:rowOff>
    </xdr:from>
    <xdr:ext cx="405111" cy="259045"/>
    <xdr:sp macro="" textlink="">
      <xdr:nvSpPr>
        <xdr:cNvPr id="290" name="n_1aveValue【福祉施設】&#10;有形固定資産減価償却率"/>
        <xdr:cNvSpPr txBox="1"/>
      </xdr:nvSpPr>
      <xdr:spPr>
        <a:xfrm>
          <a:off x="3582044" y="13960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92091</xdr:rowOff>
    </xdr:from>
    <xdr:ext cx="405111" cy="259045"/>
    <xdr:sp macro="" textlink="">
      <xdr:nvSpPr>
        <xdr:cNvPr id="291" name="n_2aveValue【福祉施設】&#10;有形固定資産減価償却率"/>
        <xdr:cNvSpPr txBox="1"/>
      </xdr:nvSpPr>
      <xdr:spPr>
        <a:xfrm>
          <a:off x="2705744" y="1397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93997</xdr:rowOff>
    </xdr:from>
    <xdr:ext cx="405111" cy="259045"/>
    <xdr:sp macro="" textlink="">
      <xdr:nvSpPr>
        <xdr:cNvPr id="292" name="n_3aveValue【福祉施設】&#10;有形固定資産減価償却率"/>
        <xdr:cNvSpPr txBox="1"/>
      </xdr:nvSpPr>
      <xdr:spPr>
        <a:xfrm>
          <a:off x="18167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74313</xdr:rowOff>
    </xdr:from>
    <xdr:ext cx="405111" cy="259045"/>
    <xdr:sp macro="" textlink="">
      <xdr:nvSpPr>
        <xdr:cNvPr id="293" name="n_1mainValue【福祉施設】&#10;有形固定資産減価償却率"/>
        <xdr:cNvSpPr txBox="1"/>
      </xdr:nvSpPr>
      <xdr:spPr>
        <a:xfrm>
          <a:off x="3582044" y="1430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112413</xdr:rowOff>
    </xdr:from>
    <xdr:ext cx="405111" cy="259045"/>
    <xdr:sp macro="" textlink="">
      <xdr:nvSpPr>
        <xdr:cNvPr id="294" name="n_2mainValue【福祉施設】&#10;有形固定資産減価償却率"/>
        <xdr:cNvSpPr txBox="1"/>
      </xdr:nvSpPr>
      <xdr:spPr>
        <a:xfrm>
          <a:off x="2705744" y="14342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156227</xdr:rowOff>
    </xdr:from>
    <xdr:ext cx="405111" cy="259045"/>
    <xdr:sp macro="" textlink="">
      <xdr:nvSpPr>
        <xdr:cNvPr id="295" name="n_3mainValue【福祉施設】&#10;有形固定資産減価償却率"/>
        <xdr:cNvSpPr txBox="1"/>
      </xdr:nvSpPr>
      <xdr:spPr>
        <a:xfrm>
          <a:off x="1816744" y="1438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6" name="正方形/長方形 29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7" name="正方形/長方形 29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8" name="正方形/長方形 29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9" name="正方形/長方形 29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0" name="正方形/長方形 29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1" name="正方形/長方形 30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2" name="正方形/長方形 30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3" name="正方形/長方形 30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4" name="テキスト ボックス 30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5" name="直線コネクタ 30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06" name="直線コネクタ 305"/>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07" name="テキスト ボックス 306"/>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8" name="直線コネクタ 30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9" name="テキスト ボックス 30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10" name="直線コネクタ 309"/>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11" name="テキスト ボックス 310"/>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2" name="直線コネクタ 31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3" name="テキスト ボックス 31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11240</xdr:rowOff>
    </xdr:from>
    <xdr:to>
      <xdr:col>54</xdr:col>
      <xdr:colOff>189865</xdr:colOff>
      <xdr:row>85</xdr:row>
      <xdr:rowOff>93535</xdr:rowOff>
    </xdr:to>
    <xdr:cxnSp macro="">
      <xdr:nvCxnSpPr>
        <xdr:cNvPr id="315" name="直線コネクタ 314"/>
        <xdr:cNvCxnSpPr/>
      </xdr:nvCxnSpPr>
      <xdr:spPr>
        <a:xfrm flipV="1">
          <a:off x="10476865" y="13384340"/>
          <a:ext cx="0" cy="1282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97362</xdr:rowOff>
    </xdr:from>
    <xdr:ext cx="469744" cy="259045"/>
    <xdr:sp macro="" textlink="">
      <xdr:nvSpPr>
        <xdr:cNvPr id="316" name="【福祉施設】&#10;一人当たり面積最小値テキスト"/>
        <xdr:cNvSpPr txBox="1"/>
      </xdr:nvSpPr>
      <xdr:spPr>
        <a:xfrm>
          <a:off x="10515600" y="1467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93535</xdr:rowOff>
    </xdr:from>
    <xdr:to>
      <xdr:col>55</xdr:col>
      <xdr:colOff>88900</xdr:colOff>
      <xdr:row>85</xdr:row>
      <xdr:rowOff>93535</xdr:rowOff>
    </xdr:to>
    <xdr:cxnSp macro="">
      <xdr:nvCxnSpPr>
        <xdr:cNvPr id="317" name="直線コネクタ 316"/>
        <xdr:cNvCxnSpPr/>
      </xdr:nvCxnSpPr>
      <xdr:spPr>
        <a:xfrm>
          <a:off x="10388600" y="1466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129367</xdr:rowOff>
    </xdr:from>
    <xdr:ext cx="469744" cy="259045"/>
    <xdr:sp macro="" textlink="">
      <xdr:nvSpPr>
        <xdr:cNvPr id="318" name="【福祉施設】&#10;一人当たり面積最大値テキスト"/>
        <xdr:cNvSpPr txBox="1"/>
      </xdr:nvSpPr>
      <xdr:spPr>
        <a:xfrm>
          <a:off x="10515600" y="1315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11240</xdr:rowOff>
    </xdr:from>
    <xdr:to>
      <xdr:col>55</xdr:col>
      <xdr:colOff>88900</xdr:colOff>
      <xdr:row>78</xdr:row>
      <xdr:rowOff>11240</xdr:rowOff>
    </xdr:to>
    <xdr:cxnSp macro="">
      <xdr:nvCxnSpPr>
        <xdr:cNvPr id="319" name="直線コネクタ 318"/>
        <xdr:cNvCxnSpPr/>
      </xdr:nvCxnSpPr>
      <xdr:spPr>
        <a:xfrm>
          <a:off x="10388600" y="1338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161625</xdr:rowOff>
    </xdr:from>
    <xdr:ext cx="469744" cy="259045"/>
    <xdr:sp macro="" textlink="">
      <xdr:nvSpPr>
        <xdr:cNvPr id="320" name="【福祉施設】&#10;一人当たり面積平均値テキスト"/>
        <xdr:cNvSpPr txBox="1"/>
      </xdr:nvSpPr>
      <xdr:spPr>
        <a:xfrm>
          <a:off x="10515600" y="143919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138748</xdr:rowOff>
    </xdr:from>
    <xdr:to>
      <xdr:col>55</xdr:col>
      <xdr:colOff>50800</xdr:colOff>
      <xdr:row>85</xdr:row>
      <xdr:rowOff>68898</xdr:rowOff>
    </xdr:to>
    <xdr:sp macro="" textlink="">
      <xdr:nvSpPr>
        <xdr:cNvPr id="321" name="フローチャート: 判断 320"/>
        <xdr:cNvSpPr/>
      </xdr:nvSpPr>
      <xdr:spPr>
        <a:xfrm>
          <a:off x="10426700" y="1454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138176</xdr:rowOff>
    </xdr:from>
    <xdr:to>
      <xdr:col>50</xdr:col>
      <xdr:colOff>165100</xdr:colOff>
      <xdr:row>85</xdr:row>
      <xdr:rowOff>68326</xdr:rowOff>
    </xdr:to>
    <xdr:sp macro="" textlink="">
      <xdr:nvSpPr>
        <xdr:cNvPr id="322" name="フローチャート: 判断 321"/>
        <xdr:cNvSpPr/>
      </xdr:nvSpPr>
      <xdr:spPr>
        <a:xfrm>
          <a:off x="9588500" y="1453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122174</xdr:rowOff>
    </xdr:from>
    <xdr:to>
      <xdr:col>46</xdr:col>
      <xdr:colOff>38100</xdr:colOff>
      <xdr:row>85</xdr:row>
      <xdr:rowOff>52324</xdr:rowOff>
    </xdr:to>
    <xdr:sp macro="" textlink="">
      <xdr:nvSpPr>
        <xdr:cNvPr id="323" name="フローチャート: 判断 322"/>
        <xdr:cNvSpPr/>
      </xdr:nvSpPr>
      <xdr:spPr>
        <a:xfrm>
          <a:off x="8699500" y="14523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126175</xdr:rowOff>
    </xdr:from>
    <xdr:to>
      <xdr:col>41</xdr:col>
      <xdr:colOff>101600</xdr:colOff>
      <xdr:row>85</xdr:row>
      <xdr:rowOff>56325</xdr:rowOff>
    </xdr:to>
    <xdr:sp macro="" textlink="">
      <xdr:nvSpPr>
        <xdr:cNvPr id="324" name="フローチャート: 判断 323"/>
        <xdr:cNvSpPr/>
      </xdr:nvSpPr>
      <xdr:spPr>
        <a:xfrm>
          <a:off x="7810500" y="14527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5" name="テキスト ボックス 32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6" name="テキスト ボックス 32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7" name="テキスト ボックス 32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8" name="テキスト ボックス 32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9" name="テキスト ボックス 32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3302</xdr:rowOff>
    </xdr:from>
    <xdr:to>
      <xdr:col>55</xdr:col>
      <xdr:colOff>50800</xdr:colOff>
      <xdr:row>85</xdr:row>
      <xdr:rowOff>104902</xdr:rowOff>
    </xdr:to>
    <xdr:sp macro="" textlink="">
      <xdr:nvSpPr>
        <xdr:cNvPr id="330" name="楕円 329"/>
        <xdr:cNvSpPr/>
      </xdr:nvSpPr>
      <xdr:spPr>
        <a:xfrm>
          <a:off x="10426700" y="1457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117175</xdr:rowOff>
    </xdr:from>
    <xdr:ext cx="469744" cy="259045"/>
    <xdr:sp macro="" textlink="">
      <xdr:nvSpPr>
        <xdr:cNvPr id="331" name="【福祉施設】&#10;一人当たり面積該当値テキスト"/>
        <xdr:cNvSpPr txBox="1"/>
      </xdr:nvSpPr>
      <xdr:spPr>
        <a:xfrm>
          <a:off x="10515600" y="14518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27305</xdr:rowOff>
    </xdr:from>
    <xdr:to>
      <xdr:col>50</xdr:col>
      <xdr:colOff>165100</xdr:colOff>
      <xdr:row>85</xdr:row>
      <xdr:rowOff>128905</xdr:rowOff>
    </xdr:to>
    <xdr:sp macro="" textlink="">
      <xdr:nvSpPr>
        <xdr:cNvPr id="332" name="楕円 331"/>
        <xdr:cNvSpPr/>
      </xdr:nvSpPr>
      <xdr:spPr>
        <a:xfrm>
          <a:off x="9588500" y="1460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54102</xdr:rowOff>
    </xdr:from>
    <xdr:to>
      <xdr:col>55</xdr:col>
      <xdr:colOff>0</xdr:colOff>
      <xdr:row>85</xdr:row>
      <xdr:rowOff>78105</xdr:rowOff>
    </xdr:to>
    <xdr:cxnSp macro="">
      <xdr:nvCxnSpPr>
        <xdr:cNvPr id="333" name="直線コネクタ 332"/>
        <xdr:cNvCxnSpPr/>
      </xdr:nvCxnSpPr>
      <xdr:spPr>
        <a:xfrm flipV="1">
          <a:off x="9639300" y="14627352"/>
          <a:ext cx="8382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27305</xdr:rowOff>
    </xdr:from>
    <xdr:to>
      <xdr:col>46</xdr:col>
      <xdr:colOff>38100</xdr:colOff>
      <xdr:row>85</xdr:row>
      <xdr:rowOff>128905</xdr:rowOff>
    </xdr:to>
    <xdr:sp macro="" textlink="">
      <xdr:nvSpPr>
        <xdr:cNvPr id="334" name="楕円 333"/>
        <xdr:cNvSpPr/>
      </xdr:nvSpPr>
      <xdr:spPr>
        <a:xfrm>
          <a:off x="8699500" y="1460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78105</xdr:rowOff>
    </xdr:from>
    <xdr:to>
      <xdr:col>50</xdr:col>
      <xdr:colOff>114300</xdr:colOff>
      <xdr:row>85</xdr:row>
      <xdr:rowOff>78105</xdr:rowOff>
    </xdr:to>
    <xdr:cxnSp macro="">
      <xdr:nvCxnSpPr>
        <xdr:cNvPr id="335" name="直線コネクタ 334"/>
        <xdr:cNvCxnSpPr/>
      </xdr:nvCxnSpPr>
      <xdr:spPr>
        <a:xfrm>
          <a:off x="8750300" y="146513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27876</xdr:rowOff>
    </xdr:from>
    <xdr:to>
      <xdr:col>41</xdr:col>
      <xdr:colOff>101600</xdr:colOff>
      <xdr:row>85</xdr:row>
      <xdr:rowOff>129476</xdr:rowOff>
    </xdr:to>
    <xdr:sp macro="" textlink="">
      <xdr:nvSpPr>
        <xdr:cNvPr id="336" name="楕円 335"/>
        <xdr:cNvSpPr/>
      </xdr:nvSpPr>
      <xdr:spPr>
        <a:xfrm>
          <a:off x="7810500" y="14601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78105</xdr:rowOff>
    </xdr:from>
    <xdr:to>
      <xdr:col>45</xdr:col>
      <xdr:colOff>177800</xdr:colOff>
      <xdr:row>85</xdr:row>
      <xdr:rowOff>78676</xdr:rowOff>
    </xdr:to>
    <xdr:cxnSp macro="">
      <xdr:nvCxnSpPr>
        <xdr:cNvPr id="337" name="直線コネクタ 336"/>
        <xdr:cNvCxnSpPr/>
      </xdr:nvCxnSpPr>
      <xdr:spPr>
        <a:xfrm flipV="1">
          <a:off x="7861300" y="14651355"/>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84853</xdr:rowOff>
    </xdr:from>
    <xdr:ext cx="469744" cy="259045"/>
    <xdr:sp macro="" textlink="">
      <xdr:nvSpPr>
        <xdr:cNvPr id="338" name="n_1aveValue【福祉施設】&#10;一人当たり面積"/>
        <xdr:cNvSpPr txBox="1"/>
      </xdr:nvSpPr>
      <xdr:spPr>
        <a:xfrm>
          <a:off x="9391727" y="14315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68851</xdr:rowOff>
    </xdr:from>
    <xdr:ext cx="469744" cy="259045"/>
    <xdr:sp macro="" textlink="">
      <xdr:nvSpPr>
        <xdr:cNvPr id="339" name="n_2aveValue【福祉施設】&#10;一人当たり面積"/>
        <xdr:cNvSpPr txBox="1"/>
      </xdr:nvSpPr>
      <xdr:spPr>
        <a:xfrm>
          <a:off x="8515427" y="14299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72852</xdr:rowOff>
    </xdr:from>
    <xdr:ext cx="469744" cy="259045"/>
    <xdr:sp macro="" textlink="">
      <xdr:nvSpPr>
        <xdr:cNvPr id="340" name="n_3aveValue【福祉施設】&#10;一人当たり面積"/>
        <xdr:cNvSpPr txBox="1"/>
      </xdr:nvSpPr>
      <xdr:spPr>
        <a:xfrm>
          <a:off x="7626427" y="14303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120032</xdr:rowOff>
    </xdr:from>
    <xdr:ext cx="469744" cy="259045"/>
    <xdr:sp macro="" textlink="">
      <xdr:nvSpPr>
        <xdr:cNvPr id="341" name="n_1mainValue【福祉施設】&#10;一人当たり面積"/>
        <xdr:cNvSpPr txBox="1"/>
      </xdr:nvSpPr>
      <xdr:spPr>
        <a:xfrm>
          <a:off x="9391727" y="14693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120032</xdr:rowOff>
    </xdr:from>
    <xdr:ext cx="469744" cy="259045"/>
    <xdr:sp macro="" textlink="">
      <xdr:nvSpPr>
        <xdr:cNvPr id="342" name="n_2mainValue【福祉施設】&#10;一人当たり面積"/>
        <xdr:cNvSpPr txBox="1"/>
      </xdr:nvSpPr>
      <xdr:spPr>
        <a:xfrm>
          <a:off x="8515427" y="14693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120603</xdr:rowOff>
    </xdr:from>
    <xdr:ext cx="469744" cy="259045"/>
    <xdr:sp macro="" textlink="">
      <xdr:nvSpPr>
        <xdr:cNvPr id="343" name="n_3mainValue【福祉施設】&#10;一人当たり面積"/>
        <xdr:cNvSpPr txBox="1"/>
      </xdr:nvSpPr>
      <xdr:spPr>
        <a:xfrm>
          <a:off x="7626427" y="14693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4" name="正方形/長方形 34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5" name="正方形/長方形 34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6" name="正方形/長方形 34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7" name="正方形/長方形 34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8" name="正方形/長方形 34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9" name="正方形/長方形 34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0" name="正方形/長方形 34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1" name="正方形/長方形 35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2" name="テキスト ボックス 35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3" name="直線コネクタ 35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54" name="直線コネクタ 353"/>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55" name="テキスト ボックス 354"/>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56" name="直線コネクタ 355"/>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57" name="テキスト ボックス 356"/>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58" name="直線コネクタ 357"/>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59" name="テキスト ボックス 358"/>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0" name="直線コネクタ 359"/>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1" name="テキスト ボックス 360"/>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2" name="直線コネクタ 361"/>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3" name="テキスト ボックス 362"/>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4" name="直線コネクタ 363"/>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65" name="テキスト ボックス 364"/>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6" name="直線コネクタ 36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7" name="テキスト ボックス 366"/>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61505</xdr:rowOff>
    </xdr:from>
    <xdr:to>
      <xdr:col>24</xdr:col>
      <xdr:colOff>62865</xdr:colOff>
      <xdr:row>109</xdr:row>
      <xdr:rowOff>1088</xdr:rowOff>
    </xdr:to>
    <xdr:cxnSp macro="">
      <xdr:nvCxnSpPr>
        <xdr:cNvPr id="369" name="直線コネクタ 368"/>
        <xdr:cNvCxnSpPr/>
      </xdr:nvCxnSpPr>
      <xdr:spPr>
        <a:xfrm flipV="1">
          <a:off x="4634865" y="17206505"/>
          <a:ext cx="0" cy="1482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4915</xdr:rowOff>
    </xdr:from>
    <xdr:ext cx="340478" cy="259045"/>
    <xdr:sp macro="" textlink="">
      <xdr:nvSpPr>
        <xdr:cNvPr id="370" name="【市民会館】&#10;有形固定資産減価償却率最小値テキスト"/>
        <xdr:cNvSpPr txBox="1"/>
      </xdr:nvSpPr>
      <xdr:spPr>
        <a:xfrm>
          <a:off x="4673600" y="186929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1088</xdr:rowOff>
    </xdr:from>
    <xdr:to>
      <xdr:col>24</xdr:col>
      <xdr:colOff>152400</xdr:colOff>
      <xdr:row>109</xdr:row>
      <xdr:rowOff>1088</xdr:rowOff>
    </xdr:to>
    <xdr:cxnSp macro="">
      <xdr:nvCxnSpPr>
        <xdr:cNvPr id="371" name="直線コネクタ 370"/>
        <xdr:cNvCxnSpPr/>
      </xdr:nvCxnSpPr>
      <xdr:spPr>
        <a:xfrm>
          <a:off x="4546600" y="1868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8182</xdr:rowOff>
    </xdr:from>
    <xdr:ext cx="405111" cy="259045"/>
    <xdr:sp macro="" textlink="">
      <xdr:nvSpPr>
        <xdr:cNvPr id="372" name="【市民会館】&#10;有形固定資産減価償却率最大値テキスト"/>
        <xdr:cNvSpPr txBox="1"/>
      </xdr:nvSpPr>
      <xdr:spPr>
        <a:xfrm>
          <a:off x="4673600" y="16981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61505</xdr:rowOff>
    </xdr:from>
    <xdr:to>
      <xdr:col>24</xdr:col>
      <xdr:colOff>152400</xdr:colOff>
      <xdr:row>100</xdr:row>
      <xdr:rowOff>61505</xdr:rowOff>
    </xdr:to>
    <xdr:cxnSp macro="">
      <xdr:nvCxnSpPr>
        <xdr:cNvPr id="373" name="直線コネクタ 372"/>
        <xdr:cNvCxnSpPr/>
      </xdr:nvCxnSpPr>
      <xdr:spPr>
        <a:xfrm>
          <a:off x="4546600" y="17206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139354</xdr:rowOff>
    </xdr:from>
    <xdr:ext cx="405111" cy="259045"/>
    <xdr:sp macro="" textlink="">
      <xdr:nvSpPr>
        <xdr:cNvPr id="374" name="【市民会館】&#10;有形固定資産減価償却率平均値テキスト"/>
        <xdr:cNvSpPr txBox="1"/>
      </xdr:nvSpPr>
      <xdr:spPr>
        <a:xfrm>
          <a:off x="4673600" y="177987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160927</xdr:rowOff>
    </xdr:from>
    <xdr:to>
      <xdr:col>24</xdr:col>
      <xdr:colOff>114300</xdr:colOff>
      <xdr:row>104</xdr:row>
      <xdr:rowOff>91077</xdr:rowOff>
    </xdr:to>
    <xdr:sp macro="" textlink="">
      <xdr:nvSpPr>
        <xdr:cNvPr id="375" name="フローチャート: 判断 374"/>
        <xdr:cNvSpPr/>
      </xdr:nvSpPr>
      <xdr:spPr>
        <a:xfrm>
          <a:off x="4584700" y="1782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154395</xdr:rowOff>
    </xdr:from>
    <xdr:to>
      <xdr:col>20</xdr:col>
      <xdr:colOff>38100</xdr:colOff>
      <xdr:row>104</xdr:row>
      <xdr:rowOff>84545</xdr:rowOff>
    </xdr:to>
    <xdr:sp macro="" textlink="">
      <xdr:nvSpPr>
        <xdr:cNvPr id="376" name="フローチャート: 判断 375"/>
        <xdr:cNvSpPr/>
      </xdr:nvSpPr>
      <xdr:spPr>
        <a:xfrm>
          <a:off x="37465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156029</xdr:rowOff>
    </xdr:from>
    <xdr:to>
      <xdr:col>15</xdr:col>
      <xdr:colOff>101600</xdr:colOff>
      <xdr:row>104</xdr:row>
      <xdr:rowOff>86179</xdr:rowOff>
    </xdr:to>
    <xdr:sp macro="" textlink="">
      <xdr:nvSpPr>
        <xdr:cNvPr id="377" name="フローチャート: 判断 376"/>
        <xdr:cNvSpPr/>
      </xdr:nvSpPr>
      <xdr:spPr>
        <a:xfrm>
          <a:off x="2857500" y="1781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25400</xdr:rowOff>
    </xdr:from>
    <xdr:to>
      <xdr:col>10</xdr:col>
      <xdr:colOff>165100</xdr:colOff>
      <xdr:row>104</xdr:row>
      <xdr:rowOff>127000</xdr:rowOff>
    </xdr:to>
    <xdr:sp macro="" textlink="">
      <xdr:nvSpPr>
        <xdr:cNvPr id="378" name="フローチャート: 判断 377"/>
        <xdr:cNvSpPr/>
      </xdr:nvSpPr>
      <xdr:spPr>
        <a:xfrm>
          <a:off x="1968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9" name="テキスト ボックス 37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0" name="テキスト ボックス 37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1" name="テキスト ボックス 38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2" name="テキスト ボックス 38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3" name="テキスト ボックス 38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129902</xdr:rowOff>
    </xdr:from>
    <xdr:to>
      <xdr:col>24</xdr:col>
      <xdr:colOff>114300</xdr:colOff>
      <xdr:row>101</xdr:row>
      <xdr:rowOff>60052</xdr:rowOff>
    </xdr:to>
    <xdr:sp macro="" textlink="">
      <xdr:nvSpPr>
        <xdr:cNvPr id="384" name="楕円 383"/>
        <xdr:cNvSpPr/>
      </xdr:nvSpPr>
      <xdr:spPr>
        <a:xfrm>
          <a:off x="4584700" y="17274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44829</xdr:rowOff>
    </xdr:from>
    <xdr:ext cx="405111" cy="259045"/>
    <xdr:sp macro="" textlink="">
      <xdr:nvSpPr>
        <xdr:cNvPr id="385" name="【市民会館】&#10;有形固定資産減価償却率該当値テキスト"/>
        <xdr:cNvSpPr txBox="1"/>
      </xdr:nvSpPr>
      <xdr:spPr>
        <a:xfrm>
          <a:off x="4673600" y="17189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164193</xdr:rowOff>
    </xdr:from>
    <xdr:to>
      <xdr:col>20</xdr:col>
      <xdr:colOff>38100</xdr:colOff>
      <xdr:row>101</xdr:row>
      <xdr:rowOff>94343</xdr:rowOff>
    </xdr:to>
    <xdr:sp macro="" textlink="">
      <xdr:nvSpPr>
        <xdr:cNvPr id="386" name="楕円 385"/>
        <xdr:cNvSpPr/>
      </xdr:nvSpPr>
      <xdr:spPr>
        <a:xfrm>
          <a:off x="3746500" y="17309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9252</xdr:rowOff>
    </xdr:from>
    <xdr:to>
      <xdr:col>24</xdr:col>
      <xdr:colOff>63500</xdr:colOff>
      <xdr:row>101</xdr:row>
      <xdr:rowOff>43543</xdr:rowOff>
    </xdr:to>
    <xdr:cxnSp macro="">
      <xdr:nvCxnSpPr>
        <xdr:cNvPr id="387" name="直線コネクタ 386"/>
        <xdr:cNvCxnSpPr/>
      </xdr:nvCxnSpPr>
      <xdr:spPr>
        <a:xfrm flipV="1">
          <a:off x="3797300" y="17325702"/>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28666</xdr:rowOff>
    </xdr:from>
    <xdr:to>
      <xdr:col>15</xdr:col>
      <xdr:colOff>101600</xdr:colOff>
      <xdr:row>101</xdr:row>
      <xdr:rowOff>130266</xdr:rowOff>
    </xdr:to>
    <xdr:sp macro="" textlink="">
      <xdr:nvSpPr>
        <xdr:cNvPr id="388" name="楕円 387"/>
        <xdr:cNvSpPr/>
      </xdr:nvSpPr>
      <xdr:spPr>
        <a:xfrm>
          <a:off x="2857500" y="17345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43543</xdr:rowOff>
    </xdr:from>
    <xdr:to>
      <xdr:col>19</xdr:col>
      <xdr:colOff>177800</xdr:colOff>
      <xdr:row>101</xdr:row>
      <xdr:rowOff>79466</xdr:rowOff>
    </xdr:to>
    <xdr:cxnSp macro="">
      <xdr:nvCxnSpPr>
        <xdr:cNvPr id="389" name="直線コネクタ 388"/>
        <xdr:cNvCxnSpPr/>
      </xdr:nvCxnSpPr>
      <xdr:spPr>
        <a:xfrm flipV="1">
          <a:off x="2908300" y="1735999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64588</xdr:rowOff>
    </xdr:from>
    <xdr:to>
      <xdr:col>10</xdr:col>
      <xdr:colOff>165100</xdr:colOff>
      <xdr:row>101</xdr:row>
      <xdr:rowOff>166188</xdr:rowOff>
    </xdr:to>
    <xdr:sp macro="" textlink="">
      <xdr:nvSpPr>
        <xdr:cNvPr id="390" name="楕円 389"/>
        <xdr:cNvSpPr/>
      </xdr:nvSpPr>
      <xdr:spPr>
        <a:xfrm>
          <a:off x="1968500" y="1738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79466</xdr:rowOff>
    </xdr:from>
    <xdr:to>
      <xdr:col>15</xdr:col>
      <xdr:colOff>50800</xdr:colOff>
      <xdr:row>101</xdr:row>
      <xdr:rowOff>115388</xdr:rowOff>
    </xdr:to>
    <xdr:cxnSp macro="">
      <xdr:nvCxnSpPr>
        <xdr:cNvPr id="391" name="直線コネクタ 390"/>
        <xdr:cNvCxnSpPr/>
      </xdr:nvCxnSpPr>
      <xdr:spPr>
        <a:xfrm flipV="1">
          <a:off x="2019300" y="1739591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75672</xdr:rowOff>
    </xdr:from>
    <xdr:ext cx="405111" cy="259045"/>
    <xdr:sp macro="" textlink="">
      <xdr:nvSpPr>
        <xdr:cNvPr id="392" name="n_1aveValue【市民会館】&#10;有形固定資産減価償却率"/>
        <xdr:cNvSpPr txBox="1"/>
      </xdr:nvSpPr>
      <xdr:spPr>
        <a:xfrm>
          <a:off x="3582044" y="17906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77306</xdr:rowOff>
    </xdr:from>
    <xdr:ext cx="405111" cy="259045"/>
    <xdr:sp macro="" textlink="">
      <xdr:nvSpPr>
        <xdr:cNvPr id="393" name="n_2aveValue【市民会館】&#10;有形固定資産減価償却率"/>
        <xdr:cNvSpPr txBox="1"/>
      </xdr:nvSpPr>
      <xdr:spPr>
        <a:xfrm>
          <a:off x="2705744" y="179081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118127</xdr:rowOff>
    </xdr:from>
    <xdr:ext cx="405111" cy="259045"/>
    <xdr:sp macro="" textlink="">
      <xdr:nvSpPr>
        <xdr:cNvPr id="394" name="n_3aveValue【市民会館】&#10;有形固定資産減価償却率"/>
        <xdr:cNvSpPr txBox="1"/>
      </xdr:nvSpPr>
      <xdr:spPr>
        <a:xfrm>
          <a:off x="1816744" y="1794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110870</xdr:rowOff>
    </xdr:from>
    <xdr:ext cx="405111" cy="259045"/>
    <xdr:sp macro="" textlink="">
      <xdr:nvSpPr>
        <xdr:cNvPr id="395" name="n_1mainValue【市民会館】&#10;有形固定資産減価償却率"/>
        <xdr:cNvSpPr txBox="1"/>
      </xdr:nvSpPr>
      <xdr:spPr>
        <a:xfrm>
          <a:off x="3582044" y="17084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146793</xdr:rowOff>
    </xdr:from>
    <xdr:ext cx="405111" cy="259045"/>
    <xdr:sp macro="" textlink="">
      <xdr:nvSpPr>
        <xdr:cNvPr id="396" name="n_2mainValue【市民会館】&#10;有形固定資産減価償却率"/>
        <xdr:cNvSpPr txBox="1"/>
      </xdr:nvSpPr>
      <xdr:spPr>
        <a:xfrm>
          <a:off x="2705744" y="17120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11265</xdr:rowOff>
    </xdr:from>
    <xdr:ext cx="405111" cy="259045"/>
    <xdr:sp macro="" textlink="">
      <xdr:nvSpPr>
        <xdr:cNvPr id="397" name="n_3mainValue【市民会館】&#10;有形固定資産減価償却率"/>
        <xdr:cNvSpPr txBox="1"/>
      </xdr:nvSpPr>
      <xdr:spPr>
        <a:xfrm>
          <a:off x="1816744" y="17156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8" name="正方形/長方形 39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9" name="正方形/長方形 39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0" name="正方形/長方形 39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1" name="正方形/長方形 40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2" name="正方形/長方形 40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3" name="正方形/長方形 40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4" name="正方形/長方形 40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5" name="正方形/長方形 40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6" name="テキスト ボックス 40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7" name="直線コネクタ 40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08" name="直線コネクタ 407"/>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09" name="テキスト ボックス 408"/>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10" name="直線コネクタ 409"/>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11" name="テキスト ボックス 410"/>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2" name="直線コネクタ 41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13" name="テキスト ボックス 412"/>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14" name="直線コネクタ 413"/>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15" name="テキスト ボックス 414"/>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16" name="直線コネクタ 415"/>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17" name="テキスト ボックス 416"/>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8" name="直線コネクタ 41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19" name="テキスト ボックス 41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68580</xdr:rowOff>
    </xdr:from>
    <xdr:to>
      <xdr:col>54</xdr:col>
      <xdr:colOff>189865</xdr:colOff>
      <xdr:row>108</xdr:row>
      <xdr:rowOff>95250</xdr:rowOff>
    </xdr:to>
    <xdr:cxnSp macro="">
      <xdr:nvCxnSpPr>
        <xdr:cNvPr id="421" name="直線コネクタ 420"/>
        <xdr:cNvCxnSpPr/>
      </xdr:nvCxnSpPr>
      <xdr:spPr>
        <a:xfrm flipV="1">
          <a:off x="10476865" y="17042130"/>
          <a:ext cx="0" cy="156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99077</xdr:rowOff>
    </xdr:from>
    <xdr:ext cx="469744" cy="259045"/>
    <xdr:sp macro="" textlink="">
      <xdr:nvSpPr>
        <xdr:cNvPr id="422" name="【市民会館】&#10;一人当たり面積最小値テキスト"/>
        <xdr:cNvSpPr txBox="1"/>
      </xdr:nvSpPr>
      <xdr:spPr>
        <a:xfrm>
          <a:off x="10515600" y="1861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95250</xdr:rowOff>
    </xdr:from>
    <xdr:to>
      <xdr:col>55</xdr:col>
      <xdr:colOff>88900</xdr:colOff>
      <xdr:row>108</xdr:row>
      <xdr:rowOff>95250</xdr:rowOff>
    </xdr:to>
    <xdr:cxnSp macro="">
      <xdr:nvCxnSpPr>
        <xdr:cNvPr id="423" name="直線コネクタ 422"/>
        <xdr:cNvCxnSpPr/>
      </xdr:nvCxnSpPr>
      <xdr:spPr>
        <a:xfrm>
          <a:off x="10388600" y="186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15257</xdr:rowOff>
    </xdr:from>
    <xdr:ext cx="469744" cy="259045"/>
    <xdr:sp macro="" textlink="">
      <xdr:nvSpPr>
        <xdr:cNvPr id="424" name="【市民会館】&#10;一人当たり面積最大値テキスト"/>
        <xdr:cNvSpPr txBox="1"/>
      </xdr:nvSpPr>
      <xdr:spPr>
        <a:xfrm>
          <a:off x="10515600" y="16817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68580</xdr:rowOff>
    </xdr:from>
    <xdr:to>
      <xdr:col>55</xdr:col>
      <xdr:colOff>88900</xdr:colOff>
      <xdr:row>99</xdr:row>
      <xdr:rowOff>68580</xdr:rowOff>
    </xdr:to>
    <xdr:cxnSp macro="">
      <xdr:nvCxnSpPr>
        <xdr:cNvPr id="425" name="直線コネクタ 424"/>
        <xdr:cNvCxnSpPr/>
      </xdr:nvCxnSpPr>
      <xdr:spPr>
        <a:xfrm>
          <a:off x="10388600" y="1704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124477</xdr:rowOff>
    </xdr:from>
    <xdr:ext cx="469744" cy="259045"/>
    <xdr:sp macro="" textlink="">
      <xdr:nvSpPr>
        <xdr:cNvPr id="426" name="【市民会館】&#10;一人当たり面積平均値テキスト"/>
        <xdr:cNvSpPr txBox="1"/>
      </xdr:nvSpPr>
      <xdr:spPr>
        <a:xfrm>
          <a:off x="10515600" y="17783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101600</xdr:rowOff>
    </xdr:from>
    <xdr:to>
      <xdr:col>55</xdr:col>
      <xdr:colOff>50800</xdr:colOff>
      <xdr:row>105</xdr:row>
      <xdr:rowOff>31750</xdr:rowOff>
    </xdr:to>
    <xdr:sp macro="" textlink="">
      <xdr:nvSpPr>
        <xdr:cNvPr id="427" name="フローチャート: 判断 426"/>
        <xdr:cNvSpPr/>
      </xdr:nvSpPr>
      <xdr:spPr>
        <a:xfrm>
          <a:off x="104267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82550</xdr:rowOff>
    </xdr:from>
    <xdr:to>
      <xdr:col>50</xdr:col>
      <xdr:colOff>165100</xdr:colOff>
      <xdr:row>105</xdr:row>
      <xdr:rowOff>12700</xdr:rowOff>
    </xdr:to>
    <xdr:sp macro="" textlink="">
      <xdr:nvSpPr>
        <xdr:cNvPr id="428" name="フローチャート: 判断 427"/>
        <xdr:cNvSpPr/>
      </xdr:nvSpPr>
      <xdr:spPr>
        <a:xfrm>
          <a:off x="9588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109220</xdr:rowOff>
    </xdr:from>
    <xdr:to>
      <xdr:col>46</xdr:col>
      <xdr:colOff>38100</xdr:colOff>
      <xdr:row>105</xdr:row>
      <xdr:rowOff>39370</xdr:rowOff>
    </xdr:to>
    <xdr:sp macro="" textlink="">
      <xdr:nvSpPr>
        <xdr:cNvPr id="429" name="フローチャート: 判断 428"/>
        <xdr:cNvSpPr/>
      </xdr:nvSpPr>
      <xdr:spPr>
        <a:xfrm>
          <a:off x="8699500" y="1794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93980</xdr:rowOff>
    </xdr:from>
    <xdr:to>
      <xdr:col>41</xdr:col>
      <xdr:colOff>101600</xdr:colOff>
      <xdr:row>106</xdr:row>
      <xdr:rowOff>24130</xdr:rowOff>
    </xdr:to>
    <xdr:sp macro="" textlink="">
      <xdr:nvSpPr>
        <xdr:cNvPr id="430" name="フローチャート: 判断 429"/>
        <xdr:cNvSpPr/>
      </xdr:nvSpPr>
      <xdr:spPr>
        <a:xfrm>
          <a:off x="7810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1" name="テキスト ボックス 43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2" name="テキスト ボックス 43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3" name="テキスト ボックス 43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4" name="テキスト ボックス 43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5" name="テキスト ボックス 43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29211</xdr:rowOff>
    </xdr:from>
    <xdr:to>
      <xdr:col>55</xdr:col>
      <xdr:colOff>50800</xdr:colOff>
      <xdr:row>107</xdr:row>
      <xdr:rowOff>130811</xdr:rowOff>
    </xdr:to>
    <xdr:sp macro="" textlink="">
      <xdr:nvSpPr>
        <xdr:cNvPr id="436" name="楕円 435"/>
        <xdr:cNvSpPr/>
      </xdr:nvSpPr>
      <xdr:spPr>
        <a:xfrm>
          <a:off x="10426700" y="1837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7638</xdr:rowOff>
    </xdr:from>
    <xdr:ext cx="469744" cy="259045"/>
    <xdr:sp macro="" textlink="">
      <xdr:nvSpPr>
        <xdr:cNvPr id="437" name="【市民会館】&#10;一人当たり面積該当値テキスト"/>
        <xdr:cNvSpPr txBox="1"/>
      </xdr:nvSpPr>
      <xdr:spPr>
        <a:xfrm>
          <a:off x="10515600" y="1835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29211</xdr:rowOff>
    </xdr:from>
    <xdr:to>
      <xdr:col>50</xdr:col>
      <xdr:colOff>165100</xdr:colOff>
      <xdr:row>107</xdr:row>
      <xdr:rowOff>130811</xdr:rowOff>
    </xdr:to>
    <xdr:sp macro="" textlink="">
      <xdr:nvSpPr>
        <xdr:cNvPr id="438" name="楕円 437"/>
        <xdr:cNvSpPr/>
      </xdr:nvSpPr>
      <xdr:spPr>
        <a:xfrm>
          <a:off x="9588500" y="1837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80011</xdr:rowOff>
    </xdr:from>
    <xdr:to>
      <xdr:col>55</xdr:col>
      <xdr:colOff>0</xdr:colOff>
      <xdr:row>107</xdr:row>
      <xdr:rowOff>80011</xdr:rowOff>
    </xdr:to>
    <xdr:cxnSp macro="">
      <xdr:nvCxnSpPr>
        <xdr:cNvPr id="439" name="直線コネクタ 438"/>
        <xdr:cNvCxnSpPr/>
      </xdr:nvCxnSpPr>
      <xdr:spPr>
        <a:xfrm>
          <a:off x="9639300" y="184251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33020</xdr:rowOff>
    </xdr:from>
    <xdr:to>
      <xdr:col>46</xdr:col>
      <xdr:colOff>38100</xdr:colOff>
      <xdr:row>107</xdr:row>
      <xdr:rowOff>134620</xdr:rowOff>
    </xdr:to>
    <xdr:sp macro="" textlink="">
      <xdr:nvSpPr>
        <xdr:cNvPr id="440" name="楕円 439"/>
        <xdr:cNvSpPr/>
      </xdr:nvSpPr>
      <xdr:spPr>
        <a:xfrm>
          <a:off x="8699500" y="1837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80011</xdr:rowOff>
    </xdr:from>
    <xdr:to>
      <xdr:col>50</xdr:col>
      <xdr:colOff>114300</xdr:colOff>
      <xdr:row>107</xdr:row>
      <xdr:rowOff>83820</xdr:rowOff>
    </xdr:to>
    <xdr:cxnSp macro="">
      <xdr:nvCxnSpPr>
        <xdr:cNvPr id="441" name="直線コネクタ 440"/>
        <xdr:cNvCxnSpPr/>
      </xdr:nvCxnSpPr>
      <xdr:spPr>
        <a:xfrm flipV="1">
          <a:off x="8750300" y="1842516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33020</xdr:rowOff>
    </xdr:from>
    <xdr:to>
      <xdr:col>41</xdr:col>
      <xdr:colOff>101600</xdr:colOff>
      <xdr:row>107</xdr:row>
      <xdr:rowOff>134620</xdr:rowOff>
    </xdr:to>
    <xdr:sp macro="" textlink="">
      <xdr:nvSpPr>
        <xdr:cNvPr id="442" name="楕円 441"/>
        <xdr:cNvSpPr/>
      </xdr:nvSpPr>
      <xdr:spPr>
        <a:xfrm>
          <a:off x="7810500" y="1837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83820</xdr:rowOff>
    </xdr:from>
    <xdr:to>
      <xdr:col>45</xdr:col>
      <xdr:colOff>177800</xdr:colOff>
      <xdr:row>107</xdr:row>
      <xdr:rowOff>83820</xdr:rowOff>
    </xdr:to>
    <xdr:cxnSp macro="">
      <xdr:nvCxnSpPr>
        <xdr:cNvPr id="443" name="直線コネクタ 442"/>
        <xdr:cNvCxnSpPr/>
      </xdr:nvCxnSpPr>
      <xdr:spPr>
        <a:xfrm>
          <a:off x="7861300" y="184289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29227</xdr:rowOff>
    </xdr:from>
    <xdr:ext cx="469744" cy="259045"/>
    <xdr:sp macro="" textlink="">
      <xdr:nvSpPr>
        <xdr:cNvPr id="444" name="n_1aveValue【市民会館】&#10;一人当たり面積"/>
        <xdr:cNvSpPr txBox="1"/>
      </xdr:nvSpPr>
      <xdr:spPr>
        <a:xfrm>
          <a:off x="9391727" y="1768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55897</xdr:rowOff>
    </xdr:from>
    <xdr:ext cx="469744" cy="259045"/>
    <xdr:sp macro="" textlink="">
      <xdr:nvSpPr>
        <xdr:cNvPr id="445" name="n_2aveValue【市民会館】&#10;一人当たり面積"/>
        <xdr:cNvSpPr txBox="1"/>
      </xdr:nvSpPr>
      <xdr:spPr>
        <a:xfrm>
          <a:off x="8515427" y="1771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40657</xdr:rowOff>
    </xdr:from>
    <xdr:ext cx="469744" cy="259045"/>
    <xdr:sp macro="" textlink="">
      <xdr:nvSpPr>
        <xdr:cNvPr id="446" name="n_3aveValue【市民会館】&#10;一人当たり面積"/>
        <xdr:cNvSpPr txBox="1"/>
      </xdr:nvSpPr>
      <xdr:spPr>
        <a:xfrm>
          <a:off x="76264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121938</xdr:rowOff>
    </xdr:from>
    <xdr:ext cx="469744" cy="259045"/>
    <xdr:sp macro="" textlink="">
      <xdr:nvSpPr>
        <xdr:cNvPr id="447" name="n_1mainValue【市民会館】&#10;一人当たり面積"/>
        <xdr:cNvSpPr txBox="1"/>
      </xdr:nvSpPr>
      <xdr:spPr>
        <a:xfrm>
          <a:off x="9391727" y="1846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125747</xdr:rowOff>
    </xdr:from>
    <xdr:ext cx="469744" cy="259045"/>
    <xdr:sp macro="" textlink="">
      <xdr:nvSpPr>
        <xdr:cNvPr id="448" name="n_2mainValue【市民会館】&#10;一人当たり面積"/>
        <xdr:cNvSpPr txBox="1"/>
      </xdr:nvSpPr>
      <xdr:spPr>
        <a:xfrm>
          <a:off x="8515427" y="1847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125747</xdr:rowOff>
    </xdr:from>
    <xdr:ext cx="469744" cy="259045"/>
    <xdr:sp macro="" textlink="">
      <xdr:nvSpPr>
        <xdr:cNvPr id="449" name="n_3mainValue【市民会館】&#10;一人当たり面積"/>
        <xdr:cNvSpPr txBox="1"/>
      </xdr:nvSpPr>
      <xdr:spPr>
        <a:xfrm>
          <a:off x="7626427" y="1847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0" name="正方形/長方形 44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1" name="正方形/長方形 45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2" name="正方形/長方形 45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3" name="正方形/長方形 45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4" name="正方形/長方形 45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5" name="正方形/長方形 45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6" name="正方形/長方形 45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7" name="正方形/長方形 45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8" name="テキスト ボックス 45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9" name="直線コネクタ 45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60" name="直線コネクタ 45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61" name="テキスト ボックス 460"/>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62" name="直線コネクタ 46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63" name="テキスト ボックス 46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64" name="直線コネクタ 46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65" name="テキスト ボックス 46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66" name="直線コネクタ 46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67" name="テキスト ボックス 46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68" name="直線コネクタ 46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69" name="テキスト ボックス 46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70" name="直線コネクタ 46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71" name="テキスト ボックス 470"/>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2" name="直線コネクタ 47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3" name="テキスト ボックス 47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134983</xdr:rowOff>
    </xdr:from>
    <xdr:to>
      <xdr:col>85</xdr:col>
      <xdr:colOff>126364</xdr:colOff>
      <xdr:row>41</xdr:row>
      <xdr:rowOff>92528</xdr:rowOff>
    </xdr:to>
    <xdr:cxnSp macro="">
      <xdr:nvCxnSpPr>
        <xdr:cNvPr id="475" name="直線コネクタ 474"/>
        <xdr:cNvCxnSpPr/>
      </xdr:nvCxnSpPr>
      <xdr:spPr>
        <a:xfrm flipV="1">
          <a:off x="16318864" y="5792833"/>
          <a:ext cx="0" cy="1329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96355</xdr:rowOff>
    </xdr:from>
    <xdr:ext cx="405111" cy="259045"/>
    <xdr:sp macro="" textlink="">
      <xdr:nvSpPr>
        <xdr:cNvPr id="476" name="【一般廃棄物処理施設】&#10;有形固定資産減価償却率最小値テキスト"/>
        <xdr:cNvSpPr txBox="1"/>
      </xdr:nvSpPr>
      <xdr:spPr>
        <a:xfrm>
          <a:off x="16357600" y="712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92528</xdr:rowOff>
    </xdr:from>
    <xdr:to>
      <xdr:col>86</xdr:col>
      <xdr:colOff>25400</xdr:colOff>
      <xdr:row>41</xdr:row>
      <xdr:rowOff>92528</xdr:rowOff>
    </xdr:to>
    <xdr:cxnSp macro="">
      <xdr:nvCxnSpPr>
        <xdr:cNvPr id="477" name="直線コネクタ 476"/>
        <xdr:cNvCxnSpPr/>
      </xdr:nvCxnSpPr>
      <xdr:spPr>
        <a:xfrm>
          <a:off x="16230600" y="7121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81660</xdr:rowOff>
    </xdr:from>
    <xdr:ext cx="405111" cy="259045"/>
    <xdr:sp macro="" textlink="">
      <xdr:nvSpPr>
        <xdr:cNvPr id="478" name="【一般廃棄物処理施設】&#10;有形固定資産減価償却率最大値テキスト"/>
        <xdr:cNvSpPr txBox="1"/>
      </xdr:nvSpPr>
      <xdr:spPr>
        <a:xfrm>
          <a:off x="16357600" y="5568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134983</xdr:rowOff>
    </xdr:from>
    <xdr:to>
      <xdr:col>86</xdr:col>
      <xdr:colOff>25400</xdr:colOff>
      <xdr:row>33</xdr:row>
      <xdr:rowOff>134983</xdr:rowOff>
    </xdr:to>
    <xdr:cxnSp macro="">
      <xdr:nvCxnSpPr>
        <xdr:cNvPr id="479" name="直線コネクタ 478"/>
        <xdr:cNvCxnSpPr/>
      </xdr:nvCxnSpPr>
      <xdr:spPr>
        <a:xfrm>
          <a:off x="16230600" y="579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155683</xdr:rowOff>
    </xdr:from>
    <xdr:ext cx="405111" cy="259045"/>
    <xdr:sp macro="" textlink="">
      <xdr:nvSpPr>
        <xdr:cNvPr id="480" name="【一般廃棄物処理施設】&#10;有形固定資産減価償却率平均値テキスト"/>
        <xdr:cNvSpPr txBox="1"/>
      </xdr:nvSpPr>
      <xdr:spPr>
        <a:xfrm>
          <a:off x="16357600" y="63278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5806</xdr:rowOff>
    </xdr:from>
    <xdr:to>
      <xdr:col>85</xdr:col>
      <xdr:colOff>177800</xdr:colOff>
      <xdr:row>37</xdr:row>
      <xdr:rowOff>107406</xdr:rowOff>
    </xdr:to>
    <xdr:sp macro="" textlink="">
      <xdr:nvSpPr>
        <xdr:cNvPr id="481" name="フローチャート: 判断 480"/>
        <xdr:cNvSpPr/>
      </xdr:nvSpPr>
      <xdr:spPr>
        <a:xfrm>
          <a:off x="16268700" y="634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27033</xdr:rowOff>
    </xdr:from>
    <xdr:to>
      <xdr:col>81</xdr:col>
      <xdr:colOff>101600</xdr:colOff>
      <xdr:row>37</xdr:row>
      <xdr:rowOff>128633</xdr:rowOff>
    </xdr:to>
    <xdr:sp macro="" textlink="">
      <xdr:nvSpPr>
        <xdr:cNvPr id="482" name="フローチャート: 判断 481"/>
        <xdr:cNvSpPr/>
      </xdr:nvSpPr>
      <xdr:spPr>
        <a:xfrm>
          <a:off x="15430500" y="637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87449</xdr:rowOff>
    </xdr:from>
    <xdr:to>
      <xdr:col>76</xdr:col>
      <xdr:colOff>165100</xdr:colOff>
      <xdr:row>38</xdr:row>
      <xdr:rowOff>17599</xdr:rowOff>
    </xdr:to>
    <xdr:sp macro="" textlink="">
      <xdr:nvSpPr>
        <xdr:cNvPr id="483" name="フローチャート: 判断 482"/>
        <xdr:cNvSpPr/>
      </xdr:nvSpPr>
      <xdr:spPr>
        <a:xfrm>
          <a:off x="145415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22134</xdr:rowOff>
    </xdr:from>
    <xdr:to>
      <xdr:col>72</xdr:col>
      <xdr:colOff>38100</xdr:colOff>
      <xdr:row>37</xdr:row>
      <xdr:rowOff>123734</xdr:rowOff>
    </xdr:to>
    <xdr:sp macro="" textlink="">
      <xdr:nvSpPr>
        <xdr:cNvPr id="484" name="フローチャート: 判断 483"/>
        <xdr:cNvSpPr/>
      </xdr:nvSpPr>
      <xdr:spPr>
        <a:xfrm>
          <a:off x="136525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5" name="テキスト ボックス 48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6" name="テキスト ボックス 48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7" name="テキスト ボックス 48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8" name="テキスト ボックス 48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9" name="テキスト ボックス 48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90714</xdr:rowOff>
    </xdr:from>
    <xdr:to>
      <xdr:col>85</xdr:col>
      <xdr:colOff>177800</xdr:colOff>
      <xdr:row>37</xdr:row>
      <xdr:rowOff>20864</xdr:rowOff>
    </xdr:to>
    <xdr:sp macro="" textlink="">
      <xdr:nvSpPr>
        <xdr:cNvPr id="490" name="楕円 489"/>
        <xdr:cNvSpPr/>
      </xdr:nvSpPr>
      <xdr:spPr>
        <a:xfrm>
          <a:off x="16268700" y="626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113591</xdr:rowOff>
    </xdr:from>
    <xdr:ext cx="405111" cy="259045"/>
    <xdr:sp macro="" textlink="">
      <xdr:nvSpPr>
        <xdr:cNvPr id="491" name="【一般廃棄物処理施設】&#10;有形固定資産減価償却率該当値テキスト"/>
        <xdr:cNvSpPr txBox="1"/>
      </xdr:nvSpPr>
      <xdr:spPr>
        <a:xfrm>
          <a:off x="16357600" y="6114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134801</xdr:rowOff>
    </xdr:from>
    <xdr:to>
      <xdr:col>81</xdr:col>
      <xdr:colOff>101600</xdr:colOff>
      <xdr:row>37</xdr:row>
      <xdr:rowOff>64951</xdr:rowOff>
    </xdr:to>
    <xdr:sp macro="" textlink="">
      <xdr:nvSpPr>
        <xdr:cNvPr id="492" name="楕円 491"/>
        <xdr:cNvSpPr/>
      </xdr:nvSpPr>
      <xdr:spPr>
        <a:xfrm>
          <a:off x="15430500" y="630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141514</xdr:rowOff>
    </xdr:from>
    <xdr:to>
      <xdr:col>85</xdr:col>
      <xdr:colOff>127000</xdr:colOff>
      <xdr:row>37</xdr:row>
      <xdr:rowOff>14151</xdr:rowOff>
    </xdr:to>
    <xdr:cxnSp macro="">
      <xdr:nvCxnSpPr>
        <xdr:cNvPr id="493" name="直線コネクタ 492"/>
        <xdr:cNvCxnSpPr/>
      </xdr:nvCxnSpPr>
      <xdr:spPr>
        <a:xfrm flipV="1">
          <a:off x="15481300" y="6313714"/>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46627</xdr:rowOff>
    </xdr:from>
    <xdr:to>
      <xdr:col>76</xdr:col>
      <xdr:colOff>165100</xdr:colOff>
      <xdr:row>37</xdr:row>
      <xdr:rowOff>148227</xdr:rowOff>
    </xdr:to>
    <xdr:sp macro="" textlink="">
      <xdr:nvSpPr>
        <xdr:cNvPr id="494" name="楕円 493"/>
        <xdr:cNvSpPr/>
      </xdr:nvSpPr>
      <xdr:spPr>
        <a:xfrm>
          <a:off x="14541500" y="639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14151</xdr:rowOff>
    </xdr:from>
    <xdr:to>
      <xdr:col>81</xdr:col>
      <xdr:colOff>50800</xdr:colOff>
      <xdr:row>37</xdr:row>
      <xdr:rowOff>97427</xdr:rowOff>
    </xdr:to>
    <xdr:cxnSp macro="">
      <xdr:nvCxnSpPr>
        <xdr:cNvPr id="495" name="直線コネクタ 494"/>
        <xdr:cNvCxnSpPr/>
      </xdr:nvCxnSpPr>
      <xdr:spPr>
        <a:xfrm flipV="1">
          <a:off x="14592300" y="6357801"/>
          <a:ext cx="889000" cy="8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90714</xdr:rowOff>
    </xdr:from>
    <xdr:to>
      <xdr:col>72</xdr:col>
      <xdr:colOff>38100</xdr:colOff>
      <xdr:row>38</xdr:row>
      <xdr:rowOff>20864</xdr:rowOff>
    </xdr:to>
    <xdr:sp macro="" textlink="">
      <xdr:nvSpPr>
        <xdr:cNvPr id="496" name="楕円 495"/>
        <xdr:cNvSpPr/>
      </xdr:nvSpPr>
      <xdr:spPr>
        <a:xfrm>
          <a:off x="13652500" y="643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97427</xdr:rowOff>
    </xdr:from>
    <xdr:to>
      <xdr:col>76</xdr:col>
      <xdr:colOff>114300</xdr:colOff>
      <xdr:row>37</xdr:row>
      <xdr:rowOff>141514</xdr:rowOff>
    </xdr:to>
    <xdr:cxnSp macro="">
      <xdr:nvCxnSpPr>
        <xdr:cNvPr id="497" name="直線コネクタ 496"/>
        <xdr:cNvCxnSpPr/>
      </xdr:nvCxnSpPr>
      <xdr:spPr>
        <a:xfrm flipV="1">
          <a:off x="13703300" y="6441077"/>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119760</xdr:rowOff>
    </xdr:from>
    <xdr:ext cx="405111" cy="259045"/>
    <xdr:sp macro="" textlink="">
      <xdr:nvSpPr>
        <xdr:cNvPr id="498" name="n_1aveValue【一般廃棄物処理施設】&#10;有形固定資産減価償却率"/>
        <xdr:cNvSpPr txBox="1"/>
      </xdr:nvSpPr>
      <xdr:spPr>
        <a:xfrm>
          <a:off x="15266044" y="6463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8726</xdr:rowOff>
    </xdr:from>
    <xdr:ext cx="405111" cy="259045"/>
    <xdr:sp macro="" textlink="">
      <xdr:nvSpPr>
        <xdr:cNvPr id="499" name="n_2aveValue【一般廃棄物処理施設】&#10;有形固定資産減価償却率"/>
        <xdr:cNvSpPr txBox="1"/>
      </xdr:nvSpPr>
      <xdr:spPr>
        <a:xfrm>
          <a:off x="14389744" y="652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140261</xdr:rowOff>
    </xdr:from>
    <xdr:ext cx="405111" cy="259045"/>
    <xdr:sp macro="" textlink="">
      <xdr:nvSpPr>
        <xdr:cNvPr id="500" name="n_3aveValue【一般廃棄物処理施設】&#10;有形固定資産減価償却率"/>
        <xdr:cNvSpPr txBox="1"/>
      </xdr:nvSpPr>
      <xdr:spPr>
        <a:xfrm>
          <a:off x="13500744" y="614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81478</xdr:rowOff>
    </xdr:from>
    <xdr:ext cx="405111" cy="259045"/>
    <xdr:sp macro="" textlink="">
      <xdr:nvSpPr>
        <xdr:cNvPr id="501" name="n_1mainValue【一般廃棄物処理施設】&#10;有形固定資産減価償却率"/>
        <xdr:cNvSpPr txBox="1"/>
      </xdr:nvSpPr>
      <xdr:spPr>
        <a:xfrm>
          <a:off x="15266044" y="6082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164754</xdr:rowOff>
    </xdr:from>
    <xdr:ext cx="405111" cy="259045"/>
    <xdr:sp macro="" textlink="">
      <xdr:nvSpPr>
        <xdr:cNvPr id="502" name="n_2mainValue【一般廃棄物処理施設】&#10;有形固定資産減価償却率"/>
        <xdr:cNvSpPr txBox="1"/>
      </xdr:nvSpPr>
      <xdr:spPr>
        <a:xfrm>
          <a:off x="14389744" y="616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11992</xdr:rowOff>
    </xdr:from>
    <xdr:ext cx="405111" cy="259045"/>
    <xdr:sp macro="" textlink="">
      <xdr:nvSpPr>
        <xdr:cNvPr id="503" name="n_3mainValue【一般廃棄物処理施設】&#10;有形固定資産減価償却率"/>
        <xdr:cNvSpPr txBox="1"/>
      </xdr:nvSpPr>
      <xdr:spPr>
        <a:xfrm>
          <a:off x="13500744" y="652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4" name="正方形/長方形 50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5" name="正方形/長方形 50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6" name="正方形/長方形 50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7" name="正方形/長方形 50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8" name="正方形/長方形 50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9" name="正方形/長方形 50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0" name="正方形/長方形 50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1" name="正方形/長方形 51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2" name="テキスト ボックス 51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3" name="直線コネクタ 51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14" name="直線コネクタ 513"/>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15" name="テキスト ボックス 514"/>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16" name="直線コネクタ 515"/>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517" name="テキスト ボックス 516"/>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18" name="直線コネクタ 517"/>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519" name="テキスト ボックス 518"/>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20" name="直線コネクタ 519"/>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521" name="テキスト ボックス 520"/>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22" name="直線コネクタ 521"/>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23" name="テキスト ボックス 522"/>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24" name="直線コネクタ 523"/>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25" name="テキスト ボックス 524"/>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6" name="直線コネクタ 52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27" name="テキスト ボックス 52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135780</xdr:rowOff>
    </xdr:from>
    <xdr:to>
      <xdr:col>116</xdr:col>
      <xdr:colOff>62864</xdr:colOff>
      <xdr:row>42</xdr:row>
      <xdr:rowOff>91977</xdr:rowOff>
    </xdr:to>
    <xdr:cxnSp macro="">
      <xdr:nvCxnSpPr>
        <xdr:cNvPr id="529" name="直線コネクタ 528"/>
        <xdr:cNvCxnSpPr/>
      </xdr:nvCxnSpPr>
      <xdr:spPr>
        <a:xfrm flipV="1">
          <a:off x="22160864" y="5793630"/>
          <a:ext cx="0" cy="1499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95804</xdr:rowOff>
    </xdr:from>
    <xdr:ext cx="378565" cy="259045"/>
    <xdr:sp macro="" textlink="">
      <xdr:nvSpPr>
        <xdr:cNvPr id="530" name="【一般廃棄物処理施設】&#10;一人当たり有形固定資産（償却資産）額最小値テキスト"/>
        <xdr:cNvSpPr txBox="1"/>
      </xdr:nvSpPr>
      <xdr:spPr>
        <a:xfrm>
          <a:off x="22199600" y="7296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91977</xdr:rowOff>
    </xdr:from>
    <xdr:to>
      <xdr:col>116</xdr:col>
      <xdr:colOff>152400</xdr:colOff>
      <xdr:row>42</xdr:row>
      <xdr:rowOff>91977</xdr:rowOff>
    </xdr:to>
    <xdr:cxnSp macro="">
      <xdr:nvCxnSpPr>
        <xdr:cNvPr id="531" name="直線コネクタ 530"/>
        <xdr:cNvCxnSpPr/>
      </xdr:nvCxnSpPr>
      <xdr:spPr>
        <a:xfrm>
          <a:off x="22072600" y="7292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82457</xdr:rowOff>
    </xdr:from>
    <xdr:ext cx="599010" cy="259045"/>
    <xdr:sp macro="" textlink="">
      <xdr:nvSpPr>
        <xdr:cNvPr id="532" name="【一般廃棄物処理施設】&#10;一人当たり有形固定資産（償却資産）額最大値テキスト"/>
        <xdr:cNvSpPr txBox="1"/>
      </xdr:nvSpPr>
      <xdr:spPr>
        <a:xfrm>
          <a:off x="22199600" y="5568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135780</xdr:rowOff>
    </xdr:from>
    <xdr:to>
      <xdr:col>116</xdr:col>
      <xdr:colOff>152400</xdr:colOff>
      <xdr:row>33</xdr:row>
      <xdr:rowOff>135780</xdr:rowOff>
    </xdr:to>
    <xdr:cxnSp macro="">
      <xdr:nvCxnSpPr>
        <xdr:cNvPr id="533" name="直線コネクタ 532"/>
        <xdr:cNvCxnSpPr/>
      </xdr:nvCxnSpPr>
      <xdr:spPr>
        <a:xfrm>
          <a:off x="22072600" y="5793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149315</xdr:rowOff>
    </xdr:from>
    <xdr:ext cx="534377" cy="259045"/>
    <xdr:sp macro="" textlink="">
      <xdr:nvSpPr>
        <xdr:cNvPr id="534" name="【一般廃棄物処理施設】&#10;一人当たり有形固定資産（償却資産）額平均値テキスト"/>
        <xdr:cNvSpPr txBox="1"/>
      </xdr:nvSpPr>
      <xdr:spPr>
        <a:xfrm>
          <a:off x="22199600" y="68358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126438</xdr:rowOff>
    </xdr:from>
    <xdr:to>
      <xdr:col>116</xdr:col>
      <xdr:colOff>114300</xdr:colOff>
      <xdr:row>41</xdr:row>
      <xdr:rowOff>56588</xdr:rowOff>
    </xdr:to>
    <xdr:sp macro="" textlink="">
      <xdr:nvSpPr>
        <xdr:cNvPr id="535" name="フローチャート: 判断 534"/>
        <xdr:cNvSpPr/>
      </xdr:nvSpPr>
      <xdr:spPr>
        <a:xfrm>
          <a:off x="22110700" y="6984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139605</xdr:rowOff>
    </xdr:from>
    <xdr:to>
      <xdr:col>112</xdr:col>
      <xdr:colOff>38100</xdr:colOff>
      <xdr:row>41</xdr:row>
      <xdr:rowOff>69755</xdr:rowOff>
    </xdr:to>
    <xdr:sp macro="" textlink="">
      <xdr:nvSpPr>
        <xdr:cNvPr id="536" name="フローチャート: 判断 535"/>
        <xdr:cNvSpPr/>
      </xdr:nvSpPr>
      <xdr:spPr>
        <a:xfrm>
          <a:off x="21272500" y="699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114119</xdr:rowOff>
    </xdr:from>
    <xdr:to>
      <xdr:col>107</xdr:col>
      <xdr:colOff>101600</xdr:colOff>
      <xdr:row>41</xdr:row>
      <xdr:rowOff>44269</xdr:rowOff>
    </xdr:to>
    <xdr:sp macro="" textlink="">
      <xdr:nvSpPr>
        <xdr:cNvPr id="537" name="フローチャート: 判断 536"/>
        <xdr:cNvSpPr/>
      </xdr:nvSpPr>
      <xdr:spPr>
        <a:xfrm>
          <a:off x="20383500" y="697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167534</xdr:rowOff>
    </xdr:from>
    <xdr:to>
      <xdr:col>102</xdr:col>
      <xdr:colOff>165100</xdr:colOff>
      <xdr:row>41</xdr:row>
      <xdr:rowOff>97684</xdr:rowOff>
    </xdr:to>
    <xdr:sp macro="" textlink="">
      <xdr:nvSpPr>
        <xdr:cNvPr id="538" name="フローチャート: 判断 537"/>
        <xdr:cNvSpPr/>
      </xdr:nvSpPr>
      <xdr:spPr>
        <a:xfrm>
          <a:off x="19494500" y="7025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9" name="テキスト ボックス 53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0" name="テキスト ボックス 53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1" name="テキスト ボックス 54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2" name="テキスト ボックス 54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3" name="テキスト ボックス 54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133760</xdr:rowOff>
    </xdr:from>
    <xdr:to>
      <xdr:col>116</xdr:col>
      <xdr:colOff>114300</xdr:colOff>
      <xdr:row>42</xdr:row>
      <xdr:rowOff>63910</xdr:rowOff>
    </xdr:to>
    <xdr:sp macro="" textlink="">
      <xdr:nvSpPr>
        <xdr:cNvPr id="544" name="楕円 543"/>
        <xdr:cNvSpPr/>
      </xdr:nvSpPr>
      <xdr:spPr>
        <a:xfrm>
          <a:off x="22110700" y="7163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48687</xdr:rowOff>
    </xdr:from>
    <xdr:ext cx="534377" cy="259045"/>
    <xdr:sp macro="" textlink="">
      <xdr:nvSpPr>
        <xdr:cNvPr id="545" name="【一般廃棄物処理施設】&#10;一人当たり有形固定資産（償却資産）額該当値テキスト"/>
        <xdr:cNvSpPr txBox="1"/>
      </xdr:nvSpPr>
      <xdr:spPr>
        <a:xfrm>
          <a:off x="22199600" y="707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136565</xdr:rowOff>
    </xdr:from>
    <xdr:to>
      <xdr:col>112</xdr:col>
      <xdr:colOff>38100</xdr:colOff>
      <xdr:row>42</xdr:row>
      <xdr:rowOff>66715</xdr:rowOff>
    </xdr:to>
    <xdr:sp macro="" textlink="">
      <xdr:nvSpPr>
        <xdr:cNvPr id="546" name="楕円 545"/>
        <xdr:cNvSpPr/>
      </xdr:nvSpPr>
      <xdr:spPr>
        <a:xfrm>
          <a:off x="21272500" y="716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13110</xdr:rowOff>
    </xdr:from>
    <xdr:to>
      <xdr:col>116</xdr:col>
      <xdr:colOff>63500</xdr:colOff>
      <xdr:row>42</xdr:row>
      <xdr:rowOff>15915</xdr:rowOff>
    </xdr:to>
    <xdr:cxnSp macro="">
      <xdr:nvCxnSpPr>
        <xdr:cNvPr id="547" name="直線コネクタ 546"/>
        <xdr:cNvCxnSpPr/>
      </xdr:nvCxnSpPr>
      <xdr:spPr>
        <a:xfrm flipV="1">
          <a:off x="21323300" y="7214010"/>
          <a:ext cx="838200" cy="2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135399</xdr:rowOff>
    </xdr:from>
    <xdr:to>
      <xdr:col>107</xdr:col>
      <xdr:colOff>101600</xdr:colOff>
      <xdr:row>42</xdr:row>
      <xdr:rowOff>65549</xdr:rowOff>
    </xdr:to>
    <xdr:sp macro="" textlink="">
      <xdr:nvSpPr>
        <xdr:cNvPr id="548" name="楕円 547"/>
        <xdr:cNvSpPr/>
      </xdr:nvSpPr>
      <xdr:spPr>
        <a:xfrm>
          <a:off x="20383500" y="7164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14749</xdr:rowOff>
    </xdr:from>
    <xdr:to>
      <xdr:col>111</xdr:col>
      <xdr:colOff>177800</xdr:colOff>
      <xdr:row>42</xdr:row>
      <xdr:rowOff>15915</xdr:rowOff>
    </xdr:to>
    <xdr:cxnSp macro="">
      <xdr:nvCxnSpPr>
        <xdr:cNvPr id="549" name="直線コネクタ 548"/>
        <xdr:cNvCxnSpPr/>
      </xdr:nvCxnSpPr>
      <xdr:spPr>
        <a:xfrm>
          <a:off x="20434300" y="7215649"/>
          <a:ext cx="889000" cy="1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135670</xdr:rowOff>
    </xdr:from>
    <xdr:to>
      <xdr:col>102</xdr:col>
      <xdr:colOff>165100</xdr:colOff>
      <xdr:row>42</xdr:row>
      <xdr:rowOff>65820</xdr:rowOff>
    </xdr:to>
    <xdr:sp macro="" textlink="">
      <xdr:nvSpPr>
        <xdr:cNvPr id="550" name="楕円 549"/>
        <xdr:cNvSpPr/>
      </xdr:nvSpPr>
      <xdr:spPr>
        <a:xfrm>
          <a:off x="19494500" y="71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14749</xdr:rowOff>
    </xdr:from>
    <xdr:to>
      <xdr:col>107</xdr:col>
      <xdr:colOff>50800</xdr:colOff>
      <xdr:row>42</xdr:row>
      <xdr:rowOff>15020</xdr:rowOff>
    </xdr:to>
    <xdr:cxnSp macro="">
      <xdr:nvCxnSpPr>
        <xdr:cNvPr id="551" name="直線コネクタ 550"/>
        <xdr:cNvCxnSpPr/>
      </xdr:nvCxnSpPr>
      <xdr:spPr>
        <a:xfrm flipV="1">
          <a:off x="19545300" y="7215649"/>
          <a:ext cx="889000" cy="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86282</xdr:rowOff>
    </xdr:from>
    <xdr:ext cx="534377" cy="259045"/>
    <xdr:sp macro="" textlink="">
      <xdr:nvSpPr>
        <xdr:cNvPr id="552" name="n_1aveValue【一般廃棄物処理施設】&#10;一人当たり有形固定資産（償却資産）額"/>
        <xdr:cNvSpPr txBox="1"/>
      </xdr:nvSpPr>
      <xdr:spPr>
        <a:xfrm>
          <a:off x="21043411" y="677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60796</xdr:rowOff>
    </xdr:from>
    <xdr:ext cx="534377" cy="259045"/>
    <xdr:sp macro="" textlink="">
      <xdr:nvSpPr>
        <xdr:cNvPr id="553" name="n_2aveValue【一般廃棄物処理施設】&#10;一人当たり有形固定資産（償却資産）額"/>
        <xdr:cNvSpPr txBox="1"/>
      </xdr:nvSpPr>
      <xdr:spPr>
        <a:xfrm>
          <a:off x="20167111" y="674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114211</xdr:rowOff>
    </xdr:from>
    <xdr:ext cx="534377" cy="259045"/>
    <xdr:sp macro="" textlink="">
      <xdr:nvSpPr>
        <xdr:cNvPr id="554" name="n_3aveValue【一般廃棄物処理施設】&#10;一人当たり有形固定資産（償却資産）額"/>
        <xdr:cNvSpPr txBox="1"/>
      </xdr:nvSpPr>
      <xdr:spPr>
        <a:xfrm>
          <a:off x="19278111" y="680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57842</xdr:rowOff>
    </xdr:from>
    <xdr:ext cx="534377" cy="259045"/>
    <xdr:sp macro="" textlink="">
      <xdr:nvSpPr>
        <xdr:cNvPr id="555" name="n_1mainValue【一般廃棄物処理施設】&#10;一人当たり有形固定資産（償却資産）額"/>
        <xdr:cNvSpPr txBox="1"/>
      </xdr:nvSpPr>
      <xdr:spPr>
        <a:xfrm>
          <a:off x="21043411" y="7258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56676</xdr:rowOff>
    </xdr:from>
    <xdr:ext cx="534377" cy="259045"/>
    <xdr:sp macro="" textlink="">
      <xdr:nvSpPr>
        <xdr:cNvPr id="556" name="n_2mainValue【一般廃棄物処理施設】&#10;一人当たり有形固定資産（償却資産）額"/>
        <xdr:cNvSpPr txBox="1"/>
      </xdr:nvSpPr>
      <xdr:spPr>
        <a:xfrm>
          <a:off x="20167111" y="725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56947</xdr:rowOff>
    </xdr:from>
    <xdr:ext cx="534377" cy="259045"/>
    <xdr:sp macro="" textlink="">
      <xdr:nvSpPr>
        <xdr:cNvPr id="557" name="n_3mainValue【一般廃棄物処理施設】&#10;一人当たり有形固定資産（償却資産）額"/>
        <xdr:cNvSpPr txBox="1"/>
      </xdr:nvSpPr>
      <xdr:spPr>
        <a:xfrm>
          <a:off x="19278111" y="7257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8" name="正方形/長方形 55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9" name="正方形/長方形 55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60" name="正方形/長方形 55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1" name="正方形/長方形 56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2" name="正方形/長方形 56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3" name="正方形/長方形 56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4" name="正方形/長方形 56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5" name="正方形/長方形 56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6" name="テキスト ボックス 56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7" name="直線コネクタ 56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68" name="直線コネクタ 56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69" name="テキスト ボックス 568"/>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70" name="直線コネクタ 56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71" name="テキスト ボックス 57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72" name="直線コネクタ 57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73" name="テキスト ボックス 57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74" name="直線コネクタ 57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75" name="テキスト ボックス 57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76" name="直線コネクタ 57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77" name="テキスト ボックス 57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78" name="直線コネクタ 57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79" name="テキスト ボックス 578"/>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80" name="直線コネクタ 57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81" name="テキスト ボックス 58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8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47353</xdr:rowOff>
    </xdr:from>
    <xdr:to>
      <xdr:col>85</xdr:col>
      <xdr:colOff>126364</xdr:colOff>
      <xdr:row>63</xdr:row>
      <xdr:rowOff>150223</xdr:rowOff>
    </xdr:to>
    <xdr:cxnSp macro="">
      <xdr:nvCxnSpPr>
        <xdr:cNvPr id="583" name="直線コネクタ 582"/>
        <xdr:cNvCxnSpPr/>
      </xdr:nvCxnSpPr>
      <xdr:spPr>
        <a:xfrm flipV="1">
          <a:off x="16318864" y="9648553"/>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154050</xdr:rowOff>
    </xdr:from>
    <xdr:ext cx="340478" cy="259045"/>
    <xdr:sp macro="" textlink="">
      <xdr:nvSpPr>
        <xdr:cNvPr id="584" name="【保健センター・保健所】&#10;有形固定資産減価償却率最小値テキスト"/>
        <xdr:cNvSpPr txBox="1"/>
      </xdr:nvSpPr>
      <xdr:spPr>
        <a:xfrm>
          <a:off x="16357600" y="109554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150223</xdr:rowOff>
    </xdr:from>
    <xdr:to>
      <xdr:col>86</xdr:col>
      <xdr:colOff>25400</xdr:colOff>
      <xdr:row>63</xdr:row>
      <xdr:rowOff>150223</xdr:rowOff>
    </xdr:to>
    <xdr:cxnSp macro="">
      <xdr:nvCxnSpPr>
        <xdr:cNvPr id="585" name="直線コネクタ 584"/>
        <xdr:cNvCxnSpPr/>
      </xdr:nvCxnSpPr>
      <xdr:spPr>
        <a:xfrm>
          <a:off x="16230600" y="1095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165480</xdr:rowOff>
    </xdr:from>
    <xdr:ext cx="405111" cy="259045"/>
    <xdr:sp macro="" textlink="">
      <xdr:nvSpPr>
        <xdr:cNvPr id="586" name="【保健センター・保健所】&#10;有形固定資産減価償却率最大値テキスト"/>
        <xdr:cNvSpPr txBox="1"/>
      </xdr:nvSpPr>
      <xdr:spPr>
        <a:xfrm>
          <a:off x="16357600" y="9423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47353</xdr:rowOff>
    </xdr:from>
    <xdr:to>
      <xdr:col>86</xdr:col>
      <xdr:colOff>25400</xdr:colOff>
      <xdr:row>56</xdr:row>
      <xdr:rowOff>47353</xdr:rowOff>
    </xdr:to>
    <xdr:cxnSp macro="">
      <xdr:nvCxnSpPr>
        <xdr:cNvPr id="587" name="直線コネクタ 586"/>
        <xdr:cNvCxnSpPr/>
      </xdr:nvCxnSpPr>
      <xdr:spPr>
        <a:xfrm>
          <a:off x="16230600" y="964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138265</xdr:rowOff>
    </xdr:from>
    <xdr:ext cx="405111" cy="259045"/>
    <xdr:sp macro="" textlink="">
      <xdr:nvSpPr>
        <xdr:cNvPr id="588" name="【保健センター・保健所】&#10;有形固定資産減価償却率平均値テキスト"/>
        <xdr:cNvSpPr txBox="1"/>
      </xdr:nvSpPr>
      <xdr:spPr>
        <a:xfrm>
          <a:off x="16357600" y="102538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159838</xdr:rowOff>
    </xdr:from>
    <xdr:to>
      <xdr:col>85</xdr:col>
      <xdr:colOff>177800</xdr:colOff>
      <xdr:row>60</xdr:row>
      <xdr:rowOff>89988</xdr:rowOff>
    </xdr:to>
    <xdr:sp macro="" textlink="">
      <xdr:nvSpPr>
        <xdr:cNvPr id="589" name="フローチャート: 判断 588"/>
        <xdr:cNvSpPr/>
      </xdr:nvSpPr>
      <xdr:spPr>
        <a:xfrm>
          <a:off x="16268700" y="1027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168003</xdr:rowOff>
    </xdr:from>
    <xdr:to>
      <xdr:col>81</xdr:col>
      <xdr:colOff>101600</xdr:colOff>
      <xdr:row>60</xdr:row>
      <xdr:rowOff>98153</xdr:rowOff>
    </xdr:to>
    <xdr:sp macro="" textlink="">
      <xdr:nvSpPr>
        <xdr:cNvPr id="590" name="フローチャート: 判断 589"/>
        <xdr:cNvSpPr/>
      </xdr:nvSpPr>
      <xdr:spPr>
        <a:xfrm>
          <a:off x="15430500" y="1028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7983</xdr:rowOff>
    </xdr:from>
    <xdr:to>
      <xdr:col>76</xdr:col>
      <xdr:colOff>165100</xdr:colOff>
      <xdr:row>60</xdr:row>
      <xdr:rowOff>109583</xdr:rowOff>
    </xdr:to>
    <xdr:sp macro="" textlink="">
      <xdr:nvSpPr>
        <xdr:cNvPr id="591" name="フローチャート: 判断 590"/>
        <xdr:cNvSpPr/>
      </xdr:nvSpPr>
      <xdr:spPr>
        <a:xfrm>
          <a:off x="14541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163104</xdr:rowOff>
    </xdr:from>
    <xdr:to>
      <xdr:col>72</xdr:col>
      <xdr:colOff>38100</xdr:colOff>
      <xdr:row>60</xdr:row>
      <xdr:rowOff>93254</xdr:rowOff>
    </xdr:to>
    <xdr:sp macro="" textlink="">
      <xdr:nvSpPr>
        <xdr:cNvPr id="592" name="フローチャート: 判断 591"/>
        <xdr:cNvSpPr/>
      </xdr:nvSpPr>
      <xdr:spPr>
        <a:xfrm>
          <a:off x="13652500" y="1027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93" name="テキスト ボックス 59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4" name="テキスト ボックス 59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5" name="テキスト ボックス 59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6" name="テキスト ボックス 59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7" name="テキスト ボックス 59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6350</xdr:rowOff>
    </xdr:from>
    <xdr:to>
      <xdr:col>85</xdr:col>
      <xdr:colOff>177800</xdr:colOff>
      <xdr:row>58</xdr:row>
      <xdr:rowOff>107950</xdr:rowOff>
    </xdr:to>
    <xdr:sp macro="" textlink="">
      <xdr:nvSpPr>
        <xdr:cNvPr id="598" name="楕円 597"/>
        <xdr:cNvSpPr/>
      </xdr:nvSpPr>
      <xdr:spPr>
        <a:xfrm>
          <a:off x="16268700" y="995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29227</xdr:rowOff>
    </xdr:from>
    <xdr:ext cx="405111" cy="259045"/>
    <xdr:sp macro="" textlink="">
      <xdr:nvSpPr>
        <xdr:cNvPr id="599" name="【保健センター・保健所】&#10;有形固定資産減価償却率該当値テキスト"/>
        <xdr:cNvSpPr txBox="1"/>
      </xdr:nvSpPr>
      <xdr:spPr>
        <a:xfrm>
          <a:off x="16357600" y="980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40640</xdr:rowOff>
    </xdr:from>
    <xdr:to>
      <xdr:col>81</xdr:col>
      <xdr:colOff>101600</xdr:colOff>
      <xdr:row>58</xdr:row>
      <xdr:rowOff>142240</xdr:rowOff>
    </xdr:to>
    <xdr:sp macro="" textlink="">
      <xdr:nvSpPr>
        <xdr:cNvPr id="600" name="楕円 599"/>
        <xdr:cNvSpPr/>
      </xdr:nvSpPr>
      <xdr:spPr>
        <a:xfrm>
          <a:off x="15430500" y="998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57150</xdr:rowOff>
    </xdr:from>
    <xdr:to>
      <xdr:col>85</xdr:col>
      <xdr:colOff>127000</xdr:colOff>
      <xdr:row>58</xdr:row>
      <xdr:rowOff>91440</xdr:rowOff>
    </xdr:to>
    <xdr:cxnSp macro="">
      <xdr:nvCxnSpPr>
        <xdr:cNvPr id="601" name="直線コネクタ 600"/>
        <xdr:cNvCxnSpPr/>
      </xdr:nvCxnSpPr>
      <xdr:spPr>
        <a:xfrm flipV="1">
          <a:off x="15481300" y="1000125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74930</xdr:rowOff>
    </xdr:from>
    <xdr:to>
      <xdr:col>76</xdr:col>
      <xdr:colOff>165100</xdr:colOff>
      <xdr:row>59</xdr:row>
      <xdr:rowOff>5080</xdr:rowOff>
    </xdr:to>
    <xdr:sp macro="" textlink="">
      <xdr:nvSpPr>
        <xdr:cNvPr id="602" name="楕円 601"/>
        <xdr:cNvSpPr/>
      </xdr:nvSpPr>
      <xdr:spPr>
        <a:xfrm>
          <a:off x="14541500" y="1001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91440</xdr:rowOff>
    </xdr:from>
    <xdr:to>
      <xdr:col>81</xdr:col>
      <xdr:colOff>50800</xdr:colOff>
      <xdr:row>58</xdr:row>
      <xdr:rowOff>125730</xdr:rowOff>
    </xdr:to>
    <xdr:cxnSp macro="">
      <xdr:nvCxnSpPr>
        <xdr:cNvPr id="603" name="直線コネクタ 602"/>
        <xdr:cNvCxnSpPr/>
      </xdr:nvCxnSpPr>
      <xdr:spPr>
        <a:xfrm flipV="1">
          <a:off x="14592300" y="1003554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109220</xdr:rowOff>
    </xdr:from>
    <xdr:to>
      <xdr:col>72</xdr:col>
      <xdr:colOff>38100</xdr:colOff>
      <xdr:row>59</xdr:row>
      <xdr:rowOff>39370</xdr:rowOff>
    </xdr:to>
    <xdr:sp macro="" textlink="">
      <xdr:nvSpPr>
        <xdr:cNvPr id="604" name="楕円 603"/>
        <xdr:cNvSpPr/>
      </xdr:nvSpPr>
      <xdr:spPr>
        <a:xfrm>
          <a:off x="13652500" y="1005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125730</xdr:rowOff>
    </xdr:from>
    <xdr:to>
      <xdr:col>76</xdr:col>
      <xdr:colOff>114300</xdr:colOff>
      <xdr:row>58</xdr:row>
      <xdr:rowOff>160020</xdr:rowOff>
    </xdr:to>
    <xdr:cxnSp macro="">
      <xdr:nvCxnSpPr>
        <xdr:cNvPr id="605" name="直線コネクタ 604"/>
        <xdr:cNvCxnSpPr/>
      </xdr:nvCxnSpPr>
      <xdr:spPr>
        <a:xfrm flipV="1">
          <a:off x="13703300" y="100698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89280</xdr:rowOff>
    </xdr:from>
    <xdr:ext cx="405111" cy="259045"/>
    <xdr:sp macro="" textlink="">
      <xdr:nvSpPr>
        <xdr:cNvPr id="606" name="n_1aveValue【保健センター・保健所】&#10;有形固定資産減価償却率"/>
        <xdr:cNvSpPr txBox="1"/>
      </xdr:nvSpPr>
      <xdr:spPr>
        <a:xfrm>
          <a:off x="15266044" y="10376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100710</xdr:rowOff>
    </xdr:from>
    <xdr:ext cx="405111" cy="259045"/>
    <xdr:sp macro="" textlink="">
      <xdr:nvSpPr>
        <xdr:cNvPr id="607" name="n_2aveValue【保健センター・保健所】&#10;有形固定資産減価償却率"/>
        <xdr:cNvSpPr txBox="1"/>
      </xdr:nvSpPr>
      <xdr:spPr>
        <a:xfrm>
          <a:off x="14389744" y="10387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84381</xdr:rowOff>
    </xdr:from>
    <xdr:ext cx="405111" cy="259045"/>
    <xdr:sp macro="" textlink="">
      <xdr:nvSpPr>
        <xdr:cNvPr id="608" name="n_3aveValue【保健センター・保健所】&#10;有形固定資産減価償却率"/>
        <xdr:cNvSpPr txBox="1"/>
      </xdr:nvSpPr>
      <xdr:spPr>
        <a:xfrm>
          <a:off x="13500744" y="10371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158767</xdr:rowOff>
    </xdr:from>
    <xdr:ext cx="405111" cy="259045"/>
    <xdr:sp macro="" textlink="">
      <xdr:nvSpPr>
        <xdr:cNvPr id="609" name="n_1mainValue【保健センター・保健所】&#10;有形固定資産減価償却率"/>
        <xdr:cNvSpPr txBox="1"/>
      </xdr:nvSpPr>
      <xdr:spPr>
        <a:xfrm>
          <a:off x="15266044"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21607</xdr:rowOff>
    </xdr:from>
    <xdr:ext cx="405111" cy="259045"/>
    <xdr:sp macro="" textlink="">
      <xdr:nvSpPr>
        <xdr:cNvPr id="610" name="n_2mainValue【保健センター・保健所】&#10;有形固定資産減価償却率"/>
        <xdr:cNvSpPr txBox="1"/>
      </xdr:nvSpPr>
      <xdr:spPr>
        <a:xfrm>
          <a:off x="14389744" y="979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55897</xdr:rowOff>
    </xdr:from>
    <xdr:ext cx="405111" cy="259045"/>
    <xdr:sp macro="" textlink="">
      <xdr:nvSpPr>
        <xdr:cNvPr id="611" name="n_3mainValue【保健センター・保健所】&#10;有形固定資産減価償却率"/>
        <xdr:cNvSpPr txBox="1"/>
      </xdr:nvSpPr>
      <xdr:spPr>
        <a:xfrm>
          <a:off x="135007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12" name="正方形/長方形 61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3" name="正方形/長方形 61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4" name="正方形/長方形 61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5" name="正方形/長方形 61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6" name="正方形/長方形 61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7" name="正方形/長方形 61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8" name="正方形/長方形 61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9" name="正方形/長方形 61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20" name="テキスト ボックス 61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21" name="直線コネクタ 62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22" name="直線コネクタ 62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23" name="テキスト ボックス 62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24" name="直線コネクタ 62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25" name="テキスト ボックス 62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26" name="直線コネクタ 62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27" name="テキスト ボックス 62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28" name="直線コネクタ 62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29" name="テキスト ボックス 628"/>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30" name="直線コネクタ 62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31" name="テキスト ボックス 630"/>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32" name="直線コネクタ 63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33" name="テキスト ボックス 63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15240</xdr:rowOff>
    </xdr:from>
    <xdr:to>
      <xdr:col>116</xdr:col>
      <xdr:colOff>62864</xdr:colOff>
      <xdr:row>64</xdr:row>
      <xdr:rowOff>26670</xdr:rowOff>
    </xdr:to>
    <xdr:cxnSp macro="">
      <xdr:nvCxnSpPr>
        <xdr:cNvPr id="635" name="直線コネクタ 634"/>
        <xdr:cNvCxnSpPr/>
      </xdr:nvCxnSpPr>
      <xdr:spPr>
        <a:xfrm flipV="1">
          <a:off x="22160864" y="961644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30497</xdr:rowOff>
    </xdr:from>
    <xdr:ext cx="469744" cy="259045"/>
    <xdr:sp macro="" textlink="">
      <xdr:nvSpPr>
        <xdr:cNvPr id="636" name="【保健センター・保健所】&#10;一人当たり面積最小値テキスト"/>
        <xdr:cNvSpPr txBox="1"/>
      </xdr:nvSpPr>
      <xdr:spPr>
        <a:xfrm>
          <a:off x="22199600" y="1100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26670</xdr:rowOff>
    </xdr:from>
    <xdr:to>
      <xdr:col>116</xdr:col>
      <xdr:colOff>152400</xdr:colOff>
      <xdr:row>64</xdr:row>
      <xdr:rowOff>26670</xdr:rowOff>
    </xdr:to>
    <xdr:cxnSp macro="">
      <xdr:nvCxnSpPr>
        <xdr:cNvPr id="637" name="直線コネクタ 636"/>
        <xdr:cNvCxnSpPr/>
      </xdr:nvCxnSpPr>
      <xdr:spPr>
        <a:xfrm>
          <a:off x="22072600" y="1099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133367</xdr:rowOff>
    </xdr:from>
    <xdr:ext cx="469744" cy="259045"/>
    <xdr:sp macro="" textlink="">
      <xdr:nvSpPr>
        <xdr:cNvPr id="638" name="【保健センター・保健所】&#10;一人当たり面積最大値テキスト"/>
        <xdr:cNvSpPr txBox="1"/>
      </xdr:nvSpPr>
      <xdr:spPr>
        <a:xfrm>
          <a:off x="22199600" y="9391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15240</xdr:rowOff>
    </xdr:from>
    <xdr:to>
      <xdr:col>116</xdr:col>
      <xdr:colOff>152400</xdr:colOff>
      <xdr:row>56</xdr:row>
      <xdr:rowOff>15240</xdr:rowOff>
    </xdr:to>
    <xdr:cxnSp macro="">
      <xdr:nvCxnSpPr>
        <xdr:cNvPr id="639" name="直線コネクタ 638"/>
        <xdr:cNvCxnSpPr/>
      </xdr:nvCxnSpPr>
      <xdr:spPr>
        <a:xfrm>
          <a:off x="22072600" y="961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36847</xdr:rowOff>
    </xdr:from>
    <xdr:ext cx="469744" cy="259045"/>
    <xdr:sp macro="" textlink="">
      <xdr:nvSpPr>
        <xdr:cNvPr id="640" name="【保健センター・保健所】&#10;一人当たり面積平均値テキスト"/>
        <xdr:cNvSpPr txBox="1"/>
      </xdr:nvSpPr>
      <xdr:spPr>
        <a:xfrm>
          <a:off x="22199600" y="10666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13970</xdr:rowOff>
    </xdr:from>
    <xdr:to>
      <xdr:col>116</xdr:col>
      <xdr:colOff>114300</xdr:colOff>
      <xdr:row>63</xdr:row>
      <xdr:rowOff>115570</xdr:rowOff>
    </xdr:to>
    <xdr:sp macro="" textlink="">
      <xdr:nvSpPr>
        <xdr:cNvPr id="641" name="フローチャート: 判断 640"/>
        <xdr:cNvSpPr/>
      </xdr:nvSpPr>
      <xdr:spPr>
        <a:xfrm>
          <a:off x="22110700" y="1081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17780</xdr:rowOff>
    </xdr:from>
    <xdr:to>
      <xdr:col>112</xdr:col>
      <xdr:colOff>38100</xdr:colOff>
      <xdr:row>63</xdr:row>
      <xdr:rowOff>119380</xdr:rowOff>
    </xdr:to>
    <xdr:sp macro="" textlink="">
      <xdr:nvSpPr>
        <xdr:cNvPr id="642" name="フローチャート: 判断 641"/>
        <xdr:cNvSpPr/>
      </xdr:nvSpPr>
      <xdr:spPr>
        <a:xfrm>
          <a:off x="21272500" y="10819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6350</xdr:rowOff>
    </xdr:from>
    <xdr:to>
      <xdr:col>107</xdr:col>
      <xdr:colOff>101600</xdr:colOff>
      <xdr:row>63</xdr:row>
      <xdr:rowOff>107950</xdr:rowOff>
    </xdr:to>
    <xdr:sp macro="" textlink="">
      <xdr:nvSpPr>
        <xdr:cNvPr id="643" name="フローチャート: 判断 642"/>
        <xdr:cNvSpPr/>
      </xdr:nvSpPr>
      <xdr:spPr>
        <a:xfrm>
          <a:off x="20383500" y="1080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162560</xdr:rowOff>
    </xdr:from>
    <xdr:to>
      <xdr:col>102</xdr:col>
      <xdr:colOff>165100</xdr:colOff>
      <xdr:row>63</xdr:row>
      <xdr:rowOff>92710</xdr:rowOff>
    </xdr:to>
    <xdr:sp macro="" textlink="">
      <xdr:nvSpPr>
        <xdr:cNvPr id="644" name="フローチャート: 判断 643"/>
        <xdr:cNvSpPr/>
      </xdr:nvSpPr>
      <xdr:spPr>
        <a:xfrm>
          <a:off x="194945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5" name="テキスト ボックス 64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6" name="テキスト ボックス 64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7" name="テキスト ボックス 64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8" name="テキスト ボックス 64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9" name="テキスト ボックス 64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116840</xdr:rowOff>
    </xdr:from>
    <xdr:to>
      <xdr:col>116</xdr:col>
      <xdr:colOff>114300</xdr:colOff>
      <xdr:row>64</xdr:row>
      <xdr:rowOff>46990</xdr:rowOff>
    </xdr:to>
    <xdr:sp macro="" textlink="">
      <xdr:nvSpPr>
        <xdr:cNvPr id="650" name="楕円 649"/>
        <xdr:cNvSpPr/>
      </xdr:nvSpPr>
      <xdr:spPr>
        <a:xfrm>
          <a:off x="22110700" y="1091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31767</xdr:rowOff>
    </xdr:from>
    <xdr:ext cx="469744" cy="259045"/>
    <xdr:sp macro="" textlink="">
      <xdr:nvSpPr>
        <xdr:cNvPr id="651" name="【保健センター・保健所】&#10;一人当たり面積該当値テキスト"/>
        <xdr:cNvSpPr txBox="1"/>
      </xdr:nvSpPr>
      <xdr:spPr>
        <a:xfrm>
          <a:off x="22199600" y="10833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116840</xdr:rowOff>
    </xdr:from>
    <xdr:to>
      <xdr:col>112</xdr:col>
      <xdr:colOff>38100</xdr:colOff>
      <xdr:row>64</xdr:row>
      <xdr:rowOff>46990</xdr:rowOff>
    </xdr:to>
    <xdr:sp macro="" textlink="">
      <xdr:nvSpPr>
        <xdr:cNvPr id="652" name="楕円 651"/>
        <xdr:cNvSpPr/>
      </xdr:nvSpPr>
      <xdr:spPr>
        <a:xfrm>
          <a:off x="21272500" y="1091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167640</xdr:rowOff>
    </xdr:from>
    <xdr:to>
      <xdr:col>116</xdr:col>
      <xdr:colOff>63500</xdr:colOff>
      <xdr:row>63</xdr:row>
      <xdr:rowOff>167640</xdr:rowOff>
    </xdr:to>
    <xdr:cxnSp macro="">
      <xdr:nvCxnSpPr>
        <xdr:cNvPr id="653" name="直線コネクタ 652"/>
        <xdr:cNvCxnSpPr/>
      </xdr:nvCxnSpPr>
      <xdr:spPr>
        <a:xfrm>
          <a:off x="21323300" y="1096899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116840</xdr:rowOff>
    </xdr:from>
    <xdr:to>
      <xdr:col>107</xdr:col>
      <xdr:colOff>101600</xdr:colOff>
      <xdr:row>64</xdr:row>
      <xdr:rowOff>46990</xdr:rowOff>
    </xdr:to>
    <xdr:sp macro="" textlink="">
      <xdr:nvSpPr>
        <xdr:cNvPr id="654" name="楕円 653"/>
        <xdr:cNvSpPr/>
      </xdr:nvSpPr>
      <xdr:spPr>
        <a:xfrm>
          <a:off x="20383500" y="1091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167640</xdr:rowOff>
    </xdr:from>
    <xdr:to>
      <xdr:col>111</xdr:col>
      <xdr:colOff>177800</xdr:colOff>
      <xdr:row>63</xdr:row>
      <xdr:rowOff>167640</xdr:rowOff>
    </xdr:to>
    <xdr:cxnSp macro="">
      <xdr:nvCxnSpPr>
        <xdr:cNvPr id="655" name="直線コネクタ 654"/>
        <xdr:cNvCxnSpPr/>
      </xdr:nvCxnSpPr>
      <xdr:spPr>
        <a:xfrm>
          <a:off x="20434300" y="109689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120650</xdr:rowOff>
    </xdr:from>
    <xdr:to>
      <xdr:col>102</xdr:col>
      <xdr:colOff>165100</xdr:colOff>
      <xdr:row>64</xdr:row>
      <xdr:rowOff>50800</xdr:rowOff>
    </xdr:to>
    <xdr:sp macro="" textlink="">
      <xdr:nvSpPr>
        <xdr:cNvPr id="656" name="楕円 655"/>
        <xdr:cNvSpPr/>
      </xdr:nvSpPr>
      <xdr:spPr>
        <a:xfrm>
          <a:off x="19494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167640</xdr:rowOff>
    </xdr:from>
    <xdr:to>
      <xdr:col>107</xdr:col>
      <xdr:colOff>50800</xdr:colOff>
      <xdr:row>64</xdr:row>
      <xdr:rowOff>0</xdr:rowOff>
    </xdr:to>
    <xdr:cxnSp macro="">
      <xdr:nvCxnSpPr>
        <xdr:cNvPr id="657" name="直線コネクタ 656"/>
        <xdr:cNvCxnSpPr/>
      </xdr:nvCxnSpPr>
      <xdr:spPr>
        <a:xfrm flipV="1">
          <a:off x="19545300" y="109689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135907</xdr:rowOff>
    </xdr:from>
    <xdr:ext cx="469744" cy="259045"/>
    <xdr:sp macro="" textlink="">
      <xdr:nvSpPr>
        <xdr:cNvPr id="658" name="n_1aveValue【保健センター・保健所】&#10;一人当たり面積"/>
        <xdr:cNvSpPr txBox="1"/>
      </xdr:nvSpPr>
      <xdr:spPr>
        <a:xfrm>
          <a:off x="21075727" y="10594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124477</xdr:rowOff>
    </xdr:from>
    <xdr:ext cx="469744" cy="259045"/>
    <xdr:sp macro="" textlink="">
      <xdr:nvSpPr>
        <xdr:cNvPr id="659" name="n_2aveValue【保健センター・保健所】&#10;一人当たり面積"/>
        <xdr:cNvSpPr txBox="1"/>
      </xdr:nvSpPr>
      <xdr:spPr>
        <a:xfrm>
          <a:off x="20199427" y="1058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109237</xdr:rowOff>
    </xdr:from>
    <xdr:ext cx="469744" cy="259045"/>
    <xdr:sp macro="" textlink="">
      <xdr:nvSpPr>
        <xdr:cNvPr id="660" name="n_3aveValue【保健センター・保健所】&#10;一人当たり面積"/>
        <xdr:cNvSpPr txBox="1"/>
      </xdr:nvSpPr>
      <xdr:spPr>
        <a:xfrm>
          <a:off x="19310427" y="10567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38117</xdr:rowOff>
    </xdr:from>
    <xdr:ext cx="469744" cy="259045"/>
    <xdr:sp macro="" textlink="">
      <xdr:nvSpPr>
        <xdr:cNvPr id="661" name="n_1mainValue【保健センター・保健所】&#10;一人当たり面積"/>
        <xdr:cNvSpPr txBox="1"/>
      </xdr:nvSpPr>
      <xdr:spPr>
        <a:xfrm>
          <a:off x="21075727" y="1101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38117</xdr:rowOff>
    </xdr:from>
    <xdr:ext cx="469744" cy="259045"/>
    <xdr:sp macro="" textlink="">
      <xdr:nvSpPr>
        <xdr:cNvPr id="662" name="n_2mainValue【保健センター・保健所】&#10;一人当たり面積"/>
        <xdr:cNvSpPr txBox="1"/>
      </xdr:nvSpPr>
      <xdr:spPr>
        <a:xfrm>
          <a:off x="20199427" y="1101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41927</xdr:rowOff>
    </xdr:from>
    <xdr:ext cx="469744" cy="259045"/>
    <xdr:sp macro="" textlink="">
      <xdr:nvSpPr>
        <xdr:cNvPr id="663" name="n_3mainValue【保健センター・保健所】&#10;一人当たり面積"/>
        <xdr:cNvSpPr txBox="1"/>
      </xdr:nvSpPr>
      <xdr:spPr>
        <a:xfrm>
          <a:off x="19310427"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4" name="正方形/長方形 66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5" name="正方形/長方形 66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6" name="正方形/長方形 66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7" name="正方形/長方形 66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8" name="正方形/長方形 66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9" name="正方形/長方形 66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70" name="正方形/長方形 66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71" name="正方形/長方形 67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72" name="テキスト ボックス 67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73" name="直線コネクタ 67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74" name="テキスト ボックス 673"/>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75" name="直線コネクタ 67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76" name="テキスト ボックス 675"/>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77" name="直線コネクタ 67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78" name="テキスト ボックス 67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79" name="直線コネクタ 67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80" name="テキスト ボックス 67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81" name="直線コネクタ 68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82" name="テキスト ボックス 68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83" name="直線コネクタ 68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84" name="テキスト ボックス 683"/>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5" name="直線コネクタ 68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86" name="テキスト ボックス 68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0</xdr:rowOff>
    </xdr:from>
    <xdr:to>
      <xdr:col>85</xdr:col>
      <xdr:colOff>126364</xdr:colOff>
      <xdr:row>87</xdr:row>
      <xdr:rowOff>13336</xdr:rowOff>
    </xdr:to>
    <xdr:cxnSp macro="">
      <xdr:nvCxnSpPr>
        <xdr:cNvPr id="688" name="直線コネクタ 687"/>
        <xdr:cNvCxnSpPr/>
      </xdr:nvCxnSpPr>
      <xdr:spPr>
        <a:xfrm flipV="1">
          <a:off x="16318864" y="13544550"/>
          <a:ext cx="0" cy="1384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17163</xdr:rowOff>
    </xdr:from>
    <xdr:ext cx="405111" cy="259045"/>
    <xdr:sp macro="" textlink="">
      <xdr:nvSpPr>
        <xdr:cNvPr id="689" name="【消防施設】&#10;有形固定資産減価償却率最小値テキスト"/>
        <xdr:cNvSpPr txBox="1"/>
      </xdr:nvSpPr>
      <xdr:spPr>
        <a:xfrm>
          <a:off x="16357600" y="1493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13336</xdr:rowOff>
    </xdr:from>
    <xdr:to>
      <xdr:col>86</xdr:col>
      <xdr:colOff>25400</xdr:colOff>
      <xdr:row>87</xdr:row>
      <xdr:rowOff>13336</xdr:rowOff>
    </xdr:to>
    <xdr:cxnSp macro="">
      <xdr:nvCxnSpPr>
        <xdr:cNvPr id="690" name="直線コネクタ 689"/>
        <xdr:cNvCxnSpPr/>
      </xdr:nvCxnSpPr>
      <xdr:spPr>
        <a:xfrm>
          <a:off x="16230600" y="14929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118127</xdr:rowOff>
    </xdr:from>
    <xdr:ext cx="405111" cy="259045"/>
    <xdr:sp macro="" textlink="">
      <xdr:nvSpPr>
        <xdr:cNvPr id="691" name="【消防施設】&#10;有形固定資産減価償却率最大値テキスト"/>
        <xdr:cNvSpPr txBox="1"/>
      </xdr:nvSpPr>
      <xdr:spPr>
        <a:xfrm>
          <a:off x="16357600" y="13319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0</xdr:rowOff>
    </xdr:from>
    <xdr:to>
      <xdr:col>86</xdr:col>
      <xdr:colOff>25400</xdr:colOff>
      <xdr:row>79</xdr:row>
      <xdr:rowOff>0</xdr:rowOff>
    </xdr:to>
    <xdr:cxnSp macro="">
      <xdr:nvCxnSpPr>
        <xdr:cNvPr id="692" name="直線コネクタ 691"/>
        <xdr:cNvCxnSpPr/>
      </xdr:nvCxnSpPr>
      <xdr:spPr>
        <a:xfrm>
          <a:off x="16230600" y="1354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74313</xdr:rowOff>
    </xdr:from>
    <xdr:ext cx="405111" cy="259045"/>
    <xdr:sp macro="" textlink="">
      <xdr:nvSpPr>
        <xdr:cNvPr id="693" name="【消防施設】&#10;有形固定資産減価償却率平均値テキスト"/>
        <xdr:cNvSpPr txBox="1"/>
      </xdr:nvSpPr>
      <xdr:spPr>
        <a:xfrm>
          <a:off x="16357600" y="141332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95886</xdr:rowOff>
    </xdr:from>
    <xdr:to>
      <xdr:col>85</xdr:col>
      <xdr:colOff>177800</xdr:colOff>
      <xdr:row>83</xdr:row>
      <xdr:rowOff>26036</xdr:rowOff>
    </xdr:to>
    <xdr:sp macro="" textlink="">
      <xdr:nvSpPr>
        <xdr:cNvPr id="694" name="フローチャート: 判断 693"/>
        <xdr:cNvSpPr/>
      </xdr:nvSpPr>
      <xdr:spPr>
        <a:xfrm>
          <a:off x="162687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82550</xdr:rowOff>
    </xdr:from>
    <xdr:to>
      <xdr:col>81</xdr:col>
      <xdr:colOff>101600</xdr:colOff>
      <xdr:row>83</xdr:row>
      <xdr:rowOff>12700</xdr:rowOff>
    </xdr:to>
    <xdr:sp macro="" textlink="">
      <xdr:nvSpPr>
        <xdr:cNvPr id="695" name="フローチャート: 判断 694"/>
        <xdr:cNvSpPr/>
      </xdr:nvSpPr>
      <xdr:spPr>
        <a:xfrm>
          <a:off x="15430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59689</xdr:rowOff>
    </xdr:from>
    <xdr:to>
      <xdr:col>76</xdr:col>
      <xdr:colOff>165100</xdr:colOff>
      <xdr:row>82</xdr:row>
      <xdr:rowOff>161289</xdr:rowOff>
    </xdr:to>
    <xdr:sp macro="" textlink="">
      <xdr:nvSpPr>
        <xdr:cNvPr id="696" name="フローチャート: 判断 695"/>
        <xdr:cNvSpPr/>
      </xdr:nvSpPr>
      <xdr:spPr>
        <a:xfrm>
          <a:off x="14541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86361</xdr:rowOff>
    </xdr:from>
    <xdr:to>
      <xdr:col>72</xdr:col>
      <xdr:colOff>38100</xdr:colOff>
      <xdr:row>83</xdr:row>
      <xdr:rowOff>16511</xdr:rowOff>
    </xdr:to>
    <xdr:sp macro="" textlink="">
      <xdr:nvSpPr>
        <xdr:cNvPr id="697" name="フローチャート: 判断 696"/>
        <xdr:cNvSpPr/>
      </xdr:nvSpPr>
      <xdr:spPr>
        <a:xfrm>
          <a:off x="13652500" y="1414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98" name="テキスト ボックス 69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9" name="テキスト ボックス 69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00" name="テキスト ボックス 69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01" name="テキスト ボックス 70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02" name="テキスト ボックス 70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69214</xdr:rowOff>
    </xdr:from>
    <xdr:to>
      <xdr:col>85</xdr:col>
      <xdr:colOff>177800</xdr:colOff>
      <xdr:row>81</xdr:row>
      <xdr:rowOff>170814</xdr:rowOff>
    </xdr:to>
    <xdr:sp macro="" textlink="">
      <xdr:nvSpPr>
        <xdr:cNvPr id="703" name="楕円 702"/>
        <xdr:cNvSpPr/>
      </xdr:nvSpPr>
      <xdr:spPr>
        <a:xfrm>
          <a:off x="16268700" y="1395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92091</xdr:rowOff>
    </xdr:from>
    <xdr:ext cx="405111" cy="259045"/>
    <xdr:sp macro="" textlink="">
      <xdr:nvSpPr>
        <xdr:cNvPr id="704" name="【消防施設】&#10;有形固定資産減価償却率該当値テキスト"/>
        <xdr:cNvSpPr txBox="1"/>
      </xdr:nvSpPr>
      <xdr:spPr>
        <a:xfrm>
          <a:off x="16357600" y="1380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147320</xdr:rowOff>
    </xdr:from>
    <xdr:to>
      <xdr:col>81</xdr:col>
      <xdr:colOff>101600</xdr:colOff>
      <xdr:row>82</xdr:row>
      <xdr:rowOff>77470</xdr:rowOff>
    </xdr:to>
    <xdr:sp macro="" textlink="">
      <xdr:nvSpPr>
        <xdr:cNvPr id="705" name="楕円 704"/>
        <xdr:cNvSpPr/>
      </xdr:nvSpPr>
      <xdr:spPr>
        <a:xfrm>
          <a:off x="15430500" y="1403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120014</xdr:rowOff>
    </xdr:from>
    <xdr:to>
      <xdr:col>85</xdr:col>
      <xdr:colOff>127000</xdr:colOff>
      <xdr:row>82</xdr:row>
      <xdr:rowOff>26670</xdr:rowOff>
    </xdr:to>
    <xdr:cxnSp macro="">
      <xdr:nvCxnSpPr>
        <xdr:cNvPr id="706" name="直線コネクタ 705"/>
        <xdr:cNvCxnSpPr/>
      </xdr:nvCxnSpPr>
      <xdr:spPr>
        <a:xfrm flipV="1">
          <a:off x="15481300" y="14007464"/>
          <a:ext cx="838200" cy="78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92075</xdr:rowOff>
    </xdr:from>
    <xdr:to>
      <xdr:col>76</xdr:col>
      <xdr:colOff>165100</xdr:colOff>
      <xdr:row>82</xdr:row>
      <xdr:rowOff>22225</xdr:rowOff>
    </xdr:to>
    <xdr:sp macro="" textlink="">
      <xdr:nvSpPr>
        <xdr:cNvPr id="707" name="楕円 706"/>
        <xdr:cNvSpPr/>
      </xdr:nvSpPr>
      <xdr:spPr>
        <a:xfrm>
          <a:off x="14541500" y="1397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142875</xdr:rowOff>
    </xdr:from>
    <xdr:to>
      <xdr:col>81</xdr:col>
      <xdr:colOff>50800</xdr:colOff>
      <xdr:row>82</xdr:row>
      <xdr:rowOff>26670</xdr:rowOff>
    </xdr:to>
    <xdr:cxnSp macro="">
      <xdr:nvCxnSpPr>
        <xdr:cNvPr id="708" name="直線コネクタ 707"/>
        <xdr:cNvCxnSpPr/>
      </xdr:nvCxnSpPr>
      <xdr:spPr>
        <a:xfrm>
          <a:off x="14592300" y="14030325"/>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128270</xdr:rowOff>
    </xdr:from>
    <xdr:to>
      <xdr:col>72</xdr:col>
      <xdr:colOff>38100</xdr:colOff>
      <xdr:row>82</xdr:row>
      <xdr:rowOff>58420</xdr:rowOff>
    </xdr:to>
    <xdr:sp macro="" textlink="">
      <xdr:nvSpPr>
        <xdr:cNvPr id="709" name="楕円 708"/>
        <xdr:cNvSpPr/>
      </xdr:nvSpPr>
      <xdr:spPr>
        <a:xfrm>
          <a:off x="13652500" y="1401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142875</xdr:rowOff>
    </xdr:from>
    <xdr:to>
      <xdr:col>76</xdr:col>
      <xdr:colOff>114300</xdr:colOff>
      <xdr:row>82</xdr:row>
      <xdr:rowOff>7620</xdr:rowOff>
    </xdr:to>
    <xdr:cxnSp macro="">
      <xdr:nvCxnSpPr>
        <xdr:cNvPr id="710" name="直線コネクタ 709"/>
        <xdr:cNvCxnSpPr/>
      </xdr:nvCxnSpPr>
      <xdr:spPr>
        <a:xfrm flipV="1">
          <a:off x="13703300" y="1403032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3827</xdr:rowOff>
    </xdr:from>
    <xdr:ext cx="405111" cy="259045"/>
    <xdr:sp macro="" textlink="">
      <xdr:nvSpPr>
        <xdr:cNvPr id="711" name="n_1aveValue【消防施設】&#10;有形固定資産減価償却率"/>
        <xdr:cNvSpPr txBox="1"/>
      </xdr:nvSpPr>
      <xdr:spPr>
        <a:xfrm>
          <a:off x="15266044" y="1423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152416</xdr:rowOff>
    </xdr:from>
    <xdr:ext cx="405111" cy="259045"/>
    <xdr:sp macro="" textlink="">
      <xdr:nvSpPr>
        <xdr:cNvPr id="712" name="n_2aveValue【消防施設】&#10;有形固定資産減価償却率"/>
        <xdr:cNvSpPr txBox="1"/>
      </xdr:nvSpPr>
      <xdr:spPr>
        <a:xfrm>
          <a:off x="14389744" y="1421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7638</xdr:rowOff>
    </xdr:from>
    <xdr:ext cx="405111" cy="259045"/>
    <xdr:sp macro="" textlink="">
      <xdr:nvSpPr>
        <xdr:cNvPr id="713" name="n_3aveValue【消防施設】&#10;有形固定資産減価償却率"/>
        <xdr:cNvSpPr txBox="1"/>
      </xdr:nvSpPr>
      <xdr:spPr>
        <a:xfrm>
          <a:off x="13500744" y="14237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93997</xdr:rowOff>
    </xdr:from>
    <xdr:ext cx="405111" cy="259045"/>
    <xdr:sp macro="" textlink="">
      <xdr:nvSpPr>
        <xdr:cNvPr id="714" name="n_1mainValue【消防施設】&#10;有形固定資産減価償却率"/>
        <xdr:cNvSpPr txBox="1"/>
      </xdr:nvSpPr>
      <xdr:spPr>
        <a:xfrm>
          <a:off x="15266044" y="1380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38752</xdr:rowOff>
    </xdr:from>
    <xdr:ext cx="405111" cy="259045"/>
    <xdr:sp macro="" textlink="">
      <xdr:nvSpPr>
        <xdr:cNvPr id="715" name="n_2mainValue【消防施設】&#10;有形固定資産減価償却率"/>
        <xdr:cNvSpPr txBox="1"/>
      </xdr:nvSpPr>
      <xdr:spPr>
        <a:xfrm>
          <a:off x="14389744" y="1375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74947</xdr:rowOff>
    </xdr:from>
    <xdr:ext cx="405111" cy="259045"/>
    <xdr:sp macro="" textlink="">
      <xdr:nvSpPr>
        <xdr:cNvPr id="716" name="n_3mainValue【消防施設】&#10;有形固定資産減価償却率"/>
        <xdr:cNvSpPr txBox="1"/>
      </xdr:nvSpPr>
      <xdr:spPr>
        <a:xfrm>
          <a:off x="13500744" y="1379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7" name="正方形/長方形 71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8" name="正方形/長方形 71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9" name="正方形/長方形 71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20" name="正方形/長方形 71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21" name="正方形/長方形 72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22" name="正方形/長方形 72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23" name="正方形/長方形 72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24" name="正方形/長方形 72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5" name="テキスト ボックス 72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6" name="直線コネクタ 72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27" name="直線コネクタ 72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28" name="テキスト ボックス 72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29" name="直線コネクタ 72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30" name="テキスト ボックス 72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31" name="直線コネクタ 73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32" name="テキスト ボックス 73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33" name="直線コネクタ 73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34" name="テキスト ボックス 73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35" name="直線コネクタ 73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36" name="テキスト ボックス 73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7" name="直線コネクタ 73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38" name="テキスト ボックス 73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137161</xdr:rowOff>
    </xdr:from>
    <xdr:to>
      <xdr:col>116</xdr:col>
      <xdr:colOff>62864</xdr:colOff>
      <xdr:row>86</xdr:row>
      <xdr:rowOff>101600</xdr:rowOff>
    </xdr:to>
    <xdr:cxnSp macro="">
      <xdr:nvCxnSpPr>
        <xdr:cNvPr id="740" name="直線コネクタ 739"/>
        <xdr:cNvCxnSpPr/>
      </xdr:nvCxnSpPr>
      <xdr:spPr>
        <a:xfrm flipV="1">
          <a:off x="22160864" y="13338811"/>
          <a:ext cx="0" cy="1507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105427</xdr:rowOff>
    </xdr:from>
    <xdr:ext cx="469744" cy="259045"/>
    <xdr:sp macro="" textlink="">
      <xdr:nvSpPr>
        <xdr:cNvPr id="741" name="【消防施設】&#10;一人当たり面積最小値テキスト"/>
        <xdr:cNvSpPr txBox="1"/>
      </xdr:nvSpPr>
      <xdr:spPr>
        <a:xfrm>
          <a:off x="22199600"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101600</xdr:rowOff>
    </xdr:from>
    <xdr:to>
      <xdr:col>116</xdr:col>
      <xdr:colOff>152400</xdr:colOff>
      <xdr:row>86</xdr:row>
      <xdr:rowOff>101600</xdr:rowOff>
    </xdr:to>
    <xdr:cxnSp macro="">
      <xdr:nvCxnSpPr>
        <xdr:cNvPr id="742" name="直線コネクタ 741"/>
        <xdr:cNvCxnSpPr/>
      </xdr:nvCxnSpPr>
      <xdr:spPr>
        <a:xfrm>
          <a:off x="220726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83838</xdr:rowOff>
    </xdr:from>
    <xdr:ext cx="469744" cy="259045"/>
    <xdr:sp macro="" textlink="">
      <xdr:nvSpPr>
        <xdr:cNvPr id="743" name="【消防施設】&#10;一人当たり面積最大値テキスト"/>
        <xdr:cNvSpPr txBox="1"/>
      </xdr:nvSpPr>
      <xdr:spPr>
        <a:xfrm>
          <a:off x="22199600" y="13114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137161</xdr:rowOff>
    </xdr:from>
    <xdr:to>
      <xdr:col>116</xdr:col>
      <xdr:colOff>152400</xdr:colOff>
      <xdr:row>77</xdr:row>
      <xdr:rowOff>137161</xdr:rowOff>
    </xdr:to>
    <xdr:cxnSp macro="">
      <xdr:nvCxnSpPr>
        <xdr:cNvPr id="744" name="直線コネクタ 743"/>
        <xdr:cNvCxnSpPr/>
      </xdr:nvCxnSpPr>
      <xdr:spPr>
        <a:xfrm>
          <a:off x="22072600" y="1333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104157</xdr:rowOff>
    </xdr:from>
    <xdr:ext cx="469744" cy="259045"/>
    <xdr:sp macro="" textlink="">
      <xdr:nvSpPr>
        <xdr:cNvPr id="745" name="【消防施設】&#10;一人当たり面積平均値テキスト"/>
        <xdr:cNvSpPr txBox="1"/>
      </xdr:nvSpPr>
      <xdr:spPr>
        <a:xfrm>
          <a:off x="22199600" y="14505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81280</xdr:rowOff>
    </xdr:from>
    <xdr:to>
      <xdr:col>116</xdr:col>
      <xdr:colOff>114300</xdr:colOff>
      <xdr:row>86</xdr:row>
      <xdr:rowOff>11430</xdr:rowOff>
    </xdr:to>
    <xdr:sp macro="" textlink="">
      <xdr:nvSpPr>
        <xdr:cNvPr id="746" name="フローチャート: 判断 745"/>
        <xdr:cNvSpPr/>
      </xdr:nvSpPr>
      <xdr:spPr>
        <a:xfrm>
          <a:off x="221107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85089</xdr:rowOff>
    </xdr:from>
    <xdr:to>
      <xdr:col>112</xdr:col>
      <xdr:colOff>38100</xdr:colOff>
      <xdr:row>86</xdr:row>
      <xdr:rowOff>15239</xdr:rowOff>
    </xdr:to>
    <xdr:sp macro="" textlink="">
      <xdr:nvSpPr>
        <xdr:cNvPr id="747" name="フローチャート: 判断 746"/>
        <xdr:cNvSpPr/>
      </xdr:nvSpPr>
      <xdr:spPr>
        <a:xfrm>
          <a:off x="21272500" y="1465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101600</xdr:rowOff>
    </xdr:from>
    <xdr:to>
      <xdr:col>107</xdr:col>
      <xdr:colOff>101600</xdr:colOff>
      <xdr:row>86</xdr:row>
      <xdr:rowOff>31750</xdr:rowOff>
    </xdr:to>
    <xdr:sp macro="" textlink="">
      <xdr:nvSpPr>
        <xdr:cNvPr id="748" name="フローチャート: 判断 747"/>
        <xdr:cNvSpPr/>
      </xdr:nvSpPr>
      <xdr:spPr>
        <a:xfrm>
          <a:off x="203835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138430</xdr:rowOff>
    </xdr:from>
    <xdr:to>
      <xdr:col>102</xdr:col>
      <xdr:colOff>165100</xdr:colOff>
      <xdr:row>86</xdr:row>
      <xdr:rowOff>68580</xdr:rowOff>
    </xdr:to>
    <xdr:sp macro="" textlink="">
      <xdr:nvSpPr>
        <xdr:cNvPr id="749" name="フローチャート: 判断 748"/>
        <xdr:cNvSpPr/>
      </xdr:nvSpPr>
      <xdr:spPr>
        <a:xfrm>
          <a:off x="19494500" y="1471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50" name="テキスト ボックス 74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51" name="テキスト ボックス 75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52" name="テキスト ボックス 75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53" name="テキスト ボックス 75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54" name="テキスト ボックス 75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160020</xdr:rowOff>
    </xdr:from>
    <xdr:to>
      <xdr:col>116</xdr:col>
      <xdr:colOff>114300</xdr:colOff>
      <xdr:row>86</xdr:row>
      <xdr:rowOff>90170</xdr:rowOff>
    </xdr:to>
    <xdr:sp macro="" textlink="">
      <xdr:nvSpPr>
        <xdr:cNvPr id="755" name="楕円 754"/>
        <xdr:cNvSpPr/>
      </xdr:nvSpPr>
      <xdr:spPr>
        <a:xfrm>
          <a:off x="22110700" y="1473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74947</xdr:rowOff>
    </xdr:from>
    <xdr:ext cx="469744" cy="259045"/>
    <xdr:sp macro="" textlink="">
      <xdr:nvSpPr>
        <xdr:cNvPr id="756" name="【消防施設】&#10;一人当たり面積該当値テキスト"/>
        <xdr:cNvSpPr txBox="1"/>
      </xdr:nvSpPr>
      <xdr:spPr>
        <a:xfrm>
          <a:off x="22199600" y="14648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161289</xdr:rowOff>
    </xdr:from>
    <xdr:to>
      <xdr:col>112</xdr:col>
      <xdr:colOff>38100</xdr:colOff>
      <xdr:row>86</xdr:row>
      <xdr:rowOff>91439</xdr:rowOff>
    </xdr:to>
    <xdr:sp macro="" textlink="">
      <xdr:nvSpPr>
        <xdr:cNvPr id="757" name="楕円 756"/>
        <xdr:cNvSpPr/>
      </xdr:nvSpPr>
      <xdr:spPr>
        <a:xfrm>
          <a:off x="21272500" y="1473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39370</xdr:rowOff>
    </xdr:from>
    <xdr:to>
      <xdr:col>116</xdr:col>
      <xdr:colOff>63500</xdr:colOff>
      <xdr:row>86</xdr:row>
      <xdr:rowOff>40639</xdr:rowOff>
    </xdr:to>
    <xdr:cxnSp macro="">
      <xdr:nvCxnSpPr>
        <xdr:cNvPr id="758" name="直線コネクタ 757"/>
        <xdr:cNvCxnSpPr/>
      </xdr:nvCxnSpPr>
      <xdr:spPr>
        <a:xfrm flipV="1">
          <a:off x="21323300" y="14784070"/>
          <a:ext cx="8382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162561</xdr:rowOff>
    </xdr:from>
    <xdr:to>
      <xdr:col>107</xdr:col>
      <xdr:colOff>101600</xdr:colOff>
      <xdr:row>86</xdr:row>
      <xdr:rowOff>92711</xdr:rowOff>
    </xdr:to>
    <xdr:sp macro="" textlink="">
      <xdr:nvSpPr>
        <xdr:cNvPr id="759" name="楕円 758"/>
        <xdr:cNvSpPr/>
      </xdr:nvSpPr>
      <xdr:spPr>
        <a:xfrm>
          <a:off x="20383500" y="1473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40639</xdr:rowOff>
    </xdr:from>
    <xdr:to>
      <xdr:col>111</xdr:col>
      <xdr:colOff>177800</xdr:colOff>
      <xdr:row>86</xdr:row>
      <xdr:rowOff>41911</xdr:rowOff>
    </xdr:to>
    <xdr:cxnSp macro="">
      <xdr:nvCxnSpPr>
        <xdr:cNvPr id="760" name="直線コネクタ 759"/>
        <xdr:cNvCxnSpPr/>
      </xdr:nvCxnSpPr>
      <xdr:spPr>
        <a:xfrm flipV="1">
          <a:off x="20434300" y="14785339"/>
          <a:ext cx="889000" cy="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162561</xdr:rowOff>
    </xdr:from>
    <xdr:to>
      <xdr:col>102</xdr:col>
      <xdr:colOff>165100</xdr:colOff>
      <xdr:row>86</xdr:row>
      <xdr:rowOff>92711</xdr:rowOff>
    </xdr:to>
    <xdr:sp macro="" textlink="">
      <xdr:nvSpPr>
        <xdr:cNvPr id="761" name="楕円 760"/>
        <xdr:cNvSpPr/>
      </xdr:nvSpPr>
      <xdr:spPr>
        <a:xfrm>
          <a:off x="19494500" y="1473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41911</xdr:rowOff>
    </xdr:from>
    <xdr:to>
      <xdr:col>107</xdr:col>
      <xdr:colOff>50800</xdr:colOff>
      <xdr:row>86</xdr:row>
      <xdr:rowOff>41911</xdr:rowOff>
    </xdr:to>
    <xdr:cxnSp macro="">
      <xdr:nvCxnSpPr>
        <xdr:cNvPr id="762" name="直線コネクタ 761"/>
        <xdr:cNvCxnSpPr/>
      </xdr:nvCxnSpPr>
      <xdr:spPr>
        <a:xfrm>
          <a:off x="19545300" y="147866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31766</xdr:rowOff>
    </xdr:from>
    <xdr:ext cx="469744" cy="259045"/>
    <xdr:sp macro="" textlink="">
      <xdr:nvSpPr>
        <xdr:cNvPr id="763" name="n_1aveValue【消防施設】&#10;一人当たり面積"/>
        <xdr:cNvSpPr txBox="1"/>
      </xdr:nvSpPr>
      <xdr:spPr>
        <a:xfrm>
          <a:off x="21075727" y="1443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48277</xdr:rowOff>
    </xdr:from>
    <xdr:ext cx="469744" cy="259045"/>
    <xdr:sp macro="" textlink="">
      <xdr:nvSpPr>
        <xdr:cNvPr id="764" name="n_2aveValue【消防施設】&#10;一人当たり面積"/>
        <xdr:cNvSpPr txBox="1"/>
      </xdr:nvSpPr>
      <xdr:spPr>
        <a:xfrm>
          <a:off x="20199427" y="1445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85107</xdr:rowOff>
    </xdr:from>
    <xdr:ext cx="469744" cy="259045"/>
    <xdr:sp macro="" textlink="">
      <xdr:nvSpPr>
        <xdr:cNvPr id="765" name="n_3aveValue【消防施設】&#10;一人当たり面積"/>
        <xdr:cNvSpPr txBox="1"/>
      </xdr:nvSpPr>
      <xdr:spPr>
        <a:xfrm>
          <a:off x="19310427" y="1448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82566</xdr:rowOff>
    </xdr:from>
    <xdr:ext cx="469744" cy="259045"/>
    <xdr:sp macro="" textlink="">
      <xdr:nvSpPr>
        <xdr:cNvPr id="766" name="n_1mainValue【消防施設】&#10;一人当たり面積"/>
        <xdr:cNvSpPr txBox="1"/>
      </xdr:nvSpPr>
      <xdr:spPr>
        <a:xfrm>
          <a:off x="21075727" y="14827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83838</xdr:rowOff>
    </xdr:from>
    <xdr:ext cx="469744" cy="259045"/>
    <xdr:sp macro="" textlink="">
      <xdr:nvSpPr>
        <xdr:cNvPr id="767" name="n_2mainValue【消防施設】&#10;一人当たり面積"/>
        <xdr:cNvSpPr txBox="1"/>
      </xdr:nvSpPr>
      <xdr:spPr>
        <a:xfrm>
          <a:off x="20199427" y="14828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83838</xdr:rowOff>
    </xdr:from>
    <xdr:ext cx="469744" cy="259045"/>
    <xdr:sp macro="" textlink="">
      <xdr:nvSpPr>
        <xdr:cNvPr id="768" name="n_3mainValue【消防施設】&#10;一人当たり面積"/>
        <xdr:cNvSpPr txBox="1"/>
      </xdr:nvSpPr>
      <xdr:spPr>
        <a:xfrm>
          <a:off x="19310427" y="14828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69" name="正方形/長方形 76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70" name="正方形/長方形 76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71" name="正方形/長方形 77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72" name="正方形/長方形 77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73" name="正方形/長方形 77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74" name="正方形/長方形 77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75" name="正方形/長方形 77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6" name="正方形/長方形 77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77" name="テキスト ボックス 77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78" name="直線コネクタ 77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79" name="直線コネクタ 77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80" name="テキスト ボックス 779"/>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81" name="直線コネクタ 78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82" name="テキスト ボックス 78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83" name="直線コネクタ 78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84" name="テキスト ボックス 78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85" name="直線コネクタ 78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86" name="テキスト ボックス 78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87" name="直線コネクタ 78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88" name="テキスト ボックス 78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89" name="直線コネクタ 78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90" name="テキスト ボックス 789"/>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91" name="直線コネクタ 79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92" name="テキスト ボックス 79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9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125186</xdr:rowOff>
    </xdr:from>
    <xdr:to>
      <xdr:col>85</xdr:col>
      <xdr:colOff>126364</xdr:colOff>
      <xdr:row>108</xdr:row>
      <xdr:rowOff>112123</xdr:rowOff>
    </xdr:to>
    <xdr:cxnSp macro="">
      <xdr:nvCxnSpPr>
        <xdr:cNvPr id="794" name="直線コネクタ 793"/>
        <xdr:cNvCxnSpPr/>
      </xdr:nvCxnSpPr>
      <xdr:spPr>
        <a:xfrm flipV="1">
          <a:off x="16318864" y="17098736"/>
          <a:ext cx="0" cy="1529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115950</xdr:rowOff>
    </xdr:from>
    <xdr:ext cx="340478" cy="259045"/>
    <xdr:sp macro="" textlink="">
      <xdr:nvSpPr>
        <xdr:cNvPr id="795" name="【庁舎】&#10;有形固定資産減価償却率最小値テキスト"/>
        <xdr:cNvSpPr txBox="1"/>
      </xdr:nvSpPr>
      <xdr:spPr>
        <a:xfrm>
          <a:off x="16357600" y="1863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112123</xdr:rowOff>
    </xdr:from>
    <xdr:to>
      <xdr:col>86</xdr:col>
      <xdr:colOff>25400</xdr:colOff>
      <xdr:row>108</xdr:row>
      <xdr:rowOff>112123</xdr:rowOff>
    </xdr:to>
    <xdr:cxnSp macro="">
      <xdr:nvCxnSpPr>
        <xdr:cNvPr id="796" name="直線コネクタ 795"/>
        <xdr:cNvCxnSpPr/>
      </xdr:nvCxnSpPr>
      <xdr:spPr>
        <a:xfrm>
          <a:off x="16230600" y="1862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71863</xdr:rowOff>
    </xdr:from>
    <xdr:ext cx="405111" cy="259045"/>
    <xdr:sp macro="" textlink="">
      <xdr:nvSpPr>
        <xdr:cNvPr id="797" name="【庁舎】&#10;有形固定資産減価償却率最大値テキスト"/>
        <xdr:cNvSpPr txBox="1"/>
      </xdr:nvSpPr>
      <xdr:spPr>
        <a:xfrm>
          <a:off x="16357600" y="16873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125186</xdr:rowOff>
    </xdr:from>
    <xdr:to>
      <xdr:col>86</xdr:col>
      <xdr:colOff>25400</xdr:colOff>
      <xdr:row>99</xdr:row>
      <xdr:rowOff>125186</xdr:rowOff>
    </xdr:to>
    <xdr:cxnSp macro="">
      <xdr:nvCxnSpPr>
        <xdr:cNvPr id="798" name="直線コネクタ 797"/>
        <xdr:cNvCxnSpPr/>
      </xdr:nvCxnSpPr>
      <xdr:spPr>
        <a:xfrm>
          <a:off x="16230600" y="17098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5459</xdr:rowOff>
    </xdr:from>
    <xdr:ext cx="405111" cy="259045"/>
    <xdr:sp macro="" textlink="">
      <xdr:nvSpPr>
        <xdr:cNvPr id="799" name="【庁舎】&#10;有形固定資産減価償却率平均値テキスト"/>
        <xdr:cNvSpPr txBox="1"/>
      </xdr:nvSpPr>
      <xdr:spPr>
        <a:xfrm>
          <a:off x="16357600" y="17664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27032</xdr:rowOff>
    </xdr:from>
    <xdr:to>
      <xdr:col>85</xdr:col>
      <xdr:colOff>177800</xdr:colOff>
      <xdr:row>103</xdr:row>
      <xdr:rowOff>128632</xdr:rowOff>
    </xdr:to>
    <xdr:sp macro="" textlink="">
      <xdr:nvSpPr>
        <xdr:cNvPr id="800" name="フローチャート: 判断 799"/>
        <xdr:cNvSpPr/>
      </xdr:nvSpPr>
      <xdr:spPr>
        <a:xfrm>
          <a:off x="16268700" y="1768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44994</xdr:rowOff>
    </xdr:from>
    <xdr:to>
      <xdr:col>81</xdr:col>
      <xdr:colOff>101600</xdr:colOff>
      <xdr:row>103</xdr:row>
      <xdr:rowOff>146594</xdr:rowOff>
    </xdr:to>
    <xdr:sp macro="" textlink="">
      <xdr:nvSpPr>
        <xdr:cNvPr id="801" name="フローチャート: 判断 800"/>
        <xdr:cNvSpPr/>
      </xdr:nvSpPr>
      <xdr:spPr>
        <a:xfrm>
          <a:off x="15430500" y="1770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10705</xdr:rowOff>
    </xdr:from>
    <xdr:to>
      <xdr:col>76</xdr:col>
      <xdr:colOff>165100</xdr:colOff>
      <xdr:row>103</xdr:row>
      <xdr:rowOff>112305</xdr:rowOff>
    </xdr:to>
    <xdr:sp macro="" textlink="">
      <xdr:nvSpPr>
        <xdr:cNvPr id="802" name="フローチャート: 判断 801"/>
        <xdr:cNvSpPr/>
      </xdr:nvSpPr>
      <xdr:spPr>
        <a:xfrm>
          <a:off x="14541500" y="1767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67855</xdr:rowOff>
    </xdr:from>
    <xdr:to>
      <xdr:col>72</xdr:col>
      <xdr:colOff>38100</xdr:colOff>
      <xdr:row>103</xdr:row>
      <xdr:rowOff>169455</xdr:rowOff>
    </xdr:to>
    <xdr:sp macro="" textlink="">
      <xdr:nvSpPr>
        <xdr:cNvPr id="803" name="フローチャート: 判断 802"/>
        <xdr:cNvSpPr/>
      </xdr:nvSpPr>
      <xdr:spPr>
        <a:xfrm>
          <a:off x="13652500" y="1772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04" name="テキスト ボックス 80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05" name="テキスト ボックス 80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06" name="テキスト ボックス 80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07" name="テキスト ボックス 80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08" name="テキスト ボックス 80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154395</xdr:rowOff>
    </xdr:from>
    <xdr:to>
      <xdr:col>85</xdr:col>
      <xdr:colOff>177800</xdr:colOff>
      <xdr:row>101</xdr:row>
      <xdr:rowOff>84545</xdr:rowOff>
    </xdr:to>
    <xdr:sp macro="" textlink="">
      <xdr:nvSpPr>
        <xdr:cNvPr id="809" name="楕円 808"/>
        <xdr:cNvSpPr/>
      </xdr:nvSpPr>
      <xdr:spPr>
        <a:xfrm>
          <a:off x="16268700" y="1729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5822</xdr:rowOff>
    </xdr:from>
    <xdr:ext cx="405111" cy="259045"/>
    <xdr:sp macro="" textlink="">
      <xdr:nvSpPr>
        <xdr:cNvPr id="810" name="【庁舎】&#10;有形固定資産減価償却率該当値テキスト"/>
        <xdr:cNvSpPr txBox="1"/>
      </xdr:nvSpPr>
      <xdr:spPr>
        <a:xfrm>
          <a:off x="16357600" y="1715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17236</xdr:rowOff>
    </xdr:from>
    <xdr:to>
      <xdr:col>81</xdr:col>
      <xdr:colOff>101600</xdr:colOff>
      <xdr:row>101</xdr:row>
      <xdr:rowOff>118836</xdr:rowOff>
    </xdr:to>
    <xdr:sp macro="" textlink="">
      <xdr:nvSpPr>
        <xdr:cNvPr id="811" name="楕円 810"/>
        <xdr:cNvSpPr/>
      </xdr:nvSpPr>
      <xdr:spPr>
        <a:xfrm>
          <a:off x="15430500" y="1733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33745</xdr:rowOff>
    </xdr:from>
    <xdr:to>
      <xdr:col>85</xdr:col>
      <xdr:colOff>127000</xdr:colOff>
      <xdr:row>101</xdr:row>
      <xdr:rowOff>68036</xdr:rowOff>
    </xdr:to>
    <xdr:cxnSp macro="">
      <xdr:nvCxnSpPr>
        <xdr:cNvPr id="812" name="直線コネクタ 811"/>
        <xdr:cNvCxnSpPr/>
      </xdr:nvCxnSpPr>
      <xdr:spPr>
        <a:xfrm flipV="1">
          <a:off x="15481300" y="17350195"/>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23768</xdr:rowOff>
    </xdr:from>
    <xdr:to>
      <xdr:col>76</xdr:col>
      <xdr:colOff>165100</xdr:colOff>
      <xdr:row>101</xdr:row>
      <xdr:rowOff>125368</xdr:rowOff>
    </xdr:to>
    <xdr:sp macro="" textlink="">
      <xdr:nvSpPr>
        <xdr:cNvPr id="813" name="楕円 812"/>
        <xdr:cNvSpPr/>
      </xdr:nvSpPr>
      <xdr:spPr>
        <a:xfrm>
          <a:off x="14541500" y="1734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68036</xdr:rowOff>
    </xdr:from>
    <xdr:to>
      <xdr:col>81</xdr:col>
      <xdr:colOff>50800</xdr:colOff>
      <xdr:row>101</xdr:row>
      <xdr:rowOff>74568</xdr:rowOff>
    </xdr:to>
    <xdr:cxnSp macro="">
      <xdr:nvCxnSpPr>
        <xdr:cNvPr id="814" name="直線コネクタ 813"/>
        <xdr:cNvCxnSpPr/>
      </xdr:nvCxnSpPr>
      <xdr:spPr>
        <a:xfrm flipV="1">
          <a:off x="14592300" y="17384486"/>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4173</xdr:rowOff>
    </xdr:from>
    <xdr:to>
      <xdr:col>72</xdr:col>
      <xdr:colOff>38100</xdr:colOff>
      <xdr:row>101</xdr:row>
      <xdr:rowOff>105773</xdr:rowOff>
    </xdr:to>
    <xdr:sp macro="" textlink="">
      <xdr:nvSpPr>
        <xdr:cNvPr id="815" name="楕円 814"/>
        <xdr:cNvSpPr/>
      </xdr:nvSpPr>
      <xdr:spPr>
        <a:xfrm>
          <a:off x="13652500" y="17320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54973</xdr:rowOff>
    </xdr:from>
    <xdr:to>
      <xdr:col>76</xdr:col>
      <xdr:colOff>114300</xdr:colOff>
      <xdr:row>101</xdr:row>
      <xdr:rowOff>74568</xdr:rowOff>
    </xdr:to>
    <xdr:cxnSp macro="">
      <xdr:nvCxnSpPr>
        <xdr:cNvPr id="816" name="直線コネクタ 815"/>
        <xdr:cNvCxnSpPr/>
      </xdr:nvCxnSpPr>
      <xdr:spPr>
        <a:xfrm>
          <a:off x="13703300" y="17371423"/>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137721</xdr:rowOff>
    </xdr:from>
    <xdr:ext cx="405111" cy="259045"/>
    <xdr:sp macro="" textlink="">
      <xdr:nvSpPr>
        <xdr:cNvPr id="817" name="n_1aveValue【庁舎】&#10;有形固定資産減価償却率"/>
        <xdr:cNvSpPr txBox="1"/>
      </xdr:nvSpPr>
      <xdr:spPr>
        <a:xfrm>
          <a:off x="15266044" y="17797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103432</xdr:rowOff>
    </xdr:from>
    <xdr:ext cx="405111" cy="259045"/>
    <xdr:sp macro="" textlink="">
      <xdr:nvSpPr>
        <xdr:cNvPr id="818" name="n_2aveValue【庁舎】&#10;有形固定資産減価償却率"/>
        <xdr:cNvSpPr txBox="1"/>
      </xdr:nvSpPr>
      <xdr:spPr>
        <a:xfrm>
          <a:off x="14389744" y="1776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160582</xdr:rowOff>
    </xdr:from>
    <xdr:ext cx="405111" cy="259045"/>
    <xdr:sp macro="" textlink="">
      <xdr:nvSpPr>
        <xdr:cNvPr id="819" name="n_3aveValue【庁舎】&#10;有形固定資産減価償却率"/>
        <xdr:cNvSpPr txBox="1"/>
      </xdr:nvSpPr>
      <xdr:spPr>
        <a:xfrm>
          <a:off x="13500744" y="1781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135363</xdr:rowOff>
    </xdr:from>
    <xdr:ext cx="405111" cy="259045"/>
    <xdr:sp macro="" textlink="">
      <xdr:nvSpPr>
        <xdr:cNvPr id="820" name="n_1mainValue【庁舎】&#10;有形固定資産減価償却率"/>
        <xdr:cNvSpPr txBox="1"/>
      </xdr:nvSpPr>
      <xdr:spPr>
        <a:xfrm>
          <a:off x="15266044" y="17108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141895</xdr:rowOff>
    </xdr:from>
    <xdr:ext cx="405111" cy="259045"/>
    <xdr:sp macro="" textlink="">
      <xdr:nvSpPr>
        <xdr:cNvPr id="821" name="n_2mainValue【庁舎】&#10;有形固定資産減価償却率"/>
        <xdr:cNvSpPr txBox="1"/>
      </xdr:nvSpPr>
      <xdr:spPr>
        <a:xfrm>
          <a:off x="14389744" y="17115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122300</xdr:rowOff>
    </xdr:from>
    <xdr:ext cx="405111" cy="259045"/>
    <xdr:sp macro="" textlink="">
      <xdr:nvSpPr>
        <xdr:cNvPr id="822" name="n_3mainValue【庁舎】&#10;有形固定資産減価償却率"/>
        <xdr:cNvSpPr txBox="1"/>
      </xdr:nvSpPr>
      <xdr:spPr>
        <a:xfrm>
          <a:off x="13500744" y="17095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23" name="正方形/長方形 82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24" name="正方形/長方形 82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25" name="正方形/長方形 82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26" name="正方形/長方形 82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27" name="正方形/長方形 82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28" name="正方形/長方形 82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29" name="正方形/長方形 82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30" name="正方形/長方形 82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31" name="テキスト ボックス 83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32" name="直線コネクタ 83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33" name="直線コネクタ 832"/>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34" name="テキスト ボックス 833"/>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35" name="直線コネクタ 834"/>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36" name="テキスト ボックス 835"/>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37" name="直線コネクタ 836"/>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38" name="テキスト ボックス 837"/>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39" name="直線コネクタ 838"/>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40" name="テキスト ボックス 839"/>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41" name="直線コネクタ 84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42" name="テキスト ボックス 84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4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23622</xdr:rowOff>
    </xdr:from>
    <xdr:to>
      <xdr:col>116</xdr:col>
      <xdr:colOff>62864</xdr:colOff>
      <xdr:row>108</xdr:row>
      <xdr:rowOff>19050</xdr:rowOff>
    </xdr:to>
    <xdr:cxnSp macro="">
      <xdr:nvCxnSpPr>
        <xdr:cNvPr id="844" name="直線コネクタ 843"/>
        <xdr:cNvCxnSpPr/>
      </xdr:nvCxnSpPr>
      <xdr:spPr>
        <a:xfrm flipV="1">
          <a:off x="22160864" y="17168622"/>
          <a:ext cx="0" cy="136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22877</xdr:rowOff>
    </xdr:from>
    <xdr:ext cx="469744" cy="259045"/>
    <xdr:sp macro="" textlink="">
      <xdr:nvSpPr>
        <xdr:cNvPr id="845" name="【庁舎】&#10;一人当たり面積最小値テキスト"/>
        <xdr:cNvSpPr txBox="1"/>
      </xdr:nvSpPr>
      <xdr:spPr>
        <a:xfrm>
          <a:off x="22199600"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19050</xdr:rowOff>
    </xdr:from>
    <xdr:to>
      <xdr:col>116</xdr:col>
      <xdr:colOff>152400</xdr:colOff>
      <xdr:row>108</xdr:row>
      <xdr:rowOff>19050</xdr:rowOff>
    </xdr:to>
    <xdr:cxnSp macro="">
      <xdr:nvCxnSpPr>
        <xdr:cNvPr id="846" name="直線コネクタ 845"/>
        <xdr:cNvCxnSpPr/>
      </xdr:nvCxnSpPr>
      <xdr:spPr>
        <a:xfrm>
          <a:off x="22072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141749</xdr:rowOff>
    </xdr:from>
    <xdr:ext cx="469744" cy="259045"/>
    <xdr:sp macro="" textlink="">
      <xdr:nvSpPr>
        <xdr:cNvPr id="847" name="【庁舎】&#10;一人当たり面積最大値テキスト"/>
        <xdr:cNvSpPr txBox="1"/>
      </xdr:nvSpPr>
      <xdr:spPr>
        <a:xfrm>
          <a:off x="22199600" y="16943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23622</xdr:rowOff>
    </xdr:from>
    <xdr:to>
      <xdr:col>116</xdr:col>
      <xdr:colOff>152400</xdr:colOff>
      <xdr:row>100</xdr:row>
      <xdr:rowOff>23622</xdr:rowOff>
    </xdr:to>
    <xdr:cxnSp macro="">
      <xdr:nvCxnSpPr>
        <xdr:cNvPr id="848" name="直線コネクタ 847"/>
        <xdr:cNvCxnSpPr/>
      </xdr:nvCxnSpPr>
      <xdr:spPr>
        <a:xfrm>
          <a:off x="22072600" y="17168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4842</xdr:rowOff>
    </xdr:from>
    <xdr:ext cx="469744" cy="259045"/>
    <xdr:sp macro="" textlink="">
      <xdr:nvSpPr>
        <xdr:cNvPr id="849" name="【庁舎】&#10;一人当たり面積平均値テキスト"/>
        <xdr:cNvSpPr txBox="1"/>
      </xdr:nvSpPr>
      <xdr:spPr>
        <a:xfrm>
          <a:off x="22199600" y="178356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153415</xdr:rowOff>
    </xdr:from>
    <xdr:to>
      <xdr:col>116</xdr:col>
      <xdr:colOff>114300</xdr:colOff>
      <xdr:row>105</xdr:row>
      <xdr:rowOff>83565</xdr:rowOff>
    </xdr:to>
    <xdr:sp macro="" textlink="">
      <xdr:nvSpPr>
        <xdr:cNvPr id="850" name="フローチャート: 判断 849"/>
        <xdr:cNvSpPr/>
      </xdr:nvSpPr>
      <xdr:spPr>
        <a:xfrm>
          <a:off x="22110700" y="1798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153415</xdr:rowOff>
    </xdr:from>
    <xdr:to>
      <xdr:col>112</xdr:col>
      <xdr:colOff>38100</xdr:colOff>
      <xdr:row>105</xdr:row>
      <xdr:rowOff>83565</xdr:rowOff>
    </xdr:to>
    <xdr:sp macro="" textlink="">
      <xdr:nvSpPr>
        <xdr:cNvPr id="851" name="フローチャート: 判断 850"/>
        <xdr:cNvSpPr/>
      </xdr:nvSpPr>
      <xdr:spPr>
        <a:xfrm>
          <a:off x="21272500" y="1798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41402</xdr:rowOff>
    </xdr:from>
    <xdr:to>
      <xdr:col>107</xdr:col>
      <xdr:colOff>101600</xdr:colOff>
      <xdr:row>104</xdr:row>
      <xdr:rowOff>143002</xdr:rowOff>
    </xdr:to>
    <xdr:sp macro="" textlink="">
      <xdr:nvSpPr>
        <xdr:cNvPr id="852" name="フローチャート: 判断 851"/>
        <xdr:cNvSpPr/>
      </xdr:nvSpPr>
      <xdr:spPr>
        <a:xfrm>
          <a:off x="20383500" y="1787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87122</xdr:rowOff>
    </xdr:from>
    <xdr:to>
      <xdr:col>102</xdr:col>
      <xdr:colOff>165100</xdr:colOff>
      <xdr:row>105</xdr:row>
      <xdr:rowOff>17272</xdr:rowOff>
    </xdr:to>
    <xdr:sp macro="" textlink="">
      <xdr:nvSpPr>
        <xdr:cNvPr id="853" name="フローチャート: 判断 852"/>
        <xdr:cNvSpPr/>
      </xdr:nvSpPr>
      <xdr:spPr>
        <a:xfrm>
          <a:off x="19494500" y="1791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54" name="テキスト ボックス 85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55" name="テキスト ボックス 85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56" name="テキスト ボックス 85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57" name="テキスト ボックス 85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58" name="テキスト ボックス 85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55118</xdr:rowOff>
    </xdr:from>
    <xdr:to>
      <xdr:col>116</xdr:col>
      <xdr:colOff>114300</xdr:colOff>
      <xdr:row>105</xdr:row>
      <xdr:rowOff>156718</xdr:rowOff>
    </xdr:to>
    <xdr:sp macro="" textlink="">
      <xdr:nvSpPr>
        <xdr:cNvPr id="859" name="楕円 858"/>
        <xdr:cNvSpPr/>
      </xdr:nvSpPr>
      <xdr:spPr>
        <a:xfrm>
          <a:off x="22110700" y="1805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33545</xdr:rowOff>
    </xdr:from>
    <xdr:ext cx="469744" cy="259045"/>
    <xdr:sp macro="" textlink="">
      <xdr:nvSpPr>
        <xdr:cNvPr id="860" name="【庁舎】&#10;一人当たり面積該当値テキスト"/>
        <xdr:cNvSpPr txBox="1"/>
      </xdr:nvSpPr>
      <xdr:spPr>
        <a:xfrm>
          <a:off x="22199600" y="18035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61976</xdr:rowOff>
    </xdr:from>
    <xdr:to>
      <xdr:col>112</xdr:col>
      <xdr:colOff>38100</xdr:colOff>
      <xdr:row>105</xdr:row>
      <xdr:rowOff>163576</xdr:rowOff>
    </xdr:to>
    <xdr:sp macro="" textlink="">
      <xdr:nvSpPr>
        <xdr:cNvPr id="861" name="楕円 860"/>
        <xdr:cNvSpPr/>
      </xdr:nvSpPr>
      <xdr:spPr>
        <a:xfrm>
          <a:off x="21272500" y="1806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105918</xdr:rowOff>
    </xdr:from>
    <xdr:to>
      <xdr:col>116</xdr:col>
      <xdr:colOff>63500</xdr:colOff>
      <xdr:row>105</xdr:row>
      <xdr:rowOff>112776</xdr:rowOff>
    </xdr:to>
    <xdr:cxnSp macro="">
      <xdr:nvCxnSpPr>
        <xdr:cNvPr id="862" name="直線コネクタ 861"/>
        <xdr:cNvCxnSpPr/>
      </xdr:nvCxnSpPr>
      <xdr:spPr>
        <a:xfrm flipV="1">
          <a:off x="21323300" y="18108168"/>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61976</xdr:rowOff>
    </xdr:from>
    <xdr:to>
      <xdr:col>107</xdr:col>
      <xdr:colOff>101600</xdr:colOff>
      <xdr:row>105</xdr:row>
      <xdr:rowOff>163576</xdr:rowOff>
    </xdr:to>
    <xdr:sp macro="" textlink="">
      <xdr:nvSpPr>
        <xdr:cNvPr id="863" name="楕円 862"/>
        <xdr:cNvSpPr/>
      </xdr:nvSpPr>
      <xdr:spPr>
        <a:xfrm>
          <a:off x="20383500" y="1806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112776</xdr:rowOff>
    </xdr:from>
    <xdr:to>
      <xdr:col>111</xdr:col>
      <xdr:colOff>177800</xdr:colOff>
      <xdr:row>105</xdr:row>
      <xdr:rowOff>112776</xdr:rowOff>
    </xdr:to>
    <xdr:cxnSp macro="">
      <xdr:nvCxnSpPr>
        <xdr:cNvPr id="864" name="直線コネクタ 863"/>
        <xdr:cNvCxnSpPr/>
      </xdr:nvCxnSpPr>
      <xdr:spPr>
        <a:xfrm>
          <a:off x="20434300" y="1811502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66548</xdr:rowOff>
    </xdr:from>
    <xdr:to>
      <xdr:col>102</xdr:col>
      <xdr:colOff>165100</xdr:colOff>
      <xdr:row>105</xdr:row>
      <xdr:rowOff>168148</xdr:rowOff>
    </xdr:to>
    <xdr:sp macro="" textlink="">
      <xdr:nvSpPr>
        <xdr:cNvPr id="865" name="楕円 864"/>
        <xdr:cNvSpPr/>
      </xdr:nvSpPr>
      <xdr:spPr>
        <a:xfrm>
          <a:off x="19494500" y="1806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112776</xdr:rowOff>
    </xdr:from>
    <xdr:to>
      <xdr:col>107</xdr:col>
      <xdr:colOff>50800</xdr:colOff>
      <xdr:row>105</xdr:row>
      <xdr:rowOff>117348</xdr:rowOff>
    </xdr:to>
    <xdr:cxnSp macro="">
      <xdr:nvCxnSpPr>
        <xdr:cNvPr id="866" name="直線コネクタ 865"/>
        <xdr:cNvCxnSpPr/>
      </xdr:nvCxnSpPr>
      <xdr:spPr>
        <a:xfrm flipV="1">
          <a:off x="19545300" y="1811502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100092</xdr:rowOff>
    </xdr:from>
    <xdr:ext cx="469744" cy="259045"/>
    <xdr:sp macro="" textlink="">
      <xdr:nvSpPr>
        <xdr:cNvPr id="867" name="n_1aveValue【庁舎】&#10;一人当たり面積"/>
        <xdr:cNvSpPr txBox="1"/>
      </xdr:nvSpPr>
      <xdr:spPr>
        <a:xfrm>
          <a:off x="21075727" y="17759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159529</xdr:rowOff>
    </xdr:from>
    <xdr:ext cx="469744" cy="259045"/>
    <xdr:sp macro="" textlink="">
      <xdr:nvSpPr>
        <xdr:cNvPr id="868" name="n_2aveValue【庁舎】&#10;一人当たり面積"/>
        <xdr:cNvSpPr txBox="1"/>
      </xdr:nvSpPr>
      <xdr:spPr>
        <a:xfrm>
          <a:off x="20199427" y="17647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33799</xdr:rowOff>
    </xdr:from>
    <xdr:ext cx="469744" cy="259045"/>
    <xdr:sp macro="" textlink="">
      <xdr:nvSpPr>
        <xdr:cNvPr id="869" name="n_3aveValue【庁舎】&#10;一人当たり面積"/>
        <xdr:cNvSpPr txBox="1"/>
      </xdr:nvSpPr>
      <xdr:spPr>
        <a:xfrm>
          <a:off x="19310427" y="17693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154703</xdr:rowOff>
    </xdr:from>
    <xdr:ext cx="469744" cy="259045"/>
    <xdr:sp macro="" textlink="">
      <xdr:nvSpPr>
        <xdr:cNvPr id="870" name="n_1mainValue【庁舎】&#10;一人当たり面積"/>
        <xdr:cNvSpPr txBox="1"/>
      </xdr:nvSpPr>
      <xdr:spPr>
        <a:xfrm>
          <a:off x="21075727" y="18156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154703</xdr:rowOff>
    </xdr:from>
    <xdr:ext cx="469744" cy="259045"/>
    <xdr:sp macro="" textlink="">
      <xdr:nvSpPr>
        <xdr:cNvPr id="871" name="n_2mainValue【庁舎】&#10;一人当たり面積"/>
        <xdr:cNvSpPr txBox="1"/>
      </xdr:nvSpPr>
      <xdr:spPr>
        <a:xfrm>
          <a:off x="20199427" y="18156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159275</xdr:rowOff>
    </xdr:from>
    <xdr:ext cx="469744" cy="259045"/>
    <xdr:sp macro="" textlink="">
      <xdr:nvSpPr>
        <xdr:cNvPr id="872" name="n_3mainValue【庁舎】&#10;一人当たり面積"/>
        <xdr:cNvSpPr txBox="1"/>
      </xdr:nvSpPr>
      <xdr:spPr>
        <a:xfrm>
          <a:off x="19310427" y="18161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73" name="正方形/長方形 87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74" name="正方形/長方形 87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75" name="テキスト ボックス 87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有形固定資産減価償却率は、図書館及び体育館・プールを除いたすべての施設で類似団体を上回っている。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図書館については建築年限が浅いため比較的償却率は抑えられているが、一人当たりの面積が類似団体内平均値や全国平均、県平均よりも高いため将来の維持更新費用には留意する必要がある。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体育館・プールについては償却率に誤りがあり、正しくは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H28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60.6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ﾎﾟｲﾝﾄ、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H29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ポイントである。</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H27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年度に総合体育館にて耐震・大規模改修工事を実施したため、古い施設ではあるものの償却率は類似団体内平均値並みに抑えられている。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市民会館については老朽化が著しく、耐震不足、雨漏りや消防設備の故障などを契機に利用中止とした。庁内で文化施設調査室を立ち上げ、あり方の検討を開始したところであり、今後は市民の意見を取り入れながら下妻市公共施設マネジメント基本方針に沿った取り組みを行っていく。</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保健センターについては、庁舎建設に合わせて複合化を実施する予定であるためここ数年積極的な投資は行っておらず、償却率が年々上昇している。複合化により面積の減少も見込んでおり、一人当たり面積の削減に寄与する予定であ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庁舎については、現在新庁舎建設事業に取り組んでおり、事業完了後（令和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年度予定）には償却率も大きく改善することが見込まれている。上記保健センターとの複合化により、下妻市公共施設マネジメント基本方針に掲げる公共施設の延べ床面積</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年間で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の削減を推進していく。</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茨城県下妻市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43,791
41,777
80.88
18,071,735
16,925,502
1,078,676
10,244,760
21,781,125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77.4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もともと基幹産業と呼べるものが少なく自主財源に乏しい地域であったが、圏央道の開通に伴う企業立地の進展により償却資産をはじめとした固定資産税の増収が顕著に表れてきた。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現在も新規企業の進出により数年はこの影響が続くと思われる一方で、法人市民税への依存度も高くなってきていることから経常的な歳出削減はもとより、市税や使用料等といった経常的な一般財源の確保にも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119592</xdr:rowOff>
    </xdr:from>
    <xdr:to>
      <xdr:col>23</xdr:col>
      <xdr:colOff>133350</xdr:colOff>
      <xdr:row>45</xdr:row>
      <xdr:rowOff>13758</xdr:rowOff>
    </xdr:to>
    <xdr:cxnSp macro="">
      <xdr:nvCxnSpPr>
        <xdr:cNvPr id="64" name="直線コネクタ 63"/>
        <xdr:cNvCxnSpPr/>
      </xdr:nvCxnSpPr>
      <xdr:spPr>
        <a:xfrm flipV="1">
          <a:off x="4953000" y="6120342"/>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34519</xdr:rowOff>
    </xdr:from>
    <xdr:ext cx="762000" cy="259045"/>
    <xdr:sp macro="" textlink="">
      <xdr:nvSpPr>
        <xdr:cNvPr id="67" name="財政力最大値テキスト"/>
        <xdr:cNvSpPr txBox="1"/>
      </xdr:nvSpPr>
      <xdr:spPr>
        <a:xfrm>
          <a:off x="5041900" y="586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119592</xdr:rowOff>
    </xdr:from>
    <xdr:to>
      <xdr:col>24</xdr:col>
      <xdr:colOff>12700</xdr:colOff>
      <xdr:row>35</xdr:row>
      <xdr:rowOff>119592</xdr:rowOff>
    </xdr:to>
    <xdr:cxnSp macro="">
      <xdr:nvCxnSpPr>
        <xdr:cNvPr id="68" name="直線コネクタ 67"/>
        <xdr:cNvCxnSpPr/>
      </xdr:nvCxnSpPr>
      <xdr:spPr>
        <a:xfrm>
          <a:off x="4864100" y="6120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137583</xdr:rowOff>
    </xdr:from>
    <xdr:to>
      <xdr:col>23</xdr:col>
      <xdr:colOff>133350</xdr:colOff>
      <xdr:row>39</xdr:row>
      <xdr:rowOff>157692</xdr:rowOff>
    </xdr:to>
    <xdr:cxnSp macro="">
      <xdr:nvCxnSpPr>
        <xdr:cNvPr id="69" name="直線コネクタ 68"/>
        <xdr:cNvCxnSpPr/>
      </xdr:nvCxnSpPr>
      <xdr:spPr>
        <a:xfrm flipV="1">
          <a:off x="4114800" y="6824133"/>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88494</xdr:rowOff>
    </xdr:from>
    <xdr:ext cx="762000" cy="259045"/>
    <xdr:sp macro="" textlink="">
      <xdr:nvSpPr>
        <xdr:cNvPr id="70" name="財政力平均値テキスト"/>
        <xdr:cNvSpPr txBox="1"/>
      </xdr:nvSpPr>
      <xdr:spPr>
        <a:xfrm>
          <a:off x="5041900" y="6946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116417</xdr:rowOff>
    </xdr:from>
    <xdr:to>
      <xdr:col>23</xdr:col>
      <xdr:colOff>184150</xdr:colOff>
      <xdr:row>41</xdr:row>
      <xdr:rowOff>46567</xdr:rowOff>
    </xdr:to>
    <xdr:sp macro="" textlink="">
      <xdr:nvSpPr>
        <xdr:cNvPr id="71" name="フローチャート: 判断 70"/>
        <xdr:cNvSpPr/>
      </xdr:nvSpPr>
      <xdr:spPr>
        <a:xfrm>
          <a:off x="49022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157692</xdr:rowOff>
    </xdr:from>
    <xdr:to>
      <xdr:col>19</xdr:col>
      <xdr:colOff>133350</xdr:colOff>
      <xdr:row>39</xdr:row>
      <xdr:rowOff>157692</xdr:rowOff>
    </xdr:to>
    <xdr:cxnSp macro="">
      <xdr:nvCxnSpPr>
        <xdr:cNvPr id="72" name="直線コネクタ 71"/>
        <xdr:cNvCxnSpPr/>
      </xdr:nvCxnSpPr>
      <xdr:spPr>
        <a:xfrm>
          <a:off x="3225800" y="68442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116417</xdr:rowOff>
    </xdr:from>
    <xdr:to>
      <xdr:col>19</xdr:col>
      <xdr:colOff>184150</xdr:colOff>
      <xdr:row>41</xdr:row>
      <xdr:rowOff>46567</xdr:rowOff>
    </xdr:to>
    <xdr:sp macro="" textlink="">
      <xdr:nvSpPr>
        <xdr:cNvPr id="73" name="フローチャート: 判断 72"/>
        <xdr:cNvSpPr/>
      </xdr:nvSpPr>
      <xdr:spPr>
        <a:xfrm>
          <a:off x="4064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31344</xdr:rowOff>
    </xdr:from>
    <xdr:ext cx="736600" cy="259045"/>
    <xdr:sp macro="" textlink="">
      <xdr:nvSpPr>
        <xdr:cNvPr id="74" name="テキスト ボックス 73"/>
        <xdr:cNvSpPr txBox="1"/>
      </xdr:nvSpPr>
      <xdr:spPr>
        <a:xfrm>
          <a:off x="3733800" y="706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157692</xdr:rowOff>
    </xdr:from>
    <xdr:to>
      <xdr:col>15</xdr:col>
      <xdr:colOff>82550</xdr:colOff>
      <xdr:row>40</xdr:row>
      <xdr:rowOff>6350</xdr:rowOff>
    </xdr:to>
    <xdr:cxnSp macro="">
      <xdr:nvCxnSpPr>
        <xdr:cNvPr id="75" name="直線コネクタ 74"/>
        <xdr:cNvCxnSpPr/>
      </xdr:nvCxnSpPr>
      <xdr:spPr>
        <a:xfrm flipV="1">
          <a:off x="2336800" y="68442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136525</xdr:rowOff>
    </xdr:from>
    <xdr:to>
      <xdr:col>15</xdr:col>
      <xdr:colOff>133350</xdr:colOff>
      <xdr:row>41</xdr:row>
      <xdr:rowOff>66675</xdr:rowOff>
    </xdr:to>
    <xdr:sp macro="" textlink="">
      <xdr:nvSpPr>
        <xdr:cNvPr id="76" name="フローチャート: 判断 75"/>
        <xdr:cNvSpPr/>
      </xdr:nvSpPr>
      <xdr:spPr>
        <a:xfrm>
          <a:off x="3175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51452</xdr:rowOff>
    </xdr:from>
    <xdr:ext cx="762000" cy="259045"/>
    <xdr:sp macro="" textlink="">
      <xdr:nvSpPr>
        <xdr:cNvPr id="77" name="テキスト ボックス 76"/>
        <xdr:cNvSpPr txBox="1"/>
      </xdr:nvSpPr>
      <xdr:spPr>
        <a:xfrm>
          <a:off x="2844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6350</xdr:rowOff>
    </xdr:from>
    <xdr:to>
      <xdr:col>11</xdr:col>
      <xdr:colOff>31750</xdr:colOff>
      <xdr:row>40</xdr:row>
      <xdr:rowOff>46567</xdr:rowOff>
    </xdr:to>
    <xdr:cxnSp macro="">
      <xdr:nvCxnSpPr>
        <xdr:cNvPr id="78" name="直線コネクタ 77"/>
        <xdr:cNvCxnSpPr/>
      </xdr:nvCxnSpPr>
      <xdr:spPr>
        <a:xfrm flipV="1">
          <a:off x="1447800" y="686435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5292</xdr:rowOff>
    </xdr:from>
    <xdr:to>
      <xdr:col>11</xdr:col>
      <xdr:colOff>82550</xdr:colOff>
      <xdr:row>41</xdr:row>
      <xdr:rowOff>106892</xdr:rowOff>
    </xdr:to>
    <xdr:sp macro="" textlink="">
      <xdr:nvSpPr>
        <xdr:cNvPr id="79" name="フローチャート: 判断 78"/>
        <xdr:cNvSpPr/>
      </xdr:nvSpPr>
      <xdr:spPr>
        <a:xfrm>
          <a:off x="2286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91669</xdr:rowOff>
    </xdr:from>
    <xdr:ext cx="762000" cy="259045"/>
    <xdr:sp macro="" textlink="">
      <xdr:nvSpPr>
        <xdr:cNvPr id="80" name="テキスト ボックス 79"/>
        <xdr:cNvSpPr txBox="1"/>
      </xdr:nvSpPr>
      <xdr:spPr>
        <a:xfrm>
          <a:off x="1955800" y="712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34925</xdr:rowOff>
    </xdr:from>
    <xdr:to>
      <xdr:col>7</xdr:col>
      <xdr:colOff>31750</xdr:colOff>
      <xdr:row>42</xdr:row>
      <xdr:rowOff>136525</xdr:rowOff>
    </xdr:to>
    <xdr:sp macro="" textlink="">
      <xdr:nvSpPr>
        <xdr:cNvPr id="81" name="フローチャート: 判断 80"/>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121302</xdr:rowOff>
    </xdr:from>
    <xdr:ext cx="762000" cy="259045"/>
    <xdr:sp macro="" textlink="">
      <xdr:nvSpPr>
        <xdr:cNvPr id="82" name="テキスト ボックス 81"/>
        <xdr:cNvSpPr txBox="1"/>
      </xdr:nvSpPr>
      <xdr:spPr>
        <a:xfrm>
          <a:off x="1066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86783</xdr:rowOff>
    </xdr:from>
    <xdr:to>
      <xdr:col>23</xdr:col>
      <xdr:colOff>184150</xdr:colOff>
      <xdr:row>40</xdr:row>
      <xdr:rowOff>16933</xdr:rowOff>
    </xdr:to>
    <xdr:sp macro="" textlink="">
      <xdr:nvSpPr>
        <xdr:cNvPr id="88" name="楕円 87"/>
        <xdr:cNvSpPr/>
      </xdr:nvSpPr>
      <xdr:spPr>
        <a:xfrm>
          <a:off x="49022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103310</xdr:rowOff>
    </xdr:from>
    <xdr:ext cx="762000" cy="259045"/>
    <xdr:sp macro="" textlink="">
      <xdr:nvSpPr>
        <xdr:cNvPr id="89" name="財政力該当値テキスト"/>
        <xdr:cNvSpPr txBox="1"/>
      </xdr:nvSpPr>
      <xdr:spPr>
        <a:xfrm>
          <a:off x="5041900" y="6618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106892</xdr:rowOff>
    </xdr:from>
    <xdr:to>
      <xdr:col>19</xdr:col>
      <xdr:colOff>184150</xdr:colOff>
      <xdr:row>40</xdr:row>
      <xdr:rowOff>37042</xdr:rowOff>
    </xdr:to>
    <xdr:sp macro="" textlink="">
      <xdr:nvSpPr>
        <xdr:cNvPr id="90" name="楕円 89"/>
        <xdr:cNvSpPr/>
      </xdr:nvSpPr>
      <xdr:spPr>
        <a:xfrm>
          <a:off x="4064000" y="67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47219</xdr:rowOff>
    </xdr:from>
    <xdr:ext cx="736600" cy="259045"/>
    <xdr:sp macro="" textlink="">
      <xdr:nvSpPr>
        <xdr:cNvPr id="91" name="テキスト ボックス 90"/>
        <xdr:cNvSpPr txBox="1"/>
      </xdr:nvSpPr>
      <xdr:spPr>
        <a:xfrm>
          <a:off x="3733800" y="65623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106892</xdr:rowOff>
    </xdr:from>
    <xdr:to>
      <xdr:col>15</xdr:col>
      <xdr:colOff>133350</xdr:colOff>
      <xdr:row>40</xdr:row>
      <xdr:rowOff>37042</xdr:rowOff>
    </xdr:to>
    <xdr:sp macro="" textlink="">
      <xdr:nvSpPr>
        <xdr:cNvPr id="92" name="楕円 91"/>
        <xdr:cNvSpPr/>
      </xdr:nvSpPr>
      <xdr:spPr>
        <a:xfrm>
          <a:off x="3175000" y="67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47219</xdr:rowOff>
    </xdr:from>
    <xdr:ext cx="762000" cy="259045"/>
    <xdr:sp macro="" textlink="">
      <xdr:nvSpPr>
        <xdr:cNvPr id="93" name="テキスト ボックス 92"/>
        <xdr:cNvSpPr txBox="1"/>
      </xdr:nvSpPr>
      <xdr:spPr>
        <a:xfrm>
          <a:off x="2844800" y="656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127000</xdr:rowOff>
    </xdr:from>
    <xdr:to>
      <xdr:col>11</xdr:col>
      <xdr:colOff>82550</xdr:colOff>
      <xdr:row>40</xdr:row>
      <xdr:rowOff>57150</xdr:rowOff>
    </xdr:to>
    <xdr:sp macro="" textlink="">
      <xdr:nvSpPr>
        <xdr:cNvPr id="94" name="楕円 93"/>
        <xdr:cNvSpPr/>
      </xdr:nvSpPr>
      <xdr:spPr>
        <a:xfrm>
          <a:off x="2286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67327</xdr:rowOff>
    </xdr:from>
    <xdr:ext cx="762000" cy="259045"/>
    <xdr:sp macro="" textlink="">
      <xdr:nvSpPr>
        <xdr:cNvPr id="95" name="テキスト ボックス 94"/>
        <xdr:cNvSpPr txBox="1"/>
      </xdr:nvSpPr>
      <xdr:spPr>
        <a:xfrm>
          <a:off x="1955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167217</xdr:rowOff>
    </xdr:from>
    <xdr:to>
      <xdr:col>7</xdr:col>
      <xdr:colOff>31750</xdr:colOff>
      <xdr:row>40</xdr:row>
      <xdr:rowOff>97367</xdr:rowOff>
    </xdr:to>
    <xdr:sp macro="" textlink="">
      <xdr:nvSpPr>
        <xdr:cNvPr id="96" name="楕円 95"/>
        <xdr:cNvSpPr/>
      </xdr:nvSpPr>
      <xdr:spPr>
        <a:xfrm>
          <a:off x="1397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107544</xdr:rowOff>
    </xdr:from>
    <xdr:ext cx="762000" cy="259045"/>
    <xdr:sp macro="" textlink="">
      <xdr:nvSpPr>
        <xdr:cNvPr id="97" name="テキスト ボックス 96"/>
        <xdr:cNvSpPr txBox="1"/>
      </xdr:nvSpPr>
      <xdr:spPr>
        <a:xfrm>
          <a:off x="1066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年度によってばらつきは見られるものの、ほぼ類似団</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体平均</a:t>
          </a:r>
          <a:r>
            <a:rPr kumimoji="1" lang="ja-JP" altLang="en-US" sz="1300">
              <a:latin typeface="ＭＳ Ｐゴシック" panose="020B0600070205080204" pitchFamily="50" charset="-128"/>
              <a:ea typeface="ＭＳ Ｐゴシック" panose="020B0600070205080204" pitchFamily="50" charset="-128"/>
            </a:rPr>
            <a:t>と同様な動きを見せている。分子要因である経常経費充当一般財源の人件費や物件費が上昇する一方で、分母要因の一つである普通交付税が合併算定替段階的縮減の影響を受けながらも、誘致企業関連の業績等による市税収入や地方消費税交付金の増加により比率の上昇が抑えられ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社会保障に要する経費の増加や世界経済の停滞など不安要素が増す中で、多様な行政ニーズに柔軟に対応するためにも、第</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次行政改革プランに基づく歳出削減を進めていく。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37592</xdr:rowOff>
    </xdr:from>
    <xdr:to>
      <xdr:col>23</xdr:col>
      <xdr:colOff>133350</xdr:colOff>
      <xdr:row>66</xdr:row>
      <xdr:rowOff>5334</xdr:rowOff>
    </xdr:to>
    <xdr:cxnSp macro="">
      <xdr:nvCxnSpPr>
        <xdr:cNvPr id="125" name="直線コネクタ 124"/>
        <xdr:cNvCxnSpPr/>
      </xdr:nvCxnSpPr>
      <xdr:spPr>
        <a:xfrm flipV="1">
          <a:off x="4953000" y="10153142"/>
          <a:ext cx="0" cy="11678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148861</xdr:rowOff>
    </xdr:from>
    <xdr:ext cx="762000" cy="259045"/>
    <xdr:sp macro="" textlink="">
      <xdr:nvSpPr>
        <xdr:cNvPr id="126" name="財政構造の弾力性最小値テキスト"/>
        <xdr:cNvSpPr txBox="1"/>
      </xdr:nvSpPr>
      <xdr:spPr>
        <a:xfrm>
          <a:off x="5041900" y="11293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5334</xdr:rowOff>
    </xdr:from>
    <xdr:to>
      <xdr:col>24</xdr:col>
      <xdr:colOff>12700</xdr:colOff>
      <xdr:row>66</xdr:row>
      <xdr:rowOff>5334</xdr:rowOff>
    </xdr:to>
    <xdr:cxnSp macro="">
      <xdr:nvCxnSpPr>
        <xdr:cNvPr id="127" name="直線コネクタ 126"/>
        <xdr:cNvCxnSpPr/>
      </xdr:nvCxnSpPr>
      <xdr:spPr>
        <a:xfrm>
          <a:off x="4864100" y="1132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123969</xdr:rowOff>
    </xdr:from>
    <xdr:ext cx="762000" cy="259045"/>
    <xdr:sp macro="" textlink="">
      <xdr:nvSpPr>
        <xdr:cNvPr id="128" name="財政構造の弾力性最大値テキスト"/>
        <xdr:cNvSpPr txBox="1"/>
      </xdr:nvSpPr>
      <xdr:spPr>
        <a:xfrm>
          <a:off x="5041900" y="9896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37592</xdr:rowOff>
    </xdr:from>
    <xdr:to>
      <xdr:col>24</xdr:col>
      <xdr:colOff>12700</xdr:colOff>
      <xdr:row>59</xdr:row>
      <xdr:rowOff>37592</xdr:rowOff>
    </xdr:to>
    <xdr:cxnSp macro="">
      <xdr:nvCxnSpPr>
        <xdr:cNvPr id="129" name="直線コネクタ 128"/>
        <xdr:cNvCxnSpPr/>
      </xdr:nvCxnSpPr>
      <xdr:spPr>
        <a:xfrm>
          <a:off x="4864100" y="10153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75946</xdr:rowOff>
    </xdr:from>
    <xdr:to>
      <xdr:col>23</xdr:col>
      <xdr:colOff>133350</xdr:colOff>
      <xdr:row>61</xdr:row>
      <xdr:rowOff>85598</xdr:rowOff>
    </xdr:to>
    <xdr:cxnSp macro="">
      <xdr:nvCxnSpPr>
        <xdr:cNvPr id="130" name="直線コネクタ 129"/>
        <xdr:cNvCxnSpPr/>
      </xdr:nvCxnSpPr>
      <xdr:spPr>
        <a:xfrm flipV="1">
          <a:off x="4114800" y="10534396"/>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98569</xdr:rowOff>
    </xdr:from>
    <xdr:ext cx="762000" cy="259045"/>
    <xdr:sp macro="" textlink="">
      <xdr:nvSpPr>
        <xdr:cNvPr id="131" name="財政構造の弾力性平均値テキスト"/>
        <xdr:cNvSpPr txBox="1"/>
      </xdr:nvSpPr>
      <xdr:spPr>
        <a:xfrm>
          <a:off x="5041900" y="105570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126492</xdr:rowOff>
    </xdr:from>
    <xdr:to>
      <xdr:col>23</xdr:col>
      <xdr:colOff>184150</xdr:colOff>
      <xdr:row>62</xdr:row>
      <xdr:rowOff>56642</xdr:rowOff>
    </xdr:to>
    <xdr:sp macro="" textlink="">
      <xdr:nvSpPr>
        <xdr:cNvPr id="132" name="フローチャート: 判断 131"/>
        <xdr:cNvSpPr/>
      </xdr:nvSpPr>
      <xdr:spPr>
        <a:xfrm>
          <a:off x="49022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85598</xdr:rowOff>
    </xdr:from>
    <xdr:to>
      <xdr:col>19</xdr:col>
      <xdr:colOff>133350</xdr:colOff>
      <xdr:row>62</xdr:row>
      <xdr:rowOff>20320</xdr:rowOff>
    </xdr:to>
    <xdr:cxnSp macro="">
      <xdr:nvCxnSpPr>
        <xdr:cNvPr id="133" name="直線コネクタ 132"/>
        <xdr:cNvCxnSpPr/>
      </xdr:nvCxnSpPr>
      <xdr:spPr>
        <a:xfrm flipV="1">
          <a:off x="3225800" y="10544048"/>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131318</xdr:rowOff>
    </xdr:from>
    <xdr:to>
      <xdr:col>19</xdr:col>
      <xdr:colOff>184150</xdr:colOff>
      <xdr:row>62</xdr:row>
      <xdr:rowOff>61468</xdr:rowOff>
    </xdr:to>
    <xdr:sp macro="" textlink="">
      <xdr:nvSpPr>
        <xdr:cNvPr id="134" name="フローチャート: 判断 133"/>
        <xdr:cNvSpPr/>
      </xdr:nvSpPr>
      <xdr:spPr>
        <a:xfrm>
          <a:off x="4064000" y="1058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46245</xdr:rowOff>
    </xdr:from>
    <xdr:ext cx="736600" cy="259045"/>
    <xdr:sp macro="" textlink="">
      <xdr:nvSpPr>
        <xdr:cNvPr id="135" name="テキスト ボックス 134"/>
        <xdr:cNvSpPr txBox="1"/>
      </xdr:nvSpPr>
      <xdr:spPr>
        <a:xfrm>
          <a:off x="3733800" y="10676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155702</xdr:rowOff>
    </xdr:from>
    <xdr:to>
      <xdr:col>15</xdr:col>
      <xdr:colOff>82550</xdr:colOff>
      <xdr:row>62</xdr:row>
      <xdr:rowOff>20320</xdr:rowOff>
    </xdr:to>
    <xdr:cxnSp macro="">
      <xdr:nvCxnSpPr>
        <xdr:cNvPr id="136" name="直線コネクタ 135"/>
        <xdr:cNvCxnSpPr/>
      </xdr:nvCxnSpPr>
      <xdr:spPr>
        <a:xfrm>
          <a:off x="2336800" y="10442702"/>
          <a:ext cx="889000" cy="207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87884</xdr:rowOff>
    </xdr:from>
    <xdr:to>
      <xdr:col>15</xdr:col>
      <xdr:colOff>133350</xdr:colOff>
      <xdr:row>62</xdr:row>
      <xdr:rowOff>18034</xdr:rowOff>
    </xdr:to>
    <xdr:sp macro="" textlink="">
      <xdr:nvSpPr>
        <xdr:cNvPr id="137" name="フローチャート: 判断 136"/>
        <xdr:cNvSpPr/>
      </xdr:nvSpPr>
      <xdr:spPr>
        <a:xfrm>
          <a:off x="3175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28211</xdr:rowOff>
    </xdr:from>
    <xdr:ext cx="762000" cy="259045"/>
    <xdr:sp macro="" textlink="">
      <xdr:nvSpPr>
        <xdr:cNvPr id="138" name="テキスト ボックス 137"/>
        <xdr:cNvSpPr txBox="1"/>
      </xdr:nvSpPr>
      <xdr:spPr>
        <a:xfrm>
          <a:off x="2844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155702</xdr:rowOff>
    </xdr:from>
    <xdr:to>
      <xdr:col>11</xdr:col>
      <xdr:colOff>31750</xdr:colOff>
      <xdr:row>61</xdr:row>
      <xdr:rowOff>90424</xdr:rowOff>
    </xdr:to>
    <xdr:cxnSp macro="">
      <xdr:nvCxnSpPr>
        <xdr:cNvPr id="139" name="直線コネクタ 138"/>
        <xdr:cNvCxnSpPr/>
      </xdr:nvCxnSpPr>
      <xdr:spPr>
        <a:xfrm flipV="1">
          <a:off x="1447800" y="10442702"/>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133858</xdr:rowOff>
    </xdr:from>
    <xdr:to>
      <xdr:col>11</xdr:col>
      <xdr:colOff>82550</xdr:colOff>
      <xdr:row>61</xdr:row>
      <xdr:rowOff>64008</xdr:rowOff>
    </xdr:to>
    <xdr:sp macro="" textlink="">
      <xdr:nvSpPr>
        <xdr:cNvPr id="140" name="フローチャート: 判断 139"/>
        <xdr:cNvSpPr/>
      </xdr:nvSpPr>
      <xdr:spPr>
        <a:xfrm>
          <a:off x="2286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48785</xdr:rowOff>
    </xdr:from>
    <xdr:ext cx="762000" cy="259045"/>
    <xdr:sp macro="" textlink="">
      <xdr:nvSpPr>
        <xdr:cNvPr id="141" name="テキスト ボックス 140"/>
        <xdr:cNvSpPr txBox="1"/>
      </xdr:nvSpPr>
      <xdr:spPr>
        <a:xfrm>
          <a:off x="1955800" y="10507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133858</xdr:rowOff>
    </xdr:from>
    <xdr:to>
      <xdr:col>7</xdr:col>
      <xdr:colOff>31750</xdr:colOff>
      <xdr:row>61</xdr:row>
      <xdr:rowOff>64008</xdr:rowOff>
    </xdr:to>
    <xdr:sp macro="" textlink="">
      <xdr:nvSpPr>
        <xdr:cNvPr id="142" name="フローチャート: 判断 141"/>
        <xdr:cNvSpPr/>
      </xdr:nvSpPr>
      <xdr:spPr>
        <a:xfrm>
          <a:off x="1397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74185</xdr:rowOff>
    </xdr:from>
    <xdr:ext cx="762000" cy="259045"/>
    <xdr:sp macro="" textlink="">
      <xdr:nvSpPr>
        <xdr:cNvPr id="143" name="テキスト ボックス 142"/>
        <xdr:cNvSpPr txBox="1"/>
      </xdr:nvSpPr>
      <xdr:spPr>
        <a:xfrm>
          <a:off x="1066800" y="10189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25146</xdr:rowOff>
    </xdr:from>
    <xdr:to>
      <xdr:col>23</xdr:col>
      <xdr:colOff>184150</xdr:colOff>
      <xdr:row>61</xdr:row>
      <xdr:rowOff>126746</xdr:rowOff>
    </xdr:to>
    <xdr:sp macro="" textlink="">
      <xdr:nvSpPr>
        <xdr:cNvPr id="149" name="楕円 148"/>
        <xdr:cNvSpPr/>
      </xdr:nvSpPr>
      <xdr:spPr>
        <a:xfrm>
          <a:off x="4902200" y="1048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41673</xdr:rowOff>
    </xdr:from>
    <xdr:ext cx="762000" cy="259045"/>
    <xdr:sp macro="" textlink="">
      <xdr:nvSpPr>
        <xdr:cNvPr id="150" name="財政構造の弾力性該当値テキスト"/>
        <xdr:cNvSpPr txBox="1"/>
      </xdr:nvSpPr>
      <xdr:spPr>
        <a:xfrm>
          <a:off x="5041900" y="10328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34798</xdr:rowOff>
    </xdr:from>
    <xdr:to>
      <xdr:col>19</xdr:col>
      <xdr:colOff>184150</xdr:colOff>
      <xdr:row>61</xdr:row>
      <xdr:rowOff>136398</xdr:rowOff>
    </xdr:to>
    <xdr:sp macro="" textlink="">
      <xdr:nvSpPr>
        <xdr:cNvPr id="151" name="楕円 150"/>
        <xdr:cNvSpPr/>
      </xdr:nvSpPr>
      <xdr:spPr>
        <a:xfrm>
          <a:off x="4064000" y="1049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146575</xdr:rowOff>
    </xdr:from>
    <xdr:ext cx="736600" cy="259045"/>
    <xdr:sp macro="" textlink="">
      <xdr:nvSpPr>
        <xdr:cNvPr id="152" name="テキスト ボックス 151"/>
        <xdr:cNvSpPr txBox="1"/>
      </xdr:nvSpPr>
      <xdr:spPr>
        <a:xfrm>
          <a:off x="3733800" y="10262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140970</xdr:rowOff>
    </xdr:from>
    <xdr:to>
      <xdr:col>15</xdr:col>
      <xdr:colOff>133350</xdr:colOff>
      <xdr:row>62</xdr:row>
      <xdr:rowOff>71120</xdr:rowOff>
    </xdr:to>
    <xdr:sp macro="" textlink="">
      <xdr:nvSpPr>
        <xdr:cNvPr id="153" name="楕円 152"/>
        <xdr:cNvSpPr/>
      </xdr:nvSpPr>
      <xdr:spPr>
        <a:xfrm>
          <a:off x="3175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55897</xdr:rowOff>
    </xdr:from>
    <xdr:ext cx="762000" cy="259045"/>
    <xdr:sp macro="" textlink="">
      <xdr:nvSpPr>
        <xdr:cNvPr id="154" name="テキスト ボックス 153"/>
        <xdr:cNvSpPr txBox="1"/>
      </xdr:nvSpPr>
      <xdr:spPr>
        <a:xfrm>
          <a:off x="2844800" y="1068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104902</xdr:rowOff>
    </xdr:from>
    <xdr:to>
      <xdr:col>11</xdr:col>
      <xdr:colOff>82550</xdr:colOff>
      <xdr:row>61</xdr:row>
      <xdr:rowOff>35052</xdr:rowOff>
    </xdr:to>
    <xdr:sp macro="" textlink="">
      <xdr:nvSpPr>
        <xdr:cNvPr id="155" name="楕円 154"/>
        <xdr:cNvSpPr/>
      </xdr:nvSpPr>
      <xdr:spPr>
        <a:xfrm>
          <a:off x="2286000" y="1039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45229</xdr:rowOff>
    </xdr:from>
    <xdr:ext cx="762000" cy="259045"/>
    <xdr:sp macro="" textlink="">
      <xdr:nvSpPr>
        <xdr:cNvPr id="156" name="テキスト ボックス 155"/>
        <xdr:cNvSpPr txBox="1"/>
      </xdr:nvSpPr>
      <xdr:spPr>
        <a:xfrm>
          <a:off x="1955800" y="10160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39624</xdr:rowOff>
    </xdr:from>
    <xdr:to>
      <xdr:col>7</xdr:col>
      <xdr:colOff>31750</xdr:colOff>
      <xdr:row>61</xdr:row>
      <xdr:rowOff>141224</xdr:rowOff>
    </xdr:to>
    <xdr:sp macro="" textlink="">
      <xdr:nvSpPr>
        <xdr:cNvPr id="157" name="楕円 156"/>
        <xdr:cNvSpPr/>
      </xdr:nvSpPr>
      <xdr:spPr>
        <a:xfrm>
          <a:off x="1397000" y="1049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126001</xdr:rowOff>
    </xdr:from>
    <xdr:ext cx="762000" cy="259045"/>
    <xdr:sp macro="" textlink="">
      <xdr:nvSpPr>
        <xdr:cNvPr id="158" name="テキスト ボックス 157"/>
        <xdr:cNvSpPr txBox="1"/>
      </xdr:nvSpPr>
      <xdr:spPr>
        <a:xfrm>
          <a:off x="1066800" y="10584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[113,186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平均</a:t>
          </a:r>
          <a:r>
            <a:rPr kumimoji="1" lang="ja-JP" altLang="en-US" sz="1300">
              <a:latin typeface="ＭＳ Ｐゴシック" panose="020B0600070205080204" pitchFamily="50" charset="-128"/>
              <a:ea typeface="ＭＳ Ｐゴシック" panose="020B0600070205080204" pitchFamily="50" charset="-128"/>
            </a:rPr>
            <a:t>を下回っている要因として、ごみ処理業務や消防業務を一部事務組合で行っていることがあげられる。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しかし、人口が毎年減少していく中で</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決算額が年々増加していることから、今後は定員管理計画の見直しにより定数や給与等の適正化を堅持していきながら人件費を抑制するとともに、公共施設マネジメントの推進により適正かつ効率的な施設の維持管理により物件費についても抑制を図っ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64317</xdr:rowOff>
    </xdr:from>
    <xdr:to>
      <xdr:col>23</xdr:col>
      <xdr:colOff>133350</xdr:colOff>
      <xdr:row>88</xdr:row>
      <xdr:rowOff>91928</xdr:rowOff>
    </xdr:to>
    <xdr:cxnSp macro="">
      <xdr:nvCxnSpPr>
        <xdr:cNvPr id="188" name="直線コネクタ 187"/>
        <xdr:cNvCxnSpPr/>
      </xdr:nvCxnSpPr>
      <xdr:spPr>
        <a:xfrm flipV="1">
          <a:off x="4953000" y="13780317"/>
          <a:ext cx="0" cy="13992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64005</xdr:rowOff>
    </xdr:from>
    <xdr:ext cx="762000" cy="259045"/>
    <xdr:sp macro="" textlink="">
      <xdr:nvSpPr>
        <xdr:cNvPr id="189" name="人件費・物件費等の状況最小値テキスト"/>
        <xdr:cNvSpPr txBox="1"/>
      </xdr:nvSpPr>
      <xdr:spPr>
        <a:xfrm>
          <a:off x="5041900" y="1515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91928</xdr:rowOff>
    </xdr:from>
    <xdr:to>
      <xdr:col>24</xdr:col>
      <xdr:colOff>12700</xdr:colOff>
      <xdr:row>88</xdr:row>
      <xdr:rowOff>91928</xdr:rowOff>
    </xdr:to>
    <xdr:cxnSp macro="">
      <xdr:nvCxnSpPr>
        <xdr:cNvPr id="190" name="直線コネクタ 189"/>
        <xdr:cNvCxnSpPr/>
      </xdr:nvCxnSpPr>
      <xdr:spPr>
        <a:xfrm>
          <a:off x="4864100" y="15179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150694</xdr:rowOff>
    </xdr:from>
    <xdr:ext cx="762000" cy="259045"/>
    <xdr:sp macro="" textlink="">
      <xdr:nvSpPr>
        <xdr:cNvPr id="191" name="人件費・物件費等の状況最大値テキスト"/>
        <xdr:cNvSpPr txBox="1"/>
      </xdr:nvSpPr>
      <xdr:spPr>
        <a:xfrm>
          <a:off x="5041900" y="13523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64317</xdr:rowOff>
    </xdr:from>
    <xdr:to>
      <xdr:col>24</xdr:col>
      <xdr:colOff>12700</xdr:colOff>
      <xdr:row>80</xdr:row>
      <xdr:rowOff>64317</xdr:rowOff>
    </xdr:to>
    <xdr:cxnSp macro="">
      <xdr:nvCxnSpPr>
        <xdr:cNvPr id="192" name="直線コネクタ 191"/>
        <xdr:cNvCxnSpPr/>
      </xdr:nvCxnSpPr>
      <xdr:spPr>
        <a:xfrm>
          <a:off x="4864100" y="13780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6342</xdr:rowOff>
    </xdr:from>
    <xdr:to>
      <xdr:col>23</xdr:col>
      <xdr:colOff>133350</xdr:colOff>
      <xdr:row>81</xdr:row>
      <xdr:rowOff>19276</xdr:rowOff>
    </xdr:to>
    <xdr:cxnSp macro="">
      <xdr:nvCxnSpPr>
        <xdr:cNvPr id="193" name="直線コネクタ 192"/>
        <xdr:cNvCxnSpPr/>
      </xdr:nvCxnSpPr>
      <xdr:spPr>
        <a:xfrm>
          <a:off x="4114800" y="13893792"/>
          <a:ext cx="838200" cy="12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150291</xdr:rowOff>
    </xdr:from>
    <xdr:ext cx="762000" cy="259045"/>
    <xdr:sp macro="" textlink="">
      <xdr:nvSpPr>
        <xdr:cNvPr id="194" name="人件費・物件費等の状況平均値テキスト"/>
        <xdr:cNvSpPr txBox="1"/>
      </xdr:nvSpPr>
      <xdr:spPr>
        <a:xfrm>
          <a:off x="5041900" y="140377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6764</xdr:rowOff>
    </xdr:from>
    <xdr:to>
      <xdr:col>23</xdr:col>
      <xdr:colOff>184150</xdr:colOff>
      <xdr:row>82</xdr:row>
      <xdr:rowOff>108364</xdr:rowOff>
    </xdr:to>
    <xdr:sp macro="" textlink="">
      <xdr:nvSpPr>
        <xdr:cNvPr id="195" name="フローチャート: 判断 194"/>
        <xdr:cNvSpPr/>
      </xdr:nvSpPr>
      <xdr:spPr>
        <a:xfrm>
          <a:off x="4902200" y="1406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137761</xdr:rowOff>
    </xdr:from>
    <xdr:to>
      <xdr:col>19</xdr:col>
      <xdr:colOff>133350</xdr:colOff>
      <xdr:row>81</xdr:row>
      <xdr:rowOff>6342</xdr:rowOff>
    </xdr:to>
    <xdr:cxnSp macro="">
      <xdr:nvCxnSpPr>
        <xdr:cNvPr id="196" name="直線コネクタ 195"/>
        <xdr:cNvCxnSpPr/>
      </xdr:nvCxnSpPr>
      <xdr:spPr>
        <a:xfrm>
          <a:off x="3225800" y="13853761"/>
          <a:ext cx="889000" cy="40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27814</xdr:rowOff>
    </xdr:from>
    <xdr:to>
      <xdr:col>19</xdr:col>
      <xdr:colOff>184150</xdr:colOff>
      <xdr:row>82</xdr:row>
      <xdr:rowOff>129414</xdr:rowOff>
    </xdr:to>
    <xdr:sp macro="" textlink="">
      <xdr:nvSpPr>
        <xdr:cNvPr id="197" name="フローチャート: 判断 196"/>
        <xdr:cNvSpPr/>
      </xdr:nvSpPr>
      <xdr:spPr>
        <a:xfrm>
          <a:off x="4064000" y="1408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114191</xdr:rowOff>
    </xdr:from>
    <xdr:ext cx="736600" cy="259045"/>
    <xdr:sp macro="" textlink="">
      <xdr:nvSpPr>
        <xdr:cNvPr id="198" name="テキスト ボックス 197"/>
        <xdr:cNvSpPr txBox="1"/>
      </xdr:nvSpPr>
      <xdr:spPr>
        <a:xfrm>
          <a:off x="3733800" y="14173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137761</xdr:rowOff>
    </xdr:from>
    <xdr:to>
      <xdr:col>15</xdr:col>
      <xdr:colOff>82550</xdr:colOff>
      <xdr:row>80</xdr:row>
      <xdr:rowOff>162429</xdr:rowOff>
    </xdr:to>
    <xdr:cxnSp macro="">
      <xdr:nvCxnSpPr>
        <xdr:cNvPr id="199" name="直線コネクタ 198"/>
        <xdr:cNvCxnSpPr/>
      </xdr:nvCxnSpPr>
      <xdr:spPr>
        <a:xfrm flipV="1">
          <a:off x="2336800" y="13853761"/>
          <a:ext cx="889000" cy="24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170146</xdr:rowOff>
    </xdr:from>
    <xdr:to>
      <xdr:col>15</xdr:col>
      <xdr:colOff>133350</xdr:colOff>
      <xdr:row>82</xdr:row>
      <xdr:rowOff>100296</xdr:rowOff>
    </xdr:to>
    <xdr:sp macro="" textlink="">
      <xdr:nvSpPr>
        <xdr:cNvPr id="200" name="フローチャート: 判断 199"/>
        <xdr:cNvSpPr/>
      </xdr:nvSpPr>
      <xdr:spPr>
        <a:xfrm>
          <a:off x="3175000" y="1405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85073</xdr:rowOff>
    </xdr:from>
    <xdr:ext cx="762000" cy="259045"/>
    <xdr:sp macro="" textlink="">
      <xdr:nvSpPr>
        <xdr:cNvPr id="201" name="テキスト ボックス 200"/>
        <xdr:cNvSpPr txBox="1"/>
      </xdr:nvSpPr>
      <xdr:spPr>
        <a:xfrm>
          <a:off x="2844800" y="14143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109376</xdr:rowOff>
    </xdr:from>
    <xdr:to>
      <xdr:col>11</xdr:col>
      <xdr:colOff>31750</xdr:colOff>
      <xdr:row>80</xdr:row>
      <xdr:rowOff>162429</xdr:rowOff>
    </xdr:to>
    <xdr:cxnSp macro="">
      <xdr:nvCxnSpPr>
        <xdr:cNvPr id="202" name="直線コネクタ 201"/>
        <xdr:cNvCxnSpPr/>
      </xdr:nvCxnSpPr>
      <xdr:spPr>
        <a:xfrm>
          <a:off x="1447800" y="13825376"/>
          <a:ext cx="889000" cy="53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27370</xdr:rowOff>
    </xdr:from>
    <xdr:to>
      <xdr:col>11</xdr:col>
      <xdr:colOff>82550</xdr:colOff>
      <xdr:row>82</xdr:row>
      <xdr:rowOff>128970</xdr:rowOff>
    </xdr:to>
    <xdr:sp macro="" textlink="">
      <xdr:nvSpPr>
        <xdr:cNvPr id="203" name="フローチャート: 判断 202"/>
        <xdr:cNvSpPr/>
      </xdr:nvSpPr>
      <xdr:spPr>
        <a:xfrm>
          <a:off x="2286000" y="1408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113747</xdr:rowOff>
    </xdr:from>
    <xdr:ext cx="762000" cy="259045"/>
    <xdr:sp macro="" textlink="">
      <xdr:nvSpPr>
        <xdr:cNvPr id="204" name="テキスト ボックス 203"/>
        <xdr:cNvSpPr txBox="1"/>
      </xdr:nvSpPr>
      <xdr:spPr>
        <a:xfrm>
          <a:off x="1955800" y="14172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106300</xdr:rowOff>
    </xdr:from>
    <xdr:to>
      <xdr:col>7</xdr:col>
      <xdr:colOff>31750</xdr:colOff>
      <xdr:row>83</xdr:row>
      <xdr:rowOff>36450</xdr:rowOff>
    </xdr:to>
    <xdr:sp macro="" textlink="">
      <xdr:nvSpPr>
        <xdr:cNvPr id="205" name="フローチャート: 判断 204"/>
        <xdr:cNvSpPr/>
      </xdr:nvSpPr>
      <xdr:spPr>
        <a:xfrm>
          <a:off x="1397000" y="1416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21227</xdr:rowOff>
    </xdr:from>
    <xdr:ext cx="762000" cy="259045"/>
    <xdr:sp macro="" textlink="">
      <xdr:nvSpPr>
        <xdr:cNvPr id="206" name="テキスト ボックス 205"/>
        <xdr:cNvSpPr txBox="1"/>
      </xdr:nvSpPr>
      <xdr:spPr>
        <a:xfrm>
          <a:off x="1066800" y="1425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139926</xdr:rowOff>
    </xdr:from>
    <xdr:to>
      <xdr:col>23</xdr:col>
      <xdr:colOff>184150</xdr:colOff>
      <xdr:row>81</xdr:row>
      <xdr:rowOff>70076</xdr:rowOff>
    </xdr:to>
    <xdr:sp macro="" textlink="">
      <xdr:nvSpPr>
        <xdr:cNvPr id="212" name="楕円 211"/>
        <xdr:cNvSpPr/>
      </xdr:nvSpPr>
      <xdr:spPr>
        <a:xfrm>
          <a:off x="4902200" y="13855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61203</xdr:rowOff>
    </xdr:from>
    <xdr:ext cx="762000" cy="259045"/>
    <xdr:sp macro="" textlink="">
      <xdr:nvSpPr>
        <xdr:cNvPr id="213" name="人件費・物件費等の状況該当値テキスト"/>
        <xdr:cNvSpPr txBox="1"/>
      </xdr:nvSpPr>
      <xdr:spPr>
        <a:xfrm>
          <a:off x="5041900" y="13777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126992</xdr:rowOff>
    </xdr:from>
    <xdr:to>
      <xdr:col>19</xdr:col>
      <xdr:colOff>184150</xdr:colOff>
      <xdr:row>81</xdr:row>
      <xdr:rowOff>57142</xdr:rowOff>
    </xdr:to>
    <xdr:sp macro="" textlink="">
      <xdr:nvSpPr>
        <xdr:cNvPr id="214" name="楕円 213"/>
        <xdr:cNvSpPr/>
      </xdr:nvSpPr>
      <xdr:spPr>
        <a:xfrm>
          <a:off x="4064000" y="1384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67319</xdr:rowOff>
    </xdr:from>
    <xdr:ext cx="736600" cy="259045"/>
    <xdr:sp macro="" textlink="">
      <xdr:nvSpPr>
        <xdr:cNvPr id="215" name="テキスト ボックス 214"/>
        <xdr:cNvSpPr txBox="1"/>
      </xdr:nvSpPr>
      <xdr:spPr>
        <a:xfrm>
          <a:off x="3733800" y="13611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86961</xdr:rowOff>
    </xdr:from>
    <xdr:to>
      <xdr:col>15</xdr:col>
      <xdr:colOff>133350</xdr:colOff>
      <xdr:row>81</xdr:row>
      <xdr:rowOff>17111</xdr:rowOff>
    </xdr:to>
    <xdr:sp macro="" textlink="">
      <xdr:nvSpPr>
        <xdr:cNvPr id="216" name="楕円 215"/>
        <xdr:cNvSpPr/>
      </xdr:nvSpPr>
      <xdr:spPr>
        <a:xfrm>
          <a:off x="3175000" y="1380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27288</xdr:rowOff>
    </xdr:from>
    <xdr:ext cx="762000" cy="259045"/>
    <xdr:sp macro="" textlink="">
      <xdr:nvSpPr>
        <xdr:cNvPr id="217" name="テキスト ボックス 216"/>
        <xdr:cNvSpPr txBox="1"/>
      </xdr:nvSpPr>
      <xdr:spPr>
        <a:xfrm>
          <a:off x="2844800" y="1357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111629</xdr:rowOff>
    </xdr:from>
    <xdr:to>
      <xdr:col>11</xdr:col>
      <xdr:colOff>82550</xdr:colOff>
      <xdr:row>81</xdr:row>
      <xdr:rowOff>41779</xdr:rowOff>
    </xdr:to>
    <xdr:sp macro="" textlink="">
      <xdr:nvSpPr>
        <xdr:cNvPr id="218" name="楕円 217"/>
        <xdr:cNvSpPr/>
      </xdr:nvSpPr>
      <xdr:spPr>
        <a:xfrm>
          <a:off x="2286000" y="13827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51956</xdr:rowOff>
    </xdr:from>
    <xdr:ext cx="762000" cy="259045"/>
    <xdr:sp macro="" textlink="">
      <xdr:nvSpPr>
        <xdr:cNvPr id="219" name="テキスト ボックス 218"/>
        <xdr:cNvSpPr txBox="1"/>
      </xdr:nvSpPr>
      <xdr:spPr>
        <a:xfrm>
          <a:off x="1955800" y="1359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58576</xdr:rowOff>
    </xdr:from>
    <xdr:to>
      <xdr:col>7</xdr:col>
      <xdr:colOff>31750</xdr:colOff>
      <xdr:row>80</xdr:row>
      <xdr:rowOff>160176</xdr:rowOff>
    </xdr:to>
    <xdr:sp macro="" textlink="">
      <xdr:nvSpPr>
        <xdr:cNvPr id="220" name="楕円 219"/>
        <xdr:cNvSpPr/>
      </xdr:nvSpPr>
      <xdr:spPr>
        <a:xfrm>
          <a:off x="1397000" y="13774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170353</xdr:rowOff>
    </xdr:from>
    <xdr:ext cx="762000" cy="259045"/>
    <xdr:sp macro="" textlink="">
      <xdr:nvSpPr>
        <xdr:cNvPr id="221" name="テキスト ボックス 220"/>
        <xdr:cNvSpPr txBox="1"/>
      </xdr:nvSpPr>
      <xdr:spPr>
        <a:xfrm>
          <a:off x="1066800" y="13543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年度以降類似団体平均を下回っており、全国市平均に比べても</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ポイント下回っている。引き続き、国や他団体の状況等を踏まえながら給与体系の適正化に努めていく。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138793</xdr:rowOff>
    </xdr:to>
    <xdr:cxnSp macro="">
      <xdr:nvCxnSpPr>
        <xdr:cNvPr id="252" name="直線コネクタ 251"/>
        <xdr:cNvCxnSpPr/>
      </xdr:nvCxnSpPr>
      <xdr:spPr>
        <a:xfrm flipV="1">
          <a:off x="17018000" y="13881100"/>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3" name="給与水準   （国との比較）最小値テキスト"/>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4" name="直線コネクタ 253"/>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5"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6" name="直線コネクタ 255"/>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82550</xdr:rowOff>
    </xdr:from>
    <xdr:to>
      <xdr:col>81</xdr:col>
      <xdr:colOff>44450</xdr:colOff>
      <xdr:row>84</xdr:row>
      <xdr:rowOff>134257</xdr:rowOff>
    </xdr:to>
    <xdr:cxnSp macro="">
      <xdr:nvCxnSpPr>
        <xdr:cNvPr id="257" name="直線コネクタ 256"/>
        <xdr:cNvCxnSpPr/>
      </xdr:nvCxnSpPr>
      <xdr:spPr>
        <a:xfrm>
          <a:off x="16179800" y="14484350"/>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73677</xdr:rowOff>
    </xdr:from>
    <xdr:ext cx="762000" cy="259045"/>
    <xdr:sp macro="" textlink="">
      <xdr:nvSpPr>
        <xdr:cNvPr id="258" name="給与水準   （国との比較）平均値テキスト"/>
        <xdr:cNvSpPr txBox="1"/>
      </xdr:nvSpPr>
      <xdr:spPr>
        <a:xfrm>
          <a:off x="17106900" y="1464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59" name="フローチャート: 判断 258"/>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82550</xdr:rowOff>
    </xdr:from>
    <xdr:to>
      <xdr:col>77</xdr:col>
      <xdr:colOff>44450</xdr:colOff>
      <xdr:row>84</xdr:row>
      <xdr:rowOff>134257</xdr:rowOff>
    </xdr:to>
    <xdr:cxnSp macro="">
      <xdr:nvCxnSpPr>
        <xdr:cNvPr id="260" name="直線コネクタ 259"/>
        <xdr:cNvCxnSpPr/>
      </xdr:nvCxnSpPr>
      <xdr:spPr>
        <a:xfrm flipV="1">
          <a:off x="15290800" y="14484350"/>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136071</xdr:rowOff>
    </xdr:from>
    <xdr:to>
      <xdr:col>77</xdr:col>
      <xdr:colOff>95250</xdr:colOff>
      <xdr:row>86</xdr:row>
      <xdr:rowOff>66221</xdr:rowOff>
    </xdr:to>
    <xdr:sp macro="" textlink="">
      <xdr:nvSpPr>
        <xdr:cNvPr id="261" name="フローチャート: 判断 260"/>
        <xdr:cNvSpPr/>
      </xdr:nvSpPr>
      <xdr:spPr>
        <a:xfrm>
          <a:off x="16129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50998</xdr:rowOff>
    </xdr:from>
    <xdr:ext cx="736600" cy="259045"/>
    <xdr:sp macro="" textlink="">
      <xdr:nvSpPr>
        <xdr:cNvPr id="262" name="テキスト ボックス 261"/>
        <xdr:cNvSpPr txBox="1"/>
      </xdr:nvSpPr>
      <xdr:spPr>
        <a:xfrm>
          <a:off x="15798800" y="14795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117021</xdr:rowOff>
    </xdr:from>
    <xdr:to>
      <xdr:col>72</xdr:col>
      <xdr:colOff>203200</xdr:colOff>
      <xdr:row>84</xdr:row>
      <xdr:rowOff>134257</xdr:rowOff>
    </xdr:to>
    <xdr:cxnSp macro="">
      <xdr:nvCxnSpPr>
        <xdr:cNvPr id="263" name="直線コネクタ 262"/>
        <xdr:cNvCxnSpPr/>
      </xdr:nvCxnSpPr>
      <xdr:spPr>
        <a:xfrm>
          <a:off x="14401800" y="14518821"/>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84364</xdr:rowOff>
    </xdr:from>
    <xdr:to>
      <xdr:col>73</xdr:col>
      <xdr:colOff>44450</xdr:colOff>
      <xdr:row>86</xdr:row>
      <xdr:rowOff>14514</xdr:rowOff>
    </xdr:to>
    <xdr:sp macro="" textlink="">
      <xdr:nvSpPr>
        <xdr:cNvPr id="264" name="フローチャート: 判断 263"/>
        <xdr:cNvSpPr/>
      </xdr:nvSpPr>
      <xdr:spPr>
        <a:xfrm>
          <a:off x="15240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170741</xdr:rowOff>
    </xdr:from>
    <xdr:ext cx="762000" cy="259045"/>
    <xdr:sp macro="" textlink="">
      <xdr:nvSpPr>
        <xdr:cNvPr id="265" name="テキスト ボックス 264"/>
        <xdr:cNvSpPr txBox="1"/>
      </xdr:nvSpPr>
      <xdr:spPr>
        <a:xfrm>
          <a:off x="14909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82550</xdr:rowOff>
    </xdr:from>
    <xdr:to>
      <xdr:col>68</xdr:col>
      <xdr:colOff>152400</xdr:colOff>
      <xdr:row>84</xdr:row>
      <xdr:rowOff>117021</xdr:rowOff>
    </xdr:to>
    <xdr:cxnSp macro="">
      <xdr:nvCxnSpPr>
        <xdr:cNvPr id="266" name="直線コネクタ 265"/>
        <xdr:cNvCxnSpPr/>
      </xdr:nvCxnSpPr>
      <xdr:spPr>
        <a:xfrm>
          <a:off x="13512800" y="1448435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67" name="フローチャート: 判断 266"/>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67327</xdr:rowOff>
    </xdr:from>
    <xdr:ext cx="762000" cy="259045"/>
    <xdr:sp macro="" textlink="">
      <xdr:nvSpPr>
        <xdr:cNvPr id="268" name="テキスト ボックス 267"/>
        <xdr:cNvSpPr txBox="1"/>
      </xdr:nvSpPr>
      <xdr:spPr>
        <a:xfrm>
          <a:off x="14020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135164</xdr:rowOff>
    </xdr:from>
    <xdr:to>
      <xdr:col>64</xdr:col>
      <xdr:colOff>152400</xdr:colOff>
      <xdr:row>85</xdr:row>
      <xdr:rowOff>65314</xdr:rowOff>
    </xdr:to>
    <xdr:sp macro="" textlink="">
      <xdr:nvSpPr>
        <xdr:cNvPr id="269" name="フローチャート: 判断 268"/>
        <xdr:cNvSpPr/>
      </xdr:nvSpPr>
      <xdr:spPr>
        <a:xfrm>
          <a:off x="13462000" y="1453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50091</xdr:rowOff>
    </xdr:from>
    <xdr:ext cx="762000" cy="259045"/>
    <xdr:sp macro="" textlink="">
      <xdr:nvSpPr>
        <xdr:cNvPr id="270" name="テキスト ボックス 269"/>
        <xdr:cNvSpPr txBox="1"/>
      </xdr:nvSpPr>
      <xdr:spPr>
        <a:xfrm>
          <a:off x="13131800" y="14623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83457</xdr:rowOff>
    </xdr:from>
    <xdr:to>
      <xdr:col>81</xdr:col>
      <xdr:colOff>95250</xdr:colOff>
      <xdr:row>85</xdr:row>
      <xdr:rowOff>13607</xdr:rowOff>
    </xdr:to>
    <xdr:sp macro="" textlink="">
      <xdr:nvSpPr>
        <xdr:cNvPr id="276" name="楕円 275"/>
        <xdr:cNvSpPr/>
      </xdr:nvSpPr>
      <xdr:spPr>
        <a:xfrm>
          <a:off x="169672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99984</xdr:rowOff>
    </xdr:from>
    <xdr:ext cx="762000" cy="259045"/>
    <xdr:sp macro="" textlink="">
      <xdr:nvSpPr>
        <xdr:cNvPr id="277" name="給与水準   （国との比較）該当値テキスト"/>
        <xdr:cNvSpPr txBox="1"/>
      </xdr:nvSpPr>
      <xdr:spPr>
        <a:xfrm>
          <a:off x="17106900" y="1433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31750</xdr:rowOff>
    </xdr:from>
    <xdr:to>
      <xdr:col>77</xdr:col>
      <xdr:colOff>95250</xdr:colOff>
      <xdr:row>84</xdr:row>
      <xdr:rowOff>133350</xdr:rowOff>
    </xdr:to>
    <xdr:sp macro="" textlink="">
      <xdr:nvSpPr>
        <xdr:cNvPr id="278" name="楕円 277"/>
        <xdr:cNvSpPr/>
      </xdr:nvSpPr>
      <xdr:spPr>
        <a:xfrm>
          <a:off x="16129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143527</xdr:rowOff>
    </xdr:from>
    <xdr:ext cx="736600" cy="259045"/>
    <xdr:sp macro="" textlink="">
      <xdr:nvSpPr>
        <xdr:cNvPr id="279" name="テキスト ボックス 278"/>
        <xdr:cNvSpPr txBox="1"/>
      </xdr:nvSpPr>
      <xdr:spPr>
        <a:xfrm>
          <a:off x="15798800" y="1420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83457</xdr:rowOff>
    </xdr:from>
    <xdr:to>
      <xdr:col>73</xdr:col>
      <xdr:colOff>44450</xdr:colOff>
      <xdr:row>85</xdr:row>
      <xdr:rowOff>13607</xdr:rowOff>
    </xdr:to>
    <xdr:sp macro="" textlink="">
      <xdr:nvSpPr>
        <xdr:cNvPr id="280" name="楕円 279"/>
        <xdr:cNvSpPr/>
      </xdr:nvSpPr>
      <xdr:spPr>
        <a:xfrm>
          <a:off x="152400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23784</xdr:rowOff>
    </xdr:from>
    <xdr:ext cx="762000" cy="259045"/>
    <xdr:sp macro="" textlink="">
      <xdr:nvSpPr>
        <xdr:cNvPr id="281" name="テキスト ボックス 280"/>
        <xdr:cNvSpPr txBox="1"/>
      </xdr:nvSpPr>
      <xdr:spPr>
        <a:xfrm>
          <a:off x="14909800" y="1425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66221</xdr:rowOff>
    </xdr:from>
    <xdr:to>
      <xdr:col>68</xdr:col>
      <xdr:colOff>203200</xdr:colOff>
      <xdr:row>84</xdr:row>
      <xdr:rowOff>167821</xdr:rowOff>
    </xdr:to>
    <xdr:sp macro="" textlink="">
      <xdr:nvSpPr>
        <xdr:cNvPr id="282" name="楕円 281"/>
        <xdr:cNvSpPr/>
      </xdr:nvSpPr>
      <xdr:spPr>
        <a:xfrm>
          <a:off x="14351000" y="1446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6548</xdr:rowOff>
    </xdr:from>
    <xdr:ext cx="762000" cy="259045"/>
    <xdr:sp macro="" textlink="">
      <xdr:nvSpPr>
        <xdr:cNvPr id="283" name="テキスト ボックス 282"/>
        <xdr:cNvSpPr txBox="1"/>
      </xdr:nvSpPr>
      <xdr:spPr>
        <a:xfrm>
          <a:off x="14020800" y="14236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31750</xdr:rowOff>
    </xdr:from>
    <xdr:to>
      <xdr:col>64</xdr:col>
      <xdr:colOff>152400</xdr:colOff>
      <xdr:row>84</xdr:row>
      <xdr:rowOff>133350</xdr:rowOff>
    </xdr:to>
    <xdr:sp macro="" textlink="">
      <xdr:nvSpPr>
        <xdr:cNvPr id="284" name="楕円 283"/>
        <xdr:cNvSpPr/>
      </xdr:nvSpPr>
      <xdr:spPr>
        <a:xfrm>
          <a:off x="13462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143527</xdr:rowOff>
    </xdr:from>
    <xdr:ext cx="762000" cy="259045"/>
    <xdr:sp macro="" textlink="">
      <xdr:nvSpPr>
        <xdr:cNvPr id="285" name="テキスト ボックス 284"/>
        <xdr:cNvSpPr txBox="1"/>
      </xdr:nvSpPr>
      <xdr:spPr>
        <a:xfrm>
          <a:off x="13131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ごみ処理事業や消防事業を一部事務組合で行っていることにより、類似団体</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平均</a:t>
          </a:r>
          <a:r>
            <a:rPr kumimoji="1" lang="ja-JP" altLang="en-US" sz="1300">
              <a:latin typeface="ＭＳ Ｐゴシック" panose="020B0600070205080204" pitchFamily="50" charset="-128"/>
              <a:ea typeface="ＭＳ Ｐゴシック" panose="020B0600070205080204" pitchFamily="50" charset="-128"/>
            </a:rPr>
            <a:t>や全国、県内平均に比べても少ない値となっている。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合併後は退職者数不補充により職員数を減らしスリム化を図ってきたが、権限移譲や地方創生等の流れもあり、今後はわずかながら増加が見込まれる。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引き続き、定員管理計画を遵守し団体の規模に応じた適正な水準を維持していくよう努めていく。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108041</xdr:rowOff>
    </xdr:from>
    <xdr:to>
      <xdr:col>81</xdr:col>
      <xdr:colOff>44450</xdr:colOff>
      <xdr:row>67</xdr:row>
      <xdr:rowOff>128270</xdr:rowOff>
    </xdr:to>
    <xdr:cxnSp macro="">
      <xdr:nvCxnSpPr>
        <xdr:cNvPr id="317" name="直線コネクタ 316"/>
        <xdr:cNvCxnSpPr/>
      </xdr:nvCxnSpPr>
      <xdr:spPr>
        <a:xfrm flipV="1">
          <a:off x="17018000" y="10052141"/>
          <a:ext cx="0" cy="15632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100347</xdr:rowOff>
    </xdr:from>
    <xdr:ext cx="762000" cy="259045"/>
    <xdr:sp macro="" textlink="">
      <xdr:nvSpPr>
        <xdr:cNvPr id="318" name="定員管理の状況最小値テキスト"/>
        <xdr:cNvSpPr txBox="1"/>
      </xdr:nvSpPr>
      <xdr:spPr>
        <a:xfrm>
          <a:off x="17106900" y="115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128270</xdr:rowOff>
    </xdr:from>
    <xdr:to>
      <xdr:col>81</xdr:col>
      <xdr:colOff>133350</xdr:colOff>
      <xdr:row>67</xdr:row>
      <xdr:rowOff>128270</xdr:rowOff>
    </xdr:to>
    <xdr:cxnSp macro="">
      <xdr:nvCxnSpPr>
        <xdr:cNvPr id="319" name="直線コネクタ 318"/>
        <xdr:cNvCxnSpPr/>
      </xdr:nvCxnSpPr>
      <xdr:spPr>
        <a:xfrm>
          <a:off x="16929100" y="1161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22968</xdr:rowOff>
    </xdr:from>
    <xdr:ext cx="762000" cy="259045"/>
    <xdr:sp macro="" textlink="">
      <xdr:nvSpPr>
        <xdr:cNvPr id="320" name="定員管理の状況最大値テキスト"/>
        <xdr:cNvSpPr txBox="1"/>
      </xdr:nvSpPr>
      <xdr:spPr>
        <a:xfrm>
          <a:off x="17106900" y="9795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108041</xdr:rowOff>
    </xdr:from>
    <xdr:to>
      <xdr:col>81</xdr:col>
      <xdr:colOff>133350</xdr:colOff>
      <xdr:row>58</xdr:row>
      <xdr:rowOff>108041</xdr:rowOff>
    </xdr:to>
    <xdr:cxnSp macro="">
      <xdr:nvCxnSpPr>
        <xdr:cNvPr id="321" name="直線コネクタ 320"/>
        <xdr:cNvCxnSpPr/>
      </xdr:nvCxnSpPr>
      <xdr:spPr>
        <a:xfrm>
          <a:off x="16929100" y="10052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49530</xdr:rowOff>
    </xdr:from>
    <xdr:to>
      <xdr:col>81</xdr:col>
      <xdr:colOff>44450</xdr:colOff>
      <xdr:row>60</xdr:row>
      <xdr:rowOff>58148</xdr:rowOff>
    </xdr:to>
    <xdr:cxnSp macro="">
      <xdr:nvCxnSpPr>
        <xdr:cNvPr id="322" name="直線コネクタ 321"/>
        <xdr:cNvCxnSpPr/>
      </xdr:nvCxnSpPr>
      <xdr:spPr>
        <a:xfrm>
          <a:off x="16179800" y="10336530"/>
          <a:ext cx="8382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99258</xdr:rowOff>
    </xdr:from>
    <xdr:ext cx="762000" cy="259045"/>
    <xdr:sp macro="" textlink="">
      <xdr:nvSpPr>
        <xdr:cNvPr id="323" name="定員管理の状況平均値テキスト"/>
        <xdr:cNvSpPr txBox="1"/>
      </xdr:nvSpPr>
      <xdr:spPr>
        <a:xfrm>
          <a:off x="17106900" y="105577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127181</xdr:rowOff>
    </xdr:from>
    <xdr:to>
      <xdr:col>81</xdr:col>
      <xdr:colOff>95250</xdr:colOff>
      <xdr:row>62</xdr:row>
      <xdr:rowOff>57331</xdr:rowOff>
    </xdr:to>
    <xdr:sp macro="" textlink="">
      <xdr:nvSpPr>
        <xdr:cNvPr id="324" name="フローチャート: 判断 323"/>
        <xdr:cNvSpPr/>
      </xdr:nvSpPr>
      <xdr:spPr>
        <a:xfrm>
          <a:off x="169672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42635</xdr:rowOff>
    </xdr:from>
    <xdr:to>
      <xdr:col>77</xdr:col>
      <xdr:colOff>44450</xdr:colOff>
      <xdr:row>60</xdr:row>
      <xdr:rowOff>49530</xdr:rowOff>
    </xdr:to>
    <xdr:cxnSp macro="">
      <xdr:nvCxnSpPr>
        <xdr:cNvPr id="325" name="直線コネクタ 324"/>
        <xdr:cNvCxnSpPr/>
      </xdr:nvCxnSpPr>
      <xdr:spPr>
        <a:xfrm>
          <a:off x="15290800" y="10329635"/>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118563</xdr:rowOff>
    </xdr:from>
    <xdr:to>
      <xdr:col>77</xdr:col>
      <xdr:colOff>95250</xdr:colOff>
      <xdr:row>62</xdr:row>
      <xdr:rowOff>48713</xdr:rowOff>
    </xdr:to>
    <xdr:sp macro="" textlink="">
      <xdr:nvSpPr>
        <xdr:cNvPr id="326" name="フローチャート: 判断 325"/>
        <xdr:cNvSpPr/>
      </xdr:nvSpPr>
      <xdr:spPr>
        <a:xfrm>
          <a:off x="16129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33490</xdr:rowOff>
    </xdr:from>
    <xdr:ext cx="736600" cy="259045"/>
    <xdr:sp macro="" textlink="">
      <xdr:nvSpPr>
        <xdr:cNvPr id="327" name="テキスト ボックス 326"/>
        <xdr:cNvSpPr txBox="1"/>
      </xdr:nvSpPr>
      <xdr:spPr>
        <a:xfrm>
          <a:off x="15798800" y="10663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13335</xdr:rowOff>
    </xdr:from>
    <xdr:to>
      <xdr:col>72</xdr:col>
      <xdr:colOff>203200</xdr:colOff>
      <xdr:row>60</xdr:row>
      <xdr:rowOff>42635</xdr:rowOff>
    </xdr:to>
    <xdr:cxnSp macro="">
      <xdr:nvCxnSpPr>
        <xdr:cNvPr id="328" name="直線コネクタ 327"/>
        <xdr:cNvCxnSpPr/>
      </xdr:nvCxnSpPr>
      <xdr:spPr>
        <a:xfrm>
          <a:off x="14401800" y="10300335"/>
          <a:ext cx="889000" cy="29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118563</xdr:rowOff>
    </xdr:from>
    <xdr:to>
      <xdr:col>73</xdr:col>
      <xdr:colOff>44450</xdr:colOff>
      <xdr:row>62</xdr:row>
      <xdr:rowOff>48713</xdr:rowOff>
    </xdr:to>
    <xdr:sp macro="" textlink="">
      <xdr:nvSpPr>
        <xdr:cNvPr id="329" name="フローチャート: 判断 328"/>
        <xdr:cNvSpPr/>
      </xdr:nvSpPr>
      <xdr:spPr>
        <a:xfrm>
          <a:off x="15240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33490</xdr:rowOff>
    </xdr:from>
    <xdr:ext cx="762000" cy="259045"/>
    <xdr:sp macro="" textlink="">
      <xdr:nvSpPr>
        <xdr:cNvPr id="330" name="テキスト ボックス 329"/>
        <xdr:cNvSpPr txBox="1"/>
      </xdr:nvSpPr>
      <xdr:spPr>
        <a:xfrm>
          <a:off x="14909800" y="1066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169273</xdr:rowOff>
    </xdr:from>
    <xdr:to>
      <xdr:col>68</xdr:col>
      <xdr:colOff>152400</xdr:colOff>
      <xdr:row>60</xdr:row>
      <xdr:rowOff>13335</xdr:rowOff>
    </xdr:to>
    <xdr:cxnSp macro="">
      <xdr:nvCxnSpPr>
        <xdr:cNvPr id="331" name="直線コネクタ 330"/>
        <xdr:cNvCxnSpPr/>
      </xdr:nvCxnSpPr>
      <xdr:spPr>
        <a:xfrm>
          <a:off x="13512800" y="10284823"/>
          <a:ext cx="8890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149588</xdr:rowOff>
    </xdr:from>
    <xdr:to>
      <xdr:col>68</xdr:col>
      <xdr:colOff>203200</xdr:colOff>
      <xdr:row>62</xdr:row>
      <xdr:rowOff>79738</xdr:rowOff>
    </xdr:to>
    <xdr:sp macro="" textlink="">
      <xdr:nvSpPr>
        <xdr:cNvPr id="332" name="フローチャート: 判断 331"/>
        <xdr:cNvSpPr/>
      </xdr:nvSpPr>
      <xdr:spPr>
        <a:xfrm>
          <a:off x="143510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64515</xdr:rowOff>
    </xdr:from>
    <xdr:ext cx="762000" cy="259045"/>
    <xdr:sp macro="" textlink="">
      <xdr:nvSpPr>
        <xdr:cNvPr id="333" name="テキスト ボックス 332"/>
        <xdr:cNvSpPr txBox="1"/>
      </xdr:nvSpPr>
      <xdr:spPr>
        <a:xfrm>
          <a:off x="14020800" y="1069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136706</xdr:rowOff>
    </xdr:from>
    <xdr:to>
      <xdr:col>64</xdr:col>
      <xdr:colOff>152400</xdr:colOff>
      <xdr:row>63</xdr:row>
      <xdr:rowOff>66856</xdr:rowOff>
    </xdr:to>
    <xdr:sp macro="" textlink="">
      <xdr:nvSpPr>
        <xdr:cNvPr id="334" name="フローチャート: 判断 333"/>
        <xdr:cNvSpPr/>
      </xdr:nvSpPr>
      <xdr:spPr>
        <a:xfrm>
          <a:off x="13462000" y="1076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51633</xdr:rowOff>
    </xdr:from>
    <xdr:ext cx="762000" cy="259045"/>
    <xdr:sp macro="" textlink="">
      <xdr:nvSpPr>
        <xdr:cNvPr id="335" name="テキスト ボックス 334"/>
        <xdr:cNvSpPr txBox="1"/>
      </xdr:nvSpPr>
      <xdr:spPr>
        <a:xfrm>
          <a:off x="13131800" y="10852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7348</xdr:rowOff>
    </xdr:from>
    <xdr:to>
      <xdr:col>81</xdr:col>
      <xdr:colOff>95250</xdr:colOff>
      <xdr:row>60</xdr:row>
      <xdr:rowOff>108948</xdr:rowOff>
    </xdr:to>
    <xdr:sp macro="" textlink="">
      <xdr:nvSpPr>
        <xdr:cNvPr id="341" name="楕円 340"/>
        <xdr:cNvSpPr/>
      </xdr:nvSpPr>
      <xdr:spPr>
        <a:xfrm>
          <a:off x="16967200" y="10294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23875</xdr:rowOff>
    </xdr:from>
    <xdr:ext cx="762000" cy="259045"/>
    <xdr:sp macro="" textlink="">
      <xdr:nvSpPr>
        <xdr:cNvPr id="342" name="定員管理の状況該当値テキスト"/>
        <xdr:cNvSpPr txBox="1"/>
      </xdr:nvSpPr>
      <xdr:spPr>
        <a:xfrm>
          <a:off x="17106900" y="10139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170180</xdr:rowOff>
    </xdr:from>
    <xdr:to>
      <xdr:col>77</xdr:col>
      <xdr:colOff>95250</xdr:colOff>
      <xdr:row>60</xdr:row>
      <xdr:rowOff>100330</xdr:rowOff>
    </xdr:to>
    <xdr:sp macro="" textlink="">
      <xdr:nvSpPr>
        <xdr:cNvPr id="343" name="楕円 342"/>
        <xdr:cNvSpPr/>
      </xdr:nvSpPr>
      <xdr:spPr>
        <a:xfrm>
          <a:off x="161290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110507</xdr:rowOff>
    </xdr:from>
    <xdr:ext cx="736600" cy="259045"/>
    <xdr:sp macro="" textlink="">
      <xdr:nvSpPr>
        <xdr:cNvPr id="344" name="テキスト ボックス 343"/>
        <xdr:cNvSpPr txBox="1"/>
      </xdr:nvSpPr>
      <xdr:spPr>
        <a:xfrm>
          <a:off x="15798800" y="10054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163285</xdr:rowOff>
    </xdr:from>
    <xdr:to>
      <xdr:col>73</xdr:col>
      <xdr:colOff>44450</xdr:colOff>
      <xdr:row>60</xdr:row>
      <xdr:rowOff>93435</xdr:rowOff>
    </xdr:to>
    <xdr:sp macro="" textlink="">
      <xdr:nvSpPr>
        <xdr:cNvPr id="345" name="楕円 344"/>
        <xdr:cNvSpPr/>
      </xdr:nvSpPr>
      <xdr:spPr>
        <a:xfrm>
          <a:off x="15240000" y="1027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103612</xdr:rowOff>
    </xdr:from>
    <xdr:ext cx="762000" cy="259045"/>
    <xdr:sp macro="" textlink="">
      <xdr:nvSpPr>
        <xdr:cNvPr id="346" name="テキスト ボックス 345"/>
        <xdr:cNvSpPr txBox="1"/>
      </xdr:nvSpPr>
      <xdr:spPr>
        <a:xfrm>
          <a:off x="14909800" y="10047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133985</xdr:rowOff>
    </xdr:from>
    <xdr:to>
      <xdr:col>68</xdr:col>
      <xdr:colOff>203200</xdr:colOff>
      <xdr:row>60</xdr:row>
      <xdr:rowOff>64135</xdr:rowOff>
    </xdr:to>
    <xdr:sp macro="" textlink="">
      <xdr:nvSpPr>
        <xdr:cNvPr id="347" name="楕円 346"/>
        <xdr:cNvSpPr/>
      </xdr:nvSpPr>
      <xdr:spPr>
        <a:xfrm>
          <a:off x="14351000" y="1024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74312</xdr:rowOff>
    </xdr:from>
    <xdr:ext cx="762000" cy="259045"/>
    <xdr:sp macro="" textlink="">
      <xdr:nvSpPr>
        <xdr:cNvPr id="348" name="テキスト ボックス 347"/>
        <xdr:cNvSpPr txBox="1"/>
      </xdr:nvSpPr>
      <xdr:spPr>
        <a:xfrm>
          <a:off x="14020800" y="10018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118473</xdr:rowOff>
    </xdr:from>
    <xdr:to>
      <xdr:col>64</xdr:col>
      <xdr:colOff>152400</xdr:colOff>
      <xdr:row>60</xdr:row>
      <xdr:rowOff>48623</xdr:rowOff>
    </xdr:to>
    <xdr:sp macro="" textlink="">
      <xdr:nvSpPr>
        <xdr:cNvPr id="349" name="楕円 348"/>
        <xdr:cNvSpPr/>
      </xdr:nvSpPr>
      <xdr:spPr>
        <a:xfrm>
          <a:off x="13462000" y="1023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58800</xdr:rowOff>
    </xdr:from>
    <xdr:ext cx="762000" cy="259045"/>
    <xdr:sp macro="" textlink="">
      <xdr:nvSpPr>
        <xdr:cNvPr id="350" name="テキスト ボックス 349"/>
        <xdr:cNvSpPr txBox="1"/>
      </xdr:nvSpPr>
      <xdr:spPr>
        <a:xfrm>
          <a:off x="13131800" y="10002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これまで順調に減少してきた比率であったが、昨年度は</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の増加に転じた。分母要因として、普通交付税の合併算定替段階的縮減があったものの税収や地方消費税交付金の増により増加となったが、分子要因において、合併以来発行してきた合併特例債を含めた元利償還金が大幅に増加するなど、本比率を悪化させる要因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庁舎建設事業などの大規模事業を控え、公債費が財政運営上の支障とならぬよう繰上償還の実施や減債基金の積立などを行い比率のコントロールに努めていく。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123613</xdr:rowOff>
    </xdr:from>
    <xdr:to>
      <xdr:col>81</xdr:col>
      <xdr:colOff>44450</xdr:colOff>
      <xdr:row>44</xdr:row>
      <xdr:rowOff>60537</xdr:rowOff>
    </xdr:to>
    <xdr:cxnSp macro="">
      <xdr:nvCxnSpPr>
        <xdr:cNvPr id="379" name="直線コネクタ 378"/>
        <xdr:cNvCxnSpPr/>
      </xdr:nvCxnSpPr>
      <xdr:spPr>
        <a:xfrm flipV="1">
          <a:off x="17018000" y="6124363"/>
          <a:ext cx="0" cy="14799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32614</xdr:rowOff>
    </xdr:from>
    <xdr:ext cx="762000" cy="259045"/>
    <xdr:sp macro="" textlink="">
      <xdr:nvSpPr>
        <xdr:cNvPr id="380" name="公債費負担の状況最小値テキスト"/>
        <xdr:cNvSpPr txBox="1"/>
      </xdr:nvSpPr>
      <xdr:spPr>
        <a:xfrm>
          <a:off x="17106900" y="757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60537</xdr:rowOff>
    </xdr:from>
    <xdr:to>
      <xdr:col>81</xdr:col>
      <xdr:colOff>133350</xdr:colOff>
      <xdr:row>44</xdr:row>
      <xdr:rowOff>60537</xdr:rowOff>
    </xdr:to>
    <xdr:cxnSp macro="">
      <xdr:nvCxnSpPr>
        <xdr:cNvPr id="381" name="直線コネクタ 380"/>
        <xdr:cNvCxnSpPr/>
      </xdr:nvCxnSpPr>
      <xdr:spPr>
        <a:xfrm>
          <a:off x="16929100" y="760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38540</xdr:rowOff>
    </xdr:from>
    <xdr:ext cx="762000" cy="259045"/>
    <xdr:sp macro="" textlink="">
      <xdr:nvSpPr>
        <xdr:cNvPr id="382" name="公債費負担の状況最大値テキスト"/>
        <xdr:cNvSpPr txBox="1"/>
      </xdr:nvSpPr>
      <xdr:spPr>
        <a:xfrm>
          <a:off x="17106900" y="586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123613</xdr:rowOff>
    </xdr:from>
    <xdr:to>
      <xdr:col>81</xdr:col>
      <xdr:colOff>133350</xdr:colOff>
      <xdr:row>35</xdr:row>
      <xdr:rowOff>123613</xdr:rowOff>
    </xdr:to>
    <xdr:cxnSp macro="">
      <xdr:nvCxnSpPr>
        <xdr:cNvPr id="383" name="直線コネクタ 382"/>
        <xdr:cNvCxnSpPr/>
      </xdr:nvCxnSpPr>
      <xdr:spPr>
        <a:xfrm>
          <a:off x="16929100" y="612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113454</xdr:rowOff>
    </xdr:from>
    <xdr:to>
      <xdr:col>81</xdr:col>
      <xdr:colOff>44450</xdr:colOff>
      <xdr:row>39</xdr:row>
      <xdr:rowOff>121496</xdr:rowOff>
    </xdr:to>
    <xdr:cxnSp macro="">
      <xdr:nvCxnSpPr>
        <xdr:cNvPr id="384" name="直線コネクタ 383"/>
        <xdr:cNvCxnSpPr/>
      </xdr:nvCxnSpPr>
      <xdr:spPr>
        <a:xfrm>
          <a:off x="16179800" y="6800004"/>
          <a:ext cx="8382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8060</xdr:rowOff>
    </xdr:from>
    <xdr:ext cx="762000" cy="259045"/>
    <xdr:sp macro="" textlink="">
      <xdr:nvSpPr>
        <xdr:cNvPr id="385" name="公債費負担の状況平均値テキスト"/>
        <xdr:cNvSpPr txBox="1"/>
      </xdr:nvSpPr>
      <xdr:spPr>
        <a:xfrm>
          <a:off x="17106900" y="6866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35983</xdr:rowOff>
    </xdr:from>
    <xdr:to>
      <xdr:col>81</xdr:col>
      <xdr:colOff>95250</xdr:colOff>
      <xdr:row>40</xdr:row>
      <xdr:rowOff>137583</xdr:rowOff>
    </xdr:to>
    <xdr:sp macro="" textlink="">
      <xdr:nvSpPr>
        <xdr:cNvPr id="386" name="フローチャート: 判断 385"/>
        <xdr:cNvSpPr/>
      </xdr:nvSpPr>
      <xdr:spPr>
        <a:xfrm>
          <a:off x="16967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113454</xdr:rowOff>
    </xdr:from>
    <xdr:to>
      <xdr:col>77</xdr:col>
      <xdr:colOff>44450</xdr:colOff>
      <xdr:row>39</xdr:row>
      <xdr:rowOff>161713</xdr:rowOff>
    </xdr:to>
    <xdr:cxnSp macro="">
      <xdr:nvCxnSpPr>
        <xdr:cNvPr id="387" name="直線コネクタ 386"/>
        <xdr:cNvCxnSpPr/>
      </xdr:nvCxnSpPr>
      <xdr:spPr>
        <a:xfrm flipV="1">
          <a:off x="15290800" y="6800004"/>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52070</xdr:rowOff>
    </xdr:from>
    <xdr:to>
      <xdr:col>77</xdr:col>
      <xdr:colOff>95250</xdr:colOff>
      <xdr:row>40</xdr:row>
      <xdr:rowOff>153670</xdr:rowOff>
    </xdr:to>
    <xdr:sp macro="" textlink="">
      <xdr:nvSpPr>
        <xdr:cNvPr id="388" name="フローチャート: 判断 387"/>
        <xdr:cNvSpPr/>
      </xdr:nvSpPr>
      <xdr:spPr>
        <a:xfrm>
          <a:off x="16129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138447</xdr:rowOff>
    </xdr:from>
    <xdr:ext cx="736600" cy="259045"/>
    <xdr:sp macro="" textlink="">
      <xdr:nvSpPr>
        <xdr:cNvPr id="389" name="テキスト ボックス 388"/>
        <xdr:cNvSpPr txBox="1"/>
      </xdr:nvSpPr>
      <xdr:spPr>
        <a:xfrm>
          <a:off x="15798800" y="699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161713</xdr:rowOff>
    </xdr:from>
    <xdr:to>
      <xdr:col>72</xdr:col>
      <xdr:colOff>203200</xdr:colOff>
      <xdr:row>40</xdr:row>
      <xdr:rowOff>94827</xdr:rowOff>
    </xdr:to>
    <xdr:cxnSp macro="">
      <xdr:nvCxnSpPr>
        <xdr:cNvPr id="390" name="直線コネクタ 389"/>
        <xdr:cNvCxnSpPr/>
      </xdr:nvCxnSpPr>
      <xdr:spPr>
        <a:xfrm flipV="1">
          <a:off x="14401800" y="6848263"/>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91" name="フローチャート: 判断 390"/>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162577</xdr:rowOff>
    </xdr:from>
    <xdr:ext cx="762000" cy="259045"/>
    <xdr:sp macro="" textlink="">
      <xdr:nvSpPr>
        <xdr:cNvPr id="392" name="テキスト ボックス 391"/>
        <xdr:cNvSpPr txBox="1"/>
      </xdr:nvSpPr>
      <xdr:spPr>
        <a:xfrm>
          <a:off x="14909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94827</xdr:rowOff>
    </xdr:from>
    <xdr:to>
      <xdr:col>68</xdr:col>
      <xdr:colOff>152400</xdr:colOff>
      <xdr:row>41</xdr:row>
      <xdr:rowOff>60113</xdr:rowOff>
    </xdr:to>
    <xdr:cxnSp macro="">
      <xdr:nvCxnSpPr>
        <xdr:cNvPr id="393" name="直線コネクタ 392"/>
        <xdr:cNvCxnSpPr/>
      </xdr:nvCxnSpPr>
      <xdr:spPr>
        <a:xfrm flipV="1">
          <a:off x="13512800" y="6952827"/>
          <a:ext cx="8890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92287</xdr:rowOff>
    </xdr:from>
    <xdr:to>
      <xdr:col>68</xdr:col>
      <xdr:colOff>203200</xdr:colOff>
      <xdr:row>41</xdr:row>
      <xdr:rowOff>22437</xdr:rowOff>
    </xdr:to>
    <xdr:sp macro="" textlink="">
      <xdr:nvSpPr>
        <xdr:cNvPr id="394" name="フローチャート: 判断 393"/>
        <xdr:cNvSpPr/>
      </xdr:nvSpPr>
      <xdr:spPr>
        <a:xfrm>
          <a:off x="14351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7214</xdr:rowOff>
    </xdr:from>
    <xdr:ext cx="762000" cy="259045"/>
    <xdr:sp macro="" textlink="">
      <xdr:nvSpPr>
        <xdr:cNvPr id="395" name="テキスト ボックス 394"/>
        <xdr:cNvSpPr txBox="1"/>
      </xdr:nvSpPr>
      <xdr:spPr>
        <a:xfrm>
          <a:off x="14020800" y="703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108373</xdr:rowOff>
    </xdr:from>
    <xdr:to>
      <xdr:col>64</xdr:col>
      <xdr:colOff>152400</xdr:colOff>
      <xdr:row>41</xdr:row>
      <xdr:rowOff>38523</xdr:rowOff>
    </xdr:to>
    <xdr:sp macro="" textlink="">
      <xdr:nvSpPr>
        <xdr:cNvPr id="396" name="フローチャート: 判断 395"/>
        <xdr:cNvSpPr/>
      </xdr:nvSpPr>
      <xdr:spPr>
        <a:xfrm>
          <a:off x="134620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48700</xdr:rowOff>
    </xdr:from>
    <xdr:ext cx="762000" cy="259045"/>
    <xdr:sp macro="" textlink="">
      <xdr:nvSpPr>
        <xdr:cNvPr id="397" name="テキスト ボックス 396"/>
        <xdr:cNvSpPr txBox="1"/>
      </xdr:nvSpPr>
      <xdr:spPr>
        <a:xfrm>
          <a:off x="13131800" y="673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70696</xdr:rowOff>
    </xdr:from>
    <xdr:to>
      <xdr:col>81</xdr:col>
      <xdr:colOff>95250</xdr:colOff>
      <xdr:row>40</xdr:row>
      <xdr:rowOff>846</xdr:rowOff>
    </xdr:to>
    <xdr:sp macro="" textlink="">
      <xdr:nvSpPr>
        <xdr:cNvPr id="403" name="楕円 402"/>
        <xdr:cNvSpPr/>
      </xdr:nvSpPr>
      <xdr:spPr>
        <a:xfrm>
          <a:off x="16967200" y="675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87223</xdr:rowOff>
    </xdr:from>
    <xdr:ext cx="762000" cy="259045"/>
    <xdr:sp macro="" textlink="">
      <xdr:nvSpPr>
        <xdr:cNvPr id="404" name="公債費負担の状況該当値テキスト"/>
        <xdr:cNvSpPr txBox="1"/>
      </xdr:nvSpPr>
      <xdr:spPr>
        <a:xfrm>
          <a:off x="17106900" y="660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62654</xdr:rowOff>
    </xdr:from>
    <xdr:to>
      <xdr:col>77</xdr:col>
      <xdr:colOff>95250</xdr:colOff>
      <xdr:row>39</xdr:row>
      <xdr:rowOff>164254</xdr:rowOff>
    </xdr:to>
    <xdr:sp macro="" textlink="">
      <xdr:nvSpPr>
        <xdr:cNvPr id="405" name="楕円 404"/>
        <xdr:cNvSpPr/>
      </xdr:nvSpPr>
      <xdr:spPr>
        <a:xfrm>
          <a:off x="16129000" y="674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2981</xdr:rowOff>
    </xdr:from>
    <xdr:ext cx="736600" cy="259045"/>
    <xdr:sp macro="" textlink="">
      <xdr:nvSpPr>
        <xdr:cNvPr id="406" name="テキスト ボックス 405"/>
        <xdr:cNvSpPr txBox="1"/>
      </xdr:nvSpPr>
      <xdr:spPr>
        <a:xfrm>
          <a:off x="15798800" y="6518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110913</xdr:rowOff>
    </xdr:from>
    <xdr:to>
      <xdr:col>73</xdr:col>
      <xdr:colOff>44450</xdr:colOff>
      <xdr:row>40</xdr:row>
      <xdr:rowOff>41063</xdr:rowOff>
    </xdr:to>
    <xdr:sp macro="" textlink="">
      <xdr:nvSpPr>
        <xdr:cNvPr id="407" name="楕円 406"/>
        <xdr:cNvSpPr/>
      </xdr:nvSpPr>
      <xdr:spPr>
        <a:xfrm>
          <a:off x="15240000" y="679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51240</xdr:rowOff>
    </xdr:from>
    <xdr:ext cx="762000" cy="259045"/>
    <xdr:sp macro="" textlink="">
      <xdr:nvSpPr>
        <xdr:cNvPr id="408" name="テキスト ボックス 407"/>
        <xdr:cNvSpPr txBox="1"/>
      </xdr:nvSpPr>
      <xdr:spPr>
        <a:xfrm>
          <a:off x="14909800" y="656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44027</xdr:rowOff>
    </xdr:from>
    <xdr:to>
      <xdr:col>68</xdr:col>
      <xdr:colOff>203200</xdr:colOff>
      <xdr:row>40</xdr:row>
      <xdr:rowOff>145627</xdr:rowOff>
    </xdr:to>
    <xdr:sp macro="" textlink="">
      <xdr:nvSpPr>
        <xdr:cNvPr id="409" name="楕円 408"/>
        <xdr:cNvSpPr/>
      </xdr:nvSpPr>
      <xdr:spPr>
        <a:xfrm>
          <a:off x="14351000" y="690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155804</xdr:rowOff>
    </xdr:from>
    <xdr:ext cx="762000" cy="259045"/>
    <xdr:sp macro="" textlink="">
      <xdr:nvSpPr>
        <xdr:cNvPr id="410" name="テキスト ボックス 409"/>
        <xdr:cNvSpPr txBox="1"/>
      </xdr:nvSpPr>
      <xdr:spPr>
        <a:xfrm>
          <a:off x="14020800" y="667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9313</xdr:rowOff>
    </xdr:from>
    <xdr:to>
      <xdr:col>64</xdr:col>
      <xdr:colOff>152400</xdr:colOff>
      <xdr:row>41</xdr:row>
      <xdr:rowOff>110913</xdr:rowOff>
    </xdr:to>
    <xdr:sp macro="" textlink="">
      <xdr:nvSpPr>
        <xdr:cNvPr id="411" name="楕円 410"/>
        <xdr:cNvSpPr/>
      </xdr:nvSpPr>
      <xdr:spPr>
        <a:xfrm>
          <a:off x="13462000" y="703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95690</xdr:rowOff>
    </xdr:from>
    <xdr:ext cx="762000" cy="259045"/>
    <xdr:sp macro="" textlink="">
      <xdr:nvSpPr>
        <xdr:cNvPr id="412" name="テキスト ボックス 411"/>
        <xdr:cNvSpPr txBox="1"/>
      </xdr:nvSpPr>
      <xdr:spPr>
        <a:xfrm>
          <a:off x="13131800" y="712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昨年度は</a:t>
          </a:r>
          <a:r>
            <a:rPr kumimoji="1" lang="en-US" altLang="ja-JP" sz="1300">
              <a:latin typeface="ＭＳ Ｐゴシック" panose="020B0600070205080204" pitchFamily="50" charset="-128"/>
              <a:ea typeface="ＭＳ Ｐゴシック" panose="020B0600070205080204" pitchFamily="50" charset="-128"/>
            </a:rPr>
            <a:t>77.4%</a:t>
          </a:r>
          <a:r>
            <a:rPr kumimoji="1" lang="ja-JP" altLang="en-US" sz="1300">
              <a:latin typeface="ＭＳ Ｐゴシック" panose="020B0600070205080204" pitchFamily="50" charset="-128"/>
              <a:ea typeface="ＭＳ Ｐゴシック" panose="020B0600070205080204" pitchFamily="50" charset="-128"/>
            </a:rPr>
            <a:t>と前年比</a:t>
          </a:r>
          <a:r>
            <a:rPr kumimoji="1" lang="en-US" altLang="ja-JP" sz="1300">
              <a:latin typeface="ＭＳ Ｐゴシック" panose="020B0600070205080204" pitchFamily="50" charset="-128"/>
              <a:ea typeface="ＭＳ Ｐゴシック" panose="020B0600070205080204" pitchFamily="50" charset="-128"/>
            </a:rPr>
            <a:t>7.3</a:t>
          </a:r>
          <a:r>
            <a:rPr kumimoji="1" lang="ja-JP" altLang="en-US" sz="1300">
              <a:latin typeface="ＭＳ Ｐゴシック" panose="020B0600070205080204" pitchFamily="50" charset="-128"/>
              <a:ea typeface="ＭＳ Ｐゴシック" panose="020B0600070205080204" pitchFamily="50" charset="-128"/>
            </a:rPr>
            <a:t>ポイント減となったが、これは公営企業債元金残高の減少や充当可能基金の増加による一時的なものであり</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、類似団体平均</a:t>
          </a:r>
          <a:r>
            <a:rPr kumimoji="1" lang="ja-JP" altLang="en-US" sz="1300">
              <a:latin typeface="ＭＳ Ｐゴシック" panose="020B0600070205080204" pitchFamily="50" charset="-128"/>
              <a:ea typeface="ＭＳ Ｐゴシック" panose="020B0600070205080204" pitchFamily="50" charset="-128"/>
            </a:rPr>
            <a:t>と比べても高い値を維持している。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これまで、一部事務組合に対する地方債償還に係る負担金の減少により当比率は減少してきたが、地方債現在高比率は依然として高く、将来負担比率を高止まりさせている要因となっている。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今後は地方債事業の厳選に加え、充当可能基金、特に減債基金の積立てに注力し将来負担の軽減をもって財政健全化に努めていく。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9" name="直線コネクタ 42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0" name="テキスト ボックス 42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1" name="直線コネクタ 43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2" name="テキスト ボックス 43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3" name="直線コネクタ 43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4" name="テキスト ボックス 43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5" name="直線コネクタ 43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6" name="テキスト ボックス 43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7" name="直線コネクタ 43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8" name="テキスト ボックス 43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13462</xdr:rowOff>
    </xdr:to>
    <xdr:cxnSp macro="">
      <xdr:nvCxnSpPr>
        <xdr:cNvPr id="441" name="直線コネクタ 440"/>
        <xdr:cNvCxnSpPr/>
      </xdr:nvCxnSpPr>
      <xdr:spPr>
        <a:xfrm flipV="1">
          <a:off x="17018000" y="2370667"/>
          <a:ext cx="0" cy="15861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156989</xdr:rowOff>
    </xdr:from>
    <xdr:ext cx="762000" cy="259045"/>
    <xdr:sp macro="" textlink="">
      <xdr:nvSpPr>
        <xdr:cNvPr id="442" name="将来負担の状況最小値テキスト"/>
        <xdr:cNvSpPr txBox="1"/>
      </xdr:nvSpPr>
      <xdr:spPr>
        <a:xfrm>
          <a:off x="17106900" y="392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13462</xdr:rowOff>
    </xdr:from>
    <xdr:to>
      <xdr:col>81</xdr:col>
      <xdr:colOff>133350</xdr:colOff>
      <xdr:row>23</xdr:row>
      <xdr:rowOff>13462</xdr:rowOff>
    </xdr:to>
    <xdr:cxnSp macro="">
      <xdr:nvCxnSpPr>
        <xdr:cNvPr id="443" name="直線コネクタ 442"/>
        <xdr:cNvCxnSpPr/>
      </xdr:nvCxnSpPr>
      <xdr:spPr>
        <a:xfrm>
          <a:off x="16929100" y="395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4"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5" name="直線コネクタ 444"/>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78571</xdr:rowOff>
    </xdr:from>
    <xdr:to>
      <xdr:col>81</xdr:col>
      <xdr:colOff>44450</xdr:colOff>
      <xdr:row>17</xdr:row>
      <xdr:rowOff>137287</xdr:rowOff>
    </xdr:to>
    <xdr:cxnSp macro="">
      <xdr:nvCxnSpPr>
        <xdr:cNvPr id="446" name="直線コネクタ 445"/>
        <xdr:cNvCxnSpPr/>
      </xdr:nvCxnSpPr>
      <xdr:spPr>
        <a:xfrm flipV="1">
          <a:off x="16179800" y="2993221"/>
          <a:ext cx="838200" cy="58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17077</xdr:rowOff>
    </xdr:from>
    <xdr:ext cx="762000" cy="259045"/>
    <xdr:sp macro="" textlink="">
      <xdr:nvSpPr>
        <xdr:cNvPr id="447" name="将来負担の状況平均値テキスト"/>
        <xdr:cNvSpPr txBox="1"/>
      </xdr:nvSpPr>
      <xdr:spPr>
        <a:xfrm>
          <a:off x="17106900" y="2588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550</xdr:rowOff>
    </xdr:from>
    <xdr:to>
      <xdr:col>81</xdr:col>
      <xdr:colOff>95250</xdr:colOff>
      <xdr:row>16</xdr:row>
      <xdr:rowOff>102150</xdr:rowOff>
    </xdr:to>
    <xdr:sp macro="" textlink="">
      <xdr:nvSpPr>
        <xdr:cNvPr id="448" name="フローチャート: 判断 447"/>
        <xdr:cNvSpPr/>
      </xdr:nvSpPr>
      <xdr:spPr>
        <a:xfrm>
          <a:off x="16967200" y="274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32724</xdr:rowOff>
    </xdr:from>
    <xdr:to>
      <xdr:col>77</xdr:col>
      <xdr:colOff>44450</xdr:colOff>
      <xdr:row>17</xdr:row>
      <xdr:rowOff>137287</xdr:rowOff>
    </xdr:to>
    <xdr:cxnSp macro="">
      <xdr:nvCxnSpPr>
        <xdr:cNvPr id="449" name="直線コネクタ 448"/>
        <xdr:cNvCxnSpPr/>
      </xdr:nvCxnSpPr>
      <xdr:spPr>
        <a:xfrm>
          <a:off x="15290800" y="2947374"/>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22267</xdr:rowOff>
    </xdr:from>
    <xdr:to>
      <xdr:col>77</xdr:col>
      <xdr:colOff>95250</xdr:colOff>
      <xdr:row>16</xdr:row>
      <xdr:rowOff>123867</xdr:rowOff>
    </xdr:to>
    <xdr:sp macro="" textlink="">
      <xdr:nvSpPr>
        <xdr:cNvPr id="450" name="フローチャート: 判断 449"/>
        <xdr:cNvSpPr/>
      </xdr:nvSpPr>
      <xdr:spPr>
        <a:xfrm>
          <a:off x="16129000" y="276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134044</xdr:rowOff>
    </xdr:from>
    <xdr:ext cx="736600" cy="259045"/>
    <xdr:sp macro="" textlink="">
      <xdr:nvSpPr>
        <xdr:cNvPr id="451" name="テキスト ボックス 450"/>
        <xdr:cNvSpPr txBox="1"/>
      </xdr:nvSpPr>
      <xdr:spPr>
        <a:xfrm>
          <a:off x="15798800" y="2534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32724</xdr:rowOff>
    </xdr:from>
    <xdr:to>
      <xdr:col>72</xdr:col>
      <xdr:colOff>203200</xdr:colOff>
      <xdr:row>17</xdr:row>
      <xdr:rowOff>64093</xdr:rowOff>
    </xdr:to>
    <xdr:cxnSp macro="">
      <xdr:nvCxnSpPr>
        <xdr:cNvPr id="452" name="直線コネクタ 451"/>
        <xdr:cNvCxnSpPr/>
      </xdr:nvCxnSpPr>
      <xdr:spPr>
        <a:xfrm flipV="1">
          <a:off x="14401800" y="2947374"/>
          <a:ext cx="8890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168783</xdr:rowOff>
    </xdr:from>
    <xdr:to>
      <xdr:col>73</xdr:col>
      <xdr:colOff>44450</xdr:colOff>
      <xdr:row>16</xdr:row>
      <xdr:rowOff>98933</xdr:rowOff>
    </xdr:to>
    <xdr:sp macro="" textlink="">
      <xdr:nvSpPr>
        <xdr:cNvPr id="453" name="フローチャート: 判断 452"/>
        <xdr:cNvSpPr/>
      </xdr:nvSpPr>
      <xdr:spPr>
        <a:xfrm>
          <a:off x="152400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109110</xdr:rowOff>
    </xdr:from>
    <xdr:ext cx="762000" cy="259045"/>
    <xdr:sp macro="" textlink="">
      <xdr:nvSpPr>
        <xdr:cNvPr id="454" name="テキスト ボックス 453"/>
        <xdr:cNvSpPr txBox="1"/>
      </xdr:nvSpPr>
      <xdr:spPr>
        <a:xfrm>
          <a:off x="14909800" y="2509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64093</xdr:rowOff>
    </xdr:from>
    <xdr:to>
      <xdr:col>68</xdr:col>
      <xdr:colOff>152400</xdr:colOff>
      <xdr:row>17</xdr:row>
      <xdr:rowOff>113961</xdr:rowOff>
    </xdr:to>
    <xdr:cxnSp macro="">
      <xdr:nvCxnSpPr>
        <xdr:cNvPr id="455" name="直線コネクタ 454"/>
        <xdr:cNvCxnSpPr/>
      </xdr:nvCxnSpPr>
      <xdr:spPr>
        <a:xfrm flipV="1">
          <a:off x="13512800" y="2978743"/>
          <a:ext cx="889000" cy="49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33528</xdr:rowOff>
    </xdr:from>
    <xdr:to>
      <xdr:col>68</xdr:col>
      <xdr:colOff>203200</xdr:colOff>
      <xdr:row>16</xdr:row>
      <xdr:rowOff>135128</xdr:rowOff>
    </xdr:to>
    <xdr:sp macro="" textlink="">
      <xdr:nvSpPr>
        <xdr:cNvPr id="456" name="フローチャート: 判断 455"/>
        <xdr:cNvSpPr/>
      </xdr:nvSpPr>
      <xdr:spPr>
        <a:xfrm>
          <a:off x="14351000" y="27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145305</xdr:rowOff>
    </xdr:from>
    <xdr:ext cx="762000" cy="259045"/>
    <xdr:sp macro="" textlink="">
      <xdr:nvSpPr>
        <xdr:cNvPr id="457" name="テキスト ボックス 456"/>
        <xdr:cNvSpPr txBox="1"/>
      </xdr:nvSpPr>
      <xdr:spPr>
        <a:xfrm>
          <a:off x="14020800" y="254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139023</xdr:rowOff>
    </xdr:from>
    <xdr:to>
      <xdr:col>64</xdr:col>
      <xdr:colOff>152400</xdr:colOff>
      <xdr:row>16</xdr:row>
      <xdr:rowOff>69173</xdr:rowOff>
    </xdr:to>
    <xdr:sp macro="" textlink="">
      <xdr:nvSpPr>
        <xdr:cNvPr id="458" name="フローチャート: 判断 457"/>
        <xdr:cNvSpPr/>
      </xdr:nvSpPr>
      <xdr:spPr>
        <a:xfrm>
          <a:off x="13462000" y="271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79350</xdr:rowOff>
    </xdr:from>
    <xdr:ext cx="762000" cy="259045"/>
    <xdr:sp macro="" textlink="">
      <xdr:nvSpPr>
        <xdr:cNvPr id="459" name="テキスト ボックス 458"/>
        <xdr:cNvSpPr txBox="1"/>
      </xdr:nvSpPr>
      <xdr:spPr>
        <a:xfrm>
          <a:off x="13131800" y="2479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27771</xdr:rowOff>
    </xdr:from>
    <xdr:to>
      <xdr:col>81</xdr:col>
      <xdr:colOff>95250</xdr:colOff>
      <xdr:row>17</xdr:row>
      <xdr:rowOff>129371</xdr:rowOff>
    </xdr:to>
    <xdr:sp macro="" textlink="">
      <xdr:nvSpPr>
        <xdr:cNvPr id="465" name="楕円 464"/>
        <xdr:cNvSpPr/>
      </xdr:nvSpPr>
      <xdr:spPr>
        <a:xfrm>
          <a:off x="16967200" y="2942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171298</xdr:rowOff>
    </xdr:from>
    <xdr:ext cx="762000" cy="259045"/>
    <xdr:sp macro="" textlink="">
      <xdr:nvSpPr>
        <xdr:cNvPr id="466" name="将来負担の状況該当値テキスト"/>
        <xdr:cNvSpPr txBox="1"/>
      </xdr:nvSpPr>
      <xdr:spPr>
        <a:xfrm>
          <a:off x="17106900" y="2914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86487</xdr:rowOff>
    </xdr:from>
    <xdr:to>
      <xdr:col>77</xdr:col>
      <xdr:colOff>95250</xdr:colOff>
      <xdr:row>18</xdr:row>
      <xdr:rowOff>16637</xdr:rowOff>
    </xdr:to>
    <xdr:sp macro="" textlink="">
      <xdr:nvSpPr>
        <xdr:cNvPr id="467" name="楕円 466"/>
        <xdr:cNvSpPr/>
      </xdr:nvSpPr>
      <xdr:spPr>
        <a:xfrm>
          <a:off x="16129000" y="3001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1414</xdr:rowOff>
    </xdr:from>
    <xdr:ext cx="736600" cy="259045"/>
    <xdr:sp macro="" textlink="">
      <xdr:nvSpPr>
        <xdr:cNvPr id="468" name="テキスト ボックス 467"/>
        <xdr:cNvSpPr txBox="1"/>
      </xdr:nvSpPr>
      <xdr:spPr>
        <a:xfrm>
          <a:off x="15798800" y="3087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153374</xdr:rowOff>
    </xdr:from>
    <xdr:to>
      <xdr:col>73</xdr:col>
      <xdr:colOff>44450</xdr:colOff>
      <xdr:row>17</xdr:row>
      <xdr:rowOff>83524</xdr:rowOff>
    </xdr:to>
    <xdr:sp macro="" textlink="">
      <xdr:nvSpPr>
        <xdr:cNvPr id="469" name="楕円 468"/>
        <xdr:cNvSpPr/>
      </xdr:nvSpPr>
      <xdr:spPr>
        <a:xfrm>
          <a:off x="15240000" y="2896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68301</xdr:rowOff>
    </xdr:from>
    <xdr:ext cx="762000" cy="259045"/>
    <xdr:sp macro="" textlink="">
      <xdr:nvSpPr>
        <xdr:cNvPr id="470" name="テキスト ボックス 469"/>
        <xdr:cNvSpPr txBox="1"/>
      </xdr:nvSpPr>
      <xdr:spPr>
        <a:xfrm>
          <a:off x="14909800" y="2982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13293</xdr:rowOff>
    </xdr:from>
    <xdr:to>
      <xdr:col>68</xdr:col>
      <xdr:colOff>203200</xdr:colOff>
      <xdr:row>17</xdr:row>
      <xdr:rowOff>114893</xdr:rowOff>
    </xdr:to>
    <xdr:sp macro="" textlink="">
      <xdr:nvSpPr>
        <xdr:cNvPr id="471" name="楕円 470"/>
        <xdr:cNvSpPr/>
      </xdr:nvSpPr>
      <xdr:spPr>
        <a:xfrm>
          <a:off x="14351000" y="292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99670</xdr:rowOff>
    </xdr:from>
    <xdr:ext cx="762000" cy="259045"/>
    <xdr:sp macro="" textlink="">
      <xdr:nvSpPr>
        <xdr:cNvPr id="472" name="テキスト ボックス 471"/>
        <xdr:cNvSpPr txBox="1"/>
      </xdr:nvSpPr>
      <xdr:spPr>
        <a:xfrm>
          <a:off x="14020800" y="3014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63161</xdr:rowOff>
    </xdr:from>
    <xdr:to>
      <xdr:col>64</xdr:col>
      <xdr:colOff>152400</xdr:colOff>
      <xdr:row>17</xdr:row>
      <xdr:rowOff>164761</xdr:rowOff>
    </xdr:to>
    <xdr:sp macro="" textlink="">
      <xdr:nvSpPr>
        <xdr:cNvPr id="473" name="楕円 472"/>
        <xdr:cNvSpPr/>
      </xdr:nvSpPr>
      <xdr:spPr>
        <a:xfrm>
          <a:off x="13462000" y="297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149538</xdr:rowOff>
    </xdr:from>
    <xdr:ext cx="762000" cy="259045"/>
    <xdr:sp macro="" textlink="">
      <xdr:nvSpPr>
        <xdr:cNvPr id="474" name="テキスト ボックス 473"/>
        <xdr:cNvSpPr txBox="1"/>
      </xdr:nvSpPr>
      <xdr:spPr>
        <a:xfrm>
          <a:off x="13131800" y="3064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茨城県下妻市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43,791
41,777
80.88
18,071,735
16,925,502
1,078,676
10,244,760
21,781,125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77.4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ごみ処理業務や消防業務を一部事務組合で行っていることにより、全ての平均値を下回っている。一方で職員数の増や定期昇給などにより、他の義務的経費である扶助費、公債費とともに決算の占める割合が大きくなってき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定員管理計画の遵守に加え、人事評価制度による給与水準の適正化など、人件費総枠の抑制に努める。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60706</xdr:rowOff>
    </xdr:from>
    <xdr:to>
      <xdr:col>24</xdr:col>
      <xdr:colOff>25400</xdr:colOff>
      <xdr:row>42</xdr:row>
      <xdr:rowOff>8128</xdr:rowOff>
    </xdr:to>
    <xdr:cxnSp macro="">
      <xdr:nvCxnSpPr>
        <xdr:cNvPr id="59" name="直線コネクタ 58"/>
        <xdr:cNvCxnSpPr/>
      </xdr:nvCxnSpPr>
      <xdr:spPr>
        <a:xfrm flipV="1">
          <a:off x="4826000" y="5718556"/>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151655</xdr:rowOff>
    </xdr:from>
    <xdr:ext cx="762000" cy="259045"/>
    <xdr:sp macro="" textlink="">
      <xdr:nvSpPr>
        <xdr:cNvPr id="60" name="人件費最小値テキスト"/>
        <xdr:cNvSpPr txBox="1"/>
      </xdr:nvSpPr>
      <xdr:spPr>
        <a:xfrm>
          <a:off x="4914900" y="718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8128</xdr:rowOff>
    </xdr:from>
    <xdr:to>
      <xdr:col>24</xdr:col>
      <xdr:colOff>114300</xdr:colOff>
      <xdr:row>42</xdr:row>
      <xdr:rowOff>8128</xdr:rowOff>
    </xdr:to>
    <xdr:cxnSp macro="">
      <xdr:nvCxnSpPr>
        <xdr:cNvPr id="61" name="直線コネクタ 60"/>
        <xdr:cNvCxnSpPr/>
      </xdr:nvCxnSpPr>
      <xdr:spPr>
        <a:xfrm>
          <a:off x="4737100" y="7209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147083</xdr:rowOff>
    </xdr:from>
    <xdr:ext cx="762000" cy="259045"/>
    <xdr:sp macro="" textlink="">
      <xdr:nvSpPr>
        <xdr:cNvPr id="62" name="人件費最大値テキスト"/>
        <xdr:cNvSpPr txBox="1"/>
      </xdr:nvSpPr>
      <xdr:spPr>
        <a:xfrm>
          <a:off x="4914900" y="546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60706</xdr:rowOff>
    </xdr:from>
    <xdr:to>
      <xdr:col>24</xdr:col>
      <xdr:colOff>114300</xdr:colOff>
      <xdr:row>33</xdr:row>
      <xdr:rowOff>60706</xdr:rowOff>
    </xdr:to>
    <xdr:cxnSp macro="">
      <xdr:nvCxnSpPr>
        <xdr:cNvPr id="63" name="直線コネクタ 62"/>
        <xdr:cNvCxnSpPr/>
      </xdr:nvCxnSpPr>
      <xdr:spPr>
        <a:xfrm>
          <a:off x="4737100" y="5718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40132</xdr:rowOff>
    </xdr:from>
    <xdr:to>
      <xdr:col>24</xdr:col>
      <xdr:colOff>25400</xdr:colOff>
      <xdr:row>36</xdr:row>
      <xdr:rowOff>58420</xdr:rowOff>
    </xdr:to>
    <xdr:cxnSp macro="">
      <xdr:nvCxnSpPr>
        <xdr:cNvPr id="64" name="直線コネクタ 63"/>
        <xdr:cNvCxnSpPr/>
      </xdr:nvCxnSpPr>
      <xdr:spPr>
        <a:xfrm>
          <a:off x="3987800" y="621233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144289</xdr:rowOff>
    </xdr:from>
    <xdr:ext cx="762000" cy="259045"/>
    <xdr:sp macro="" textlink="">
      <xdr:nvSpPr>
        <xdr:cNvPr id="65" name="人件費平均値テキスト"/>
        <xdr:cNvSpPr txBox="1"/>
      </xdr:nvSpPr>
      <xdr:spPr>
        <a:xfrm>
          <a:off x="4914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40132</xdr:rowOff>
    </xdr:from>
    <xdr:to>
      <xdr:col>19</xdr:col>
      <xdr:colOff>187325</xdr:colOff>
      <xdr:row>36</xdr:row>
      <xdr:rowOff>67564</xdr:rowOff>
    </xdr:to>
    <xdr:cxnSp macro="">
      <xdr:nvCxnSpPr>
        <xdr:cNvPr id="67" name="直線コネクタ 66"/>
        <xdr:cNvCxnSpPr/>
      </xdr:nvCxnSpPr>
      <xdr:spPr>
        <a:xfrm flipV="1">
          <a:off x="3098800" y="621233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xdr:rowOff>
    </xdr:from>
    <xdr:to>
      <xdr:col>20</xdr:col>
      <xdr:colOff>38100</xdr:colOff>
      <xdr:row>37</xdr:row>
      <xdr:rowOff>102362</xdr:rowOff>
    </xdr:to>
    <xdr:sp macro="" textlink="">
      <xdr:nvSpPr>
        <xdr:cNvPr id="68" name="フローチャート: 判断 67"/>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87139</xdr:rowOff>
    </xdr:from>
    <xdr:ext cx="736600" cy="259045"/>
    <xdr:sp macro="" textlink="">
      <xdr:nvSpPr>
        <xdr:cNvPr id="69" name="テキスト ボックス 68"/>
        <xdr:cNvSpPr txBox="1"/>
      </xdr:nvSpPr>
      <xdr:spPr>
        <a:xfrm>
          <a:off x="3606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120142</xdr:rowOff>
    </xdr:from>
    <xdr:to>
      <xdr:col>15</xdr:col>
      <xdr:colOff>98425</xdr:colOff>
      <xdr:row>36</xdr:row>
      <xdr:rowOff>67564</xdr:rowOff>
    </xdr:to>
    <xdr:cxnSp macro="">
      <xdr:nvCxnSpPr>
        <xdr:cNvPr id="70" name="直線コネクタ 69"/>
        <xdr:cNvCxnSpPr/>
      </xdr:nvCxnSpPr>
      <xdr:spPr>
        <a:xfrm>
          <a:off x="2209800" y="6120892"/>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135636</xdr:rowOff>
    </xdr:from>
    <xdr:to>
      <xdr:col>15</xdr:col>
      <xdr:colOff>149225</xdr:colOff>
      <xdr:row>37</xdr:row>
      <xdr:rowOff>65786</xdr:rowOff>
    </xdr:to>
    <xdr:sp macro="" textlink="">
      <xdr:nvSpPr>
        <xdr:cNvPr id="71" name="フローチャート: 判断 70"/>
        <xdr:cNvSpPr/>
      </xdr:nvSpPr>
      <xdr:spPr>
        <a:xfrm>
          <a:off x="3048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50563</xdr:rowOff>
    </xdr:from>
    <xdr:ext cx="762000" cy="259045"/>
    <xdr:sp macro="" textlink="">
      <xdr:nvSpPr>
        <xdr:cNvPr id="72" name="テキスト ボックス 71"/>
        <xdr:cNvSpPr txBox="1"/>
      </xdr:nvSpPr>
      <xdr:spPr>
        <a:xfrm>
          <a:off x="2717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120142</xdr:rowOff>
    </xdr:from>
    <xdr:to>
      <xdr:col>11</xdr:col>
      <xdr:colOff>9525</xdr:colOff>
      <xdr:row>35</xdr:row>
      <xdr:rowOff>129286</xdr:rowOff>
    </xdr:to>
    <xdr:cxnSp macro="">
      <xdr:nvCxnSpPr>
        <xdr:cNvPr id="73" name="直線コネクタ 72"/>
        <xdr:cNvCxnSpPr/>
      </xdr:nvCxnSpPr>
      <xdr:spPr>
        <a:xfrm flipV="1">
          <a:off x="1320800" y="612089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144780</xdr:rowOff>
    </xdr:from>
    <xdr:to>
      <xdr:col>11</xdr:col>
      <xdr:colOff>60325</xdr:colOff>
      <xdr:row>37</xdr:row>
      <xdr:rowOff>74930</xdr:rowOff>
    </xdr:to>
    <xdr:sp macro="" textlink="">
      <xdr:nvSpPr>
        <xdr:cNvPr id="74" name="フローチャート: 判断 73"/>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59707</xdr:rowOff>
    </xdr:from>
    <xdr:ext cx="762000" cy="259045"/>
    <xdr:sp macro="" textlink="">
      <xdr:nvSpPr>
        <xdr:cNvPr id="75" name="テキスト ボックス 74"/>
        <xdr:cNvSpPr txBox="1"/>
      </xdr:nvSpPr>
      <xdr:spPr>
        <a:xfrm>
          <a:off x="1828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101346</xdr:rowOff>
    </xdr:from>
    <xdr:to>
      <xdr:col>6</xdr:col>
      <xdr:colOff>171450</xdr:colOff>
      <xdr:row>38</xdr:row>
      <xdr:rowOff>31496</xdr:rowOff>
    </xdr:to>
    <xdr:sp macro="" textlink="">
      <xdr:nvSpPr>
        <xdr:cNvPr id="76" name="フローチャート: 判断 75"/>
        <xdr:cNvSpPr/>
      </xdr:nvSpPr>
      <xdr:spPr>
        <a:xfrm>
          <a:off x="1270000" y="644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16273</xdr:rowOff>
    </xdr:from>
    <xdr:ext cx="762000" cy="259045"/>
    <xdr:sp macro="" textlink="">
      <xdr:nvSpPr>
        <xdr:cNvPr id="77" name="テキスト ボックス 76"/>
        <xdr:cNvSpPr txBox="1"/>
      </xdr:nvSpPr>
      <xdr:spPr>
        <a:xfrm>
          <a:off x="939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xdr:rowOff>
    </xdr:from>
    <xdr:to>
      <xdr:col>24</xdr:col>
      <xdr:colOff>76200</xdr:colOff>
      <xdr:row>36</xdr:row>
      <xdr:rowOff>109220</xdr:rowOff>
    </xdr:to>
    <xdr:sp macro="" textlink="">
      <xdr:nvSpPr>
        <xdr:cNvPr id="83" name="楕円 82"/>
        <xdr:cNvSpPr/>
      </xdr:nvSpPr>
      <xdr:spPr>
        <a:xfrm>
          <a:off x="47752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24147</xdr:rowOff>
    </xdr:from>
    <xdr:ext cx="762000" cy="259045"/>
    <xdr:sp macro="" textlink="">
      <xdr:nvSpPr>
        <xdr:cNvPr id="84" name="人件費該当値テキスト"/>
        <xdr:cNvSpPr txBox="1"/>
      </xdr:nvSpPr>
      <xdr:spPr>
        <a:xfrm>
          <a:off x="49149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160782</xdr:rowOff>
    </xdr:from>
    <xdr:to>
      <xdr:col>20</xdr:col>
      <xdr:colOff>38100</xdr:colOff>
      <xdr:row>36</xdr:row>
      <xdr:rowOff>90932</xdr:rowOff>
    </xdr:to>
    <xdr:sp macro="" textlink="">
      <xdr:nvSpPr>
        <xdr:cNvPr id="85" name="楕円 84"/>
        <xdr:cNvSpPr/>
      </xdr:nvSpPr>
      <xdr:spPr>
        <a:xfrm>
          <a:off x="3937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101109</xdr:rowOff>
    </xdr:from>
    <xdr:ext cx="736600" cy="259045"/>
    <xdr:sp macro="" textlink="">
      <xdr:nvSpPr>
        <xdr:cNvPr id="86" name="テキスト ボックス 85"/>
        <xdr:cNvSpPr txBox="1"/>
      </xdr:nvSpPr>
      <xdr:spPr>
        <a:xfrm>
          <a:off x="3606800" y="5930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16764</xdr:rowOff>
    </xdr:from>
    <xdr:to>
      <xdr:col>15</xdr:col>
      <xdr:colOff>149225</xdr:colOff>
      <xdr:row>36</xdr:row>
      <xdr:rowOff>118364</xdr:rowOff>
    </xdr:to>
    <xdr:sp macro="" textlink="">
      <xdr:nvSpPr>
        <xdr:cNvPr id="87" name="楕円 86"/>
        <xdr:cNvSpPr/>
      </xdr:nvSpPr>
      <xdr:spPr>
        <a:xfrm>
          <a:off x="3048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128541</xdr:rowOff>
    </xdr:from>
    <xdr:ext cx="762000" cy="259045"/>
    <xdr:sp macro="" textlink="">
      <xdr:nvSpPr>
        <xdr:cNvPr id="88" name="テキスト ボックス 87"/>
        <xdr:cNvSpPr txBox="1"/>
      </xdr:nvSpPr>
      <xdr:spPr>
        <a:xfrm>
          <a:off x="2717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69342</xdr:rowOff>
    </xdr:from>
    <xdr:to>
      <xdr:col>11</xdr:col>
      <xdr:colOff>60325</xdr:colOff>
      <xdr:row>35</xdr:row>
      <xdr:rowOff>170942</xdr:rowOff>
    </xdr:to>
    <xdr:sp macro="" textlink="">
      <xdr:nvSpPr>
        <xdr:cNvPr id="89" name="楕円 88"/>
        <xdr:cNvSpPr/>
      </xdr:nvSpPr>
      <xdr:spPr>
        <a:xfrm>
          <a:off x="2159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9669</xdr:rowOff>
    </xdr:from>
    <xdr:ext cx="762000" cy="259045"/>
    <xdr:sp macro="" textlink="">
      <xdr:nvSpPr>
        <xdr:cNvPr id="90" name="テキスト ボックス 89"/>
        <xdr:cNvSpPr txBox="1"/>
      </xdr:nvSpPr>
      <xdr:spPr>
        <a:xfrm>
          <a:off x="1828800" y="583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78486</xdr:rowOff>
    </xdr:from>
    <xdr:to>
      <xdr:col>6</xdr:col>
      <xdr:colOff>171450</xdr:colOff>
      <xdr:row>36</xdr:row>
      <xdr:rowOff>8636</xdr:rowOff>
    </xdr:to>
    <xdr:sp macro="" textlink="">
      <xdr:nvSpPr>
        <xdr:cNvPr id="91" name="楕円 90"/>
        <xdr:cNvSpPr/>
      </xdr:nvSpPr>
      <xdr:spPr>
        <a:xfrm>
          <a:off x="1270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18813</xdr:rowOff>
    </xdr:from>
    <xdr:ext cx="762000" cy="259045"/>
    <xdr:sp macro="" textlink="">
      <xdr:nvSpPr>
        <xdr:cNvPr id="92" name="テキスト ボックス 91"/>
        <xdr:cNvSpPr txBox="1"/>
      </xdr:nvSpPr>
      <xdr:spPr>
        <a:xfrm>
          <a:off x="939800" y="584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前年度と比べ決算額ではわずかに下回ったが、類似</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団体平均と</a:t>
          </a:r>
          <a:r>
            <a:rPr kumimoji="1" lang="ja-JP" altLang="en-US" sz="1300">
              <a:latin typeface="ＭＳ Ｐゴシック" panose="020B0600070205080204" pitchFamily="50" charset="-128"/>
              <a:ea typeface="ＭＳ Ｐゴシック" panose="020B0600070205080204" pitchFamily="50" charset="-128"/>
            </a:rPr>
            <a:t>比較しても高く、特に施設管理に係る物件費は全ての施設区分で前年度を上回った。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管理委託に関する労務単価や施設管理人賃金の増加などが要因であるが、他の義務的経費が増えていく中で、公共施設の合理化や適正配置を進める公共施設マネジメントを推進し、経常的な経費削減に努め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88900</xdr:rowOff>
    </xdr:from>
    <xdr:to>
      <xdr:col>82</xdr:col>
      <xdr:colOff>107950</xdr:colOff>
      <xdr:row>22</xdr:row>
      <xdr:rowOff>12700</xdr:rowOff>
    </xdr:to>
    <xdr:cxnSp macro="">
      <xdr:nvCxnSpPr>
        <xdr:cNvPr id="120" name="直線コネクタ 119"/>
        <xdr:cNvCxnSpPr/>
      </xdr:nvCxnSpPr>
      <xdr:spPr>
        <a:xfrm flipV="1">
          <a:off x="16510000" y="21463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156227</xdr:rowOff>
    </xdr:from>
    <xdr:ext cx="762000" cy="259045"/>
    <xdr:sp macro="" textlink="">
      <xdr:nvSpPr>
        <xdr:cNvPr id="121" name="物件費最小値テキスト"/>
        <xdr:cNvSpPr txBox="1"/>
      </xdr:nvSpPr>
      <xdr:spPr>
        <a:xfrm>
          <a:off x="165989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12700</xdr:rowOff>
    </xdr:from>
    <xdr:to>
      <xdr:col>82</xdr:col>
      <xdr:colOff>196850</xdr:colOff>
      <xdr:row>22</xdr:row>
      <xdr:rowOff>12700</xdr:rowOff>
    </xdr:to>
    <xdr:cxnSp macro="">
      <xdr:nvCxnSpPr>
        <xdr:cNvPr id="122" name="直線コネクタ 121"/>
        <xdr:cNvCxnSpPr/>
      </xdr:nvCxnSpPr>
      <xdr:spPr>
        <a:xfrm>
          <a:off x="16421100" y="378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3827</xdr:rowOff>
    </xdr:from>
    <xdr:ext cx="762000" cy="259045"/>
    <xdr:sp macro="" textlink="">
      <xdr:nvSpPr>
        <xdr:cNvPr id="123" name="物件費最大値テキスト"/>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88900</xdr:rowOff>
    </xdr:from>
    <xdr:to>
      <xdr:col>82</xdr:col>
      <xdr:colOff>196850</xdr:colOff>
      <xdr:row>12</xdr:row>
      <xdr:rowOff>88900</xdr:rowOff>
    </xdr:to>
    <xdr:cxnSp macro="">
      <xdr:nvCxnSpPr>
        <xdr:cNvPr id="124" name="直線コネクタ 123"/>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76200</xdr:rowOff>
    </xdr:from>
    <xdr:to>
      <xdr:col>82</xdr:col>
      <xdr:colOff>107950</xdr:colOff>
      <xdr:row>18</xdr:row>
      <xdr:rowOff>101600</xdr:rowOff>
    </xdr:to>
    <xdr:cxnSp macro="">
      <xdr:nvCxnSpPr>
        <xdr:cNvPr id="125" name="直線コネクタ 124"/>
        <xdr:cNvCxnSpPr/>
      </xdr:nvCxnSpPr>
      <xdr:spPr>
        <a:xfrm>
          <a:off x="15671800" y="31623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22877</xdr:rowOff>
    </xdr:from>
    <xdr:ext cx="762000" cy="259045"/>
    <xdr:sp macro="" textlink="">
      <xdr:nvSpPr>
        <xdr:cNvPr id="126" name="物件費平均値テキスト"/>
        <xdr:cNvSpPr txBox="1"/>
      </xdr:nvSpPr>
      <xdr:spPr>
        <a:xfrm>
          <a:off x="16598900" y="2766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6350</xdr:rowOff>
    </xdr:from>
    <xdr:to>
      <xdr:col>82</xdr:col>
      <xdr:colOff>158750</xdr:colOff>
      <xdr:row>17</xdr:row>
      <xdr:rowOff>107950</xdr:rowOff>
    </xdr:to>
    <xdr:sp macro="" textlink="">
      <xdr:nvSpPr>
        <xdr:cNvPr id="127" name="フローチャート: 判断 126"/>
        <xdr:cNvSpPr/>
      </xdr:nvSpPr>
      <xdr:spPr>
        <a:xfrm>
          <a:off x="16459200" y="292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38100</xdr:rowOff>
    </xdr:from>
    <xdr:to>
      <xdr:col>78</xdr:col>
      <xdr:colOff>69850</xdr:colOff>
      <xdr:row>18</xdr:row>
      <xdr:rowOff>76200</xdr:rowOff>
    </xdr:to>
    <xdr:cxnSp macro="">
      <xdr:nvCxnSpPr>
        <xdr:cNvPr id="128" name="直線コネクタ 127"/>
        <xdr:cNvCxnSpPr/>
      </xdr:nvCxnSpPr>
      <xdr:spPr>
        <a:xfrm>
          <a:off x="14782800" y="3124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139700</xdr:rowOff>
    </xdr:from>
    <xdr:to>
      <xdr:col>78</xdr:col>
      <xdr:colOff>120650</xdr:colOff>
      <xdr:row>17</xdr:row>
      <xdr:rowOff>69850</xdr:rowOff>
    </xdr:to>
    <xdr:sp macro="" textlink="">
      <xdr:nvSpPr>
        <xdr:cNvPr id="129" name="フローチャート: 判断 128"/>
        <xdr:cNvSpPr/>
      </xdr:nvSpPr>
      <xdr:spPr>
        <a:xfrm>
          <a:off x="15621000" y="288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80027</xdr:rowOff>
    </xdr:from>
    <xdr:ext cx="736600" cy="259045"/>
    <xdr:sp macro="" textlink="">
      <xdr:nvSpPr>
        <xdr:cNvPr id="130" name="テキスト ボックス 129"/>
        <xdr:cNvSpPr txBox="1"/>
      </xdr:nvSpPr>
      <xdr:spPr>
        <a:xfrm>
          <a:off x="15290800" y="265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19050</xdr:rowOff>
    </xdr:from>
    <xdr:to>
      <xdr:col>73</xdr:col>
      <xdr:colOff>180975</xdr:colOff>
      <xdr:row>18</xdr:row>
      <xdr:rowOff>38100</xdr:rowOff>
    </xdr:to>
    <xdr:cxnSp macro="">
      <xdr:nvCxnSpPr>
        <xdr:cNvPr id="131" name="直線コネクタ 130"/>
        <xdr:cNvCxnSpPr/>
      </xdr:nvCxnSpPr>
      <xdr:spPr>
        <a:xfrm>
          <a:off x="13893800" y="29337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88900</xdr:rowOff>
    </xdr:from>
    <xdr:to>
      <xdr:col>74</xdr:col>
      <xdr:colOff>31750</xdr:colOff>
      <xdr:row>17</xdr:row>
      <xdr:rowOff>19050</xdr:rowOff>
    </xdr:to>
    <xdr:sp macro="" textlink="">
      <xdr:nvSpPr>
        <xdr:cNvPr id="132" name="フローチャート: 判断 131"/>
        <xdr:cNvSpPr/>
      </xdr:nvSpPr>
      <xdr:spPr>
        <a:xfrm>
          <a:off x="147320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29227</xdr:rowOff>
    </xdr:from>
    <xdr:ext cx="762000" cy="259045"/>
    <xdr:sp macro="" textlink="">
      <xdr:nvSpPr>
        <xdr:cNvPr id="133" name="テキスト ボックス 132"/>
        <xdr:cNvSpPr txBox="1"/>
      </xdr:nvSpPr>
      <xdr:spPr>
        <a:xfrm>
          <a:off x="14401800" y="26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19050</xdr:rowOff>
    </xdr:from>
    <xdr:to>
      <xdr:col>69</xdr:col>
      <xdr:colOff>92075</xdr:colOff>
      <xdr:row>17</xdr:row>
      <xdr:rowOff>95250</xdr:rowOff>
    </xdr:to>
    <xdr:cxnSp macro="">
      <xdr:nvCxnSpPr>
        <xdr:cNvPr id="134" name="直線コネクタ 133"/>
        <xdr:cNvCxnSpPr/>
      </xdr:nvCxnSpPr>
      <xdr:spPr>
        <a:xfrm flipV="1">
          <a:off x="13004800" y="2933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38100</xdr:rowOff>
    </xdr:from>
    <xdr:to>
      <xdr:col>69</xdr:col>
      <xdr:colOff>142875</xdr:colOff>
      <xdr:row>16</xdr:row>
      <xdr:rowOff>139700</xdr:rowOff>
    </xdr:to>
    <xdr:sp macro="" textlink="">
      <xdr:nvSpPr>
        <xdr:cNvPr id="135" name="フローチャート: 判断 134"/>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149877</xdr:rowOff>
    </xdr:from>
    <xdr:ext cx="762000" cy="259045"/>
    <xdr:sp macro="" textlink="">
      <xdr:nvSpPr>
        <xdr:cNvPr id="136" name="テキスト ボックス 135"/>
        <xdr:cNvSpPr txBox="1"/>
      </xdr:nvSpPr>
      <xdr:spPr>
        <a:xfrm>
          <a:off x="13512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95250</xdr:rowOff>
    </xdr:from>
    <xdr:to>
      <xdr:col>65</xdr:col>
      <xdr:colOff>53975</xdr:colOff>
      <xdr:row>16</xdr:row>
      <xdr:rowOff>25400</xdr:rowOff>
    </xdr:to>
    <xdr:sp macro="" textlink="">
      <xdr:nvSpPr>
        <xdr:cNvPr id="137" name="フローチャート: 判断 136"/>
        <xdr:cNvSpPr/>
      </xdr:nvSpPr>
      <xdr:spPr>
        <a:xfrm>
          <a:off x="12954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35577</xdr:rowOff>
    </xdr:from>
    <xdr:ext cx="762000" cy="259045"/>
    <xdr:sp macro="" textlink="">
      <xdr:nvSpPr>
        <xdr:cNvPr id="138" name="テキスト ボックス 137"/>
        <xdr:cNvSpPr txBox="1"/>
      </xdr:nvSpPr>
      <xdr:spPr>
        <a:xfrm>
          <a:off x="12623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50800</xdr:rowOff>
    </xdr:from>
    <xdr:to>
      <xdr:col>82</xdr:col>
      <xdr:colOff>158750</xdr:colOff>
      <xdr:row>18</xdr:row>
      <xdr:rowOff>152400</xdr:rowOff>
    </xdr:to>
    <xdr:sp macro="" textlink="">
      <xdr:nvSpPr>
        <xdr:cNvPr id="144" name="楕円 143"/>
        <xdr:cNvSpPr/>
      </xdr:nvSpPr>
      <xdr:spPr>
        <a:xfrm>
          <a:off x="16459200" y="313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22877</xdr:rowOff>
    </xdr:from>
    <xdr:ext cx="762000" cy="259045"/>
    <xdr:sp macro="" textlink="">
      <xdr:nvSpPr>
        <xdr:cNvPr id="145" name="物件費該当値テキスト"/>
        <xdr:cNvSpPr txBox="1"/>
      </xdr:nvSpPr>
      <xdr:spPr>
        <a:xfrm>
          <a:off x="16598900" y="31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25400</xdr:rowOff>
    </xdr:from>
    <xdr:to>
      <xdr:col>78</xdr:col>
      <xdr:colOff>120650</xdr:colOff>
      <xdr:row>18</xdr:row>
      <xdr:rowOff>127000</xdr:rowOff>
    </xdr:to>
    <xdr:sp macro="" textlink="">
      <xdr:nvSpPr>
        <xdr:cNvPr id="146" name="楕円 145"/>
        <xdr:cNvSpPr/>
      </xdr:nvSpPr>
      <xdr:spPr>
        <a:xfrm>
          <a:off x="15621000" y="311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111777</xdr:rowOff>
    </xdr:from>
    <xdr:ext cx="736600" cy="259045"/>
    <xdr:sp macro="" textlink="">
      <xdr:nvSpPr>
        <xdr:cNvPr id="147" name="テキスト ボックス 146"/>
        <xdr:cNvSpPr txBox="1"/>
      </xdr:nvSpPr>
      <xdr:spPr>
        <a:xfrm>
          <a:off x="15290800" y="3197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158750</xdr:rowOff>
    </xdr:from>
    <xdr:to>
      <xdr:col>74</xdr:col>
      <xdr:colOff>31750</xdr:colOff>
      <xdr:row>18</xdr:row>
      <xdr:rowOff>88900</xdr:rowOff>
    </xdr:to>
    <xdr:sp macro="" textlink="">
      <xdr:nvSpPr>
        <xdr:cNvPr id="148" name="楕円 147"/>
        <xdr:cNvSpPr/>
      </xdr:nvSpPr>
      <xdr:spPr>
        <a:xfrm>
          <a:off x="14732000" y="307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73677</xdr:rowOff>
    </xdr:from>
    <xdr:ext cx="762000" cy="259045"/>
    <xdr:sp macro="" textlink="">
      <xdr:nvSpPr>
        <xdr:cNvPr id="149" name="テキスト ボックス 148"/>
        <xdr:cNvSpPr txBox="1"/>
      </xdr:nvSpPr>
      <xdr:spPr>
        <a:xfrm>
          <a:off x="14401800" y="315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139700</xdr:rowOff>
    </xdr:from>
    <xdr:to>
      <xdr:col>69</xdr:col>
      <xdr:colOff>142875</xdr:colOff>
      <xdr:row>17</xdr:row>
      <xdr:rowOff>69850</xdr:rowOff>
    </xdr:to>
    <xdr:sp macro="" textlink="">
      <xdr:nvSpPr>
        <xdr:cNvPr id="150" name="楕円 149"/>
        <xdr:cNvSpPr/>
      </xdr:nvSpPr>
      <xdr:spPr>
        <a:xfrm>
          <a:off x="13843000" y="288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54627</xdr:rowOff>
    </xdr:from>
    <xdr:ext cx="762000" cy="259045"/>
    <xdr:sp macro="" textlink="">
      <xdr:nvSpPr>
        <xdr:cNvPr id="151" name="テキスト ボックス 150"/>
        <xdr:cNvSpPr txBox="1"/>
      </xdr:nvSpPr>
      <xdr:spPr>
        <a:xfrm>
          <a:off x="13512800" y="29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44450</xdr:rowOff>
    </xdr:from>
    <xdr:to>
      <xdr:col>65</xdr:col>
      <xdr:colOff>53975</xdr:colOff>
      <xdr:row>17</xdr:row>
      <xdr:rowOff>146050</xdr:rowOff>
    </xdr:to>
    <xdr:sp macro="" textlink="">
      <xdr:nvSpPr>
        <xdr:cNvPr id="152" name="楕円 151"/>
        <xdr:cNvSpPr/>
      </xdr:nvSpPr>
      <xdr:spPr>
        <a:xfrm>
          <a:off x="12954000" y="295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130827</xdr:rowOff>
    </xdr:from>
    <xdr:ext cx="762000" cy="259045"/>
    <xdr:sp macro="" textlink="">
      <xdr:nvSpPr>
        <xdr:cNvPr id="153" name="テキスト ボックス 152"/>
        <xdr:cNvSpPr txBox="1"/>
      </xdr:nvSpPr>
      <xdr:spPr>
        <a:xfrm>
          <a:off x="12623800" y="304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全国や県平均を下回るが、類似団体平均を</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ポイント上回っており他団体同様この割合は年々上昇している。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給付費などの法令に基づいて支出される義務的経費については適切に対応していく一方で、高齢化により給付対象者が増となるような単独扶助費などについては制度設計を見直すなど歳出総額の抑制に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102507</xdr:rowOff>
    </xdr:from>
    <xdr:to>
      <xdr:col>24</xdr:col>
      <xdr:colOff>25400</xdr:colOff>
      <xdr:row>62</xdr:row>
      <xdr:rowOff>61685</xdr:rowOff>
    </xdr:to>
    <xdr:cxnSp macro="">
      <xdr:nvCxnSpPr>
        <xdr:cNvPr id="183" name="直線コネクタ 182"/>
        <xdr:cNvCxnSpPr/>
      </xdr:nvCxnSpPr>
      <xdr:spPr>
        <a:xfrm flipV="1">
          <a:off x="4826000" y="9189357"/>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33762</xdr:rowOff>
    </xdr:from>
    <xdr:ext cx="762000" cy="259045"/>
    <xdr:sp macro="" textlink="">
      <xdr:nvSpPr>
        <xdr:cNvPr id="184" name="扶助費最小値テキスト"/>
        <xdr:cNvSpPr txBox="1"/>
      </xdr:nvSpPr>
      <xdr:spPr>
        <a:xfrm>
          <a:off x="4914900" y="10663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61685</xdr:rowOff>
    </xdr:from>
    <xdr:to>
      <xdr:col>24</xdr:col>
      <xdr:colOff>114300</xdr:colOff>
      <xdr:row>62</xdr:row>
      <xdr:rowOff>61685</xdr:rowOff>
    </xdr:to>
    <xdr:cxnSp macro="">
      <xdr:nvCxnSpPr>
        <xdr:cNvPr id="185" name="直線コネクタ 184"/>
        <xdr:cNvCxnSpPr/>
      </xdr:nvCxnSpPr>
      <xdr:spPr>
        <a:xfrm>
          <a:off x="4737100" y="10691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17434</xdr:rowOff>
    </xdr:from>
    <xdr:ext cx="762000" cy="259045"/>
    <xdr:sp macro="" textlink="">
      <xdr:nvSpPr>
        <xdr:cNvPr id="186" name="扶助費最大値テキスト"/>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102507</xdr:rowOff>
    </xdr:from>
    <xdr:to>
      <xdr:col>24</xdr:col>
      <xdr:colOff>114300</xdr:colOff>
      <xdr:row>53</xdr:row>
      <xdr:rowOff>102507</xdr:rowOff>
    </xdr:to>
    <xdr:cxnSp macro="">
      <xdr:nvCxnSpPr>
        <xdr:cNvPr id="187" name="直線コネクタ 186"/>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167822</xdr:rowOff>
    </xdr:from>
    <xdr:to>
      <xdr:col>24</xdr:col>
      <xdr:colOff>25400</xdr:colOff>
      <xdr:row>58</xdr:row>
      <xdr:rowOff>29028</xdr:rowOff>
    </xdr:to>
    <xdr:cxnSp macro="">
      <xdr:nvCxnSpPr>
        <xdr:cNvPr id="188" name="直線コネクタ 187"/>
        <xdr:cNvCxnSpPr/>
      </xdr:nvCxnSpPr>
      <xdr:spPr>
        <a:xfrm>
          <a:off x="3987800" y="99404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35577</xdr:rowOff>
    </xdr:from>
    <xdr:ext cx="762000" cy="259045"/>
    <xdr:sp macro="" textlink="">
      <xdr:nvSpPr>
        <xdr:cNvPr id="189" name="扶助費平均値テキスト"/>
        <xdr:cNvSpPr txBox="1"/>
      </xdr:nvSpPr>
      <xdr:spPr>
        <a:xfrm>
          <a:off x="4914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0" name="フローチャート: 判断 189"/>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167822</xdr:rowOff>
    </xdr:from>
    <xdr:to>
      <xdr:col>19</xdr:col>
      <xdr:colOff>187325</xdr:colOff>
      <xdr:row>57</xdr:row>
      <xdr:rowOff>167822</xdr:rowOff>
    </xdr:to>
    <xdr:cxnSp macro="">
      <xdr:nvCxnSpPr>
        <xdr:cNvPr id="191" name="直線コネクタ 190"/>
        <xdr:cNvCxnSpPr/>
      </xdr:nvCxnSpPr>
      <xdr:spPr>
        <a:xfrm>
          <a:off x="3098800" y="99404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19050</xdr:rowOff>
    </xdr:from>
    <xdr:to>
      <xdr:col>20</xdr:col>
      <xdr:colOff>38100</xdr:colOff>
      <xdr:row>57</xdr:row>
      <xdr:rowOff>120650</xdr:rowOff>
    </xdr:to>
    <xdr:sp macro="" textlink="">
      <xdr:nvSpPr>
        <xdr:cNvPr id="192" name="フローチャート: 判断 191"/>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130827</xdr:rowOff>
    </xdr:from>
    <xdr:ext cx="736600" cy="259045"/>
    <xdr:sp macro="" textlink="">
      <xdr:nvSpPr>
        <xdr:cNvPr id="193" name="テキスト ボックス 192"/>
        <xdr:cNvSpPr txBox="1"/>
      </xdr:nvSpPr>
      <xdr:spPr>
        <a:xfrm>
          <a:off x="3606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20865</xdr:rowOff>
    </xdr:from>
    <xdr:to>
      <xdr:col>15</xdr:col>
      <xdr:colOff>98425</xdr:colOff>
      <xdr:row>57</xdr:row>
      <xdr:rowOff>167822</xdr:rowOff>
    </xdr:to>
    <xdr:cxnSp macro="">
      <xdr:nvCxnSpPr>
        <xdr:cNvPr id="194" name="直線コネクタ 193"/>
        <xdr:cNvCxnSpPr/>
      </xdr:nvCxnSpPr>
      <xdr:spPr>
        <a:xfrm>
          <a:off x="2209800" y="9793515"/>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125185</xdr:rowOff>
    </xdr:from>
    <xdr:to>
      <xdr:col>15</xdr:col>
      <xdr:colOff>149225</xdr:colOff>
      <xdr:row>57</xdr:row>
      <xdr:rowOff>55335</xdr:rowOff>
    </xdr:to>
    <xdr:sp macro="" textlink="">
      <xdr:nvSpPr>
        <xdr:cNvPr id="195" name="フローチャート: 判断 194"/>
        <xdr:cNvSpPr/>
      </xdr:nvSpPr>
      <xdr:spPr>
        <a:xfrm>
          <a:off x="3048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65512</xdr:rowOff>
    </xdr:from>
    <xdr:ext cx="762000" cy="259045"/>
    <xdr:sp macro="" textlink="">
      <xdr:nvSpPr>
        <xdr:cNvPr id="196" name="テキスト ボックス 195"/>
        <xdr:cNvSpPr txBox="1"/>
      </xdr:nvSpPr>
      <xdr:spPr>
        <a:xfrm>
          <a:off x="2717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78015</xdr:rowOff>
    </xdr:from>
    <xdr:to>
      <xdr:col>11</xdr:col>
      <xdr:colOff>9525</xdr:colOff>
      <xdr:row>57</xdr:row>
      <xdr:rowOff>20865</xdr:rowOff>
    </xdr:to>
    <xdr:cxnSp macro="">
      <xdr:nvCxnSpPr>
        <xdr:cNvPr id="197" name="直線コネクタ 196"/>
        <xdr:cNvCxnSpPr/>
      </xdr:nvCxnSpPr>
      <xdr:spPr>
        <a:xfrm>
          <a:off x="1320800" y="967921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43543</xdr:rowOff>
    </xdr:from>
    <xdr:to>
      <xdr:col>11</xdr:col>
      <xdr:colOff>60325</xdr:colOff>
      <xdr:row>56</xdr:row>
      <xdr:rowOff>145143</xdr:rowOff>
    </xdr:to>
    <xdr:sp macro="" textlink="">
      <xdr:nvSpPr>
        <xdr:cNvPr id="198" name="フローチャート: 判断 197"/>
        <xdr:cNvSpPr/>
      </xdr:nvSpPr>
      <xdr:spPr>
        <a:xfrm>
          <a:off x="2159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155320</xdr:rowOff>
    </xdr:from>
    <xdr:ext cx="762000" cy="259045"/>
    <xdr:sp macro="" textlink="">
      <xdr:nvSpPr>
        <xdr:cNvPr id="199" name="テキスト ボックス 198"/>
        <xdr:cNvSpPr txBox="1"/>
      </xdr:nvSpPr>
      <xdr:spPr>
        <a:xfrm>
          <a:off x="1828800" y="941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100693</xdr:rowOff>
    </xdr:from>
    <xdr:to>
      <xdr:col>6</xdr:col>
      <xdr:colOff>171450</xdr:colOff>
      <xdr:row>56</xdr:row>
      <xdr:rowOff>30843</xdr:rowOff>
    </xdr:to>
    <xdr:sp macro="" textlink="">
      <xdr:nvSpPr>
        <xdr:cNvPr id="200" name="フローチャート: 判断 199"/>
        <xdr:cNvSpPr/>
      </xdr:nvSpPr>
      <xdr:spPr>
        <a:xfrm>
          <a:off x="1270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41020</xdr:rowOff>
    </xdr:from>
    <xdr:ext cx="762000" cy="259045"/>
    <xdr:sp macro="" textlink="">
      <xdr:nvSpPr>
        <xdr:cNvPr id="201" name="テキスト ボックス 200"/>
        <xdr:cNvSpPr txBox="1"/>
      </xdr:nvSpPr>
      <xdr:spPr>
        <a:xfrm>
          <a:off x="939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149678</xdr:rowOff>
    </xdr:from>
    <xdr:to>
      <xdr:col>24</xdr:col>
      <xdr:colOff>76200</xdr:colOff>
      <xdr:row>58</xdr:row>
      <xdr:rowOff>79828</xdr:rowOff>
    </xdr:to>
    <xdr:sp macro="" textlink="">
      <xdr:nvSpPr>
        <xdr:cNvPr id="207" name="楕円 206"/>
        <xdr:cNvSpPr/>
      </xdr:nvSpPr>
      <xdr:spPr>
        <a:xfrm>
          <a:off x="47752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121755</xdr:rowOff>
    </xdr:from>
    <xdr:ext cx="762000" cy="259045"/>
    <xdr:sp macro="" textlink="">
      <xdr:nvSpPr>
        <xdr:cNvPr id="208" name="扶助費該当値テキスト"/>
        <xdr:cNvSpPr txBox="1"/>
      </xdr:nvSpPr>
      <xdr:spPr>
        <a:xfrm>
          <a:off x="4914900" y="989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117022</xdr:rowOff>
    </xdr:from>
    <xdr:to>
      <xdr:col>20</xdr:col>
      <xdr:colOff>38100</xdr:colOff>
      <xdr:row>58</xdr:row>
      <xdr:rowOff>47172</xdr:rowOff>
    </xdr:to>
    <xdr:sp macro="" textlink="">
      <xdr:nvSpPr>
        <xdr:cNvPr id="209" name="楕円 208"/>
        <xdr:cNvSpPr/>
      </xdr:nvSpPr>
      <xdr:spPr>
        <a:xfrm>
          <a:off x="3937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31949</xdr:rowOff>
    </xdr:from>
    <xdr:ext cx="736600" cy="259045"/>
    <xdr:sp macro="" textlink="">
      <xdr:nvSpPr>
        <xdr:cNvPr id="210" name="テキスト ボックス 209"/>
        <xdr:cNvSpPr txBox="1"/>
      </xdr:nvSpPr>
      <xdr:spPr>
        <a:xfrm>
          <a:off x="3606800" y="9976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117022</xdr:rowOff>
    </xdr:from>
    <xdr:to>
      <xdr:col>15</xdr:col>
      <xdr:colOff>149225</xdr:colOff>
      <xdr:row>58</xdr:row>
      <xdr:rowOff>47172</xdr:rowOff>
    </xdr:to>
    <xdr:sp macro="" textlink="">
      <xdr:nvSpPr>
        <xdr:cNvPr id="211" name="楕円 210"/>
        <xdr:cNvSpPr/>
      </xdr:nvSpPr>
      <xdr:spPr>
        <a:xfrm>
          <a:off x="3048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31949</xdr:rowOff>
    </xdr:from>
    <xdr:ext cx="762000" cy="259045"/>
    <xdr:sp macro="" textlink="">
      <xdr:nvSpPr>
        <xdr:cNvPr id="212" name="テキスト ボックス 211"/>
        <xdr:cNvSpPr txBox="1"/>
      </xdr:nvSpPr>
      <xdr:spPr>
        <a:xfrm>
          <a:off x="2717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141515</xdr:rowOff>
    </xdr:from>
    <xdr:to>
      <xdr:col>11</xdr:col>
      <xdr:colOff>60325</xdr:colOff>
      <xdr:row>57</xdr:row>
      <xdr:rowOff>71665</xdr:rowOff>
    </xdr:to>
    <xdr:sp macro="" textlink="">
      <xdr:nvSpPr>
        <xdr:cNvPr id="213" name="楕円 212"/>
        <xdr:cNvSpPr/>
      </xdr:nvSpPr>
      <xdr:spPr>
        <a:xfrm>
          <a:off x="2159000" y="97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56442</xdr:rowOff>
    </xdr:from>
    <xdr:ext cx="762000" cy="259045"/>
    <xdr:sp macro="" textlink="">
      <xdr:nvSpPr>
        <xdr:cNvPr id="214" name="テキスト ボックス 213"/>
        <xdr:cNvSpPr txBox="1"/>
      </xdr:nvSpPr>
      <xdr:spPr>
        <a:xfrm>
          <a:off x="1828800" y="982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27215</xdr:rowOff>
    </xdr:from>
    <xdr:to>
      <xdr:col>6</xdr:col>
      <xdr:colOff>171450</xdr:colOff>
      <xdr:row>56</xdr:row>
      <xdr:rowOff>128815</xdr:rowOff>
    </xdr:to>
    <xdr:sp macro="" textlink="">
      <xdr:nvSpPr>
        <xdr:cNvPr id="215" name="楕円 214"/>
        <xdr:cNvSpPr/>
      </xdr:nvSpPr>
      <xdr:spPr>
        <a:xfrm>
          <a:off x="1270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113592</xdr:rowOff>
    </xdr:from>
    <xdr:ext cx="762000" cy="259045"/>
    <xdr:sp macro="" textlink="">
      <xdr:nvSpPr>
        <xdr:cNvPr id="216" name="テキスト ボックス 215"/>
        <xdr:cNvSpPr txBox="1"/>
      </xdr:nvSpPr>
      <xdr:spPr>
        <a:xfrm>
          <a:off x="939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類似団体平均を下回り前年度と比べ</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ポイントの減となった。その他に含まれる維持補修費及び操出金に大きな変動はなかったものの、分母要因である経常一般財源等が伸びたため大きく減少することとなった。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下水道事業においては、着工が遅かったため建設に係る元利償還金を使用料で賄えず操出金が多額となって</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いるが、</a:t>
          </a:r>
          <a:r>
            <a:rPr kumimoji="1" lang="ja-JP" altLang="en-US" sz="1300">
              <a:latin typeface="ＭＳ Ｐゴシック" panose="020B0600070205080204" pitchFamily="50" charset="-128"/>
              <a:ea typeface="ＭＳ Ｐゴシック" panose="020B0600070205080204" pitchFamily="50" charset="-128"/>
            </a:rPr>
            <a:t>独立採算性の原則に基づき操出金の適正化に努めていく。</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5080</xdr:rowOff>
    </xdr:from>
    <xdr:to>
      <xdr:col>82</xdr:col>
      <xdr:colOff>107950</xdr:colOff>
      <xdr:row>62</xdr:row>
      <xdr:rowOff>58420</xdr:rowOff>
    </xdr:to>
    <xdr:cxnSp macro="">
      <xdr:nvCxnSpPr>
        <xdr:cNvPr id="244" name="直線コネクタ 243"/>
        <xdr:cNvCxnSpPr/>
      </xdr:nvCxnSpPr>
      <xdr:spPr>
        <a:xfrm flipV="1">
          <a:off x="16510000" y="92633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30497</xdr:rowOff>
    </xdr:from>
    <xdr:ext cx="762000" cy="259045"/>
    <xdr:sp macro="" textlink="">
      <xdr:nvSpPr>
        <xdr:cNvPr id="245" name="その他最小値テキスト"/>
        <xdr:cNvSpPr txBox="1"/>
      </xdr:nvSpPr>
      <xdr:spPr>
        <a:xfrm>
          <a:off x="16598900" y="1066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58420</xdr:rowOff>
    </xdr:from>
    <xdr:to>
      <xdr:col>82</xdr:col>
      <xdr:colOff>196850</xdr:colOff>
      <xdr:row>62</xdr:row>
      <xdr:rowOff>58420</xdr:rowOff>
    </xdr:to>
    <xdr:cxnSp macro="">
      <xdr:nvCxnSpPr>
        <xdr:cNvPr id="246" name="直線コネクタ 245"/>
        <xdr:cNvCxnSpPr/>
      </xdr:nvCxnSpPr>
      <xdr:spPr>
        <a:xfrm>
          <a:off x="16421100" y="1068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91457</xdr:rowOff>
    </xdr:from>
    <xdr:ext cx="762000" cy="259045"/>
    <xdr:sp macro="" textlink="">
      <xdr:nvSpPr>
        <xdr:cNvPr id="247"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5080</xdr:rowOff>
    </xdr:from>
    <xdr:to>
      <xdr:col>82</xdr:col>
      <xdr:colOff>196850</xdr:colOff>
      <xdr:row>54</xdr:row>
      <xdr:rowOff>5080</xdr:rowOff>
    </xdr:to>
    <xdr:cxnSp macro="">
      <xdr:nvCxnSpPr>
        <xdr:cNvPr id="248" name="直線コネクタ 247"/>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111760</xdr:rowOff>
    </xdr:from>
    <xdr:to>
      <xdr:col>82</xdr:col>
      <xdr:colOff>107950</xdr:colOff>
      <xdr:row>57</xdr:row>
      <xdr:rowOff>8890</xdr:rowOff>
    </xdr:to>
    <xdr:cxnSp macro="">
      <xdr:nvCxnSpPr>
        <xdr:cNvPr id="249" name="直線コネクタ 248"/>
        <xdr:cNvCxnSpPr/>
      </xdr:nvCxnSpPr>
      <xdr:spPr>
        <a:xfrm flipV="1">
          <a:off x="15671800" y="971296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21607</xdr:rowOff>
    </xdr:from>
    <xdr:ext cx="762000" cy="259045"/>
    <xdr:sp macro="" textlink="">
      <xdr:nvSpPr>
        <xdr:cNvPr id="250" name="その他平均値テキスト"/>
        <xdr:cNvSpPr txBox="1"/>
      </xdr:nvSpPr>
      <xdr:spPr>
        <a:xfrm>
          <a:off x="16598900" y="9794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49530</xdr:rowOff>
    </xdr:from>
    <xdr:to>
      <xdr:col>82</xdr:col>
      <xdr:colOff>158750</xdr:colOff>
      <xdr:row>57</xdr:row>
      <xdr:rowOff>151130</xdr:rowOff>
    </xdr:to>
    <xdr:sp macro="" textlink="">
      <xdr:nvSpPr>
        <xdr:cNvPr id="251" name="フローチャート: 判断 250"/>
        <xdr:cNvSpPr/>
      </xdr:nvSpPr>
      <xdr:spPr>
        <a:xfrm>
          <a:off x="164592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8890</xdr:rowOff>
    </xdr:from>
    <xdr:to>
      <xdr:col>78</xdr:col>
      <xdr:colOff>69850</xdr:colOff>
      <xdr:row>57</xdr:row>
      <xdr:rowOff>77470</xdr:rowOff>
    </xdr:to>
    <xdr:cxnSp macro="">
      <xdr:nvCxnSpPr>
        <xdr:cNvPr id="252" name="直線コネクタ 251"/>
        <xdr:cNvCxnSpPr/>
      </xdr:nvCxnSpPr>
      <xdr:spPr>
        <a:xfrm flipV="1">
          <a:off x="14782800" y="97815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72390</xdr:rowOff>
    </xdr:from>
    <xdr:to>
      <xdr:col>78</xdr:col>
      <xdr:colOff>120650</xdr:colOff>
      <xdr:row>58</xdr:row>
      <xdr:rowOff>2540</xdr:rowOff>
    </xdr:to>
    <xdr:sp macro="" textlink="">
      <xdr:nvSpPr>
        <xdr:cNvPr id="253" name="フローチャート: 判断 252"/>
        <xdr:cNvSpPr/>
      </xdr:nvSpPr>
      <xdr:spPr>
        <a:xfrm>
          <a:off x="15621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158767</xdr:rowOff>
    </xdr:from>
    <xdr:ext cx="736600" cy="259045"/>
    <xdr:sp macro="" textlink="">
      <xdr:nvSpPr>
        <xdr:cNvPr id="254" name="テキスト ボックス 253"/>
        <xdr:cNvSpPr txBox="1"/>
      </xdr:nvSpPr>
      <xdr:spPr>
        <a:xfrm>
          <a:off x="15290800" y="9931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62230</xdr:rowOff>
    </xdr:from>
    <xdr:to>
      <xdr:col>73</xdr:col>
      <xdr:colOff>180975</xdr:colOff>
      <xdr:row>57</xdr:row>
      <xdr:rowOff>77470</xdr:rowOff>
    </xdr:to>
    <xdr:cxnSp macro="">
      <xdr:nvCxnSpPr>
        <xdr:cNvPr id="255" name="直線コネクタ 254"/>
        <xdr:cNvCxnSpPr/>
      </xdr:nvCxnSpPr>
      <xdr:spPr>
        <a:xfrm>
          <a:off x="13893800" y="98348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102870</xdr:rowOff>
    </xdr:from>
    <xdr:to>
      <xdr:col>74</xdr:col>
      <xdr:colOff>31750</xdr:colOff>
      <xdr:row>58</xdr:row>
      <xdr:rowOff>33020</xdr:rowOff>
    </xdr:to>
    <xdr:sp macro="" textlink="">
      <xdr:nvSpPr>
        <xdr:cNvPr id="256" name="フローチャート: 判断 255"/>
        <xdr:cNvSpPr/>
      </xdr:nvSpPr>
      <xdr:spPr>
        <a:xfrm>
          <a:off x="14732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17797</xdr:rowOff>
    </xdr:from>
    <xdr:ext cx="762000" cy="259045"/>
    <xdr:sp macro="" textlink="">
      <xdr:nvSpPr>
        <xdr:cNvPr id="257" name="テキスト ボックス 256"/>
        <xdr:cNvSpPr txBox="1"/>
      </xdr:nvSpPr>
      <xdr:spPr>
        <a:xfrm>
          <a:off x="14401800" y="996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39370</xdr:rowOff>
    </xdr:from>
    <xdr:to>
      <xdr:col>69</xdr:col>
      <xdr:colOff>92075</xdr:colOff>
      <xdr:row>57</xdr:row>
      <xdr:rowOff>62230</xdr:rowOff>
    </xdr:to>
    <xdr:cxnSp macro="">
      <xdr:nvCxnSpPr>
        <xdr:cNvPr id="258" name="直線コネクタ 257"/>
        <xdr:cNvCxnSpPr/>
      </xdr:nvCxnSpPr>
      <xdr:spPr>
        <a:xfrm>
          <a:off x="13004800" y="98120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34290</xdr:rowOff>
    </xdr:from>
    <xdr:to>
      <xdr:col>69</xdr:col>
      <xdr:colOff>142875</xdr:colOff>
      <xdr:row>57</xdr:row>
      <xdr:rowOff>135890</xdr:rowOff>
    </xdr:to>
    <xdr:sp macro="" textlink="">
      <xdr:nvSpPr>
        <xdr:cNvPr id="259" name="フローチャート: 判断 258"/>
        <xdr:cNvSpPr/>
      </xdr:nvSpPr>
      <xdr:spPr>
        <a:xfrm>
          <a:off x="13843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120667</xdr:rowOff>
    </xdr:from>
    <xdr:ext cx="762000" cy="259045"/>
    <xdr:sp macro="" textlink="">
      <xdr:nvSpPr>
        <xdr:cNvPr id="260" name="テキスト ボックス 259"/>
        <xdr:cNvSpPr txBox="1"/>
      </xdr:nvSpPr>
      <xdr:spPr>
        <a:xfrm>
          <a:off x="13512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61" name="フローチャート: 判断 260"/>
        <xdr:cNvSpPr/>
      </xdr:nvSpPr>
      <xdr:spPr>
        <a:xfrm>
          <a:off x="12954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92727</xdr:rowOff>
    </xdr:from>
    <xdr:ext cx="762000" cy="259045"/>
    <xdr:sp macro="" textlink="">
      <xdr:nvSpPr>
        <xdr:cNvPr id="262" name="テキスト ボックス 261"/>
        <xdr:cNvSpPr txBox="1"/>
      </xdr:nvSpPr>
      <xdr:spPr>
        <a:xfrm>
          <a:off x="12623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60960</xdr:rowOff>
    </xdr:from>
    <xdr:to>
      <xdr:col>82</xdr:col>
      <xdr:colOff>158750</xdr:colOff>
      <xdr:row>56</xdr:row>
      <xdr:rowOff>162560</xdr:rowOff>
    </xdr:to>
    <xdr:sp macro="" textlink="">
      <xdr:nvSpPr>
        <xdr:cNvPr id="268" name="楕円 267"/>
        <xdr:cNvSpPr/>
      </xdr:nvSpPr>
      <xdr:spPr>
        <a:xfrm>
          <a:off x="164592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77487</xdr:rowOff>
    </xdr:from>
    <xdr:ext cx="762000" cy="259045"/>
    <xdr:sp macro="" textlink="">
      <xdr:nvSpPr>
        <xdr:cNvPr id="269" name="その他該当値テキスト"/>
        <xdr:cNvSpPr txBox="1"/>
      </xdr:nvSpPr>
      <xdr:spPr>
        <a:xfrm>
          <a:off x="165989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129540</xdr:rowOff>
    </xdr:from>
    <xdr:to>
      <xdr:col>78</xdr:col>
      <xdr:colOff>120650</xdr:colOff>
      <xdr:row>57</xdr:row>
      <xdr:rowOff>59690</xdr:rowOff>
    </xdr:to>
    <xdr:sp macro="" textlink="">
      <xdr:nvSpPr>
        <xdr:cNvPr id="270" name="楕円 269"/>
        <xdr:cNvSpPr/>
      </xdr:nvSpPr>
      <xdr:spPr>
        <a:xfrm>
          <a:off x="15621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69867</xdr:rowOff>
    </xdr:from>
    <xdr:ext cx="736600" cy="259045"/>
    <xdr:sp macro="" textlink="">
      <xdr:nvSpPr>
        <xdr:cNvPr id="271" name="テキスト ボックス 270"/>
        <xdr:cNvSpPr txBox="1"/>
      </xdr:nvSpPr>
      <xdr:spPr>
        <a:xfrm>
          <a:off x="15290800" y="9499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26670</xdr:rowOff>
    </xdr:from>
    <xdr:to>
      <xdr:col>74</xdr:col>
      <xdr:colOff>31750</xdr:colOff>
      <xdr:row>57</xdr:row>
      <xdr:rowOff>128270</xdr:rowOff>
    </xdr:to>
    <xdr:sp macro="" textlink="">
      <xdr:nvSpPr>
        <xdr:cNvPr id="272" name="楕円 271"/>
        <xdr:cNvSpPr/>
      </xdr:nvSpPr>
      <xdr:spPr>
        <a:xfrm>
          <a:off x="147320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138447</xdr:rowOff>
    </xdr:from>
    <xdr:ext cx="762000" cy="259045"/>
    <xdr:sp macro="" textlink="">
      <xdr:nvSpPr>
        <xdr:cNvPr id="273" name="テキスト ボックス 272"/>
        <xdr:cNvSpPr txBox="1"/>
      </xdr:nvSpPr>
      <xdr:spPr>
        <a:xfrm>
          <a:off x="14401800" y="956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11430</xdr:rowOff>
    </xdr:from>
    <xdr:to>
      <xdr:col>69</xdr:col>
      <xdr:colOff>142875</xdr:colOff>
      <xdr:row>57</xdr:row>
      <xdr:rowOff>113030</xdr:rowOff>
    </xdr:to>
    <xdr:sp macro="" textlink="">
      <xdr:nvSpPr>
        <xdr:cNvPr id="274" name="楕円 273"/>
        <xdr:cNvSpPr/>
      </xdr:nvSpPr>
      <xdr:spPr>
        <a:xfrm>
          <a:off x="138430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123207</xdr:rowOff>
    </xdr:from>
    <xdr:ext cx="762000" cy="259045"/>
    <xdr:sp macro="" textlink="">
      <xdr:nvSpPr>
        <xdr:cNvPr id="275" name="テキスト ボックス 274"/>
        <xdr:cNvSpPr txBox="1"/>
      </xdr:nvSpPr>
      <xdr:spPr>
        <a:xfrm>
          <a:off x="135128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160020</xdr:rowOff>
    </xdr:from>
    <xdr:to>
      <xdr:col>65</xdr:col>
      <xdr:colOff>53975</xdr:colOff>
      <xdr:row>57</xdr:row>
      <xdr:rowOff>90170</xdr:rowOff>
    </xdr:to>
    <xdr:sp macro="" textlink="">
      <xdr:nvSpPr>
        <xdr:cNvPr id="276" name="楕円 275"/>
        <xdr:cNvSpPr/>
      </xdr:nvSpPr>
      <xdr:spPr>
        <a:xfrm>
          <a:off x="129540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74947</xdr:rowOff>
    </xdr:from>
    <xdr:ext cx="762000" cy="259045"/>
    <xdr:sp macro="" textlink="">
      <xdr:nvSpPr>
        <xdr:cNvPr id="277" name="テキスト ボックス 276"/>
        <xdr:cNvSpPr txBox="1"/>
      </xdr:nvSpPr>
      <xdr:spPr>
        <a:xfrm>
          <a:off x="12623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ごみ処理業務や消防業務を一部事務組合にて行っているため、類似団体</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平均</a:t>
          </a:r>
          <a:r>
            <a:rPr kumimoji="1" lang="ja-JP" altLang="en-US" sz="1300">
              <a:latin typeface="ＭＳ Ｐゴシック" panose="020B0600070205080204" pitchFamily="50" charset="-128"/>
              <a:ea typeface="ＭＳ Ｐゴシック" panose="020B0600070205080204" pitchFamily="50" charset="-128"/>
            </a:rPr>
            <a:t>と比較すると上回っていたが、一部事務組合の地方債償還に係る負担金が終了してきたことによりその割合も年々減少傾向にある。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また、単独で実施する各種団体への補助についても市補助金交付ガイドラインを遵守し実績や効果の検証など行い適正化に努めていく。</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53848</xdr:rowOff>
    </xdr:from>
    <xdr:to>
      <xdr:col>82</xdr:col>
      <xdr:colOff>107950</xdr:colOff>
      <xdr:row>40</xdr:row>
      <xdr:rowOff>168148</xdr:rowOff>
    </xdr:to>
    <xdr:cxnSp macro="">
      <xdr:nvCxnSpPr>
        <xdr:cNvPr id="302" name="直線コネクタ 301"/>
        <xdr:cNvCxnSpPr/>
      </xdr:nvCxnSpPr>
      <xdr:spPr>
        <a:xfrm flipV="1">
          <a:off x="16510000" y="5883148"/>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140225</xdr:rowOff>
    </xdr:from>
    <xdr:ext cx="762000" cy="259045"/>
    <xdr:sp macro="" textlink="">
      <xdr:nvSpPr>
        <xdr:cNvPr id="303" name="補助費等最小値テキスト"/>
        <xdr:cNvSpPr txBox="1"/>
      </xdr:nvSpPr>
      <xdr:spPr>
        <a:xfrm>
          <a:off x="16598900" y="699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168148</xdr:rowOff>
    </xdr:from>
    <xdr:to>
      <xdr:col>82</xdr:col>
      <xdr:colOff>196850</xdr:colOff>
      <xdr:row>40</xdr:row>
      <xdr:rowOff>168148</xdr:rowOff>
    </xdr:to>
    <xdr:cxnSp macro="">
      <xdr:nvCxnSpPr>
        <xdr:cNvPr id="304" name="直線コネクタ 303"/>
        <xdr:cNvCxnSpPr/>
      </xdr:nvCxnSpPr>
      <xdr:spPr>
        <a:xfrm>
          <a:off x="16421100" y="7026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140225</xdr:rowOff>
    </xdr:from>
    <xdr:ext cx="762000" cy="259045"/>
    <xdr:sp macro="" textlink="">
      <xdr:nvSpPr>
        <xdr:cNvPr id="305" name="補助費等最大値テキスト"/>
        <xdr:cNvSpPr txBox="1"/>
      </xdr:nvSpPr>
      <xdr:spPr>
        <a:xfrm>
          <a:off x="16598900" y="562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53848</xdr:rowOff>
    </xdr:from>
    <xdr:to>
      <xdr:col>82</xdr:col>
      <xdr:colOff>196850</xdr:colOff>
      <xdr:row>34</xdr:row>
      <xdr:rowOff>53848</xdr:rowOff>
    </xdr:to>
    <xdr:cxnSp macro="">
      <xdr:nvCxnSpPr>
        <xdr:cNvPr id="306" name="直線コネクタ 305"/>
        <xdr:cNvCxnSpPr/>
      </xdr:nvCxnSpPr>
      <xdr:spPr>
        <a:xfrm>
          <a:off x="16421100" y="58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14986</xdr:rowOff>
    </xdr:from>
    <xdr:to>
      <xdr:col>82</xdr:col>
      <xdr:colOff>107950</xdr:colOff>
      <xdr:row>37</xdr:row>
      <xdr:rowOff>24130</xdr:rowOff>
    </xdr:to>
    <xdr:cxnSp macro="">
      <xdr:nvCxnSpPr>
        <xdr:cNvPr id="307" name="直線コネクタ 306"/>
        <xdr:cNvCxnSpPr/>
      </xdr:nvCxnSpPr>
      <xdr:spPr>
        <a:xfrm flipV="1">
          <a:off x="15671800" y="635863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120159</xdr:rowOff>
    </xdr:from>
    <xdr:ext cx="762000" cy="259045"/>
    <xdr:sp macro="" textlink="">
      <xdr:nvSpPr>
        <xdr:cNvPr id="308" name="補助費等平均値テキスト"/>
        <xdr:cNvSpPr txBox="1"/>
      </xdr:nvSpPr>
      <xdr:spPr>
        <a:xfrm>
          <a:off x="16598900" y="6120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103632</xdr:rowOff>
    </xdr:from>
    <xdr:to>
      <xdr:col>82</xdr:col>
      <xdr:colOff>158750</xdr:colOff>
      <xdr:row>37</xdr:row>
      <xdr:rowOff>33782</xdr:rowOff>
    </xdr:to>
    <xdr:sp macro="" textlink="">
      <xdr:nvSpPr>
        <xdr:cNvPr id="309" name="フローチャート: 判断 308"/>
        <xdr:cNvSpPr/>
      </xdr:nvSpPr>
      <xdr:spPr>
        <a:xfrm>
          <a:off x="16459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24130</xdr:rowOff>
    </xdr:from>
    <xdr:to>
      <xdr:col>78</xdr:col>
      <xdr:colOff>69850</xdr:colOff>
      <xdr:row>37</xdr:row>
      <xdr:rowOff>74422</xdr:rowOff>
    </xdr:to>
    <xdr:cxnSp macro="">
      <xdr:nvCxnSpPr>
        <xdr:cNvPr id="310" name="直線コネクタ 309"/>
        <xdr:cNvCxnSpPr/>
      </xdr:nvCxnSpPr>
      <xdr:spPr>
        <a:xfrm flipV="1">
          <a:off x="14782800" y="636778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94488</xdr:rowOff>
    </xdr:from>
    <xdr:to>
      <xdr:col>78</xdr:col>
      <xdr:colOff>120650</xdr:colOff>
      <xdr:row>37</xdr:row>
      <xdr:rowOff>24638</xdr:rowOff>
    </xdr:to>
    <xdr:sp macro="" textlink="">
      <xdr:nvSpPr>
        <xdr:cNvPr id="311" name="フローチャート: 判断 310"/>
        <xdr:cNvSpPr/>
      </xdr:nvSpPr>
      <xdr:spPr>
        <a:xfrm>
          <a:off x="15621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34815</xdr:rowOff>
    </xdr:from>
    <xdr:ext cx="736600" cy="259045"/>
    <xdr:sp macro="" textlink="">
      <xdr:nvSpPr>
        <xdr:cNvPr id="312" name="テキスト ボックス 311"/>
        <xdr:cNvSpPr txBox="1"/>
      </xdr:nvSpPr>
      <xdr:spPr>
        <a:xfrm>
          <a:off x="15290800" y="6035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74422</xdr:rowOff>
    </xdr:from>
    <xdr:to>
      <xdr:col>73</xdr:col>
      <xdr:colOff>180975</xdr:colOff>
      <xdr:row>37</xdr:row>
      <xdr:rowOff>88138</xdr:rowOff>
    </xdr:to>
    <xdr:cxnSp macro="">
      <xdr:nvCxnSpPr>
        <xdr:cNvPr id="313" name="直線コネクタ 312"/>
        <xdr:cNvCxnSpPr/>
      </xdr:nvCxnSpPr>
      <xdr:spPr>
        <a:xfrm flipV="1">
          <a:off x="13893800" y="641807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14" name="フローチャート: 判断 313"/>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25671</xdr:rowOff>
    </xdr:from>
    <xdr:ext cx="762000" cy="259045"/>
    <xdr:sp macro="" textlink="">
      <xdr:nvSpPr>
        <xdr:cNvPr id="315" name="テキスト ボックス 314"/>
        <xdr:cNvSpPr txBox="1"/>
      </xdr:nvSpPr>
      <xdr:spPr>
        <a:xfrm>
          <a:off x="14401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88138</xdr:rowOff>
    </xdr:from>
    <xdr:to>
      <xdr:col>69</xdr:col>
      <xdr:colOff>92075</xdr:colOff>
      <xdr:row>37</xdr:row>
      <xdr:rowOff>143002</xdr:rowOff>
    </xdr:to>
    <xdr:cxnSp macro="">
      <xdr:nvCxnSpPr>
        <xdr:cNvPr id="316" name="直線コネクタ 315"/>
        <xdr:cNvCxnSpPr/>
      </xdr:nvCxnSpPr>
      <xdr:spPr>
        <a:xfrm flipV="1">
          <a:off x="13004800" y="643178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48768</xdr:rowOff>
    </xdr:from>
    <xdr:to>
      <xdr:col>69</xdr:col>
      <xdr:colOff>142875</xdr:colOff>
      <xdr:row>36</xdr:row>
      <xdr:rowOff>150368</xdr:rowOff>
    </xdr:to>
    <xdr:sp macro="" textlink="">
      <xdr:nvSpPr>
        <xdr:cNvPr id="317" name="フローチャート: 判断 316"/>
        <xdr:cNvSpPr/>
      </xdr:nvSpPr>
      <xdr:spPr>
        <a:xfrm>
          <a:off x="13843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160545</xdr:rowOff>
    </xdr:from>
    <xdr:ext cx="762000" cy="259045"/>
    <xdr:sp macro="" textlink="">
      <xdr:nvSpPr>
        <xdr:cNvPr id="318" name="テキスト ボックス 317"/>
        <xdr:cNvSpPr txBox="1"/>
      </xdr:nvSpPr>
      <xdr:spPr>
        <a:xfrm>
          <a:off x="13512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25908</xdr:rowOff>
    </xdr:from>
    <xdr:to>
      <xdr:col>65</xdr:col>
      <xdr:colOff>53975</xdr:colOff>
      <xdr:row>36</xdr:row>
      <xdr:rowOff>127508</xdr:rowOff>
    </xdr:to>
    <xdr:sp macro="" textlink="">
      <xdr:nvSpPr>
        <xdr:cNvPr id="319" name="フローチャート: 判断 318"/>
        <xdr:cNvSpPr/>
      </xdr:nvSpPr>
      <xdr:spPr>
        <a:xfrm>
          <a:off x="12954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137685</xdr:rowOff>
    </xdr:from>
    <xdr:ext cx="762000" cy="259045"/>
    <xdr:sp macro="" textlink="">
      <xdr:nvSpPr>
        <xdr:cNvPr id="320" name="テキスト ボックス 319"/>
        <xdr:cNvSpPr txBox="1"/>
      </xdr:nvSpPr>
      <xdr:spPr>
        <a:xfrm>
          <a:off x="12623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135636</xdr:rowOff>
    </xdr:from>
    <xdr:to>
      <xdr:col>82</xdr:col>
      <xdr:colOff>158750</xdr:colOff>
      <xdr:row>37</xdr:row>
      <xdr:rowOff>65786</xdr:rowOff>
    </xdr:to>
    <xdr:sp macro="" textlink="">
      <xdr:nvSpPr>
        <xdr:cNvPr id="326" name="楕円 325"/>
        <xdr:cNvSpPr/>
      </xdr:nvSpPr>
      <xdr:spPr>
        <a:xfrm>
          <a:off x="164592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107713</xdr:rowOff>
    </xdr:from>
    <xdr:ext cx="762000" cy="259045"/>
    <xdr:sp macro="" textlink="">
      <xdr:nvSpPr>
        <xdr:cNvPr id="327" name="補助費等該当値テキスト"/>
        <xdr:cNvSpPr txBox="1"/>
      </xdr:nvSpPr>
      <xdr:spPr>
        <a:xfrm>
          <a:off x="165989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144780</xdr:rowOff>
    </xdr:from>
    <xdr:to>
      <xdr:col>78</xdr:col>
      <xdr:colOff>120650</xdr:colOff>
      <xdr:row>37</xdr:row>
      <xdr:rowOff>74930</xdr:rowOff>
    </xdr:to>
    <xdr:sp macro="" textlink="">
      <xdr:nvSpPr>
        <xdr:cNvPr id="328" name="楕円 327"/>
        <xdr:cNvSpPr/>
      </xdr:nvSpPr>
      <xdr:spPr>
        <a:xfrm>
          <a:off x="15621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29" name="テキスト ボックス 328"/>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23622</xdr:rowOff>
    </xdr:from>
    <xdr:to>
      <xdr:col>74</xdr:col>
      <xdr:colOff>31750</xdr:colOff>
      <xdr:row>37</xdr:row>
      <xdr:rowOff>125222</xdr:rowOff>
    </xdr:to>
    <xdr:sp macro="" textlink="">
      <xdr:nvSpPr>
        <xdr:cNvPr id="330" name="楕円 329"/>
        <xdr:cNvSpPr/>
      </xdr:nvSpPr>
      <xdr:spPr>
        <a:xfrm>
          <a:off x="14732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109999</xdr:rowOff>
    </xdr:from>
    <xdr:ext cx="762000" cy="259045"/>
    <xdr:sp macro="" textlink="">
      <xdr:nvSpPr>
        <xdr:cNvPr id="331" name="テキスト ボックス 330"/>
        <xdr:cNvSpPr txBox="1"/>
      </xdr:nvSpPr>
      <xdr:spPr>
        <a:xfrm>
          <a:off x="14401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37338</xdr:rowOff>
    </xdr:from>
    <xdr:to>
      <xdr:col>69</xdr:col>
      <xdr:colOff>142875</xdr:colOff>
      <xdr:row>37</xdr:row>
      <xdr:rowOff>138938</xdr:rowOff>
    </xdr:to>
    <xdr:sp macro="" textlink="">
      <xdr:nvSpPr>
        <xdr:cNvPr id="332" name="楕円 331"/>
        <xdr:cNvSpPr/>
      </xdr:nvSpPr>
      <xdr:spPr>
        <a:xfrm>
          <a:off x="13843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123715</xdr:rowOff>
    </xdr:from>
    <xdr:ext cx="762000" cy="259045"/>
    <xdr:sp macro="" textlink="">
      <xdr:nvSpPr>
        <xdr:cNvPr id="333" name="テキスト ボックス 332"/>
        <xdr:cNvSpPr txBox="1"/>
      </xdr:nvSpPr>
      <xdr:spPr>
        <a:xfrm>
          <a:off x="13512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92202</xdr:rowOff>
    </xdr:from>
    <xdr:to>
      <xdr:col>65</xdr:col>
      <xdr:colOff>53975</xdr:colOff>
      <xdr:row>38</xdr:row>
      <xdr:rowOff>22352</xdr:rowOff>
    </xdr:to>
    <xdr:sp macro="" textlink="">
      <xdr:nvSpPr>
        <xdr:cNvPr id="334" name="楕円 333"/>
        <xdr:cNvSpPr/>
      </xdr:nvSpPr>
      <xdr:spPr>
        <a:xfrm>
          <a:off x="12954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7129</xdr:rowOff>
    </xdr:from>
    <xdr:ext cx="762000" cy="259045"/>
    <xdr:sp macro="" textlink="">
      <xdr:nvSpPr>
        <xdr:cNvPr id="335" name="テキスト ボックス 334"/>
        <xdr:cNvSpPr txBox="1"/>
      </xdr:nvSpPr>
      <xdr:spPr>
        <a:xfrm>
          <a:off x="126238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全国的に減少していく傾向にあるのに対し、合併特例事業や学校施設の耐震・改築事業の影響から公債費は次第に上昇し、令和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年にピークを迎えることとなっている。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他の義務的経費と合わせ、財政硬直化を招く要因となるため、借入の際には返済シミュレーションを実施するなど公債費を意識した借入を行うよう努めていく。</a:t>
          </a: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0" name="直線コネクタ 349"/>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1" name="テキスト ボックス 350"/>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2" name="直線コネクタ 351"/>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3" name="テキスト ボックス 352"/>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4" name="直線コネクタ 353"/>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5" name="テキスト ボックス 354"/>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6" name="直線コネクタ 355"/>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7" name="テキスト ボックス 356"/>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8" name="直線コネクタ 357"/>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9" name="テキスト ボックス 358"/>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0" name="直線コネクタ 359"/>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1" name="テキスト ボックス 360"/>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122101</xdr:rowOff>
    </xdr:from>
    <xdr:to>
      <xdr:col>24</xdr:col>
      <xdr:colOff>25400</xdr:colOff>
      <xdr:row>80</xdr:row>
      <xdr:rowOff>149861</xdr:rowOff>
    </xdr:to>
    <xdr:cxnSp macro="">
      <xdr:nvCxnSpPr>
        <xdr:cNvPr id="365" name="直線コネクタ 364"/>
        <xdr:cNvCxnSpPr/>
      </xdr:nvCxnSpPr>
      <xdr:spPr>
        <a:xfrm flipV="1">
          <a:off x="4826000" y="12637951"/>
          <a:ext cx="0" cy="1227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6"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7" name="直線コネクタ 366"/>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37028</xdr:rowOff>
    </xdr:from>
    <xdr:ext cx="762000" cy="259045"/>
    <xdr:sp macro="" textlink="">
      <xdr:nvSpPr>
        <xdr:cNvPr id="368" name="公債費最大値テキスト"/>
        <xdr:cNvSpPr txBox="1"/>
      </xdr:nvSpPr>
      <xdr:spPr>
        <a:xfrm>
          <a:off x="4914900" y="12381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122101</xdr:rowOff>
    </xdr:from>
    <xdr:to>
      <xdr:col>24</xdr:col>
      <xdr:colOff>114300</xdr:colOff>
      <xdr:row>73</xdr:row>
      <xdr:rowOff>122101</xdr:rowOff>
    </xdr:to>
    <xdr:cxnSp macro="">
      <xdr:nvCxnSpPr>
        <xdr:cNvPr id="369" name="直線コネクタ 368"/>
        <xdr:cNvCxnSpPr/>
      </xdr:nvCxnSpPr>
      <xdr:spPr>
        <a:xfrm>
          <a:off x="4737100" y="126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97608</xdr:rowOff>
    </xdr:from>
    <xdr:to>
      <xdr:col>24</xdr:col>
      <xdr:colOff>25400</xdr:colOff>
      <xdr:row>76</xdr:row>
      <xdr:rowOff>117202</xdr:rowOff>
    </xdr:to>
    <xdr:cxnSp macro="">
      <xdr:nvCxnSpPr>
        <xdr:cNvPr id="370" name="直線コネクタ 369"/>
        <xdr:cNvCxnSpPr/>
      </xdr:nvCxnSpPr>
      <xdr:spPr>
        <a:xfrm>
          <a:off x="3987800" y="13127808"/>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129920</xdr:rowOff>
    </xdr:from>
    <xdr:ext cx="762000" cy="259045"/>
    <xdr:sp macro="" textlink="">
      <xdr:nvSpPr>
        <xdr:cNvPr id="371" name="公債費平均値テキスト"/>
        <xdr:cNvSpPr txBox="1"/>
      </xdr:nvSpPr>
      <xdr:spPr>
        <a:xfrm>
          <a:off x="4914900" y="13160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157843</xdr:rowOff>
    </xdr:from>
    <xdr:to>
      <xdr:col>24</xdr:col>
      <xdr:colOff>76200</xdr:colOff>
      <xdr:row>77</xdr:row>
      <xdr:rowOff>87993</xdr:rowOff>
    </xdr:to>
    <xdr:sp macro="" textlink="">
      <xdr:nvSpPr>
        <xdr:cNvPr id="372" name="フローチャート: 判断 371"/>
        <xdr:cNvSpPr/>
      </xdr:nvSpPr>
      <xdr:spPr>
        <a:xfrm>
          <a:off x="4775200" y="1318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97608</xdr:rowOff>
    </xdr:from>
    <xdr:to>
      <xdr:col>19</xdr:col>
      <xdr:colOff>187325</xdr:colOff>
      <xdr:row>76</xdr:row>
      <xdr:rowOff>110671</xdr:rowOff>
    </xdr:to>
    <xdr:cxnSp macro="">
      <xdr:nvCxnSpPr>
        <xdr:cNvPr id="373" name="直線コネクタ 372"/>
        <xdr:cNvCxnSpPr/>
      </xdr:nvCxnSpPr>
      <xdr:spPr>
        <a:xfrm flipV="1">
          <a:off x="3098800" y="13127808"/>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5987</xdr:rowOff>
    </xdr:from>
    <xdr:to>
      <xdr:col>20</xdr:col>
      <xdr:colOff>38100</xdr:colOff>
      <xdr:row>77</xdr:row>
      <xdr:rowOff>107587</xdr:rowOff>
    </xdr:to>
    <xdr:sp macro="" textlink="">
      <xdr:nvSpPr>
        <xdr:cNvPr id="374" name="フローチャート: 判断 373"/>
        <xdr:cNvSpPr/>
      </xdr:nvSpPr>
      <xdr:spPr>
        <a:xfrm>
          <a:off x="3937000" y="1320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92364</xdr:rowOff>
    </xdr:from>
    <xdr:ext cx="736600" cy="259045"/>
    <xdr:sp macro="" textlink="">
      <xdr:nvSpPr>
        <xdr:cNvPr id="375" name="テキスト ボックス 374"/>
        <xdr:cNvSpPr txBox="1"/>
      </xdr:nvSpPr>
      <xdr:spPr>
        <a:xfrm>
          <a:off x="3606800" y="13294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64951</xdr:rowOff>
    </xdr:from>
    <xdr:to>
      <xdr:col>15</xdr:col>
      <xdr:colOff>98425</xdr:colOff>
      <xdr:row>76</xdr:row>
      <xdr:rowOff>110671</xdr:rowOff>
    </xdr:to>
    <xdr:cxnSp macro="">
      <xdr:nvCxnSpPr>
        <xdr:cNvPr id="376" name="直線コネクタ 375"/>
        <xdr:cNvCxnSpPr/>
      </xdr:nvCxnSpPr>
      <xdr:spPr>
        <a:xfrm>
          <a:off x="2209800" y="13095151"/>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12519</xdr:rowOff>
    </xdr:from>
    <xdr:to>
      <xdr:col>15</xdr:col>
      <xdr:colOff>149225</xdr:colOff>
      <xdr:row>77</xdr:row>
      <xdr:rowOff>114119</xdr:rowOff>
    </xdr:to>
    <xdr:sp macro="" textlink="">
      <xdr:nvSpPr>
        <xdr:cNvPr id="377" name="フローチャート: 判断 376"/>
        <xdr:cNvSpPr/>
      </xdr:nvSpPr>
      <xdr:spPr>
        <a:xfrm>
          <a:off x="3048000" y="13214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98896</xdr:rowOff>
    </xdr:from>
    <xdr:ext cx="762000" cy="259045"/>
    <xdr:sp macro="" textlink="">
      <xdr:nvSpPr>
        <xdr:cNvPr id="378" name="テキスト ボックス 377"/>
        <xdr:cNvSpPr txBox="1"/>
      </xdr:nvSpPr>
      <xdr:spPr>
        <a:xfrm>
          <a:off x="2717800" y="1330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64951</xdr:rowOff>
    </xdr:from>
    <xdr:to>
      <xdr:col>11</xdr:col>
      <xdr:colOff>9525</xdr:colOff>
      <xdr:row>76</xdr:row>
      <xdr:rowOff>149861</xdr:rowOff>
    </xdr:to>
    <xdr:cxnSp macro="">
      <xdr:nvCxnSpPr>
        <xdr:cNvPr id="379" name="直線コネクタ 378"/>
        <xdr:cNvCxnSpPr/>
      </xdr:nvCxnSpPr>
      <xdr:spPr>
        <a:xfrm flipV="1">
          <a:off x="1320800" y="13095151"/>
          <a:ext cx="889000" cy="84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5987</xdr:rowOff>
    </xdr:from>
    <xdr:to>
      <xdr:col>11</xdr:col>
      <xdr:colOff>60325</xdr:colOff>
      <xdr:row>77</xdr:row>
      <xdr:rowOff>107587</xdr:rowOff>
    </xdr:to>
    <xdr:sp macro="" textlink="">
      <xdr:nvSpPr>
        <xdr:cNvPr id="380" name="フローチャート: 判断 379"/>
        <xdr:cNvSpPr/>
      </xdr:nvSpPr>
      <xdr:spPr>
        <a:xfrm>
          <a:off x="2159000" y="1320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92364</xdr:rowOff>
    </xdr:from>
    <xdr:ext cx="762000" cy="259045"/>
    <xdr:sp macro="" textlink="">
      <xdr:nvSpPr>
        <xdr:cNvPr id="381" name="テキスト ボックス 380"/>
        <xdr:cNvSpPr txBox="1"/>
      </xdr:nvSpPr>
      <xdr:spPr>
        <a:xfrm>
          <a:off x="1828800" y="13294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97427</xdr:rowOff>
    </xdr:from>
    <xdr:to>
      <xdr:col>6</xdr:col>
      <xdr:colOff>171450</xdr:colOff>
      <xdr:row>78</xdr:row>
      <xdr:rowOff>27577</xdr:rowOff>
    </xdr:to>
    <xdr:sp macro="" textlink="">
      <xdr:nvSpPr>
        <xdr:cNvPr id="382" name="フローチャート: 判断 381"/>
        <xdr:cNvSpPr/>
      </xdr:nvSpPr>
      <xdr:spPr>
        <a:xfrm>
          <a:off x="1270000" y="1329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12354</xdr:rowOff>
    </xdr:from>
    <xdr:ext cx="762000" cy="259045"/>
    <xdr:sp macro="" textlink="">
      <xdr:nvSpPr>
        <xdr:cNvPr id="383" name="テキスト ボックス 382"/>
        <xdr:cNvSpPr txBox="1"/>
      </xdr:nvSpPr>
      <xdr:spPr>
        <a:xfrm>
          <a:off x="939800" y="13385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66402</xdr:rowOff>
    </xdr:from>
    <xdr:to>
      <xdr:col>24</xdr:col>
      <xdr:colOff>76200</xdr:colOff>
      <xdr:row>76</xdr:row>
      <xdr:rowOff>168002</xdr:rowOff>
    </xdr:to>
    <xdr:sp macro="" textlink="">
      <xdr:nvSpPr>
        <xdr:cNvPr id="389" name="楕円 388"/>
        <xdr:cNvSpPr/>
      </xdr:nvSpPr>
      <xdr:spPr>
        <a:xfrm>
          <a:off x="4775200" y="13096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82929</xdr:rowOff>
    </xdr:from>
    <xdr:ext cx="762000" cy="259045"/>
    <xdr:sp macro="" textlink="">
      <xdr:nvSpPr>
        <xdr:cNvPr id="390" name="公債費該当値テキスト"/>
        <xdr:cNvSpPr txBox="1"/>
      </xdr:nvSpPr>
      <xdr:spPr>
        <a:xfrm>
          <a:off x="4914900" y="12941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46808</xdr:rowOff>
    </xdr:from>
    <xdr:to>
      <xdr:col>20</xdr:col>
      <xdr:colOff>38100</xdr:colOff>
      <xdr:row>76</xdr:row>
      <xdr:rowOff>148408</xdr:rowOff>
    </xdr:to>
    <xdr:sp macro="" textlink="">
      <xdr:nvSpPr>
        <xdr:cNvPr id="391" name="楕円 390"/>
        <xdr:cNvSpPr/>
      </xdr:nvSpPr>
      <xdr:spPr>
        <a:xfrm>
          <a:off x="3937000" y="1307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158586</xdr:rowOff>
    </xdr:from>
    <xdr:ext cx="736600" cy="259045"/>
    <xdr:sp macro="" textlink="">
      <xdr:nvSpPr>
        <xdr:cNvPr id="392" name="テキスト ボックス 391"/>
        <xdr:cNvSpPr txBox="1"/>
      </xdr:nvSpPr>
      <xdr:spPr>
        <a:xfrm>
          <a:off x="3606800" y="12845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59871</xdr:rowOff>
    </xdr:from>
    <xdr:to>
      <xdr:col>15</xdr:col>
      <xdr:colOff>149225</xdr:colOff>
      <xdr:row>76</xdr:row>
      <xdr:rowOff>161471</xdr:rowOff>
    </xdr:to>
    <xdr:sp macro="" textlink="">
      <xdr:nvSpPr>
        <xdr:cNvPr id="393" name="楕円 392"/>
        <xdr:cNvSpPr/>
      </xdr:nvSpPr>
      <xdr:spPr>
        <a:xfrm>
          <a:off x="3048000" y="1309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199</xdr:rowOff>
    </xdr:from>
    <xdr:ext cx="762000" cy="259045"/>
    <xdr:sp macro="" textlink="">
      <xdr:nvSpPr>
        <xdr:cNvPr id="394" name="テキスト ボックス 393"/>
        <xdr:cNvSpPr txBox="1"/>
      </xdr:nvSpPr>
      <xdr:spPr>
        <a:xfrm>
          <a:off x="2717800" y="1285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14151</xdr:rowOff>
    </xdr:from>
    <xdr:to>
      <xdr:col>11</xdr:col>
      <xdr:colOff>60325</xdr:colOff>
      <xdr:row>76</xdr:row>
      <xdr:rowOff>115751</xdr:rowOff>
    </xdr:to>
    <xdr:sp macro="" textlink="">
      <xdr:nvSpPr>
        <xdr:cNvPr id="395" name="楕円 394"/>
        <xdr:cNvSpPr/>
      </xdr:nvSpPr>
      <xdr:spPr>
        <a:xfrm>
          <a:off x="2159000" y="1304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125928</xdr:rowOff>
    </xdr:from>
    <xdr:ext cx="762000" cy="259045"/>
    <xdr:sp macro="" textlink="">
      <xdr:nvSpPr>
        <xdr:cNvPr id="396" name="テキスト ボックス 395"/>
        <xdr:cNvSpPr txBox="1"/>
      </xdr:nvSpPr>
      <xdr:spPr>
        <a:xfrm>
          <a:off x="1828800" y="12813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99061</xdr:rowOff>
    </xdr:from>
    <xdr:to>
      <xdr:col>6</xdr:col>
      <xdr:colOff>171450</xdr:colOff>
      <xdr:row>77</xdr:row>
      <xdr:rowOff>29211</xdr:rowOff>
    </xdr:to>
    <xdr:sp macro="" textlink="">
      <xdr:nvSpPr>
        <xdr:cNvPr id="397" name="楕円 396"/>
        <xdr:cNvSpPr/>
      </xdr:nvSpPr>
      <xdr:spPr>
        <a:xfrm>
          <a:off x="1270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39387</xdr:rowOff>
    </xdr:from>
    <xdr:ext cx="762000" cy="259045"/>
    <xdr:sp macro="" textlink="">
      <xdr:nvSpPr>
        <xdr:cNvPr id="398" name="テキスト ボックス 397"/>
        <xdr:cNvSpPr txBox="1"/>
      </xdr:nvSpPr>
      <xdr:spPr>
        <a:xfrm>
          <a:off x="939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平均</a:t>
          </a:r>
          <a:r>
            <a:rPr kumimoji="1" lang="ja-JP" altLang="en-US" sz="1300">
              <a:latin typeface="ＭＳ Ｐゴシック" panose="020B0600070205080204" pitchFamily="50" charset="-128"/>
              <a:ea typeface="ＭＳ Ｐゴシック" panose="020B0600070205080204" pitchFamily="50" charset="-128"/>
            </a:rPr>
            <a:t>とほぼ同数となった。昨年度同様、低い人件費に対して高い扶助費、物件費、補助費等であるが、補助費等については一部事務組合の地方債に係る負担金終了にともない平均値に近づいてきている。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今後は公債費の増加が見込まれているため、公債費以外の経費についても歳出削減に努め、経常的な歳入の確保に取り組んでいく。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104140</xdr:rowOff>
    </xdr:from>
    <xdr:to>
      <xdr:col>82</xdr:col>
      <xdr:colOff>107950</xdr:colOff>
      <xdr:row>81</xdr:row>
      <xdr:rowOff>28702</xdr:rowOff>
    </xdr:to>
    <xdr:cxnSp macro="">
      <xdr:nvCxnSpPr>
        <xdr:cNvPr id="424" name="直線コネクタ 423"/>
        <xdr:cNvCxnSpPr/>
      </xdr:nvCxnSpPr>
      <xdr:spPr>
        <a:xfrm flipV="1">
          <a:off x="16510000" y="12791440"/>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779</xdr:rowOff>
    </xdr:from>
    <xdr:ext cx="762000" cy="259045"/>
    <xdr:sp macro="" textlink="">
      <xdr:nvSpPr>
        <xdr:cNvPr id="425" name="公債費以外最小値テキスト"/>
        <xdr:cNvSpPr txBox="1"/>
      </xdr:nvSpPr>
      <xdr:spPr>
        <a:xfrm>
          <a:off x="16598900" y="13888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28702</xdr:rowOff>
    </xdr:from>
    <xdr:to>
      <xdr:col>82</xdr:col>
      <xdr:colOff>196850</xdr:colOff>
      <xdr:row>81</xdr:row>
      <xdr:rowOff>28702</xdr:rowOff>
    </xdr:to>
    <xdr:cxnSp macro="">
      <xdr:nvCxnSpPr>
        <xdr:cNvPr id="426" name="直線コネクタ 425"/>
        <xdr:cNvCxnSpPr/>
      </xdr:nvCxnSpPr>
      <xdr:spPr>
        <a:xfrm>
          <a:off x="16421100" y="13916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19067</xdr:rowOff>
    </xdr:from>
    <xdr:ext cx="762000" cy="259045"/>
    <xdr:sp macro="" textlink="">
      <xdr:nvSpPr>
        <xdr:cNvPr id="427" name="公債費以外最大値テキスト"/>
        <xdr:cNvSpPr txBox="1"/>
      </xdr:nvSpPr>
      <xdr:spPr>
        <a:xfrm>
          <a:off x="16598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104140</xdr:rowOff>
    </xdr:from>
    <xdr:to>
      <xdr:col>82</xdr:col>
      <xdr:colOff>196850</xdr:colOff>
      <xdr:row>74</xdr:row>
      <xdr:rowOff>104140</xdr:rowOff>
    </xdr:to>
    <xdr:cxnSp macro="">
      <xdr:nvCxnSpPr>
        <xdr:cNvPr id="428" name="直線コネクタ 427"/>
        <xdr:cNvCxnSpPr/>
      </xdr:nvCxnSpPr>
      <xdr:spPr>
        <a:xfrm>
          <a:off x="16421100" y="1279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24130</xdr:rowOff>
    </xdr:from>
    <xdr:to>
      <xdr:col>82</xdr:col>
      <xdr:colOff>107950</xdr:colOff>
      <xdr:row>77</xdr:row>
      <xdr:rowOff>46989</xdr:rowOff>
    </xdr:to>
    <xdr:cxnSp macro="">
      <xdr:nvCxnSpPr>
        <xdr:cNvPr id="429" name="直線コネクタ 428"/>
        <xdr:cNvCxnSpPr/>
      </xdr:nvCxnSpPr>
      <xdr:spPr>
        <a:xfrm flipV="1">
          <a:off x="15671800" y="13225780"/>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148862</xdr:rowOff>
    </xdr:from>
    <xdr:ext cx="762000" cy="259045"/>
    <xdr:sp macro="" textlink="">
      <xdr:nvSpPr>
        <xdr:cNvPr id="430" name="公債費以外平均値テキスト"/>
        <xdr:cNvSpPr txBox="1"/>
      </xdr:nvSpPr>
      <xdr:spPr>
        <a:xfrm>
          <a:off x="16598900" y="1317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5335</xdr:rowOff>
    </xdr:from>
    <xdr:to>
      <xdr:col>82</xdr:col>
      <xdr:colOff>158750</xdr:colOff>
      <xdr:row>77</xdr:row>
      <xdr:rowOff>106935</xdr:rowOff>
    </xdr:to>
    <xdr:sp macro="" textlink="">
      <xdr:nvSpPr>
        <xdr:cNvPr id="431" name="フローチャート: 判断 430"/>
        <xdr:cNvSpPr/>
      </xdr:nvSpPr>
      <xdr:spPr>
        <a:xfrm>
          <a:off x="164592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46989</xdr:rowOff>
    </xdr:from>
    <xdr:to>
      <xdr:col>78</xdr:col>
      <xdr:colOff>69850</xdr:colOff>
      <xdr:row>77</xdr:row>
      <xdr:rowOff>138430</xdr:rowOff>
    </xdr:to>
    <xdr:cxnSp macro="">
      <xdr:nvCxnSpPr>
        <xdr:cNvPr id="432" name="直線コネクタ 431"/>
        <xdr:cNvCxnSpPr/>
      </xdr:nvCxnSpPr>
      <xdr:spPr>
        <a:xfrm flipV="1">
          <a:off x="14782800" y="13248639"/>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33" name="フローチャート: 判断 432"/>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107966</xdr:rowOff>
    </xdr:from>
    <xdr:ext cx="736600" cy="259045"/>
    <xdr:sp macro="" textlink="">
      <xdr:nvSpPr>
        <xdr:cNvPr id="434" name="テキスト ボックス 433"/>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145287</xdr:rowOff>
    </xdr:from>
    <xdr:to>
      <xdr:col>73</xdr:col>
      <xdr:colOff>180975</xdr:colOff>
      <xdr:row>77</xdr:row>
      <xdr:rowOff>138430</xdr:rowOff>
    </xdr:to>
    <xdr:cxnSp macro="">
      <xdr:nvCxnSpPr>
        <xdr:cNvPr id="435" name="直線コネクタ 434"/>
        <xdr:cNvCxnSpPr/>
      </xdr:nvCxnSpPr>
      <xdr:spPr>
        <a:xfrm>
          <a:off x="13893800" y="13175487"/>
          <a:ext cx="889000" cy="164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121920</xdr:rowOff>
    </xdr:from>
    <xdr:to>
      <xdr:col>74</xdr:col>
      <xdr:colOff>31750</xdr:colOff>
      <xdr:row>77</xdr:row>
      <xdr:rowOff>52070</xdr:rowOff>
    </xdr:to>
    <xdr:sp macro="" textlink="">
      <xdr:nvSpPr>
        <xdr:cNvPr id="436" name="フローチャート: 判断 435"/>
        <xdr:cNvSpPr/>
      </xdr:nvSpPr>
      <xdr:spPr>
        <a:xfrm>
          <a:off x="14732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62247</xdr:rowOff>
    </xdr:from>
    <xdr:ext cx="762000" cy="259045"/>
    <xdr:sp macro="" textlink="">
      <xdr:nvSpPr>
        <xdr:cNvPr id="437" name="テキスト ボックス 436"/>
        <xdr:cNvSpPr txBox="1"/>
      </xdr:nvSpPr>
      <xdr:spPr>
        <a:xfrm>
          <a:off x="14401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145287</xdr:rowOff>
    </xdr:from>
    <xdr:to>
      <xdr:col>69</xdr:col>
      <xdr:colOff>92075</xdr:colOff>
      <xdr:row>77</xdr:row>
      <xdr:rowOff>14987</xdr:rowOff>
    </xdr:to>
    <xdr:cxnSp macro="">
      <xdr:nvCxnSpPr>
        <xdr:cNvPr id="438" name="直線コネクタ 437"/>
        <xdr:cNvCxnSpPr/>
      </xdr:nvCxnSpPr>
      <xdr:spPr>
        <a:xfrm flipV="1">
          <a:off x="13004800" y="13175487"/>
          <a:ext cx="889000" cy="4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39" name="フローチャート: 判断 438"/>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119397</xdr:rowOff>
    </xdr:from>
    <xdr:ext cx="762000" cy="259045"/>
    <xdr:sp macro="" textlink="">
      <xdr:nvSpPr>
        <xdr:cNvPr id="440" name="テキスト ボックス 439"/>
        <xdr:cNvSpPr txBox="1"/>
      </xdr:nvSpPr>
      <xdr:spPr>
        <a:xfrm>
          <a:off x="13512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115062</xdr:rowOff>
    </xdr:from>
    <xdr:to>
      <xdr:col>65</xdr:col>
      <xdr:colOff>53975</xdr:colOff>
      <xdr:row>76</xdr:row>
      <xdr:rowOff>45213</xdr:rowOff>
    </xdr:to>
    <xdr:sp macro="" textlink="">
      <xdr:nvSpPr>
        <xdr:cNvPr id="441" name="フローチャート: 判断 440"/>
        <xdr:cNvSpPr/>
      </xdr:nvSpPr>
      <xdr:spPr>
        <a:xfrm>
          <a:off x="12954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55389</xdr:rowOff>
    </xdr:from>
    <xdr:ext cx="762000" cy="259045"/>
    <xdr:sp macro="" textlink="">
      <xdr:nvSpPr>
        <xdr:cNvPr id="442" name="テキスト ボックス 441"/>
        <xdr:cNvSpPr txBox="1"/>
      </xdr:nvSpPr>
      <xdr:spPr>
        <a:xfrm>
          <a:off x="12623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144780</xdr:rowOff>
    </xdr:from>
    <xdr:to>
      <xdr:col>82</xdr:col>
      <xdr:colOff>158750</xdr:colOff>
      <xdr:row>77</xdr:row>
      <xdr:rowOff>74930</xdr:rowOff>
    </xdr:to>
    <xdr:sp macro="" textlink="">
      <xdr:nvSpPr>
        <xdr:cNvPr id="448" name="楕円 447"/>
        <xdr:cNvSpPr/>
      </xdr:nvSpPr>
      <xdr:spPr>
        <a:xfrm>
          <a:off x="164592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161307</xdr:rowOff>
    </xdr:from>
    <xdr:ext cx="762000" cy="259045"/>
    <xdr:sp macro="" textlink="">
      <xdr:nvSpPr>
        <xdr:cNvPr id="449" name="公債費以外該当値テキスト"/>
        <xdr:cNvSpPr txBox="1"/>
      </xdr:nvSpPr>
      <xdr:spPr>
        <a:xfrm>
          <a:off x="165989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167639</xdr:rowOff>
    </xdr:from>
    <xdr:to>
      <xdr:col>78</xdr:col>
      <xdr:colOff>120650</xdr:colOff>
      <xdr:row>77</xdr:row>
      <xdr:rowOff>97789</xdr:rowOff>
    </xdr:to>
    <xdr:sp macro="" textlink="">
      <xdr:nvSpPr>
        <xdr:cNvPr id="450" name="楕円 449"/>
        <xdr:cNvSpPr/>
      </xdr:nvSpPr>
      <xdr:spPr>
        <a:xfrm>
          <a:off x="15621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82566</xdr:rowOff>
    </xdr:from>
    <xdr:ext cx="736600" cy="259045"/>
    <xdr:sp macro="" textlink="">
      <xdr:nvSpPr>
        <xdr:cNvPr id="451" name="テキスト ボックス 450"/>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87630</xdr:rowOff>
    </xdr:from>
    <xdr:to>
      <xdr:col>74</xdr:col>
      <xdr:colOff>31750</xdr:colOff>
      <xdr:row>78</xdr:row>
      <xdr:rowOff>17780</xdr:rowOff>
    </xdr:to>
    <xdr:sp macro="" textlink="">
      <xdr:nvSpPr>
        <xdr:cNvPr id="452" name="楕円 451"/>
        <xdr:cNvSpPr/>
      </xdr:nvSpPr>
      <xdr:spPr>
        <a:xfrm>
          <a:off x="14732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2557</xdr:rowOff>
    </xdr:from>
    <xdr:ext cx="762000" cy="259045"/>
    <xdr:sp macro="" textlink="">
      <xdr:nvSpPr>
        <xdr:cNvPr id="453" name="テキスト ボックス 452"/>
        <xdr:cNvSpPr txBox="1"/>
      </xdr:nvSpPr>
      <xdr:spPr>
        <a:xfrm>
          <a:off x="14401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94487</xdr:rowOff>
    </xdr:from>
    <xdr:to>
      <xdr:col>69</xdr:col>
      <xdr:colOff>142875</xdr:colOff>
      <xdr:row>77</xdr:row>
      <xdr:rowOff>24637</xdr:rowOff>
    </xdr:to>
    <xdr:sp macro="" textlink="">
      <xdr:nvSpPr>
        <xdr:cNvPr id="454" name="楕円 453"/>
        <xdr:cNvSpPr/>
      </xdr:nvSpPr>
      <xdr:spPr>
        <a:xfrm>
          <a:off x="13843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9414</xdr:rowOff>
    </xdr:from>
    <xdr:ext cx="762000" cy="259045"/>
    <xdr:sp macro="" textlink="">
      <xdr:nvSpPr>
        <xdr:cNvPr id="455" name="テキスト ボックス 454"/>
        <xdr:cNvSpPr txBox="1"/>
      </xdr:nvSpPr>
      <xdr:spPr>
        <a:xfrm>
          <a:off x="13512800" y="13211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135637</xdr:rowOff>
    </xdr:from>
    <xdr:to>
      <xdr:col>65</xdr:col>
      <xdr:colOff>53975</xdr:colOff>
      <xdr:row>77</xdr:row>
      <xdr:rowOff>65787</xdr:rowOff>
    </xdr:to>
    <xdr:sp macro="" textlink="">
      <xdr:nvSpPr>
        <xdr:cNvPr id="456" name="楕円 455"/>
        <xdr:cNvSpPr/>
      </xdr:nvSpPr>
      <xdr:spPr>
        <a:xfrm>
          <a:off x="12954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50564</xdr:rowOff>
    </xdr:from>
    <xdr:ext cx="762000" cy="259045"/>
    <xdr:sp macro="" textlink="">
      <xdr:nvSpPr>
        <xdr:cNvPr id="457" name="テキスト ボックス 456"/>
        <xdr:cNvSpPr txBox="1"/>
      </xdr:nvSpPr>
      <xdr:spPr>
        <a:xfrm>
          <a:off x="12623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茨城県下妻市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52144</xdr:rowOff>
    </xdr:from>
    <xdr:to>
      <xdr:col>29</xdr:col>
      <xdr:colOff>127000</xdr:colOff>
      <xdr:row>19</xdr:row>
      <xdr:rowOff>112266</xdr:rowOff>
    </xdr:to>
    <xdr:cxnSp macro="">
      <xdr:nvCxnSpPr>
        <xdr:cNvPr id="47" name="直線コネクタ 46"/>
        <xdr:cNvCxnSpPr/>
      </xdr:nvCxnSpPr>
      <xdr:spPr bwMode="auto">
        <a:xfrm flipV="1">
          <a:off x="5651500" y="2157169"/>
          <a:ext cx="0" cy="12602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84343</xdr:rowOff>
    </xdr:from>
    <xdr:ext cx="762000" cy="259045"/>
    <xdr:sp macro="" textlink="">
      <xdr:nvSpPr>
        <xdr:cNvPr id="48" name="人口1人当たり決算額の推移最小値テキスト130"/>
        <xdr:cNvSpPr txBox="1"/>
      </xdr:nvSpPr>
      <xdr:spPr>
        <a:xfrm>
          <a:off x="5740400" y="3389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112266</xdr:rowOff>
    </xdr:from>
    <xdr:to>
      <xdr:col>30</xdr:col>
      <xdr:colOff>25400</xdr:colOff>
      <xdr:row>19</xdr:row>
      <xdr:rowOff>112266</xdr:rowOff>
    </xdr:to>
    <xdr:cxnSp macro="">
      <xdr:nvCxnSpPr>
        <xdr:cNvPr id="49" name="直線コネクタ 48"/>
        <xdr:cNvCxnSpPr/>
      </xdr:nvCxnSpPr>
      <xdr:spPr bwMode="auto">
        <a:xfrm>
          <a:off x="5562600" y="34174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138521</xdr:rowOff>
    </xdr:from>
    <xdr:ext cx="762000" cy="259045"/>
    <xdr:sp macro="" textlink="">
      <xdr:nvSpPr>
        <xdr:cNvPr id="50" name="人口1人当たり決算額の推移最大値テキスト130"/>
        <xdr:cNvSpPr txBox="1"/>
      </xdr:nvSpPr>
      <xdr:spPr>
        <a:xfrm>
          <a:off x="5740400" y="1900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52144</xdr:rowOff>
    </xdr:from>
    <xdr:to>
      <xdr:col>30</xdr:col>
      <xdr:colOff>25400</xdr:colOff>
      <xdr:row>12</xdr:row>
      <xdr:rowOff>52144</xdr:rowOff>
    </xdr:to>
    <xdr:cxnSp macro="">
      <xdr:nvCxnSpPr>
        <xdr:cNvPr id="51" name="直線コネクタ 50"/>
        <xdr:cNvCxnSpPr/>
      </xdr:nvCxnSpPr>
      <xdr:spPr bwMode="auto">
        <a:xfrm>
          <a:off x="5562600" y="21571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38281</xdr:rowOff>
    </xdr:from>
    <xdr:to>
      <xdr:col>29</xdr:col>
      <xdr:colOff>127000</xdr:colOff>
      <xdr:row>17</xdr:row>
      <xdr:rowOff>71967</xdr:rowOff>
    </xdr:to>
    <xdr:cxnSp macro="">
      <xdr:nvCxnSpPr>
        <xdr:cNvPr id="52" name="直線コネクタ 51"/>
        <xdr:cNvCxnSpPr/>
      </xdr:nvCxnSpPr>
      <xdr:spPr bwMode="auto">
        <a:xfrm flipV="1">
          <a:off x="5003800" y="3000556"/>
          <a:ext cx="647700" cy="336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41940</xdr:rowOff>
    </xdr:from>
    <xdr:ext cx="762000" cy="259045"/>
    <xdr:sp macro="" textlink="">
      <xdr:nvSpPr>
        <xdr:cNvPr id="53" name="人口1人当たり決算額の推移平均値テキスト130"/>
        <xdr:cNvSpPr txBox="1"/>
      </xdr:nvSpPr>
      <xdr:spPr>
        <a:xfrm>
          <a:off x="5740400" y="26613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25413</xdr:rowOff>
    </xdr:from>
    <xdr:to>
      <xdr:col>29</xdr:col>
      <xdr:colOff>177800</xdr:colOff>
      <xdr:row>16</xdr:row>
      <xdr:rowOff>127013</xdr:rowOff>
    </xdr:to>
    <xdr:sp macro="" textlink="">
      <xdr:nvSpPr>
        <xdr:cNvPr id="54" name="フローチャート: 判断 53"/>
        <xdr:cNvSpPr/>
      </xdr:nvSpPr>
      <xdr:spPr bwMode="auto">
        <a:xfrm>
          <a:off x="5600700" y="28162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71967</xdr:rowOff>
    </xdr:from>
    <xdr:to>
      <xdr:col>26</xdr:col>
      <xdr:colOff>50800</xdr:colOff>
      <xdr:row>17</xdr:row>
      <xdr:rowOff>100183</xdr:rowOff>
    </xdr:to>
    <xdr:cxnSp macro="">
      <xdr:nvCxnSpPr>
        <xdr:cNvPr id="55" name="直線コネクタ 54"/>
        <xdr:cNvCxnSpPr/>
      </xdr:nvCxnSpPr>
      <xdr:spPr bwMode="auto">
        <a:xfrm flipV="1">
          <a:off x="4305300" y="3034242"/>
          <a:ext cx="698500" cy="282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40206</xdr:rowOff>
    </xdr:from>
    <xdr:to>
      <xdr:col>26</xdr:col>
      <xdr:colOff>101600</xdr:colOff>
      <xdr:row>16</xdr:row>
      <xdr:rowOff>141806</xdr:rowOff>
    </xdr:to>
    <xdr:sp macro="" textlink="">
      <xdr:nvSpPr>
        <xdr:cNvPr id="56" name="フローチャート: 判断 55"/>
        <xdr:cNvSpPr/>
      </xdr:nvSpPr>
      <xdr:spPr bwMode="auto">
        <a:xfrm>
          <a:off x="4953000" y="28310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151983</xdr:rowOff>
    </xdr:from>
    <xdr:ext cx="736600" cy="259045"/>
    <xdr:sp macro="" textlink="">
      <xdr:nvSpPr>
        <xdr:cNvPr id="57" name="テキスト ボックス 56"/>
        <xdr:cNvSpPr txBox="1"/>
      </xdr:nvSpPr>
      <xdr:spPr>
        <a:xfrm>
          <a:off x="4622800" y="25999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100183</xdr:rowOff>
    </xdr:from>
    <xdr:to>
      <xdr:col>22</xdr:col>
      <xdr:colOff>114300</xdr:colOff>
      <xdr:row>17</xdr:row>
      <xdr:rowOff>118683</xdr:rowOff>
    </xdr:to>
    <xdr:cxnSp macro="">
      <xdr:nvCxnSpPr>
        <xdr:cNvPr id="58" name="直線コネクタ 57"/>
        <xdr:cNvCxnSpPr/>
      </xdr:nvCxnSpPr>
      <xdr:spPr bwMode="auto">
        <a:xfrm flipV="1">
          <a:off x="3606800" y="3062458"/>
          <a:ext cx="698500" cy="185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57727</xdr:rowOff>
    </xdr:from>
    <xdr:to>
      <xdr:col>22</xdr:col>
      <xdr:colOff>165100</xdr:colOff>
      <xdr:row>16</xdr:row>
      <xdr:rowOff>159327</xdr:rowOff>
    </xdr:to>
    <xdr:sp macro="" textlink="">
      <xdr:nvSpPr>
        <xdr:cNvPr id="59" name="フローチャート: 判断 58"/>
        <xdr:cNvSpPr/>
      </xdr:nvSpPr>
      <xdr:spPr bwMode="auto">
        <a:xfrm>
          <a:off x="4254500" y="28485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169504</xdr:rowOff>
    </xdr:from>
    <xdr:ext cx="762000" cy="259045"/>
    <xdr:sp macro="" textlink="">
      <xdr:nvSpPr>
        <xdr:cNvPr id="60" name="テキスト ボックス 59"/>
        <xdr:cNvSpPr txBox="1"/>
      </xdr:nvSpPr>
      <xdr:spPr>
        <a:xfrm>
          <a:off x="3924300" y="2617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116854</xdr:rowOff>
    </xdr:from>
    <xdr:to>
      <xdr:col>18</xdr:col>
      <xdr:colOff>177800</xdr:colOff>
      <xdr:row>17</xdr:row>
      <xdr:rowOff>118683</xdr:rowOff>
    </xdr:to>
    <xdr:cxnSp macro="">
      <xdr:nvCxnSpPr>
        <xdr:cNvPr id="61" name="直線コネクタ 60"/>
        <xdr:cNvCxnSpPr/>
      </xdr:nvCxnSpPr>
      <xdr:spPr bwMode="auto">
        <a:xfrm>
          <a:off x="2908300" y="3079129"/>
          <a:ext cx="698500" cy="18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21298</xdr:rowOff>
    </xdr:from>
    <xdr:to>
      <xdr:col>19</xdr:col>
      <xdr:colOff>38100</xdr:colOff>
      <xdr:row>16</xdr:row>
      <xdr:rowOff>122898</xdr:rowOff>
    </xdr:to>
    <xdr:sp macro="" textlink="">
      <xdr:nvSpPr>
        <xdr:cNvPr id="62" name="フローチャート: 判断 61"/>
        <xdr:cNvSpPr/>
      </xdr:nvSpPr>
      <xdr:spPr bwMode="auto">
        <a:xfrm>
          <a:off x="3556000" y="2812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133075</xdr:rowOff>
    </xdr:from>
    <xdr:ext cx="762000" cy="259045"/>
    <xdr:sp macro="" textlink="">
      <xdr:nvSpPr>
        <xdr:cNvPr id="63" name="テキスト ボックス 62"/>
        <xdr:cNvSpPr txBox="1"/>
      </xdr:nvSpPr>
      <xdr:spPr>
        <a:xfrm>
          <a:off x="3225800" y="2581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65124</xdr:rowOff>
    </xdr:from>
    <xdr:to>
      <xdr:col>15</xdr:col>
      <xdr:colOff>101600</xdr:colOff>
      <xdr:row>15</xdr:row>
      <xdr:rowOff>166724</xdr:rowOff>
    </xdr:to>
    <xdr:sp macro="" textlink="">
      <xdr:nvSpPr>
        <xdr:cNvPr id="64" name="フローチャート: 判断 63"/>
        <xdr:cNvSpPr/>
      </xdr:nvSpPr>
      <xdr:spPr bwMode="auto">
        <a:xfrm>
          <a:off x="2857500" y="2684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5451</xdr:rowOff>
    </xdr:from>
    <xdr:ext cx="762000" cy="259045"/>
    <xdr:sp macro="" textlink="">
      <xdr:nvSpPr>
        <xdr:cNvPr id="65" name="テキスト ボックス 64"/>
        <xdr:cNvSpPr txBox="1"/>
      </xdr:nvSpPr>
      <xdr:spPr>
        <a:xfrm>
          <a:off x="2527300" y="2453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158931</xdr:rowOff>
    </xdr:from>
    <xdr:to>
      <xdr:col>29</xdr:col>
      <xdr:colOff>177800</xdr:colOff>
      <xdr:row>17</xdr:row>
      <xdr:rowOff>89081</xdr:rowOff>
    </xdr:to>
    <xdr:sp macro="" textlink="">
      <xdr:nvSpPr>
        <xdr:cNvPr id="71" name="楕円 70"/>
        <xdr:cNvSpPr/>
      </xdr:nvSpPr>
      <xdr:spPr bwMode="auto">
        <a:xfrm>
          <a:off x="5600700" y="29497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131008</xdr:rowOff>
    </xdr:from>
    <xdr:ext cx="762000" cy="259045"/>
    <xdr:sp macro="" textlink="">
      <xdr:nvSpPr>
        <xdr:cNvPr id="72" name="人口1人当たり決算額の推移該当値テキスト130"/>
        <xdr:cNvSpPr txBox="1"/>
      </xdr:nvSpPr>
      <xdr:spPr>
        <a:xfrm>
          <a:off x="5740400" y="292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21167</xdr:rowOff>
    </xdr:from>
    <xdr:to>
      <xdr:col>26</xdr:col>
      <xdr:colOff>101600</xdr:colOff>
      <xdr:row>17</xdr:row>
      <xdr:rowOff>122767</xdr:rowOff>
    </xdr:to>
    <xdr:sp macro="" textlink="">
      <xdr:nvSpPr>
        <xdr:cNvPr id="73" name="楕円 72"/>
        <xdr:cNvSpPr/>
      </xdr:nvSpPr>
      <xdr:spPr bwMode="auto">
        <a:xfrm>
          <a:off x="4953000" y="29834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107544</xdr:rowOff>
    </xdr:from>
    <xdr:ext cx="736600" cy="259045"/>
    <xdr:sp macro="" textlink="">
      <xdr:nvSpPr>
        <xdr:cNvPr id="74" name="テキスト ボックス 73"/>
        <xdr:cNvSpPr txBox="1"/>
      </xdr:nvSpPr>
      <xdr:spPr>
        <a:xfrm>
          <a:off x="4622800" y="30698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49383</xdr:rowOff>
    </xdr:from>
    <xdr:to>
      <xdr:col>22</xdr:col>
      <xdr:colOff>165100</xdr:colOff>
      <xdr:row>17</xdr:row>
      <xdr:rowOff>150983</xdr:rowOff>
    </xdr:to>
    <xdr:sp macro="" textlink="">
      <xdr:nvSpPr>
        <xdr:cNvPr id="75" name="楕円 74"/>
        <xdr:cNvSpPr/>
      </xdr:nvSpPr>
      <xdr:spPr bwMode="auto">
        <a:xfrm>
          <a:off x="4254500" y="30116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135760</xdr:rowOff>
    </xdr:from>
    <xdr:ext cx="762000" cy="259045"/>
    <xdr:sp macro="" textlink="">
      <xdr:nvSpPr>
        <xdr:cNvPr id="76" name="テキスト ボックス 75"/>
        <xdr:cNvSpPr txBox="1"/>
      </xdr:nvSpPr>
      <xdr:spPr>
        <a:xfrm>
          <a:off x="3924300" y="3098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67883</xdr:rowOff>
    </xdr:from>
    <xdr:to>
      <xdr:col>19</xdr:col>
      <xdr:colOff>38100</xdr:colOff>
      <xdr:row>17</xdr:row>
      <xdr:rowOff>169483</xdr:rowOff>
    </xdr:to>
    <xdr:sp macro="" textlink="">
      <xdr:nvSpPr>
        <xdr:cNvPr id="77" name="楕円 76"/>
        <xdr:cNvSpPr/>
      </xdr:nvSpPr>
      <xdr:spPr bwMode="auto">
        <a:xfrm>
          <a:off x="3556000" y="30301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154260</xdr:rowOff>
    </xdr:from>
    <xdr:ext cx="762000" cy="259045"/>
    <xdr:sp macro="" textlink="">
      <xdr:nvSpPr>
        <xdr:cNvPr id="78" name="テキスト ボックス 77"/>
        <xdr:cNvSpPr txBox="1"/>
      </xdr:nvSpPr>
      <xdr:spPr>
        <a:xfrm>
          <a:off x="3225800" y="3116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66054</xdr:rowOff>
    </xdr:from>
    <xdr:to>
      <xdr:col>15</xdr:col>
      <xdr:colOff>101600</xdr:colOff>
      <xdr:row>17</xdr:row>
      <xdr:rowOff>167654</xdr:rowOff>
    </xdr:to>
    <xdr:sp macro="" textlink="">
      <xdr:nvSpPr>
        <xdr:cNvPr id="79" name="楕円 78"/>
        <xdr:cNvSpPr/>
      </xdr:nvSpPr>
      <xdr:spPr bwMode="auto">
        <a:xfrm>
          <a:off x="2857500" y="30283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152431</xdr:rowOff>
    </xdr:from>
    <xdr:ext cx="762000" cy="259045"/>
    <xdr:sp macro="" textlink="">
      <xdr:nvSpPr>
        <xdr:cNvPr id="80" name="テキスト ボックス 79"/>
        <xdr:cNvSpPr txBox="1"/>
      </xdr:nvSpPr>
      <xdr:spPr>
        <a:xfrm>
          <a:off x="2527300" y="3114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7" name="テキスト ボックス 96"/>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8" name="直線コネクタ 97"/>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9" name="テキスト ボックス 98"/>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0" name="直線コネクタ 99"/>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1" name="テキスト ボックス 100"/>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2" name="直線コネクタ 101"/>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3" name="テキスト ボックス 102"/>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4" name="直線コネクタ 103"/>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5" name="テキスト ボックス 104"/>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6" name="直線コネクタ 105"/>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7" name="テキスト ボックス 106"/>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9" name="テキスト ボックス 108"/>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168181</xdr:rowOff>
    </xdr:from>
    <xdr:to>
      <xdr:col>29</xdr:col>
      <xdr:colOff>127000</xdr:colOff>
      <xdr:row>39</xdr:row>
      <xdr:rowOff>10839</xdr:rowOff>
    </xdr:to>
    <xdr:cxnSp macro="">
      <xdr:nvCxnSpPr>
        <xdr:cNvPr id="111" name="直線コネクタ 110"/>
        <xdr:cNvCxnSpPr/>
      </xdr:nvCxnSpPr>
      <xdr:spPr bwMode="auto">
        <a:xfrm flipV="1">
          <a:off x="5651500" y="6092731"/>
          <a:ext cx="0" cy="15571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154366</xdr:rowOff>
    </xdr:from>
    <xdr:ext cx="762000" cy="259045"/>
    <xdr:sp macro="" textlink="">
      <xdr:nvSpPr>
        <xdr:cNvPr id="112" name="人口1人当たり決算額の推移最小値テキスト445"/>
        <xdr:cNvSpPr txBox="1"/>
      </xdr:nvSpPr>
      <xdr:spPr>
        <a:xfrm>
          <a:off x="5740400" y="7621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39</xdr:row>
      <xdr:rowOff>10839</xdr:rowOff>
    </xdr:from>
    <xdr:to>
      <xdr:col>30</xdr:col>
      <xdr:colOff>25400</xdr:colOff>
      <xdr:row>39</xdr:row>
      <xdr:rowOff>10839</xdr:rowOff>
    </xdr:to>
    <xdr:cxnSp macro="">
      <xdr:nvCxnSpPr>
        <xdr:cNvPr id="113" name="直線コネクタ 112"/>
        <xdr:cNvCxnSpPr/>
      </xdr:nvCxnSpPr>
      <xdr:spPr bwMode="auto">
        <a:xfrm>
          <a:off x="5562600" y="76498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83108</xdr:rowOff>
    </xdr:from>
    <xdr:ext cx="762000" cy="259045"/>
    <xdr:sp macro="" textlink="">
      <xdr:nvSpPr>
        <xdr:cNvPr id="114" name="人口1人当たり決算額の推移最大値テキスト445"/>
        <xdr:cNvSpPr txBox="1"/>
      </xdr:nvSpPr>
      <xdr:spPr>
        <a:xfrm>
          <a:off x="5740400" y="5836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168181</xdr:rowOff>
    </xdr:from>
    <xdr:to>
      <xdr:col>30</xdr:col>
      <xdr:colOff>25400</xdr:colOff>
      <xdr:row>33</xdr:row>
      <xdr:rowOff>168181</xdr:rowOff>
    </xdr:to>
    <xdr:cxnSp macro="">
      <xdr:nvCxnSpPr>
        <xdr:cNvPr id="115" name="直線コネクタ 114"/>
        <xdr:cNvCxnSpPr/>
      </xdr:nvCxnSpPr>
      <xdr:spPr bwMode="auto">
        <a:xfrm>
          <a:off x="5562600" y="60927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129318</xdr:rowOff>
    </xdr:from>
    <xdr:to>
      <xdr:col>29</xdr:col>
      <xdr:colOff>127000</xdr:colOff>
      <xdr:row>36</xdr:row>
      <xdr:rowOff>162923</xdr:rowOff>
    </xdr:to>
    <xdr:cxnSp macro="">
      <xdr:nvCxnSpPr>
        <xdr:cNvPr id="116" name="直線コネクタ 115"/>
        <xdr:cNvCxnSpPr/>
      </xdr:nvCxnSpPr>
      <xdr:spPr bwMode="auto">
        <a:xfrm flipV="1">
          <a:off x="5003800" y="7082568"/>
          <a:ext cx="647700" cy="336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106476</xdr:rowOff>
    </xdr:from>
    <xdr:ext cx="762000" cy="259045"/>
    <xdr:sp macro="" textlink="">
      <xdr:nvSpPr>
        <xdr:cNvPr id="117" name="人口1人当たり決算額の推移平均値テキスト445"/>
        <xdr:cNvSpPr txBox="1"/>
      </xdr:nvSpPr>
      <xdr:spPr>
        <a:xfrm>
          <a:off x="5740400" y="67168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261399</xdr:rowOff>
    </xdr:from>
    <xdr:to>
      <xdr:col>29</xdr:col>
      <xdr:colOff>177800</xdr:colOff>
      <xdr:row>36</xdr:row>
      <xdr:rowOff>20099</xdr:rowOff>
    </xdr:to>
    <xdr:sp macro="" textlink="">
      <xdr:nvSpPr>
        <xdr:cNvPr id="118" name="フローチャート: 判断 117"/>
        <xdr:cNvSpPr/>
      </xdr:nvSpPr>
      <xdr:spPr bwMode="auto">
        <a:xfrm>
          <a:off x="5600700" y="6871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136210</xdr:rowOff>
    </xdr:from>
    <xdr:to>
      <xdr:col>26</xdr:col>
      <xdr:colOff>50800</xdr:colOff>
      <xdr:row>36</xdr:row>
      <xdr:rowOff>162923</xdr:rowOff>
    </xdr:to>
    <xdr:cxnSp macro="">
      <xdr:nvCxnSpPr>
        <xdr:cNvPr id="119" name="直線コネクタ 118"/>
        <xdr:cNvCxnSpPr/>
      </xdr:nvCxnSpPr>
      <xdr:spPr bwMode="auto">
        <a:xfrm>
          <a:off x="4305300" y="7089460"/>
          <a:ext cx="698500" cy="267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237298</xdr:rowOff>
    </xdr:from>
    <xdr:to>
      <xdr:col>26</xdr:col>
      <xdr:colOff>101600</xdr:colOff>
      <xdr:row>35</xdr:row>
      <xdr:rowOff>338898</xdr:rowOff>
    </xdr:to>
    <xdr:sp macro="" textlink="">
      <xdr:nvSpPr>
        <xdr:cNvPr id="120" name="フローチャート: 判断 119"/>
        <xdr:cNvSpPr/>
      </xdr:nvSpPr>
      <xdr:spPr bwMode="auto">
        <a:xfrm>
          <a:off x="4953000" y="6847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6175</xdr:rowOff>
    </xdr:from>
    <xdr:ext cx="736600" cy="259045"/>
    <xdr:sp macro="" textlink="">
      <xdr:nvSpPr>
        <xdr:cNvPr id="121" name="テキスト ボックス 120"/>
        <xdr:cNvSpPr txBox="1"/>
      </xdr:nvSpPr>
      <xdr:spPr>
        <a:xfrm>
          <a:off x="4622800" y="6616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136210</xdr:rowOff>
    </xdr:from>
    <xdr:to>
      <xdr:col>22</xdr:col>
      <xdr:colOff>114300</xdr:colOff>
      <xdr:row>36</xdr:row>
      <xdr:rowOff>138887</xdr:rowOff>
    </xdr:to>
    <xdr:cxnSp macro="">
      <xdr:nvCxnSpPr>
        <xdr:cNvPr id="122" name="直線コネクタ 121"/>
        <xdr:cNvCxnSpPr/>
      </xdr:nvCxnSpPr>
      <xdr:spPr bwMode="auto">
        <a:xfrm flipV="1">
          <a:off x="3606800" y="7089460"/>
          <a:ext cx="698500" cy="26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206763</xdr:rowOff>
    </xdr:from>
    <xdr:to>
      <xdr:col>22</xdr:col>
      <xdr:colOff>165100</xdr:colOff>
      <xdr:row>35</xdr:row>
      <xdr:rowOff>308363</xdr:rowOff>
    </xdr:to>
    <xdr:sp macro="" textlink="">
      <xdr:nvSpPr>
        <xdr:cNvPr id="123" name="フローチャート: 判断 122"/>
        <xdr:cNvSpPr/>
      </xdr:nvSpPr>
      <xdr:spPr bwMode="auto">
        <a:xfrm>
          <a:off x="4254500" y="68171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318540</xdr:rowOff>
    </xdr:from>
    <xdr:ext cx="762000" cy="259045"/>
    <xdr:sp macro="" textlink="">
      <xdr:nvSpPr>
        <xdr:cNvPr id="124" name="テキスト ボックス 123"/>
        <xdr:cNvSpPr txBox="1"/>
      </xdr:nvSpPr>
      <xdr:spPr>
        <a:xfrm>
          <a:off x="3924300" y="6585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49930</xdr:rowOff>
    </xdr:from>
    <xdr:to>
      <xdr:col>18</xdr:col>
      <xdr:colOff>177800</xdr:colOff>
      <xdr:row>36</xdr:row>
      <xdr:rowOff>138887</xdr:rowOff>
    </xdr:to>
    <xdr:cxnSp macro="">
      <xdr:nvCxnSpPr>
        <xdr:cNvPr id="125" name="直線コネクタ 124"/>
        <xdr:cNvCxnSpPr/>
      </xdr:nvCxnSpPr>
      <xdr:spPr bwMode="auto">
        <a:xfrm>
          <a:off x="2908300" y="7003180"/>
          <a:ext cx="698500" cy="889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210486</xdr:rowOff>
    </xdr:from>
    <xdr:to>
      <xdr:col>19</xdr:col>
      <xdr:colOff>38100</xdr:colOff>
      <xdr:row>35</xdr:row>
      <xdr:rowOff>312086</xdr:rowOff>
    </xdr:to>
    <xdr:sp macro="" textlink="">
      <xdr:nvSpPr>
        <xdr:cNvPr id="126" name="フローチャート: 判断 125"/>
        <xdr:cNvSpPr/>
      </xdr:nvSpPr>
      <xdr:spPr bwMode="auto">
        <a:xfrm>
          <a:off x="3556000" y="68208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322263</xdr:rowOff>
    </xdr:from>
    <xdr:ext cx="762000" cy="259045"/>
    <xdr:sp macro="" textlink="">
      <xdr:nvSpPr>
        <xdr:cNvPr id="127" name="テキスト ボックス 126"/>
        <xdr:cNvSpPr txBox="1"/>
      </xdr:nvSpPr>
      <xdr:spPr>
        <a:xfrm>
          <a:off x="3225800" y="6589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171820</xdr:rowOff>
    </xdr:from>
    <xdr:to>
      <xdr:col>15</xdr:col>
      <xdr:colOff>101600</xdr:colOff>
      <xdr:row>35</xdr:row>
      <xdr:rowOff>273420</xdr:rowOff>
    </xdr:to>
    <xdr:sp macro="" textlink="">
      <xdr:nvSpPr>
        <xdr:cNvPr id="128" name="フローチャート: 判断 127"/>
        <xdr:cNvSpPr/>
      </xdr:nvSpPr>
      <xdr:spPr bwMode="auto">
        <a:xfrm>
          <a:off x="2857500" y="6782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283597</xdr:rowOff>
    </xdr:from>
    <xdr:ext cx="762000" cy="259045"/>
    <xdr:sp macro="" textlink="">
      <xdr:nvSpPr>
        <xdr:cNvPr id="129" name="テキスト ボックス 128"/>
        <xdr:cNvSpPr txBox="1"/>
      </xdr:nvSpPr>
      <xdr:spPr>
        <a:xfrm>
          <a:off x="2527300" y="6551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78518</xdr:rowOff>
    </xdr:from>
    <xdr:to>
      <xdr:col>29</xdr:col>
      <xdr:colOff>177800</xdr:colOff>
      <xdr:row>37</xdr:row>
      <xdr:rowOff>8668</xdr:rowOff>
    </xdr:to>
    <xdr:sp macro="" textlink="">
      <xdr:nvSpPr>
        <xdr:cNvPr id="135" name="楕円 134"/>
        <xdr:cNvSpPr/>
      </xdr:nvSpPr>
      <xdr:spPr bwMode="auto">
        <a:xfrm>
          <a:off x="5600700" y="70317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50595</xdr:rowOff>
    </xdr:from>
    <xdr:ext cx="762000" cy="259045"/>
    <xdr:sp macro="" textlink="">
      <xdr:nvSpPr>
        <xdr:cNvPr id="136" name="人口1人当たり決算額の推移該当値テキスト445"/>
        <xdr:cNvSpPr txBox="1"/>
      </xdr:nvSpPr>
      <xdr:spPr>
        <a:xfrm>
          <a:off x="5740400" y="7003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112123</xdr:rowOff>
    </xdr:from>
    <xdr:to>
      <xdr:col>26</xdr:col>
      <xdr:colOff>101600</xdr:colOff>
      <xdr:row>37</xdr:row>
      <xdr:rowOff>42273</xdr:rowOff>
    </xdr:to>
    <xdr:sp macro="" textlink="">
      <xdr:nvSpPr>
        <xdr:cNvPr id="137" name="楕円 136"/>
        <xdr:cNvSpPr/>
      </xdr:nvSpPr>
      <xdr:spPr bwMode="auto">
        <a:xfrm>
          <a:off x="4953000" y="70653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27050</xdr:rowOff>
    </xdr:from>
    <xdr:ext cx="736600" cy="259045"/>
    <xdr:sp macro="" textlink="">
      <xdr:nvSpPr>
        <xdr:cNvPr id="138" name="テキスト ボックス 137"/>
        <xdr:cNvSpPr txBox="1"/>
      </xdr:nvSpPr>
      <xdr:spPr>
        <a:xfrm>
          <a:off x="4622800" y="7151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85410</xdr:rowOff>
    </xdr:from>
    <xdr:to>
      <xdr:col>22</xdr:col>
      <xdr:colOff>165100</xdr:colOff>
      <xdr:row>37</xdr:row>
      <xdr:rowOff>15560</xdr:rowOff>
    </xdr:to>
    <xdr:sp macro="" textlink="">
      <xdr:nvSpPr>
        <xdr:cNvPr id="139" name="楕円 138"/>
        <xdr:cNvSpPr/>
      </xdr:nvSpPr>
      <xdr:spPr bwMode="auto">
        <a:xfrm>
          <a:off x="4254500" y="70386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337</xdr:rowOff>
    </xdr:from>
    <xdr:ext cx="762000" cy="259045"/>
    <xdr:sp macro="" textlink="">
      <xdr:nvSpPr>
        <xdr:cNvPr id="140" name="テキスト ボックス 139"/>
        <xdr:cNvSpPr txBox="1"/>
      </xdr:nvSpPr>
      <xdr:spPr>
        <a:xfrm>
          <a:off x="3924300" y="7125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88087</xdr:rowOff>
    </xdr:from>
    <xdr:to>
      <xdr:col>19</xdr:col>
      <xdr:colOff>38100</xdr:colOff>
      <xdr:row>37</xdr:row>
      <xdr:rowOff>18237</xdr:rowOff>
    </xdr:to>
    <xdr:sp macro="" textlink="">
      <xdr:nvSpPr>
        <xdr:cNvPr id="141" name="楕円 140"/>
        <xdr:cNvSpPr/>
      </xdr:nvSpPr>
      <xdr:spPr bwMode="auto">
        <a:xfrm>
          <a:off x="3556000" y="70413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3014</xdr:rowOff>
    </xdr:from>
    <xdr:ext cx="762000" cy="259045"/>
    <xdr:sp macro="" textlink="">
      <xdr:nvSpPr>
        <xdr:cNvPr id="142" name="テキスト ボックス 141"/>
        <xdr:cNvSpPr txBox="1"/>
      </xdr:nvSpPr>
      <xdr:spPr>
        <a:xfrm>
          <a:off x="3225800" y="712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342030</xdr:rowOff>
    </xdr:from>
    <xdr:to>
      <xdr:col>15</xdr:col>
      <xdr:colOff>101600</xdr:colOff>
      <xdr:row>36</xdr:row>
      <xdr:rowOff>100730</xdr:rowOff>
    </xdr:to>
    <xdr:sp macro="" textlink="">
      <xdr:nvSpPr>
        <xdr:cNvPr id="143" name="楕円 142"/>
        <xdr:cNvSpPr/>
      </xdr:nvSpPr>
      <xdr:spPr bwMode="auto">
        <a:xfrm>
          <a:off x="2857500" y="69523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85507</xdr:rowOff>
    </xdr:from>
    <xdr:ext cx="762000" cy="259045"/>
    <xdr:sp macro="" textlink="">
      <xdr:nvSpPr>
        <xdr:cNvPr id="144" name="テキスト ボックス 143"/>
        <xdr:cNvSpPr txBox="1"/>
      </xdr:nvSpPr>
      <xdr:spPr>
        <a:xfrm>
          <a:off x="2527300" y="703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茨城県下妻市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43,791
41,777
80.88
18,071,735
16,925,502
1,078,676
10,244,760
21,781,125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77.4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79464</xdr:rowOff>
    </xdr:from>
    <xdr:to>
      <xdr:col>24</xdr:col>
      <xdr:colOff>62865</xdr:colOff>
      <xdr:row>39</xdr:row>
      <xdr:rowOff>124841</xdr:rowOff>
    </xdr:to>
    <xdr:cxnSp macro="">
      <xdr:nvCxnSpPr>
        <xdr:cNvPr id="56" name="直線コネクタ 55"/>
        <xdr:cNvCxnSpPr/>
      </xdr:nvCxnSpPr>
      <xdr:spPr>
        <a:xfrm flipV="1">
          <a:off x="4633595" y="5394414"/>
          <a:ext cx="1270" cy="1416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128668</xdr:rowOff>
    </xdr:from>
    <xdr:ext cx="534377" cy="259045"/>
    <xdr:sp macro="" textlink="">
      <xdr:nvSpPr>
        <xdr:cNvPr id="57" name="人件費最小値テキスト"/>
        <xdr:cNvSpPr txBox="1"/>
      </xdr:nvSpPr>
      <xdr:spPr>
        <a:xfrm>
          <a:off x="4686300" y="681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124841</xdr:rowOff>
    </xdr:from>
    <xdr:to>
      <xdr:col>24</xdr:col>
      <xdr:colOff>152400</xdr:colOff>
      <xdr:row>39</xdr:row>
      <xdr:rowOff>124841</xdr:rowOff>
    </xdr:to>
    <xdr:cxnSp macro="">
      <xdr:nvCxnSpPr>
        <xdr:cNvPr id="58" name="直線コネクタ 57"/>
        <xdr:cNvCxnSpPr/>
      </xdr:nvCxnSpPr>
      <xdr:spPr>
        <a:xfrm>
          <a:off x="4546600" y="6811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26141</xdr:rowOff>
    </xdr:from>
    <xdr:ext cx="599010" cy="259045"/>
    <xdr:sp macro="" textlink="">
      <xdr:nvSpPr>
        <xdr:cNvPr id="59" name="人件費最大値テキスト"/>
        <xdr:cNvSpPr txBox="1"/>
      </xdr:nvSpPr>
      <xdr:spPr>
        <a:xfrm>
          <a:off x="4686300" y="516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79464</xdr:rowOff>
    </xdr:from>
    <xdr:to>
      <xdr:col>24</xdr:col>
      <xdr:colOff>152400</xdr:colOff>
      <xdr:row>31</xdr:row>
      <xdr:rowOff>79464</xdr:rowOff>
    </xdr:to>
    <xdr:cxnSp macro="">
      <xdr:nvCxnSpPr>
        <xdr:cNvPr id="60" name="直線コネクタ 59"/>
        <xdr:cNvCxnSpPr/>
      </xdr:nvCxnSpPr>
      <xdr:spPr>
        <a:xfrm>
          <a:off x="4546600" y="5394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117145</xdr:rowOff>
    </xdr:from>
    <xdr:to>
      <xdr:col>24</xdr:col>
      <xdr:colOff>63500</xdr:colOff>
      <xdr:row>37</xdr:row>
      <xdr:rowOff>142215</xdr:rowOff>
    </xdr:to>
    <xdr:cxnSp macro="">
      <xdr:nvCxnSpPr>
        <xdr:cNvPr id="61" name="直線コネクタ 60"/>
        <xdr:cNvCxnSpPr/>
      </xdr:nvCxnSpPr>
      <xdr:spPr>
        <a:xfrm flipV="1">
          <a:off x="3797300" y="6460795"/>
          <a:ext cx="838200" cy="25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139438</xdr:rowOff>
    </xdr:from>
    <xdr:ext cx="534377" cy="259045"/>
    <xdr:sp macro="" textlink="">
      <xdr:nvSpPr>
        <xdr:cNvPr id="62" name="人件費平均値テキスト"/>
        <xdr:cNvSpPr txBox="1"/>
      </xdr:nvSpPr>
      <xdr:spPr>
        <a:xfrm>
          <a:off x="4686300" y="59687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116561</xdr:rowOff>
    </xdr:from>
    <xdr:to>
      <xdr:col>24</xdr:col>
      <xdr:colOff>114300</xdr:colOff>
      <xdr:row>36</xdr:row>
      <xdr:rowOff>46711</xdr:rowOff>
    </xdr:to>
    <xdr:sp macro="" textlink="">
      <xdr:nvSpPr>
        <xdr:cNvPr id="63" name="フローチャート: 判断 62"/>
        <xdr:cNvSpPr/>
      </xdr:nvSpPr>
      <xdr:spPr>
        <a:xfrm>
          <a:off x="4584700" y="611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142215</xdr:rowOff>
    </xdr:from>
    <xdr:to>
      <xdr:col>19</xdr:col>
      <xdr:colOff>177800</xdr:colOff>
      <xdr:row>38</xdr:row>
      <xdr:rowOff>2769</xdr:rowOff>
    </xdr:to>
    <xdr:cxnSp macro="">
      <xdr:nvCxnSpPr>
        <xdr:cNvPr id="64" name="直線コネクタ 63"/>
        <xdr:cNvCxnSpPr/>
      </xdr:nvCxnSpPr>
      <xdr:spPr>
        <a:xfrm flipV="1">
          <a:off x="2908300" y="6485865"/>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127000</xdr:rowOff>
    </xdr:from>
    <xdr:to>
      <xdr:col>20</xdr:col>
      <xdr:colOff>38100</xdr:colOff>
      <xdr:row>36</xdr:row>
      <xdr:rowOff>57150</xdr:rowOff>
    </xdr:to>
    <xdr:sp macro="" textlink="">
      <xdr:nvSpPr>
        <xdr:cNvPr id="65" name="フローチャート: 判断 64"/>
        <xdr:cNvSpPr/>
      </xdr:nvSpPr>
      <xdr:spPr>
        <a:xfrm>
          <a:off x="3746500" y="612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73677</xdr:rowOff>
    </xdr:from>
    <xdr:ext cx="534377" cy="259045"/>
    <xdr:sp macro="" textlink="">
      <xdr:nvSpPr>
        <xdr:cNvPr id="66" name="テキスト ボックス 65"/>
        <xdr:cNvSpPr txBox="1"/>
      </xdr:nvSpPr>
      <xdr:spPr>
        <a:xfrm>
          <a:off x="3530111" y="5902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2769</xdr:rowOff>
    </xdr:from>
    <xdr:to>
      <xdr:col>15</xdr:col>
      <xdr:colOff>50800</xdr:colOff>
      <xdr:row>38</xdr:row>
      <xdr:rowOff>23971</xdr:rowOff>
    </xdr:to>
    <xdr:cxnSp macro="">
      <xdr:nvCxnSpPr>
        <xdr:cNvPr id="67" name="直線コネクタ 66"/>
        <xdr:cNvCxnSpPr/>
      </xdr:nvCxnSpPr>
      <xdr:spPr>
        <a:xfrm flipV="1">
          <a:off x="2019300" y="6517869"/>
          <a:ext cx="889000" cy="21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143478</xdr:rowOff>
    </xdr:from>
    <xdr:to>
      <xdr:col>15</xdr:col>
      <xdr:colOff>101600</xdr:colOff>
      <xdr:row>36</xdr:row>
      <xdr:rowOff>73628</xdr:rowOff>
    </xdr:to>
    <xdr:sp macro="" textlink="">
      <xdr:nvSpPr>
        <xdr:cNvPr id="68" name="フローチャート: 判断 67"/>
        <xdr:cNvSpPr/>
      </xdr:nvSpPr>
      <xdr:spPr>
        <a:xfrm>
          <a:off x="2857500" y="614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90155</xdr:rowOff>
    </xdr:from>
    <xdr:ext cx="534377" cy="259045"/>
    <xdr:sp macro="" textlink="">
      <xdr:nvSpPr>
        <xdr:cNvPr id="69" name="テキスト ボックス 68"/>
        <xdr:cNvSpPr txBox="1"/>
      </xdr:nvSpPr>
      <xdr:spPr>
        <a:xfrm>
          <a:off x="2641111" y="591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21475</xdr:rowOff>
    </xdr:from>
    <xdr:to>
      <xdr:col>10</xdr:col>
      <xdr:colOff>114300</xdr:colOff>
      <xdr:row>38</xdr:row>
      <xdr:rowOff>23971</xdr:rowOff>
    </xdr:to>
    <xdr:cxnSp macro="">
      <xdr:nvCxnSpPr>
        <xdr:cNvPr id="70" name="直線コネクタ 69"/>
        <xdr:cNvCxnSpPr/>
      </xdr:nvCxnSpPr>
      <xdr:spPr>
        <a:xfrm>
          <a:off x="1130300" y="6536575"/>
          <a:ext cx="889000" cy="2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71450</xdr:rowOff>
    </xdr:from>
    <xdr:to>
      <xdr:col>10</xdr:col>
      <xdr:colOff>165100</xdr:colOff>
      <xdr:row>36</xdr:row>
      <xdr:rowOff>1600</xdr:rowOff>
    </xdr:to>
    <xdr:sp macro="" textlink="">
      <xdr:nvSpPr>
        <xdr:cNvPr id="71" name="フローチャート: 判断 70"/>
        <xdr:cNvSpPr/>
      </xdr:nvSpPr>
      <xdr:spPr>
        <a:xfrm>
          <a:off x="1968500" y="60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18127</xdr:rowOff>
    </xdr:from>
    <xdr:ext cx="534377" cy="259045"/>
    <xdr:sp macro="" textlink="">
      <xdr:nvSpPr>
        <xdr:cNvPr id="72" name="テキスト ボックス 71"/>
        <xdr:cNvSpPr txBox="1"/>
      </xdr:nvSpPr>
      <xdr:spPr>
        <a:xfrm>
          <a:off x="1752111" y="584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73184</xdr:rowOff>
    </xdr:from>
    <xdr:to>
      <xdr:col>6</xdr:col>
      <xdr:colOff>38100</xdr:colOff>
      <xdr:row>35</xdr:row>
      <xdr:rowOff>3334</xdr:rowOff>
    </xdr:to>
    <xdr:sp macro="" textlink="">
      <xdr:nvSpPr>
        <xdr:cNvPr id="73" name="フローチャート: 判断 72"/>
        <xdr:cNvSpPr/>
      </xdr:nvSpPr>
      <xdr:spPr>
        <a:xfrm>
          <a:off x="1079500" y="590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19861</xdr:rowOff>
    </xdr:from>
    <xdr:ext cx="534377" cy="259045"/>
    <xdr:sp macro="" textlink="">
      <xdr:nvSpPr>
        <xdr:cNvPr id="74" name="テキスト ボックス 73"/>
        <xdr:cNvSpPr txBox="1"/>
      </xdr:nvSpPr>
      <xdr:spPr>
        <a:xfrm>
          <a:off x="863111" y="567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66345</xdr:rowOff>
    </xdr:from>
    <xdr:to>
      <xdr:col>24</xdr:col>
      <xdr:colOff>114300</xdr:colOff>
      <xdr:row>37</xdr:row>
      <xdr:rowOff>167945</xdr:rowOff>
    </xdr:to>
    <xdr:sp macro="" textlink="">
      <xdr:nvSpPr>
        <xdr:cNvPr id="80" name="楕円 79"/>
        <xdr:cNvSpPr/>
      </xdr:nvSpPr>
      <xdr:spPr>
        <a:xfrm>
          <a:off x="4584700" y="640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44772</xdr:rowOff>
    </xdr:from>
    <xdr:ext cx="534377" cy="259045"/>
    <xdr:sp macro="" textlink="">
      <xdr:nvSpPr>
        <xdr:cNvPr id="81" name="人件費該当値テキスト"/>
        <xdr:cNvSpPr txBox="1"/>
      </xdr:nvSpPr>
      <xdr:spPr>
        <a:xfrm>
          <a:off x="4686300" y="6388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91415</xdr:rowOff>
    </xdr:from>
    <xdr:to>
      <xdr:col>20</xdr:col>
      <xdr:colOff>38100</xdr:colOff>
      <xdr:row>38</xdr:row>
      <xdr:rowOff>21565</xdr:rowOff>
    </xdr:to>
    <xdr:sp macro="" textlink="">
      <xdr:nvSpPr>
        <xdr:cNvPr id="82" name="楕円 81"/>
        <xdr:cNvSpPr/>
      </xdr:nvSpPr>
      <xdr:spPr>
        <a:xfrm>
          <a:off x="3746500" y="643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12692</xdr:rowOff>
    </xdr:from>
    <xdr:ext cx="534377" cy="259045"/>
    <xdr:sp macro="" textlink="">
      <xdr:nvSpPr>
        <xdr:cNvPr id="83" name="テキスト ボックス 82"/>
        <xdr:cNvSpPr txBox="1"/>
      </xdr:nvSpPr>
      <xdr:spPr>
        <a:xfrm>
          <a:off x="3530111" y="6527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123418</xdr:rowOff>
    </xdr:from>
    <xdr:to>
      <xdr:col>15</xdr:col>
      <xdr:colOff>101600</xdr:colOff>
      <xdr:row>38</xdr:row>
      <xdr:rowOff>53569</xdr:rowOff>
    </xdr:to>
    <xdr:sp macro="" textlink="">
      <xdr:nvSpPr>
        <xdr:cNvPr id="84" name="楕円 83"/>
        <xdr:cNvSpPr/>
      </xdr:nvSpPr>
      <xdr:spPr>
        <a:xfrm>
          <a:off x="2857500" y="64670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44696</xdr:rowOff>
    </xdr:from>
    <xdr:ext cx="534377" cy="259045"/>
    <xdr:sp macro="" textlink="">
      <xdr:nvSpPr>
        <xdr:cNvPr id="85" name="テキスト ボックス 84"/>
        <xdr:cNvSpPr txBox="1"/>
      </xdr:nvSpPr>
      <xdr:spPr>
        <a:xfrm>
          <a:off x="2641111" y="6559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144621</xdr:rowOff>
    </xdr:from>
    <xdr:to>
      <xdr:col>10</xdr:col>
      <xdr:colOff>165100</xdr:colOff>
      <xdr:row>38</xdr:row>
      <xdr:rowOff>74771</xdr:rowOff>
    </xdr:to>
    <xdr:sp macro="" textlink="">
      <xdr:nvSpPr>
        <xdr:cNvPr id="86" name="楕円 85"/>
        <xdr:cNvSpPr/>
      </xdr:nvSpPr>
      <xdr:spPr>
        <a:xfrm>
          <a:off x="1968500" y="648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65898</xdr:rowOff>
    </xdr:from>
    <xdr:ext cx="534377" cy="259045"/>
    <xdr:sp macro="" textlink="">
      <xdr:nvSpPr>
        <xdr:cNvPr id="87" name="テキスト ボックス 86"/>
        <xdr:cNvSpPr txBox="1"/>
      </xdr:nvSpPr>
      <xdr:spPr>
        <a:xfrm>
          <a:off x="1752111" y="6580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142126</xdr:rowOff>
    </xdr:from>
    <xdr:to>
      <xdr:col>6</xdr:col>
      <xdr:colOff>38100</xdr:colOff>
      <xdr:row>38</xdr:row>
      <xdr:rowOff>72276</xdr:rowOff>
    </xdr:to>
    <xdr:sp macro="" textlink="">
      <xdr:nvSpPr>
        <xdr:cNvPr id="88" name="楕円 87"/>
        <xdr:cNvSpPr/>
      </xdr:nvSpPr>
      <xdr:spPr>
        <a:xfrm>
          <a:off x="1079500" y="648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63402</xdr:rowOff>
    </xdr:from>
    <xdr:ext cx="534377" cy="259045"/>
    <xdr:sp macro="" textlink="">
      <xdr:nvSpPr>
        <xdr:cNvPr id="89" name="テキスト ボックス 88"/>
        <xdr:cNvSpPr txBox="1"/>
      </xdr:nvSpPr>
      <xdr:spPr>
        <a:xfrm>
          <a:off x="863111" y="6578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6" name="テキスト ボックス 105"/>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86034</xdr:rowOff>
    </xdr:from>
    <xdr:to>
      <xdr:col>24</xdr:col>
      <xdr:colOff>62865</xdr:colOff>
      <xdr:row>59</xdr:row>
      <xdr:rowOff>13970</xdr:rowOff>
    </xdr:to>
    <xdr:cxnSp macro="">
      <xdr:nvCxnSpPr>
        <xdr:cNvPr id="112" name="直線コネクタ 111"/>
        <xdr:cNvCxnSpPr/>
      </xdr:nvCxnSpPr>
      <xdr:spPr>
        <a:xfrm flipV="1">
          <a:off x="4633595" y="8658534"/>
          <a:ext cx="1270" cy="1470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17797</xdr:rowOff>
    </xdr:from>
    <xdr:ext cx="534377" cy="259045"/>
    <xdr:sp macro="" textlink="">
      <xdr:nvSpPr>
        <xdr:cNvPr id="113" name="物件費最小値テキスト"/>
        <xdr:cNvSpPr txBox="1"/>
      </xdr:nvSpPr>
      <xdr:spPr>
        <a:xfrm>
          <a:off x="4686300" y="1013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13970</xdr:rowOff>
    </xdr:from>
    <xdr:to>
      <xdr:col>24</xdr:col>
      <xdr:colOff>152400</xdr:colOff>
      <xdr:row>59</xdr:row>
      <xdr:rowOff>13970</xdr:rowOff>
    </xdr:to>
    <xdr:cxnSp macro="">
      <xdr:nvCxnSpPr>
        <xdr:cNvPr id="114" name="直線コネクタ 113"/>
        <xdr:cNvCxnSpPr/>
      </xdr:nvCxnSpPr>
      <xdr:spPr>
        <a:xfrm>
          <a:off x="4546600" y="10129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32711</xdr:rowOff>
    </xdr:from>
    <xdr:ext cx="599010" cy="259045"/>
    <xdr:sp macro="" textlink="">
      <xdr:nvSpPr>
        <xdr:cNvPr id="115" name="物件費最大値テキスト"/>
        <xdr:cNvSpPr txBox="1"/>
      </xdr:nvSpPr>
      <xdr:spPr>
        <a:xfrm>
          <a:off x="4686300" y="8433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86034</xdr:rowOff>
    </xdr:from>
    <xdr:to>
      <xdr:col>24</xdr:col>
      <xdr:colOff>152400</xdr:colOff>
      <xdr:row>50</xdr:row>
      <xdr:rowOff>86034</xdr:rowOff>
    </xdr:to>
    <xdr:cxnSp macro="">
      <xdr:nvCxnSpPr>
        <xdr:cNvPr id="116" name="直線コネクタ 115"/>
        <xdr:cNvCxnSpPr/>
      </xdr:nvCxnSpPr>
      <xdr:spPr>
        <a:xfrm>
          <a:off x="4546600" y="8658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45096</xdr:rowOff>
    </xdr:from>
    <xdr:to>
      <xdr:col>24</xdr:col>
      <xdr:colOff>63500</xdr:colOff>
      <xdr:row>58</xdr:row>
      <xdr:rowOff>51689</xdr:rowOff>
    </xdr:to>
    <xdr:cxnSp macro="">
      <xdr:nvCxnSpPr>
        <xdr:cNvPr id="117" name="直線コネクタ 116"/>
        <xdr:cNvCxnSpPr/>
      </xdr:nvCxnSpPr>
      <xdr:spPr>
        <a:xfrm flipV="1">
          <a:off x="3797300" y="9989196"/>
          <a:ext cx="838200" cy="6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111457</xdr:rowOff>
    </xdr:from>
    <xdr:ext cx="534377" cy="259045"/>
    <xdr:sp macro="" textlink="">
      <xdr:nvSpPr>
        <xdr:cNvPr id="118" name="物件費平均値テキスト"/>
        <xdr:cNvSpPr txBox="1"/>
      </xdr:nvSpPr>
      <xdr:spPr>
        <a:xfrm>
          <a:off x="4686300" y="9712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88580</xdr:rowOff>
    </xdr:from>
    <xdr:to>
      <xdr:col>24</xdr:col>
      <xdr:colOff>114300</xdr:colOff>
      <xdr:row>58</xdr:row>
      <xdr:rowOff>18730</xdr:rowOff>
    </xdr:to>
    <xdr:sp macro="" textlink="">
      <xdr:nvSpPr>
        <xdr:cNvPr id="119" name="フローチャート: 判断 118"/>
        <xdr:cNvSpPr/>
      </xdr:nvSpPr>
      <xdr:spPr>
        <a:xfrm>
          <a:off x="4584700" y="986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51689</xdr:rowOff>
    </xdr:from>
    <xdr:to>
      <xdr:col>19</xdr:col>
      <xdr:colOff>177800</xdr:colOff>
      <xdr:row>58</xdr:row>
      <xdr:rowOff>76350</xdr:rowOff>
    </xdr:to>
    <xdr:cxnSp macro="">
      <xdr:nvCxnSpPr>
        <xdr:cNvPr id="120" name="直線コネクタ 119"/>
        <xdr:cNvCxnSpPr/>
      </xdr:nvCxnSpPr>
      <xdr:spPr>
        <a:xfrm flipV="1">
          <a:off x="2908300" y="9995789"/>
          <a:ext cx="889000" cy="24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73858</xdr:rowOff>
    </xdr:from>
    <xdr:to>
      <xdr:col>20</xdr:col>
      <xdr:colOff>38100</xdr:colOff>
      <xdr:row>58</xdr:row>
      <xdr:rowOff>4008</xdr:rowOff>
    </xdr:to>
    <xdr:sp macro="" textlink="">
      <xdr:nvSpPr>
        <xdr:cNvPr id="121" name="フローチャート: 判断 120"/>
        <xdr:cNvSpPr/>
      </xdr:nvSpPr>
      <xdr:spPr>
        <a:xfrm>
          <a:off x="3746500" y="984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20535</xdr:rowOff>
    </xdr:from>
    <xdr:ext cx="534377" cy="259045"/>
    <xdr:sp macro="" textlink="">
      <xdr:nvSpPr>
        <xdr:cNvPr id="122" name="テキスト ボックス 121"/>
        <xdr:cNvSpPr txBox="1"/>
      </xdr:nvSpPr>
      <xdr:spPr>
        <a:xfrm>
          <a:off x="3530111" y="962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36985</xdr:rowOff>
    </xdr:from>
    <xdr:to>
      <xdr:col>15</xdr:col>
      <xdr:colOff>50800</xdr:colOff>
      <xdr:row>58</xdr:row>
      <xdr:rowOff>76350</xdr:rowOff>
    </xdr:to>
    <xdr:cxnSp macro="">
      <xdr:nvCxnSpPr>
        <xdr:cNvPr id="123" name="直線コネクタ 122"/>
        <xdr:cNvCxnSpPr/>
      </xdr:nvCxnSpPr>
      <xdr:spPr>
        <a:xfrm>
          <a:off x="2019300" y="9981085"/>
          <a:ext cx="889000" cy="39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82325</xdr:rowOff>
    </xdr:from>
    <xdr:to>
      <xdr:col>15</xdr:col>
      <xdr:colOff>101600</xdr:colOff>
      <xdr:row>58</xdr:row>
      <xdr:rowOff>12475</xdr:rowOff>
    </xdr:to>
    <xdr:sp macro="" textlink="">
      <xdr:nvSpPr>
        <xdr:cNvPr id="124" name="フローチャート: 判断 123"/>
        <xdr:cNvSpPr/>
      </xdr:nvSpPr>
      <xdr:spPr>
        <a:xfrm>
          <a:off x="2857500" y="985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29002</xdr:rowOff>
    </xdr:from>
    <xdr:ext cx="534377" cy="259045"/>
    <xdr:sp macro="" textlink="">
      <xdr:nvSpPr>
        <xdr:cNvPr id="125" name="テキスト ボックス 124"/>
        <xdr:cNvSpPr txBox="1"/>
      </xdr:nvSpPr>
      <xdr:spPr>
        <a:xfrm>
          <a:off x="2641111" y="9630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36985</xdr:rowOff>
    </xdr:from>
    <xdr:to>
      <xdr:col>10</xdr:col>
      <xdr:colOff>114300</xdr:colOff>
      <xdr:row>58</xdr:row>
      <xdr:rowOff>102512</xdr:rowOff>
    </xdr:to>
    <xdr:cxnSp macro="">
      <xdr:nvCxnSpPr>
        <xdr:cNvPr id="126" name="直線コネクタ 125"/>
        <xdr:cNvCxnSpPr/>
      </xdr:nvCxnSpPr>
      <xdr:spPr>
        <a:xfrm flipV="1">
          <a:off x="1130300" y="9981085"/>
          <a:ext cx="889000" cy="6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75952</xdr:rowOff>
    </xdr:from>
    <xdr:to>
      <xdr:col>10</xdr:col>
      <xdr:colOff>165100</xdr:colOff>
      <xdr:row>58</xdr:row>
      <xdr:rowOff>6102</xdr:rowOff>
    </xdr:to>
    <xdr:sp macro="" textlink="">
      <xdr:nvSpPr>
        <xdr:cNvPr id="127" name="フローチャート: 判断 126"/>
        <xdr:cNvSpPr/>
      </xdr:nvSpPr>
      <xdr:spPr>
        <a:xfrm>
          <a:off x="1968500" y="98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22629</xdr:rowOff>
    </xdr:from>
    <xdr:ext cx="534377" cy="259045"/>
    <xdr:sp macro="" textlink="">
      <xdr:nvSpPr>
        <xdr:cNvPr id="128" name="テキスト ボックス 127"/>
        <xdr:cNvSpPr txBox="1"/>
      </xdr:nvSpPr>
      <xdr:spPr>
        <a:xfrm>
          <a:off x="1752111" y="96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72614</xdr:rowOff>
    </xdr:from>
    <xdr:to>
      <xdr:col>6</xdr:col>
      <xdr:colOff>38100</xdr:colOff>
      <xdr:row>58</xdr:row>
      <xdr:rowOff>2764</xdr:rowOff>
    </xdr:to>
    <xdr:sp macro="" textlink="">
      <xdr:nvSpPr>
        <xdr:cNvPr id="129" name="フローチャート: 判断 128"/>
        <xdr:cNvSpPr/>
      </xdr:nvSpPr>
      <xdr:spPr>
        <a:xfrm>
          <a:off x="1079500" y="984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19291</xdr:rowOff>
    </xdr:from>
    <xdr:ext cx="534377" cy="259045"/>
    <xdr:sp macro="" textlink="">
      <xdr:nvSpPr>
        <xdr:cNvPr id="130" name="テキスト ボックス 129"/>
        <xdr:cNvSpPr txBox="1"/>
      </xdr:nvSpPr>
      <xdr:spPr>
        <a:xfrm>
          <a:off x="863111" y="9620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165746</xdr:rowOff>
    </xdr:from>
    <xdr:to>
      <xdr:col>24</xdr:col>
      <xdr:colOff>114300</xdr:colOff>
      <xdr:row>58</xdr:row>
      <xdr:rowOff>95896</xdr:rowOff>
    </xdr:to>
    <xdr:sp macro="" textlink="">
      <xdr:nvSpPr>
        <xdr:cNvPr id="136" name="楕円 135"/>
        <xdr:cNvSpPr/>
      </xdr:nvSpPr>
      <xdr:spPr>
        <a:xfrm>
          <a:off x="4584700" y="9938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144173</xdr:rowOff>
    </xdr:from>
    <xdr:ext cx="534377" cy="259045"/>
    <xdr:sp macro="" textlink="">
      <xdr:nvSpPr>
        <xdr:cNvPr id="137" name="物件費該当値テキスト"/>
        <xdr:cNvSpPr txBox="1"/>
      </xdr:nvSpPr>
      <xdr:spPr>
        <a:xfrm>
          <a:off x="4686300" y="9916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889</xdr:rowOff>
    </xdr:from>
    <xdr:to>
      <xdr:col>20</xdr:col>
      <xdr:colOff>38100</xdr:colOff>
      <xdr:row>58</xdr:row>
      <xdr:rowOff>102489</xdr:rowOff>
    </xdr:to>
    <xdr:sp macro="" textlink="">
      <xdr:nvSpPr>
        <xdr:cNvPr id="138" name="楕円 137"/>
        <xdr:cNvSpPr/>
      </xdr:nvSpPr>
      <xdr:spPr>
        <a:xfrm>
          <a:off x="3746500" y="994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93616</xdr:rowOff>
    </xdr:from>
    <xdr:ext cx="534377" cy="259045"/>
    <xdr:sp macro="" textlink="">
      <xdr:nvSpPr>
        <xdr:cNvPr id="139" name="テキスト ボックス 138"/>
        <xdr:cNvSpPr txBox="1"/>
      </xdr:nvSpPr>
      <xdr:spPr>
        <a:xfrm>
          <a:off x="3530111" y="10037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25550</xdr:rowOff>
    </xdr:from>
    <xdr:to>
      <xdr:col>15</xdr:col>
      <xdr:colOff>101600</xdr:colOff>
      <xdr:row>58</xdr:row>
      <xdr:rowOff>127150</xdr:rowOff>
    </xdr:to>
    <xdr:sp macro="" textlink="">
      <xdr:nvSpPr>
        <xdr:cNvPr id="140" name="楕円 139"/>
        <xdr:cNvSpPr/>
      </xdr:nvSpPr>
      <xdr:spPr>
        <a:xfrm>
          <a:off x="2857500" y="996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118277</xdr:rowOff>
    </xdr:from>
    <xdr:ext cx="534377" cy="259045"/>
    <xdr:sp macro="" textlink="">
      <xdr:nvSpPr>
        <xdr:cNvPr id="141" name="テキスト ボックス 140"/>
        <xdr:cNvSpPr txBox="1"/>
      </xdr:nvSpPr>
      <xdr:spPr>
        <a:xfrm>
          <a:off x="2641111" y="10062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157635</xdr:rowOff>
    </xdr:from>
    <xdr:to>
      <xdr:col>10</xdr:col>
      <xdr:colOff>165100</xdr:colOff>
      <xdr:row>58</xdr:row>
      <xdr:rowOff>87785</xdr:rowOff>
    </xdr:to>
    <xdr:sp macro="" textlink="">
      <xdr:nvSpPr>
        <xdr:cNvPr id="142" name="楕円 141"/>
        <xdr:cNvSpPr/>
      </xdr:nvSpPr>
      <xdr:spPr>
        <a:xfrm>
          <a:off x="1968500" y="993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78912</xdr:rowOff>
    </xdr:from>
    <xdr:ext cx="534377" cy="259045"/>
    <xdr:sp macro="" textlink="">
      <xdr:nvSpPr>
        <xdr:cNvPr id="143" name="テキスト ボックス 142"/>
        <xdr:cNvSpPr txBox="1"/>
      </xdr:nvSpPr>
      <xdr:spPr>
        <a:xfrm>
          <a:off x="1752111" y="10023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51712</xdr:rowOff>
    </xdr:from>
    <xdr:to>
      <xdr:col>6</xdr:col>
      <xdr:colOff>38100</xdr:colOff>
      <xdr:row>58</xdr:row>
      <xdr:rowOff>153312</xdr:rowOff>
    </xdr:to>
    <xdr:sp macro="" textlink="">
      <xdr:nvSpPr>
        <xdr:cNvPr id="144" name="楕円 143"/>
        <xdr:cNvSpPr/>
      </xdr:nvSpPr>
      <xdr:spPr>
        <a:xfrm>
          <a:off x="1079500" y="999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144439</xdr:rowOff>
    </xdr:from>
    <xdr:ext cx="534377" cy="259045"/>
    <xdr:sp macro="" textlink="">
      <xdr:nvSpPr>
        <xdr:cNvPr id="145" name="テキスト ボックス 144"/>
        <xdr:cNvSpPr txBox="1"/>
      </xdr:nvSpPr>
      <xdr:spPr>
        <a:xfrm>
          <a:off x="863111" y="10088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7" name="テキスト ボックス 156"/>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59" name="テキスト ボックス 158"/>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1" name="テキスト ボックス 160"/>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3" name="テキスト ボックス 162"/>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5" name="テキスト ボックス 164"/>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7" name="テキスト ボックス 166"/>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61225</xdr:rowOff>
    </xdr:from>
    <xdr:to>
      <xdr:col>24</xdr:col>
      <xdr:colOff>62865</xdr:colOff>
      <xdr:row>79</xdr:row>
      <xdr:rowOff>83432</xdr:rowOff>
    </xdr:to>
    <xdr:cxnSp macro="">
      <xdr:nvCxnSpPr>
        <xdr:cNvPr id="171" name="直線コネクタ 170"/>
        <xdr:cNvCxnSpPr/>
      </xdr:nvCxnSpPr>
      <xdr:spPr>
        <a:xfrm flipV="1">
          <a:off x="4633595" y="12062725"/>
          <a:ext cx="1270" cy="1565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87259</xdr:rowOff>
    </xdr:from>
    <xdr:ext cx="378565" cy="259045"/>
    <xdr:sp macro="" textlink="">
      <xdr:nvSpPr>
        <xdr:cNvPr id="172" name="維持補修費最小値テキスト"/>
        <xdr:cNvSpPr txBox="1"/>
      </xdr:nvSpPr>
      <xdr:spPr>
        <a:xfrm>
          <a:off x="4686300" y="136318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83432</xdr:rowOff>
    </xdr:from>
    <xdr:to>
      <xdr:col>24</xdr:col>
      <xdr:colOff>152400</xdr:colOff>
      <xdr:row>79</xdr:row>
      <xdr:rowOff>83432</xdr:rowOff>
    </xdr:to>
    <xdr:cxnSp macro="">
      <xdr:nvCxnSpPr>
        <xdr:cNvPr id="173" name="直線コネクタ 172"/>
        <xdr:cNvCxnSpPr/>
      </xdr:nvCxnSpPr>
      <xdr:spPr>
        <a:xfrm>
          <a:off x="4546600" y="13627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7902</xdr:rowOff>
    </xdr:from>
    <xdr:ext cx="534377" cy="259045"/>
    <xdr:sp macro="" textlink="">
      <xdr:nvSpPr>
        <xdr:cNvPr id="174" name="維持補修費最大値テキスト"/>
        <xdr:cNvSpPr txBox="1"/>
      </xdr:nvSpPr>
      <xdr:spPr>
        <a:xfrm>
          <a:off x="4686300" y="11837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61225</xdr:rowOff>
    </xdr:from>
    <xdr:to>
      <xdr:col>24</xdr:col>
      <xdr:colOff>152400</xdr:colOff>
      <xdr:row>70</xdr:row>
      <xdr:rowOff>61225</xdr:rowOff>
    </xdr:to>
    <xdr:cxnSp macro="">
      <xdr:nvCxnSpPr>
        <xdr:cNvPr id="175" name="直線コネクタ 174"/>
        <xdr:cNvCxnSpPr/>
      </xdr:nvCxnSpPr>
      <xdr:spPr>
        <a:xfrm>
          <a:off x="4546600" y="12062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35654</xdr:rowOff>
    </xdr:from>
    <xdr:to>
      <xdr:col>24</xdr:col>
      <xdr:colOff>63500</xdr:colOff>
      <xdr:row>79</xdr:row>
      <xdr:rowOff>42807</xdr:rowOff>
    </xdr:to>
    <xdr:cxnSp macro="">
      <xdr:nvCxnSpPr>
        <xdr:cNvPr id="176" name="直線コネクタ 175"/>
        <xdr:cNvCxnSpPr/>
      </xdr:nvCxnSpPr>
      <xdr:spPr>
        <a:xfrm flipV="1">
          <a:off x="3797300" y="13580204"/>
          <a:ext cx="838200" cy="7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60309</xdr:rowOff>
    </xdr:from>
    <xdr:ext cx="469744" cy="259045"/>
    <xdr:sp macro="" textlink="">
      <xdr:nvSpPr>
        <xdr:cNvPr id="177" name="維持補修費平均値テキスト"/>
        <xdr:cNvSpPr txBox="1"/>
      </xdr:nvSpPr>
      <xdr:spPr>
        <a:xfrm>
          <a:off x="4686300" y="13261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37432</xdr:rowOff>
    </xdr:from>
    <xdr:to>
      <xdr:col>24</xdr:col>
      <xdr:colOff>114300</xdr:colOff>
      <xdr:row>78</xdr:row>
      <xdr:rowOff>139032</xdr:rowOff>
    </xdr:to>
    <xdr:sp macro="" textlink="">
      <xdr:nvSpPr>
        <xdr:cNvPr id="178" name="フローチャート: 判断 177"/>
        <xdr:cNvSpPr/>
      </xdr:nvSpPr>
      <xdr:spPr>
        <a:xfrm>
          <a:off x="4584700" y="1341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41108</xdr:rowOff>
    </xdr:from>
    <xdr:to>
      <xdr:col>19</xdr:col>
      <xdr:colOff>177800</xdr:colOff>
      <xdr:row>79</xdr:row>
      <xdr:rowOff>42807</xdr:rowOff>
    </xdr:to>
    <xdr:cxnSp macro="">
      <xdr:nvCxnSpPr>
        <xdr:cNvPr id="179" name="直線コネクタ 178"/>
        <xdr:cNvCxnSpPr/>
      </xdr:nvCxnSpPr>
      <xdr:spPr>
        <a:xfrm>
          <a:off x="2908300" y="13585658"/>
          <a:ext cx="889000" cy="1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155586</xdr:rowOff>
    </xdr:from>
    <xdr:to>
      <xdr:col>20</xdr:col>
      <xdr:colOff>38100</xdr:colOff>
      <xdr:row>78</xdr:row>
      <xdr:rowOff>85736</xdr:rowOff>
    </xdr:to>
    <xdr:sp macro="" textlink="">
      <xdr:nvSpPr>
        <xdr:cNvPr id="180" name="フローチャート: 判断 179"/>
        <xdr:cNvSpPr/>
      </xdr:nvSpPr>
      <xdr:spPr>
        <a:xfrm>
          <a:off x="3746500" y="1335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102263</xdr:rowOff>
    </xdr:from>
    <xdr:ext cx="469744" cy="259045"/>
    <xdr:sp macro="" textlink="">
      <xdr:nvSpPr>
        <xdr:cNvPr id="181" name="テキスト ボックス 180"/>
        <xdr:cNvSpPr txBox="1"/>
      </xdr:nvSpPr>
      <xdr:spPr>
        <a:xfrm>
          <a:off x="3562428" y="13132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37810</xdr:rowOff>
    </xdr:from>
    <xdr:to>
      <xdr:col>15</xdr:col>
      <xdr:colOff>50800</xdr:colOff>
      <xdr:row>79</xdr:row>
      <xdr:rowOff>41108</xdr:rowOff>
    </xdr:to>
    <xdr:cxnSp macro="">
      <xdr:nvCxnSpPr>
        <xdr:cNvPr id="182" name="直線コネクタ 181"/>
        <xdr:cNvCxnSpPr/>
      </xdr:nvCxnSpPr>
      <xdr:spPr>
        <a:xfrm>
          <a:off x="2019300" y="13582360"/>
          <a:ext cx="889000" cy="3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34265</xdr:rowOff>
    </xdr:from>
    <xdr:to>
      <xdr:col>15</xdr:col>
      <xdr:colOff>101600</xdr:colOff>
      <xdr:row>78</xdr:row>
      <xdr:rowOff>135865</xdr:rowOff>
    </xdr:to>
    <xdr:sp macro="" textlink="">
      <xdr:nvSpPr>
        <xdr:cNvPr id="183" name="フローチャート: 判断 182"/>
        <xdr:cNvSpPr/>
      </xdr:nvSpPr>
      <xdr:spPr>
        <a:xfrm>
          <a:off x="2857500" y="1340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152392</xdr:rowOff>
    </xdr:from>
    <xdr:ext cx="469744" cy="259045"/>
    <xdr:sp macro="" textlink="">
      <xdr:nvSpPr>
        <xdr:cNvPr id="184" name="テキスト ボックス 183"/>
        <xdr:cNvSpPr txBox="1"/>
      </xdr:nvSpPr>
      <xdr:spPr>
        <a:xfrm>
          <a:off x="2673428" y="13182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37288</xdr:rowOff>
    </xdr:from>
    <xdr:to>
      <xdr:col>10</xdr:col>
      <xdr:colOff>114300</xdr:colOff>
      <xdr:row>79</xdr:row>
      <xdr:rowOff>37810</xdr:rowOff>
    </xdr:to>
    <xdr:cxnSp macro="">
      <xdr:nvCxnSpPr>
        <xdr:cNvPr id="185" name="直線コネクタ 184"/>
        <xdr:cNvCxnSpPr/>
      </xdr:nvCxnSpPr>
      <xdr:spPr>
        <a:xfrm>
          <a:off x="1130300" y="13581838"/>
          <a:ext cx="889000" cy="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37531</xdr:rowOff>
    </xdr:from>
    <xdr:to>
      <xdr:col>10</xdr:col>
      <xdr:colOff>165100</xdr:colOff>
      <xdr:row>78</xdr:row>
      <xdr:rowOff>139131</xdr:rowOff>
    </xdr:to>
    <xdr:sp macro="" textlink="">
      <xdr:nvSpPr>
        <xdr:cNvPr id="186" name="フローチャート: 判断 185"/>
        <xdr:cNvSpPr/>
      </xdr:nvSpPr>
      <xdr:spPr>
        <a:xfrm>
          <a:off x="1968500" y="1341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155658</xdr:rowOff>
    </xdr:from>
    <xdr:ext cx="469744" cy="259045"/>
    <xdr:sp macro="" textlink="">
      <xdr:nvSpPr>
        <xdr:cNvPr id="187" name="テキスト ボックス 186"/>
        <xdr:cNvSpPr txBox="1"/>
      </xdr:nvSpPr>
      <xdr:spPr>
        <a:xfrm>
          <a:off x="1784428" y="13185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163195</xdr:rowOff>
    </xdr:from>
    <xdr:to>
      <xdr:col>6</xdr:col>
      <xdr:colOff>38100</xdr:colOff>
      <xdr:row>78</xdr:row>
      <xdr:rowOff>93345</xdr:rowOff>
    </xdr:to>
    <xdr:sp macro="" textlink="">
      <xdr:nvSpPr>
        <xdr:cNvPr id="188" name="フローチャート: 判断 187"/>
        <xdr:cNvSpPr/>
      </xdr:nvSpPr>
      <xdr:spPr>
        <a:xfrm>
          <a:off x="1079500" y="1336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109872</xdr:rowOff>
    </xdr:from>
    <xdr:ext cx="469744" cy="259045"/>
    <xdr:sp macro="" textlink="">
      <xdr:nvSpPr>
        <xdr:cNvPr id="189" name="テキスト ボックス 188"/>
        <xdr:cNvSpPr txBox="1"/>
      </xdr:nvSpPr>
      <xdr:spPr>
        <a:xfrm>
          <a:off x="895428" y="13140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156304</xdr:rowOff>
    </xdr:from>
    <xdr:to>
      <xdr:col>24</xdr:col>
      <xdr:colOff>114300</xdr:colOff>
      <xdr:row>79</xdr:row>
      <xdr:rowOff>86454</xdr:rowOff>
    </xdr:to>
    <xdr:sp macro="" textlink="">
      <xdr:nvSpPr>
        <xdr:cNvPr id="195" name="楕円 194"/>
        <xdr:cNvSpPr/>
      </xdr:nvSpPr>
      <xdr:spPr>
        <a:xfrm>
          <a:off x="4584700" y="1352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71231</xdr:rowOff>
    </xdr:from>
    <xdr:ext cx="469744" cy="259045"/>
    <xdr:sp macro="" textlink="">
      <xdr:nvSpPr>
        <xdr:cNvPr id="196" name="維持補修費該当値テキスト"/>
        <xdr:cNvSpPr txBox="1"/>
      </xdr:nvSpPr>
      <xdr:spPr>
        <a:xfrm>
          <a:off x="4686300" y="1344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163457</xdr:rowOff>
    </xdr:from>
    <xdr:to>
      <xdr:col>20</xdr:col>
      <xdr:colOff>38100</xdr:colOff>
      <xdr:row>79</xdr:row>
      <xdr:rowOff>93607</xdr:rowOff>
    </xdr:to>
    <xdr:sp macro="" textlink="">
      <xdr:nvSpPr>
        <xdr:cNvPr id="197" name="楕円 196"/>
        <xdr:cNvSpPr/>
      </xdr:nvSpPr>
      <xdr:spPr>
        <a:xfrm>
          <a:off x="3746500" y="1353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84734</xdr:rowOff>
    </xdr:from>
    <xdr:ext cx="469744" cy="259045"/>
    <xdr:sp macro="" textlink="">
      <xdr:nvSpPr>
        <xdr:cNvPr id="198" name="テキスト ボックス 197"/>
        <xdr:cNvSpPr txBox="1"/>
      </xdr:nvSpPr>
      <xdr:spPr>
        <a:xfrm>
          <a:off x="3562428" y="1362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161758</xdr:rowOff>
    </xdr:from>
    <xdr:to>
      <xdr:col>15</xdr:col>
      <xdr:colOff>101600</xdr:colOff>
      <xdr:row>79</xdr:row>
      <xdr:rowOff>91908</xdr:rowOff>
    </xdr:to>
    <xdr:sp macro="" textlink="">
      <xdr:nvSpPr>
        <xdr:cNvPr id="199" name="楕円 198"/>
        <xdr:cNvSpPr/>
      </xdr:nvSpPr>
      <xdr:spPr>
        <a:xfrm>
          <a:off x="2857500" y="13534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83035</xdr:rowOff>
    </xdr:from>
    <xdr:ext cx="469744" cy="259045"/>
    <xdr:sp macro="" textlink="">
      <xdr:nvSpPr>
        <xdr:cNvPr id="200" name="テキスト ボックス 199"/>
        <xdr:cNvSpPr txBox="1"/>
      </xdr:nvSpPr>
      <xdr:spPr>
        <a:xfrm>
          <a:off x="2673428" y="13627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158460</xdr:rowOff>
    </xdr:from>
    <xdr:to>
      <xdr:col>10</xdr:col>
      <xdr:colOff>165100</xdr:colOff>
      <xdr:row>79</xdr:row>
      <xdr:rowOff>88610</xdr:rowOff>
    </xdr:to>
    <xdr:sp macro="" textlink="">
      <xdr:nvSpPr>
        <xdr:cNvPr id="201" name="楕円 200"/>
        <xdr:cNvSpPr/>
      </xdr:nvSpPr>
      <xdr:spPr>
        <a:xfrm>
          <a:off x="1968500" y="1353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79737</xdr:rowOff>
    </xdr:from>
    <xdr:ext cx="469744" cy="259045"/>
    <xdr:sp macro="" textlink="">
      <xdr:nvSpPr>
        <xdr:cNvPr id="202" name="テキスト ボックス 201"/>
        <xdr:cNvSpPr txBox="1"/>
      </xdr:nvSpPr>
      <xdr:spPr>
        <a:xfrm>
          <a:off x="1784428" y="1362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157938</xdr:rowOff>
    </xdr:from>
    <xdr:to>
      <xdr:col>6</xdr:col>
      <xdr:colOff>38100</xdr:colOff>
      <xdr:row>79</xdr:row>
      <xdr:rowOff>88088</xdr:rowOff>
    </xdr:to>
    <xdr:sp macro="" textlink="">
      <xdr:nvSpPr>
        <xdr:cNvPr id="203" name="楕円 202"/>
        <xdr:cNvSpPr/>
      </xdr:nvSpPr>
      <xdr:spPr>
        <a:xfrm>
          <a:off x="1079500" y="1353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79215</xdr:rowOff>
    </xdr:from>
    <xdr:ext cx="469744" cy="259045"/>
    <xdr:sp macro="" textlink="">
      <xdr:nvSpPr>
        <xdr:cNvPr id="204" name="テキスト ボックス 203"/>
        <xdr:cNvSpPr txBox="1"/>
      </xdr:nvSpPr>
      <xdr:spPr>
        <a:xfrm>
          <a:off x="895428" y="13623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55194</xdr:rowOff>
    </xdr:from>
    <xdr:to>
      <xdr:col>24</xdr:col>
      <xdr:colOff>62865</xdr:colOff>
      <xdr:row>98</xdr:row>
      <xdr:rowOff>30657</xdr:rowOff>
    </xdr:to>
    <xdr:cxnSp macro="">
      <xdr:nvCxnSpPr>
        <xdr:cNvPr id="229" name="直線コネクタ 228"/>
        <xdr:cNvCxnSpPr/>
      </xdr:nvCxnSpPr>
      <xdr:spPr>
        <a:xfrm flipV="1">
          <a:off x="4633595" y="15485694"/>
          <a:ext cx="1270" cy="1347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34484</xdr:rowOff>
    </xdr:from>
    <xdr:ext cx="534377" cy="259045"/>
    <xdr:sp macro="" textlink="">
      <xdr:nvSpPr>
        <xdr:cNvPr id="230" name="扶助費最小値テキスト"/>
        <xdr:cNvSpPr txBox="1"/>
      </xdr:nvSpPr>
      <xdr:spPr>
        <a:xfrm>
          <a:off x="4686300" y="16836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30657</xdr:rowOff>
    </xdr:from>
    <xdr:to>
      <xdr:col>24</xdr:col>
      <xdr:colOff>152400</xdr:colOff>
      <xdr:row>98</xdr:row>
      <xdr:rowOff>30657</xdr:rowOff>
    </xdr:to>
    <xdr:cxnSp macro="">
      <xdr:nvCxnSpPr>
        <xdr:cNvPr id="231" name="直線コネクタ 230"/>
        <xdr:cNvCxnSpPr/>
      </xdr:nvCxnSpPr>
      <xdr:spPr>
        <a:xfrm>
          <a:off x="4546600" y="16832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1871</xdr:rowOff>
    </xdr:from>
    <xdr:ext cx="599010" cy="259045"/>
    <xdr:sp macro="" textlink="">
      <xdr:nvSpPr>
        <xdr:cNvPr id="232" name="扶助費最大値テキスト"/>
        <xdr:cNvSpPr txBox="1"/>
      </xdr:nvSpPr>
      <xdr:spPr>
        <a:xfrm>
          <a:off x="4686300" y="15260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55194</xdr:rowOff>
    </xdr:from>
    <xdr:to>
      <xdr:col>24</xdr:col>
      <xdr:colOff>152400</xdr:colOff>
      <xdr:row>90</xdr:row>
      <xdr:rowOff>55194</xdr:rowOff>
    </xdr:to>
    <xdr:cxnSp macro="">
      <xdr:nvCxnSpPr>
        <xdr:cNvPr id="233" name="直線コネクタ 232"/>
        <xdr:cNvCxnSpPr/>
      </xdr:nvCxnSpPr>
      <xdr:spPr>
        <a:xfrm>
          <a:off x="4546600" y="15485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108192</xdr:rowOff>
    </xdr:from>
    <xdr:to>
      <xdr:col>24</xdr:col>
      <xdr:colOff>63500</xdr:colOff>
      <xdr:row>95</xdr:row>
      <xdr:rowOff>16484</xdr:rowOff>
    </xdr:to>
    <xdr:cxnSp macro="">
      <xdr:nvCxnSpPr>
        <xdr:cNvPr id="234" name="直線コネクタ 233"/>
        <xdr:cNvCxnSpPr/>
      </xdr:nvCxnSpPr>
      <xdr:spPr>
        <a:xfrm flipV="1">
          <a:off x="3797300" y="16224492"/>
          <a:ext cx="838200" cy="7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101540</xdr:rowOff>
    </xdr:from>
    <xdr:ext cx="534377" cy="259045"/>
    <xdr:sp macro="" textlink="">
      <xdr:nvSpPr>
        <xdr:cNvPr id="235" name="扶助費平均値テキスト"/>
        <xdr:cNvSpPr txBox="1"/>
      </xdr:nvSpPr>
      <xdr:spPr>
        <a:xfrm>
          <a:off x="4686300" y="16217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123113</xdr:rowOff>
    </xdr:from>
    <xdr:to>
      <xdr:col>24</xdr:col>
      <xdr:colOff>114300</xdr:colOff>
      <xdr:row>95</xdr:row>
      <xdr:rowOff>53263</xdr:rowOff>
    </xdr:to>
    <xdr:sp macro="" textlink="">
      <xdr:nvSpPr>
        <xdr:cNvPr id="236" name="フローチャート: 判断 235"/>
        <xdr:cNvSpPr/>
      </xdr:nvSpPr>
      <xdr:spPr>
        <a:xfrm>
          <a:off x="4584700" y="1623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16484</xdr:rowOff>
    </xdr:from>
    <xdr:to>
      <xdr:col>19</xdr:col>
      <xdr:colOff>177800</xdr:colOff>
      <xdr:row>95</xdr:row>
      <xdr:rowOff>44317</xdr:rowOff>
    </xdr:to>
    <xdr:cxnSp macro="">
      <xdr:nvCxnSpPr>
        <xdr:cNvPr id="237" name="直線コネクタ 236"/>
        <xdr:cNvCxnSpPr/>
      </xdr:nvCxnSpPr>
      <xdr:spPr>
        <a:xfrm flipV="1">
          <a:off x="2908300" y="16304234"/>
          <a:ext cx="889000" cy="27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110159</xdr:rowOff>
    </xdr:from>
    <xdr:to>
      <xdr:col>20</xdr:col>
      <xdr:colOff>38100</xdr:colOff>
      <xdr:row>95</xdr:row>
      <xdr:rowOff>40309</xdr:rowOff>
    </xdr:to>
    <xdr:sp macro="" textlink="">
      <xdr:nvSpPr>
        <xdr:cNvPr id="238" name="フローチャート: 判断 237"/>
        <xdr:cNvSpPr/>
      </xdr:nvSpPr>
      <xdr:spPr>
        <a:xfrm>
          <a:off x="3746500" y="1622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56836</xdr:rowOff>
    </xdr:from>
    <xdr:ext cx="534377" cy="259045"/>
    <xdr:sp macro="" textlink="">
      <xdr:nvSpPr>
        <xdr:cNvPr id="239" name="テキスト ボックス 238"/>
        <xdr:cNvSpPr txBox="1"/>
      </xdr:nvSpPr>
      <xdr:spPr>
        <a:xfrm>
          <a:off x="3530111" y="16001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44317</xdr:rowOff>
    </xdr:from>
    <xdr:to>
      <xdr:col>15</xdr:col>
      <xdr:colOff>50800</xdr:colOff>
      <xdr:row>95</xdr:row>
      <xdr:rowOff>129012</xdr:rowOff>
    </xdr:to>
    <xdr:cxnSp macro="">
      <xdr:nvCxnSpPr>
        <xdr:cNvPr id="240" name="直線コネクタ 239"/>
        <xdr:cNvCxnSpPr/>
      </xdr:nvCxnSpPr>
      <xdr:spPr>
        <a:xfrm flipV="1">
          <a:off x="2019300" y="16332067"/>
          <a:ext cx="889000" cy="8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127629</xdr:rowOff>
    </xdr:from>
    <xdr:to>
      <xdr:col>15</xdr:col>
      <xdr:colOff>101600</xdr:colOff>
      <xdr:row>95</xdr:row>
      <xdr:rowOff>57779</xdr:rowOff>
    </xdr:to>
    <xdr:sp macro="" textlink="">
      <xdr:nvSpPr>
        <xdr:cNvPr id="241" name="フローチャート: 判断 240"/>
        <xdr:cNvSpPr/>
      </xdr:nvSpPr>
      <xdr:spPr>
        <a:xfrm>
          <a:off x="28575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74306</xdr:rowOff>
    </xdr:from>
    <xdr:ext cx="534377" cy="259045"/>
    <xdr:sp macro="" textlink="">
      <xdr:nvSpPr>
        <xdr:cNvPr id="242" name="テキスト ボックス 241"/>
        <xdr:cNvSpPr txBox="1"/>
      </xdr:nvSpPr>
      <xdr:spPr>
        <a:xfrm>
          <a:off x="2641111" y="1601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129012</xdr:rowOff>
    </xdr:from>
    <xdr:to>
      <xdr:col>10</xdr:col>
      <xdr:colOff>114300</xdr:colOff>
      <xdr:row>96</xdr:row>
      <xdr:rowOff>49461</xdr:rowOff>
    </xdr:to>
    <xdr:cxnSp macro="">
      <xdr:nvCxnSpPr>
        <xdr:cNvPr id="243" name="直線コネクタ 242"/>
        <xdr:cNvCxnSpPr/>
      </xdr:nvCxnSpPr>
      <xdr:spPr>
        <a:xfrm flipV="1">
          <a:off x="1130300" y="16416762"/>
          <a:ext cx="889000" cy="91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25730</xdr:rowOff>
    </xdr:from>
    <xdr:to>
      <xdr:col>10</xdr:col>
      <xdr:colOff>165100</xdr:colOff>
      <xdr:row>95</xdr:row>
      <xdr:rowOff>127330</xdr:rowOff>
    </xdr:to>
    <xdr:sp macro="" textlink="">
      <xdr:nvSpPr>
        <xdr:cNvPr id="244" name="フローチャート: 判断 243"/>
        <xdr:cNvSpPr/>
      </xdr:nvSpPr>
      <xdr:spPr>
        <a:xfrm>
          <a:off x="1968500" y="1631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143857</xdr:rowOff>
    </xdr:from>
    <xdr:ext cx="534377" cy="259045"/>
    <xdr:sp macro="" textlink="">
      <xdr:nvSpPr>
        <xdr:cNvPr id="245" name="テキスト ボックス 244"/>
        <xdr:cNvSpPr txBox="1"/>
      </xdr:nvSpPr>
      <xdr:spPr>
        <a:xfrm>
          <a:off x="1752111" y="1608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160071</xdr:rowOff>
    </xdr:from>
    <xdr:to>
      <xdr:col>6</xdr:col>
      <xdr:colOff>38100</xdr:colOff>
      <xdr:row>95</xdr:row>
      <xdr:rowOff>90221</xdr:rowOff>
    </xdr:to>
    <xdr:sp macro="" textlink="">
      <xdr:nvSpPr>
        <xdr:cNvPr id="246" name="フローチャート: 判断 245"/>
        <xdr:cNvSpPr/>
      </xdr:nvSpPr>
      <xdr:spPr>
        <a:xfrm>
          <a:off x="1079500" y="16276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106748</xdr:rowOff>
    </xdr:from>
    <xdr:ext cx="534377" cy="259045"/>
    <xdr:sp macro="" textlink="">
      <xdr:nvSpPr>
        <xdr:cNvPr id="247" name="テキスト ボックス 246"/>
        <xdr:cNvSpPr txBox="1"/>
      </xdr:nvSpPr>
      <xdr:spPr>
        <a:xfrm>
          <a:off x="863111" y="16051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57392</xdr:rowOff>
    </xdr:from>
    <xdr:to>
      <xdr:col>24</xdr:col>
      <xdr:colOff>114300</xdr:colOff>
      <xdr:row>94</xdr:row>
      <xdr:rowOff>158992</xdr:rowOff>
    </xdr:to>
    <xdr:sp macro="" textlink="">
      <xdr:nvSpPr>
        <xdr:cNvPr id="253" name="楕円 252"/>
        <xdr:cNvSpPr/>
      </xdr:nvSpPr>
      <xdr:spPr>
        <a:xfrm>
          <a:off x="4584700" y="1617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80269</xdr:rowOff>
    </xdr:from>
    <xdr:ext cx="534377" cy="259045"/>
    <xdr:sp macro="" textlink="">
      <xdr:nvSpPr>
        <xdr:cNvPr id="254" name="扶助費該当値テキスト"/>
        <xdr:cNvSpPr txBox="1"/>
      </xdr:nvSpPr>
      <xdr:spPr>
        <a:xfrm>
          <a:off x="4686300" y="16025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137134</xdr:rowOff>
    </xdr:from>
    <xdr:to>
      <xdr:col>20</xdr:col>
      <xdr:colOff>38100</xdr:colOff>
      <xdr:row>95</xdr:row>
      <xdr:rowOff>67284</xdr:rowOff>
    </xdr:to>
    <xdr:sp macro="" textlink="">
      <xdr:nvSpPr>
        <xdr:cNvPr id="255" name="楕円 254"/>
        <xdr:cNvSpPr/>
      </xdr:nvSpPr>
      <xdr:spPr>
        <a:xfrm>
          <a:off x="3746500" y="16253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58411</xdr:rowOff>
    </xdr:from>
    <xdr:ext cx="534377" cy="259045"/>
    <xdr:sp macro="" textlink="">
      <xdr:nvSpPr>
        <xdr:cNvPr id="256" name="テキスト ボックス 255"/>
        <xdr:cNvSpPr txBox="1"/>
      </xdr:nvSpPr>
      <xdr:spPr>
        <a:xfrm>
          <a:off x="3530111" y="16346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164967</xdr:rowOff>
    </xdr:from>
    <xdr:to>
      <xdr:col>15</xdr:col>
      <xdr:colOff>101600</xdr:colOff>
      <xdr:row>95</xdr:row>
      <xdr:rowOff>95117</xdr:rowOff>
    </xdr:to>
    <xdr:sp macro="" textlink="">
      <xdr:nvSpPr>
        <xdr:cNvPr id="257" name="楕円 256"/>
        <xdr:cNvSpPr/>
      </xdr:nvSpPr>
      <xdr:spPr>
        <a:xfrm>
          <a:off x="2857500" y="16281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86244</xdr:rowOff>
    </xdr:from>
    <xdr:ext cx="534377" cy="259045"/>
    <xdr:sp macro="" textlink="">
      <xdr:nvSpPr>
        <xdr:cNvPr id="258" name="テキスト ボックス 257"/>
        <xdr:cNvSpPr txBox="1"/>
      </xdr:nvSpPr>
      <xdr:spPr>
        <a:xfrm>
          <a:off x="2641111" y="16373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78212</xdr:rowOff>
    </xdr:from>
    <xdr:to>
      <xdr:col>10</xdr:col>
      <xdr:colOff>165100</xdr:colOff>
      <xdr:row>96</xdr:row>
      <xdr:rowOff>8362</xdr:rowOff>
    </xdr:to>
    <xdr:sp macro="" textlink="">
      <xdr:nvSpPr>
        <xdr:cNvPr id="259" name="楕円 258"/>
        <xdr:cNvSpPr/>
      </xdr:nvSpPr>
      <xdr:spPr>
        <a:xfrm>
          <a:off x="1968500" y="16365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170939</xdr:rowOff>
    </xdr:from>
    <xdr:ext cx="534377" cy="259045"/>
    <xdr:sp macro="" textlink="">
      <xdr:nvSpPr>
        <xdr:cNvPr id="260" name="テキスト ボックス 259"/>
        <xdr:cNvSpPr txBox="1"/>
      </xdr:nvSpPr>
      <xdr:spPr>
        <a:xfrm>
          <a:off x="1752111" y="16458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170111</xdr:rowOff>
    </xdr:from>
    <xdr:to>
      <xdr:col>6</xdr:col>
      <xdr:colOff>38100</xdr:colOff>
      <xdr:row>96</xdr:row>
      <xdr:rowOff>100261</xdr:rowOff>
    </xdr:to>
    <xdr:sp macro="" textlink="">
      <xdr:nvSpPr>
        <xdr:cNvPr id="261" name="楕円 260"/>
        <xdr:cNvSpPr/>
      </xdr:nvSpPr>
      <xdr:spPr>
        <a:xfrm>
          <a:off x="1079500" y="164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91388</xdr:rowOff>
    </xdr:from>
    <xdr:ext cx="534377" cy="259045"/>
    <xdr:sp macro="" textlink="">
      <xdr:nvSpPr>
        <xdr:cNvPr id="262" name="テキスト ボックス 261"/>
        <xdr:cNvSpPr txBox="1"/>
      </xdr:nvSpPr>
      <xdr:spPr>
        <a:xfrm>
          <a:off x="863111" y="16550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95585</xdr:rowOff>
    </xdr:from>
    <xdr:to>
      <xdr:col>54</xdr:col>
      <xdr:colOff>189865</xdr:colOff>
      <xdr:row>38</xdr:row>
      <xdr:rowOff>35220</xdr:rowOff>
    </xdr:to>
    <xdr:cxnSp macro="">
      <xdr:nvCxnSpPr>
        <xdr:cNvPr id="284" name="直線コネクタ 283"/>
        <xdr:cNvCxnSpPr/>
      </xdr:nvCxnSpPr>
      <xdr:spPr>
        <a:xfrm flipV="1">
          <a:off x="10475595" y="5581985"/>
          <a:ext cx="1270" cy="968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39047</xdr:rowOff>
    </xdr:from>
    <xdr:ext cx="534377" cy="259045"/>
    <xdr:sp macro="" textlink="">
      <xdr:nvSpPr>
        <xdr:cNvPr id="285" name="補助費等最小値テキスト"/>
        <xdr:cNvSpPr txBox="1"/>
      </xdr:nvSpPr>
      <xdr:spPr>
        <a:xfrm>
          <a:off x="10528300" y="655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35220</xdr:rowOff>
    </xdr:from>
    <xdr:to>
      <xdr:col>55</xdr:col>
      <xdr:colOff>88900</xdr:colOff>
      <xdr:row>38</xdr:row>
      <xdr:rowOff>35220</xdr:rowOff>
    </xdr:to>
    <xdr:cxnSp macro="">
      <xdr:nvCxnSpPr>
        <xdr:cNvPr id="286" name="直線コネクタ 285"/>
        <xdr:cNvCxnSpPr/>
      </xdr:nvCxnSpPr>
      <xdr:spPr>
        <a:xfrm>
          <a:off x="10388600" y="6550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42262</xdr:rowOff>
    </xdr:from>
    <xdr:ext cx="599010" cy="259045"/>
    <xdr:sp macro="" textlink="">
      <xdr:nvSpPr>
        <xdr:cNvPr id="287" name="補助費等最大値テキスト"/>
        <xdr:cNvSpPr txBox="1"/>
      </xdr:nvSpPr>
      <xdr:spPr>
        <a:xfrm>
          <a:off x="10528300" y="5357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95585</xdr:rowOff>
    </xdr:from>
    <xdr:to>
      <xdr:col>55</xdr:col>
      <xdr:colOff>88900</xdr:colOff>
      <xdr:row>32</xdr:row>
      <xdr:rowOff>95585</xdr:rowOff>
    </xdr:to>
    <xdr:cxnSp macro="">
      <xdr:nvCxnSpPr>
        <xdr:cNvPr id="288" name="直線コネクタ 287"/>
        <xdr:cNvCxnSpPr/>
      </xdr:nvCxnSpPr>
      <xdr:spPr>
        <a:xfrm>
          <a:off x="10388600" y="5581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83167</xdr:rowOff>
    </xdr:from>
    <xdr:to>
      <xdr:col>55</xdr:col>
      <xdr:colOff>0</xdr:colOff>
      <xdr:row>37</xdr:row>
      <xdr:rowOff>101126</xdr:rowOff>
    </xdr:to>
    <xdr:cxnSp macro="">
      <xdr:nvCxnSpPr>
        <xdr:cNvPr id="289" name="直線コネクタ 288"/>
        <xdr:cNvCxnSpPr/>
      </xdr:nvCxnSpPr>
      <xdr:spPr>
        <a:xfrm flipV="1">
          <a:off x="9639300" y="6426817"/>
          <a:ext cx="838200" cy="17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385</xdr:rowOff>
    </xdr:from>
    <xdr:ext cx="534377" cy="259045"/>
    <xdr:sp macro="" textlink="">
      <xdr:nvSpPr>
        <xdr:cNvPr id="290" name="補助費等平均値テキスト"/>
        <xdr:cNvSpPr txBox="1"/>
      </xdr:nvSpPr>
      <xdr:spPr>
        <a:xfrm>
          <a:off x="10528300" y="6172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148958</xdr:rowOff>
    </xdr:from>
    <xdr:to>
      <xdr:col>55</xdr:col>
      <xdr:colOff>50800</xdr:colOff>
      <xdr:row>37</xdr:row>
      <xdr:rowOff>79108</xdr:rowOff>
    </xdr:to>
    <xdr:sp macro="" textlink="">
      <xdr:nvSpPr>
        <xdr:cNvPr id="291" name="フローチャート: 判断 290"/>
        <xdr:cNvSpPr/>
      </xdr:nvSpPr>
      <xdr:spPr>
        <a:xfrm>
          <a:off x="10426700" y="632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81352</xdr:rowOff>
    </xdr:from>
    <xdr:to>
      <xdr:col>50</xdr:col>
      <xdr:colOff>114300</xdr:colOff>
      <xdr:row>37</xdr:row>
      <xdr:rowOff>101126</xdr:rowOff>
    </xdr:to>
    <xdr:cxnSp macro="">
      <xdr:nvCxnSpPr>
        <xdr:cNvPr id="292" name="直線コネクタ 291"/>
        <xdr:cNvCxnSpPr/>
      </xdr:nvCxnSpPr>
      <xdr:spPr>
        <a:xfrm>
          <a:off x="8750300" y="6425002"/>
          <a:ext cx="889000" cy="19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162340</xdr:rowOff>
    </xdr:from>
    <xdr:to>
      <xdr:col>50</xdr:col>
      <xdr:colOff>165100</xdr:colOff>
      <xdr:row>37</xdr:row>
      <xdr:rowOff>92490</xdr:rowOff>
    </xdr:to>
    <xdr:sp macro="" textlink="">
      <xdr:nvSpPr>
        <xdr:cNvPr id="293" name="フローチャート: 判断 292"/>
        <xdr:cNvSpPr/>
      </xdr:nvSpPr>
      <xdr:spPr>
        <a:xfrm>
          <a:off x="9588500" y="633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109017</xdr:rowOff>
    </xdr:from>
    <xdr:ext cx="534377" cy="259045"/>
    <xdr:sp macro="" textlink="">
      <xdr:nvSpPr>
        <xdr:cNvPr id="294" name="テキスト ボックス 293"/>
        <xdr:cNvSpPr txBox="1"/>
      </xdr:nvSpPr>
      <xdr:spPr>
        <a:xfrm>
          <a:off x="9372111" y="610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75363</xdr:rowOff>
    </xdr:from>
    <xdr:to>
      <xdr:col>45</xdr:col>
      <xdr:colOff>177800</xdr:colOff>
      <xdr:row>37</xdr:row>
      <xdr:rowOff>81352</xdr:rowOff>
    </xdr:to>
    <xdr:cxnSp macro="">
      <xdr:nvCxnSpPr>
        <xdr:cNvPr id="295" name="直線コネクタ 294"/>
        <xdr:cNvCxnSpPr/>
      </xdr:nvCxnSpPr>
      <xdr:spPr>
        <a:xfrm>
          <a:off x="7861300" y="6419013"/>
          <a:ext cx="889000" cy="5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166469</xdr:rowOff>
    </xdr:from>
    <xdr:to>
      <xdr:col>46</xdr:col>
      <xdr:colOff>38100</xdr:colOff>
      <xdr:row>37</xdr:row>
      <xdr:rowOff>96619</xdr:rowOff>
    </xdr:to>
    <xdr:sp macro="" textlink="">
      <xdr:nvSpPr>
        <xdr:cNvPr id="296" name="フローチャート: 判断 295"/>
        <xdr:cNvSpPr/>
      </xdr:nvSpPr>
      <xdr:spPr>
        <a:xfrm>
          <a:off x="8699500" y="633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113146</xdr:rowOff>
    </xdr:from>
    <xdr:ext cx="534377" cy="259045"/>
    <xdr:sp macro="" textlink="">
      <xdr:nvSpPr>
        <xdr:cNvPr id="297" name="テキスト ボックス 296"/>
        <xdr:cNvSpPr txBox="1"/>
      </xdr:nvSpPr>
      <xdr:spPr>
        <a:xfrm>
          <a:off x="8483111" y="6113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49101</xdr:rowOff>
    </xdr:from>
    <xdr:to>
      <xdr:col>41</xdr:col>
      <xdr:colOff>50800</xdr:colOff>
      <xdr:row>37</xdr:row>
      <xdr:rowOff>75363</xdr:rowOff>
    </xdr:to>
    <xdr:cxnSp macro="">
      <xdr:nvCxnSpPr>
        <xdr:cNvPr id="298" name="直線コネクタ 297"/>
        <xdr:cNvCxnSpPr/>
      </xdr:nvCxnSpPr>
      <xdr:spPr>
        <a:xfrm>
          <a:off x="6972300" y="6392751"/>
          <a:ext cx="889000" cy="26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235</xdr:rowOff>
    </xdr:from>
    <xdr:to>
      <xdr:col>41</xdr:col>
      <xdr:colOff>101600</xdr:colOff>
      <xdr:row>37</xdr:row>
      <xdr:rowOff>101835</xdr:rowOff>
    </xdr:to>
    <xdr:sp macro="" textlink="">
      <xdr:nvSpPr>
        <xdr:cNvPr id="299" name="フローチャート: 判断 298"/>
        <xdr:cNvSpPr/>
      </xdr:nvSpPr>
      <xdr:spPr>
        <a:xfrm>
          <a:off x="7810500" y="6343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118362</xdr:rowOff>
    </xdr:from>
    <xdr:ext cx="534377" cy="259045"/>
    <xdr:sp macro="" textlink="">
      <xdr:nvSpPr>
        <xdr:cNvPr id="300" name="テキスト ボックス 299"/>
        <xdr:cNvSpPr txBox="1"/>
      </xdr:nvSpPr>
      <xdr:spPr>
        <a:xfrm>
          <a:off x="7594111" y="611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162678</xdr:rowOff>
    </xdr:from>
    <xdr:to>
      <xdr:col>36</xdr:col>
      <xdr:colOff>165100</xdr:colOff>
      <xdr:row>37</xdr:row>
      <xdr:rowOff>92828</xdr:rowOff>
    </xdr:to>
    <xdr:sp macro="" textlink="">
      <xdr:nvSpPr>
        <xdr:cNvPr id="301" name="フローチャート: 判断 300"/>
        <xdr:cNvSpPr/>
      </xdr:nvSpPr>
      <xdr:spPr>
        <a:xfrm>
          <a:off x="6921500" y="633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109355</xdr:rowOff>
    </xdr:from>
    <xdr:ext cx="534377" cy="259045"/>
    <xdr:sp macro="" textlink="">
      <xdr:nvSpPr>
        <xdr:cNvPr id="302" name="テキスト ボックス 301"/>
        <xdr:cNvSpPr txBox="1"/>
      </xdr:nvSpPr>
      <xdr:spPr>
        <a:xfrm>
          <a:off x="6705111" y="6110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32367</xdr:rowOff>
    </xdr:from>
    <xdr:to>
      <xdr:col>55</xdr:col>
      <xdr:colOff>50800</xdr:colOff>
      <xdr:row>37</xdr:row>
      <xdr:rowOff>133967</xdr:rowOff>
    </xdr:to>
    <xdr:sp macro="" textlink="">
      <xdr:nvSpPr>
        <xdr:cNvPr id="308" name="楕円 307"/>
        <xdr:cNvSpPr/>
      </xdr:nvSpPr>
      <xdr:spPr>
        <a:xfrm>
          <a:off x="10426700" y="637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127385</xdr:rowOff>
    </xdr:from>
    <xdr:ext cx="534377" cy="259045"/>
    <xdr:sp macro="" textlink="">
      <xdr:nvSpPr>
        <xdr:cNvPr id="309" name="補助費等該当値テキスト"/>
        <xdr:cNvSpPr txBox="1"/>
      </xdr:nvSpPr>
      <xdr:spPr>
        <a:xfrm>
          <a:off x="10528300" y="6299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50326</xdr:rowOff>
    </xdr:from>
    <xdr:to>
      <xdr:col>50</xdr:col>
      <xdr:colOff>165100</xdr:colOff>
      <xdr:row>37</xdr:row>
      <xdr:rowOff>151926</xdr:rowOff>
    </xdr:to>
    <xdr:sp macro="" textlink="">
      <xdr:nvSpPr>
        <xdr:cNvPr id="310" name="楕円 309"/>
        <xdr:cNvSpPr/>
      </xdr:nvSpPr>
      <xdr:spPr>
        <a:xfrm>
          <a:off x="9588500" y="639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143053</xdr:rowOff>
    </xdr:from>
    <xdr:ext cx="534377" cy="259045"/>
    <xdr:sp macro="" textlink="">
      <xdr:nvSpPr>
        <xdr:cNvPr id="311" name="テキスト ボックス 310"/>
        <xdr:cNvSpPr txBox="1"/>
      </xdr:nvSpPr>
      <xdr:spPr>
        <a:xfrm>
          <a:off x="9372111" y="648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30552</xdr:rowOff>
    </xdr:from>
    <xdr:to>
      <xdr:col>46</xdr:col>
      <xdr:colOff>38100</xdr:colOff>
      <xdr:row>37</xdr:row>
      <xdr:rowOff>132152</xdr:rowOff>
    </xdr:to>
    <xdr:sp macro="" textlink="">
      <xdr:nvSpPr>
        <xdr:cNvPr id="312" name="楕円 311"/>
        <xdr:cNvSpPr/>
      </xdr:nvSpPr>
      <xdr:spPr>
        <a:xfrm>
          <a:off x="8699500" y="6374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123279</xdr:rowOff>
    </xdr:from>
    <xdr:ext cx="534377" cy="259045"/>
    <xdr:sp macro="" textlink="">
      <xdr:nvSpPr>
        <xdr:cNvPr id="313" name="テキスト ボックス 312"/>
        <xdr:cNvSpPr txBox="1"/>
      </xdr:nvSpPr>
      <xdr:spPr>
        <a:xfrm>
          <a:off x="8483111" y="6466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24563</xdr:rowOff>
    </xdr:from>
    <xdr:to>
      <xdr:col>41</xdr:col>
      <xdr:colOff>101600</xdr:colOff>
      <xdr:row>37</xdr:row>
      <xdr:rowOff>126163</xdr:rowOff>
    </xdr:to>
    <xdr:sp macro="" textlink="">
      <xdr:nvSpPr>
        <xdr:cNvPr id="314" name="楕円 313"/>
        <xdr:cNvSpPr/>
      </xdr:nvSpPr>
      <xdr:spPr>
        <a:xfrm>
          <a:off x="7810500" y="6368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117290</xdr:rowOff>
    </xdr:from>
    <xdr:ext cx="534377" cy="259045"/>
    <xdr:sp macro="" textlink="">
      <xdr:nvSpPr>
        <xdr:cNvPr id="315" name="テキスト ボックス 314"/>
        <xdr:cNvSpPr txBox="1"/>
      </xdr:nvSpPr>
      <xdr:spPr>
        <a:xfrm>
          <a:off x="7594111" y="6460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169751</xdr:rowOff>
    </xdr:from>
    <xdr:to>
      <xdr:col>36</xdr:col>
      <xdr:colOff>165100</xdr:colOff>
      <xdr:row>37</xdr:row>
      <xdr:rowOff>99901</xdr:rowOff>
    </xdr:to>
    <xdr:sp macro="" textlink="">
      <xdr:nvSpPr>
        <xdr:cNvPr id="316" name="楕円 315"/>
        <xdr:cNvSpPr/>
      </xdr:nvSpPr>
      <xdr:spPr>
        <a:xfrm>
          <a:off x="6921500" y="6341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91028</xdr:rowOff>
    </xdr:from>
    <xdr:ext cx="534377" cy="259045"/>
    <xdr:sp macro="" textlink="">
      <xdr:nvSpPr>
        <xdr:cNvPr id="317" name="テキスト ボックス 316"/>
        <xdr:cNvSpPr txBox="1"/>
      </xdr:nvSpPr>
      <xdr:spPr>
        <a:xfrm>
          <a:off x="6705111" y="6434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1" name="テキスト ボックス 330"/>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150874</xdr:rowOff>
    </xdr:from>
    <xdr:to>
      <xdr:col>54</xdr:col>
      <xdr:colOff>189865</xdr:colOff>
      <xdr:row>58</xdr:row>
      <xdr:rowOff>103825</xdr:rowOff>
    </xdr:to>
    <xdr:cxnSp macro="">
      <xdr:nvCxnSpPr>
        <xdr:cNvPr id="339" name="直線コネクタ 338"/>
        <xdr:cNvCxnSpPr/>
      </xdr:nvCxnSpPr>
      <xdr:spPr>
        <a:xfrm flipV="1">
          <a:off x="10475595" y="8723374"/>
          <a:ext cx="1270" cy="1324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107652</xdr:rowOff>
    </xdr:from>
    <xdr:ext cx="534377" cy="259045"/>
    <xdr:sp macro="" textlink="">
      <xdr:nvSpPr>
        <xdr:cNvPr id="340" name="普通建設事業費最小値テキスト"/>
        <xdr:cNvSpPr txBox="1"/>
      </xdr:nvSpPr>
      <xdr:spPr>
        <a:xfrm>
          <a:off x="10528300" y="1005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103825</xdr:rowOff>
    </xdr:from>
    <xdr:to>
      <xdr:col>55</xdr:col>
      <xdr:colOff>88900</xdr:colOff>
      <xdr:row>58</xdr:row>
      <xdr:rowOff>103825</xdr:rowOff>
    </xdr:to>
    <xdr:cxnSp macro="">
      <xdr:nvCxnSpPr>
        <xdr:cNvPr id="341" name="直線コネクタ 340"/>
        <xdr:cNvCxnSpPr/>
      </xdr:nvCxnSpPr>
      <xdr:spPr>
        <a:xfrm>
          <a:off x="10388600" y="1004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97551</xdr:rowOff>
    </xdr:from>
    <xdr:ext cx="599010" cy="259045"/>
    <xdr:sp macro="" textlink="">
      <xdr:nvSpPr>
        <xdr:cNvPr id="342" name="普通建設事業費最大値テキスト"/>
        <xdr:cNvSpPr txBox="1"/>
      </xdr:nvSpPr>
      <xdr:spPr>
        <a:xfrm>
          <a:off x="10528300" y="8498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150874</xdr:rowOff>
    </xdr:from>
    <xdr:to>
      <xdr:col>55</xdr:col>
      <xdr:colOff>88900</xdr:colOff>
      <xdr:row>50</xdr:row>
      <xdr:rowOff>150874</xdr:rowOff>
    </xdr:to>
    <xdr:cxnSp macro="">
      <xdr:nvCxnSpPr>
        <xdr:cNvPr id="343" name="直線コネクタ 342"/>
        <xdr:cNvCxnSpPr/>
      </xdr:nvCxnSpPr>
      <xdr:spPr>
        <a:xfrm>
          <a:off x="10388600" y="8723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117542</xdr:rowOff>
    </xdr:from>
    <xdr:to>
      <xdr:col>55</xdr:col>
      <xdr:colOff>0</xdr:colOff>
      <xdr:row>58</xdr:row>
      <xdr:rowOff>26351</xdr:rowOff>
    </xdr:to>
    <xdr:cxnSp macro="">
      <xdr:nvCxnSpPr>
        <xdr:cNvPr id="344" name="直線コネクタ 343"/>
        <xdr:cNvCxnSpPr/>
      </xdr:nvCxnSpPr>
      <xdr:spPr>
        <a:xfrm>
          <a:off x="9639300" y="9890192"/>
          <a:ext cx="838200" cy="80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123827</xdr:rowOff>
    </xdr:from>
    <xdr:ext cx="534377" cy="259045"/>
    <xdr:sp macro="" textlink="">
      <xdr:nvSpPr>
        <xdr:cNvPr id="345" name="普通建設事業費平均値テキスト"/>
        <xdr:cNvSpPr txBox="1"/>
      </xdr:nvSpPr>
      <xdr:spPr>
        <a:xfrm>
          <a:off x="10528300" y="9725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100950</xdr:rowOff>
    </xdr:from>
    <xdr:to>
      <xdr:col>55</xdr:col>
      <xdr:colOff>50800</xdr:colOff>
      <xdr:row>58</xdr:row>
      <xdr:rowOff>31100</xdr:rowOff>
    </xdr:to>
    <xdr:sp macro="" textlink="">
      <xdr:nvSpPr>
        <xdr:cNvPr id="346" name="フローチャート: 判断 345"/>
        <xdr:cNvSpPr/>
      </xdr:nvSpPr>
      <xdr:spPr>
        <a:xfrm>
          <a:off x="10426700" y="987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117542</xdr:rowOff>
    </xdr:from>
    <xdr:to>
      <xdr:col>50</xdr:col>
      <xdr:colOff>114300</xdr:colOff>
      <xdr:row>57</xdr:row>
      <xdr:rowOff>140381</xdr:rowOff>
    </xdr:to>
    <xdr:cxnSp macro="">
      <xdr:nvCxnSpPr>
        <xdr:cNvPr id="347" name="直線コネクタ 346"/>
        <xdr:cNvCxnSpPr/>
      </xdr:nvCxnSpPr>
      <xdr:spPr>
        <a:xfrm flipV="1">
          <a:off x="8750300" y="9890192"/>
          <a:ext cx="889000" cy="22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103832</xdr:rowOff>
    </xdr:from>
    <xdr:to>
      <xdr:col>50</xdr:col>
      <xdr:colOff>165100</xdr:colOff>
      <xdr:row>58</xdr:row>
      <xdr:rowOff>33982</xdr:rowOff>
    </xdr:to>
    <xdr:sp macro="" textlink="">
      <xdr:nvSpPr>
        <xdr:cNvPr id="348" name="フローチャート: 判断 347"/>
        <xdr:cNvSpPr/>
      </xdr:nvSpPr>
      <xdr:spPr>
        <a:xfrm>
          <a:off x="9588500" y="987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25109</xdr:rowOff>
    </xdr:from>
    <xdr:ext cx="534377" cy="259045"/>
    <xdr:sp macro="" textlink="">
      <xdr:nvSpPr>
        <xdr:cNvPr id="349" name="テキスト ボックス 348"/>
        <xdr:cNvSpPr txBox="1"/>
      </xdr:nvSpPr>
      <xdr:spPr>
        <a:xfrm>
          <a:off x="9372111" y="996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140381</xdr:rowOff>
    </xdr:from>
    <xdr:to>
      <xdr:col>45</xdr:col>
      <xdr:colOff>177800</xdr:colOff>
      <xdr:row>57</xdr:row>
      <xdr:rowOff>167573</xdr:rowOff>
    </xdr:to>
    <xdr:cxnSp macro="">
      <xdr:nvCxnSpPr>
        <xdr:cNvPr id="350" name="直線コネクタ 349"/>
        <xdr:cNvCxnSpPr/>
      </xdr:nvCxnSpPr>
      <xdr:spPr>
        <a:xfrm flipV="1">
          <a:off x="7861300" y="9913031"/>
          <a:ext cx="889000" cy="27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109758</xdr:rowOff>
    </xdr:from>
    <xdr:to>
      <xdr:col>46</xdr:col>
      <xdr:colOff>38100</xdr:colOff>
      <xdr:row>58</xdr:row>
      <xdr:rowOff>39908</xdr:rowOff>
    </xdr:to>
    <xdr:sp macro="" textlink="">
      <xdr:nvSpPr>
        <xdr:cNvPr id="351" name="フローチャート: 判断 350"/>
        <xdr:cNvSpPr/>
      </xdr:nvSpPr>
      <xdr:spPr>
        <a:xfrm>
          <a:off x="8699500" y="988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31035</xdr:rowOff>
    </xdr:from>
    <xdr:ext cx="534377" cy="259045"/>
    <xdr:sp macro="" textlink="">
      <xdr:nvSpPr>
        <xdr:cNvPr id="352" name="テキスト ボックス 351"/>
        <xdr:cNvSpPr txBox="1"/>
      </xdr:nvSpPr>
      <xdr:spPr>
        <a:xfrm>
          <a:off x="8483111" y="997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154163</xdr:rowOff>
    </xdr:from>
    <xdr:to>
      <xdr:col>41</xdr:col>
      <xdr:colOff>50800</xdr:colOff>
      <xdr:row>57</xdr:row>
      <xdr:rowOff>167573</xdr:rowOff>
    </xdr:to>
    <xdr:cxnSp macro="">
      <xdr:nvCxnSpPr>
        <xdr:cNvPr id="353" name="直線コネクタ 352"/>
        <xdr:cNvCxnSpPr/>
      </xdr:nvCxnSpPr>
      <xdr:spPr>
        <a:xfrm>
          <a:off x="6972300" y="9926813"/>
          <a:ext cx="889000" cy="13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73428</xdr:rowOff>
    </xdr:from>
    <xdr:to>
      <xdr:col>41</xdr:col>
      <xdr:colOff>101600</xdr:colOff>
      <xdr:row>58</xdr:row>
      <xdr:rowOff>3578</xdr:rowOff>
    </xdr:to>
    <xdr:sp macro="" textlink="">
      <xdr:nvSpPr>
        <xdr:cNvPr id="354" name="フローチャート: 判断 353"/>
        <xdr:cNvSpPr/>
      </xdr:nvSpPr>
      <xdr:spPr>
        <a:xfrm>
          <a:off x="7810500" y="984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20105</xdr:rowOff>
    </xdr:from>
    <xdr:ext cx="534377" cy="259045"/>
    <xdr:sp macro="" textlink="">
      <xdr:nvSpPr>
        <xdr:cNvPr id="355" name="テキスト ボックス 354"/>
        <xdr:cNvSpPr txBox="1"/>
      </xdr:nvSpPr>
      <xdr:spPr>
        <a:xfrm>
          <a:off x="7594111" y="962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69188</xdr:rowOff>
    </xdr:from>
    <xdr:to>
      <xdr:col>36</xdr:col>
      <xdr:colOff>165100</xdr:colOff>
      <xdr:row>57</xdr:row>
      <xdr:rowOff>170788</xdr:rowOff>
    </xdr:to>
    <xdr:sp macro="" textlink="">
      <xdr:nvSpPr>
        <xdr:cNvPr id="356" name="フローチャート: 判断 355"/>
        <xdr:cNvSpPr/>
      </xdr:nvSpPr>
      <xdr:spPr>
        <a:xfrm>
          <a:off x="6921500" y="9841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15865</xdr:rowOff>
    </xdr:from>
    <xdr:ext cx="534377" cy="259045"/>
    <xdr:sp macro="" textlink="">
      <xdr:nvSpPr>
        <xdr:cNvPr id="357" name="テキスト ボックス 356"/>
        <xdr:cNvSpPr txBox="1"/>
      </xdr:nvSpPr>
      <xdr:spPr>
        <a:xfrm>
          <a:off x="6705111" y="9617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147001</xdr:rowOff>
    </xdr:from>
    <xdr:to>
      <xdr:col>55</xdr:col>
      <xdr:colOff>50800</xdr:colOff>
      <xdr:row>58</xdr:row>
      <xdr:rowOff>77151</xdr:rowOff>
    </xdr:to>
    <xdr:sp macro="" textlink="">
      <xdr:nvSpPr>
        <xdr:cNvPr id="363" name="楕円 362"/>
        <xdr:cNvSpPr/>
      </xdr:nvSpPr>
      <xdr:spPr>
        <a:xfrm>
          <a:off x="10426700" y="9919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79377</xdr:rowOff>
    </xdr:from>
    <xdr:ext cx="534377" cy="259045"/>
    <xdr:sp macro="" textlink="">
      <xdr:nvSpPr>
        <xdr:cNvPr id="364" name="普通建設事業費該当値テキスト"/>
        <xdr:cNvSpPr txBox="1"/>
      </xdr:nvSpPr>
      <xdr:spPr>
        <a:xfrm>
          <a:off x="10528300" y="9852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66742</xdr:rowOff>
    </xdr:from>
    <xdr:to>
      <xdr:col>50</xdr:col>
      <xdr:colOff>165100</xdr:colOff>
      <xdr:row>57</xdr:row>
      <xdr:rowOff>168342</xdr:rowOff>
    </xdr:to>
    <xdr:sp macro="" textlink="">
      <xdr:nvSpPr>
        <xdr:cNvPr id="365" name="楕円 364"/>
        <xdr:cNvSpPr/>
      </xdr:nvSpPr>
      <xdr:spPr>
        <a:xfrm>
          <a:off x="9588500" y="983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13419</xdr:rowOff>
    </xdr:from>
    <xdr:ext cx="534377" cy="259045"/>
    <xdr:sp macro="" textlink="">
      <xdr:nvSpPr>
        <xdr:cNvPr id="366" name="テキスト ボックス 365"/>
        <xdr:cNvSpPr txBox="1"/>
      </xdr:nvSpPr>
      <xdr:spPr>
        <a:xfrm>
          <a:off x="9372111" y="9614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89581</xdr:rowOff>
    </xdr:from>
    <xdr:to>
      <xdr:col>46</xdr:col>
      <xdr:colOff>38100</xdr:colOff>
      <xdr:row>58</xdr:row>
      <xdr:rowOff>19731</xdr:rowOff>
    </xdr:to>
    <xdr:sp macro="" textlink="">
      <xdr:nvSpPr>
        <xdr:cNvPr id="367" name="楕円 366"/>
        <xdr:cNvSpPr/>
      </xdr:nvSpPr>
      <xdr:spPr>
        <a:xfrm>
          <a:off x="8699500" y="9862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36258</xdr:rowOff>
    </xdr:from>
    <xdr:ext cx="534377" cy="259045"/>
    <xdr:sp macro="" textlink="">
      <xdr:nvSpPr>
        <xdr:cNvPr id="368" name="テキスト ボックス 367"/>
        <xdr:cNvSpPr txBox="1"/>
      </xdr:nvSpPr>
      <xdr:spPr>
        <a:xfrm>
          <a:off x="8483111" y="9637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116773</xdr:rowOff>
    </xdr:from>
    <xdr:to>
      <xdr:col>41</xdr:col>
      <xdr:colOff>101600</xdr:colOff>
      <xdr:row>58</xdr:row>
      <xdr:rowOff>46923</xdr:rowOff>
    </xdr:to>
    <xdr:sp macro="" textlink="">
      <xdr:nvSpPr>
        <xdr:cNvPr id="369" name="楕円 368"/>
        <xdr:cNvSpPr/>
      </xdr:nvSpPr>
      <xdr:spPr>
        <a:xfrm>
          <a:off x="7810500" y="9889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38050</xdr:rowOff>
    </xdr:from>
    <xdr:ext cx="534377" cy="259045"/>
    <xdr:sp macro="" textlink="">
      <xdr:nvSpPr>
        <xdr:cNvPr id="370" name="テキスト ボックス 369"/>
        <xdr:cNvSpPr txBox="1"/>
      </xdr:nvSpPr>
      <xdr:spPr>
        <a:xfrm>
          <a:off x="7594111" y="9982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103363</xdr:rowOff>
    </xdr:from>
    <xdr:to>
      <xdr:col>36</xdr:col>
      <xdr:colOff>165100</xdr:colOff>
      <xdr:row>58</xdr:row>
      <xdr:rowOff>33513</xdr:rowOff>
    </xdr:to>
    <xdr:sp macro="" textlink="">
      <xdr:nvSpPr>
        <xdr:cNvPr id="371" name="楕円 370"/>
        <xdr:cNvSpPr/>
      </xdr:nvSpPr>
      <xdr:spPr>
        <a:xfrm>
          <a:off x="6921500" y="9876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24640</xdr:rowOff>
    </xdr:from>
    <xdr:ext cx="534377" cy="259045"/>
    <xdr:sp macro="" textlink="">
      <xdr:nvSpPr>
        <xdr:cNvPr id="372" name="テキスト ボックス 371"/>
        <xdr:cNvSpPr txBox="1"/>
      </xdr:nvSpPr>
      <xdr:spPr>
        <a:xfrm>
          <a:off x="6705111" y="996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6" name="テキスト ボックス 385"/>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8" name="テキスト ボックス 387"/>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0" name="テキスト ボックス 389"/>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157691</xdr:rowOff>
    </xdr:from>
    <xdr:to>
      <xdr:col>54</xdr:col>
      <xdr:colOff>189865</xdr:colOff>
      <xdr:row>78</xdr:row>
      <xdr:rowOff>139700</xdr:rowOff>
    </xdr:to>
    <xdr:cxnSp macro="">
      <xdr:nvCxnSpPr>
        <xdr:cNvPr id="394" name="直線コネクタ 393"/>
        <xdr:cNvCxnSpPr/>
      </xdr:nvCxnSpPr>
      <xdr:spPr>
        <a:xfrm flipV="1">
          <a:off x="10475595" y="12330641"/>
          <a:ext cx="1270" cy="1182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147498</xdr:rowOff>
    </xdr:from>
    <xdr:ext cx="249299" cy="259045"/>
    <xdr:sp macro="" textlink="">
      <xdr:nvSpPr>
        <xdr:cNvPr id="395" name="普通建設事業費 （ うち新規整備　）最小値テキスト"/>
        <xdr:cNvSpPr txBox="1"/>
      </xdr:nvSpPr>
      <xdr:spPr>
        <a:xfrm>
          <a:off x="10528300" y="135205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6" name="直線コネクタ 395"/>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104368</xdr:rowOff>
    </xdr:from>
    <xdr:ext cx="599010" cy="259045"/>
    <xdr:sp macro="" textlink="">
      <xdr:nvSpPr>
        <xdr:cNvPr id="397" name="普通建設事業費 （ うち新規整備　）最大値テキスト"/>
        <xdr:cNvSpPr txBox="1"/>
      </xdr:nvSpPr>
      <xdr:spPr>
        <a:xfrm>
          <a:off x="10528300" y="12105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157691</xdr:rowOff>
    </xdr:from>
    <xdr:to>
      <xdr:col>55</xdr:col>
      <xdr:colOff>88900</xdr:colOff>
      <xdr:row>71</xdr:row>
      <xdr:rowOff>157691</xdr:rowOff>
    </xdr:to>
    <xdr:cxnSp macro="">
      <xdr:nvCxnSpPr>
        <xdr:cNvPr id="398" name="直線コネクタ 397"/>
        <xdr:cNvCxnSpPr/>
      </xdr:nvCxnSpPr>
      <xdr:spPr>
        <a:xfrm>
          <a:off x="10388600" y="12330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119555</xdr:rowOff>
    </xdr:from>
    <xdr:to>
      <xdr:col>55</xdr:col>
      <xdr:colOff>0</xdr:colOff>
      <xdr:row>78</xdr:row>
      <xdr:rowOff>120845</xdr:rowOff>
    </xdr:to>
    <xdr:cxnSp macro="">
      <xdr:nvCxnSpPr>
        <xdr:cNvPr id="399" name="直線コネクタ 398"/>
        <xdr:cNvCxnSpPr/>
      </xdr:nvCxnSpPr>
      <xdr:spPr>
        <a:xfrm>
          <a:off x="9639300" y="13492655"/>
          <a:ext cx="838200" cy="1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64949</xdr:rowOff>
    </xdr:from>
    <xdr:ext cx="534377" cy="259045"/>
    <xdr:sp macro="" textlink="">
      <xdr:nvSpPr>
        <xdr:cNvPr id="400" name="普通建設事業費 （ うち新規整備　）平均値テキスト"/>
        <xdr:cNvSpPr txBox="1"/>
      </xdr:nvSpPr>
      <xdr:spPr>
        <a:xfrm>
          <a:off x="10528300" y="132665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42072</xdr:rowOff>
    </xdr:from>
    <xdr:to>
      <xdr:col>55</xdr:col>
      <xdr:colOff>50800</xdr:colOff>
      <xdr:row>78</xdr:row>
      <xdr:rowOff>143672</xdr:rowOff>
    </xdr:to>
    <xdr:sp macro="" textlink="">
      <xdr:nvSpPr>
        <xdr:cNvPr id="401" name="フローチャート: 判断 400"/>
        <xdr:cNvSpPr/>
      </xdr:nvSpPr>
      <xdr:spPr>
        <a:xfrm>
          <a:off x="10426700" y="1341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87021</xdr:rowOff>
    </xdr:from>
    <xdr:to>
      <xdr:col>50</xdr:col>
      <xdr:colOff>114300</xdr:colOff>
      <xdr:row>78</xdr:row>
      <xdr:rowOff>119555</xdr:rowOff>
    </xdr:to>
    <xdr:cxnSp macro="">
      <xdr:nvCxnSpPr>
        <xdr:cNvPr id="402" name="直線コネクタ 401"/>
        <xdr:cNvCxnSpPr/>
      </xdr:nvCxnSpPr>
      <xdr:spPr>
        <a:xfrm>
          <a:off x="8750300" y="13460121"/>
          <a:ext cx="889000" cy="32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34100</xdr:rowOff>
    </xdr:from>
    <xdr:to>
      <xdr:col>50</xdr:col>
      <xdr:colOff>165100</xdr:colOff>
      <xdr:row>78</xdr:row>
      <xdr:rowOff>135700</xdr:rowOff>
    </xdr:to>
    <xdr:sp macro="" textlink="">
      <xdr:nvSpPr>
        <xdr:cNvPr id="403" name="フローチャート: 判断 402"/>
        <xdr:cNvSpPr/>
      </xdr:nvSpPr>
      <xdr:spPr>
        <a:xfrm>
          <a:off x="9588500" y="1340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152227</xdr:rowOff>
    </xdr:from>
    <xdr:ext cx="534377" cy="259045"/>
    <xdr:sp macro="" textlink="">
      <xdr:nvSpPr>
        <xdr:cNvPr id="404" name="テキスト ボックス 403"/>
        <xdr:cNvSpPr txBox="1"/>
      </xdr:nvSpPr>
      <xdr:spPr>
        <a:xfrm>
          <a:off x="9372111" y="1318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87021</xdr:rowOff>
    </xdr:from>
    <xdr:to>
      <xdr:col>45</xdr:col>
      <xdr:colOff>177800</xdr:colOff>
      <xdr:row>78</xdr:row>
      <xdr:rowOff>99544</xdr:rowOff>
    </xdr:to>
    <xdr:cxnSp macro="">
      <xdr:nvCxnSpPr>
        <xdr:cNvPr id="405" name="直線コネクタ 404"/>
        <xdr:cNvCxnSpPr/>
      </xdr:nvCxnSpPr>
      <xdr:spPr>
        <a:xfrm flipV="1">
          <a:off x="7861300" y="13460121"/>
          <a:ext cx="889000" cy="12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39261</xdr:rowOff>
    </xdr:from>
    <xdr:to>
      <xdr:col>46</xdr:col>
      <xdr:colOff>38100</xdr:colOff>
      <xdr:row>78</xdr:row>
      <xdr:rowOff>140861</xdr:rowOff>
    </xdr:to>
    <xdr:sp macro="" textlink="">
      <xdr:nvSpPr>
        <xdr:cNvPr id="406" name="フローチャート: 判断 405"/>
        <xdr:cNvSpPr/>
      </xdr:nvSpPr>
      <xdr:spPr>
        <a:xfrm>
          <a:off x="8699500" y="1341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131988</xdr:rowOff>
    </xdr:from>
    <xdr:ext cx="534377" cy="259045"/>
    <xdr:sp macro="" textlink="">
      <xdr:nvSpPr>
        <xdr:cNvPr id="407" name="テキスト ボックス 406"/>
        <xdr:cNvSpPr txBox="1"/>
      </xdr:nvSpPr>
      <xdr:spPr>
        <a:xfrm>
          <a:off x="8483111" y="13505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94915</xdr:rowOff>
    </xdr:from>
    <xdr:to>
      <xdr:col>41</xdr:col>
      <xdr:colOff>50800</xdr:colOff>
      <xdr:row>78</xdr:row>
      <xdr:rowOff>99544</xdr:rowOff>
    </xdr:to>
    <xdr:cxnSp macro="">
      <xdr:nvCxnSpPr>
        <xdr:cNvPr id="408" name="直線コネクタ 407"/>
        <xdr:cNvCxnSpPr/>
      </xdr:nvCxnSpPr>
      <xdr:spPr>
        <a:xfrm>
          <a:off x="6972300" y="13468015"/>
          <a:ext cx="889000" cy="4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166855</xdr:rowOff>
    </xdr:from>
    <xdr:to>
      <xdr:col>41</xdr:col>
      <xdr:colOff>101600</xdr:colOff>
      <xdr:row>78</xdr:row>
      <xdr:rowOff>97005</xdr:rowOff>
    </xdr:to>
    <xdr:sp macro="" textlink="">
      <xdr:nvSpPr>
        <xdr:cNvPr id="409" name="フローチャート: 判断 408"/>
        <xdr:cNvSpPr/>
      </xdr:nvSpPr>
      <xdr:spPr>
        <a:xfrm>
          <a:off x="7810500" y="1336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113532</xdr:rowOff>
    </xdr:from>
    <xdr:ext cx="534377" cy="259045"/>
    <xdr:sp macro="" textlink="">
      <xdr:nvSpPr>
        <xdr:cNvPr id="410" name="テキスト ボックス 409"/>
        <xdr:cNvSpPr txBox="1"/>
      </xdr:nvSpPr>
      <xdr:spPr>
        <a:xfrm>
          <a:off x="7594111" y="1314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7010</xdr:rowOff>
    </xdr:from>
    <xdr:to>
      <xdr:col>36</xdr:col>
      <xdr:colOff>165100</xdr:colOff>
      <xdr:row>78</xdr:row>
      <xdr:rowOff>108610</xdr:rowOff>
    </xdr:to>
    <xdr:sp macro="" textlink="">
      <xdr:nvSpPr>
        <xdr:cNvPr id="411" name="フローチャート: 判断 410"/>
        <xdr:cNvSpPr/>
      </xdr:nvSpPr>
      <xdr:spPr>
        <a:xfrm>
          <a:off x="6921500" y="133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125137</xdr:rowOff>
    </xdr:from>
    <xdr:ext cx="534377" cy="259045"/>
    <xdr:sp macro="" textlink="">
      <xdr:nvSpPr>
        <xdr:cNvPr id="412" name="テキスト ボックス 411"/>
        <xdr:cNvSpPr txBox="1"/>
      </xdr:nvSpPr>
      <xdr:spPr>
        <a:xfrm>
          <a:off x="6705111" y="13155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70045</xdr:rowOff>
    </xdr:from>
    <xdr:to>
      <xdr:col>55</xdr:col>
      <xdr:colOff>50800</xdr:colOff>
      <xdr:row>79</xdr:row>
      <xdr:rowOff>195</xdr:rowOff>
    </xdr:to>
    <xdr:sp macro="" textlink="">
      <xdr:nvSpPr>
        <xdr:cNvPr id="418" name="楕円 417"/>
        <xdr:cNvSpPr/>
      </xdr:nvSpPr>
      <xdr:spPr>
        <a:xfrm>
          <a:off x="10426700" y="1344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20498</xdr:rowOff>
    </xdr:from>
    <xdr:ext cx="469744" cy="259045"/>
    <xdr:sp macro="" textlink="">
      <xdr:nvSpPr>
        <xdr:cNvPr id="419" name="普通建設事業費 （ うち新規整備　）該当値テキスト"/>
        <xdr:cNvSpPr txBox="1"/>
      </xdr:nvSpPr>
      <xdr:spPr>
        <a:xfrm>
          <a:off x="10528300" y="13393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68755</xdr:rowOff>
    </xdr:from>
    <xdr:to>
      <xdr:col>50</xdr:col>
      <xdr:colOff>165100</xdr:colOff>
      <xdr:row>78</xdr:row>
      <xdr:rowOff>170355</xdr:rowOff>
    </xdr:to>
    <xdr:sp macro="" textlink="">
      <xdr:nvSpPr>
        <xdr:cNvPr id="420" name="楕円 419"/>
        <xdr:cNvSpPr/>
      </xdr:nvSpPr>
      <xdr:spPr>
        <a:xfrm>
          <a:off x="9588500" y="1344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161482</xdr:rowOff>
    </xdr:from>
    <xdr:ext cx="469744" cy="259045"/>
    <xdr:sp macro="" textlink="">
      <xdr:nvSpPr>
        <xdr:cNvPr id="421" name="テキスト ボックス 420"/>
        <xdr:cNvSpPr txBox="1"/>
      </xdr:nvSpPr>
      <xdr:spPr>
        <a:xfrm>
          <a:off x="9404428" y="13534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36221</xdr:rowOff>
    </xdr:from>
    <xdr:to>
      <xdr:col>46</xdr:col>
      <xdr:colOff>38100</xdr:colOff>
      <xdr:row>78</xdr:row>
      <xdr:rowOff>137821</xdr:rowOff>
    </xdr:to>
    <xdr:sp macro="" textlink="">
      <xdr:nvSpPr>
        <xdr:cNvPr id="422" name="楕円 421"/>
        <xdr:cNvSpPr/>
      </xdr:nvSpPr>
      <xdr:spPr>
        <a:xfrm>
          <a:off x="8699500" y="1340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154348</xdr:rowOff>
    </xdr:from>
    <xdr:ext cx="534377" cy="259045"/>
    <xdr:sp macro="" textlink="">
      <xdr:nvSpPr>
        <xdr:cNvPr id="423" name="テキスト ボックス 422"/>
        <xdr:cNvSpPr txBox="1"/>
      </xdr:nvSpPr>
      <xdr:spPr>
        <a:xfrm>
          <a:off x="8483111" y="13184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48744</xdr:rowOff>
    </xdr:from>
    <xdr:to>
      <xdr:col>41</xdr:col>
      <xdr:colOff>101600</xdr:colOff>
      <xdr:row>78</xdr:row>
      <xdr:rowOff>150344</xdr:rowOff>
    </xdr:to>
    <xdr:sp macro="" textlink="">
      <xdr:nvSpPr>
        <xdr:cNvPr id="424" name="楕円 423"/>
        <xdr:cNvSpPr/>
      </xdr:nvSpPr>
      <xdr:spPr>
        <a:xfrm>
          <a:off x="7810500" y="1342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141471</xdr:rowOff>
    </xdr:from>
    <xdr:ext cx="534377" cy="259045"/>
    <xdr:sp macro="" textlink="">
      <xdr:nvSpPr>
        <xdr:cNvPr id="425" name="テキスト ボックス 424"/>
        <xdr:cNvSpPr txBox="1"/>
      </xdr:nvSpPr>
      <xdr:spPr>
        <a:xfrm>
          <a:off x="7594111" y="13514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44115</xdr:rowOff>
    </xdr:from>
    <xdr:to>
      <xdr:col>36</xdr:col>
      <xdr:colOff>165100</xdr:colOff>
      <xdr:row>78</xdr:row>
      <xdr:rowOff>145715</xdr:rowOff>
    </xdr:to>
    <xdr:sp macro="" textlink="">
      <xdr:nvSpPr>
        <xdr:cNvPr id="426" name="楕円 425"/>
        <xdr:cNvSpPr/>
      </xdr:nvSpPr>
      <xdr:spPr>
        <a:xfrm>
          <a:off x="6921500" y="1341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136842</xdr:rowOff>
    </xdr:from>
    <xdr:ext cx="534377" cy="259045"/>
    <xdr:sp macro="" textlink="">
      <xdr:nvSpPr>
        <xdr:cNvPr id="427" name="テキスト ボックス 426"/>
        <xdr:cNvSpPr txBox="1"/>
      </xdr:nvSpPr>
      <xdr:spPr>
        <a:xfrm>
          <a:off x="6705111" y="13509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1" name="テキスト ボックス 44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3" name="テキスト ボックス 44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5" name="テキスト ボックス 44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16280</xdr:rowOff>
    </xdr:from>
    <xdr:to>
      <xdr:col>54</xdr:col>
      <xdr:colOff>189865</xdr:colOff>
      <xdr:row>98</xdr:row>
      <xdr:rowOff>151115</xdr:rowOff>
    </xdr:to>
    <xdr:cxnSp macro="">
      <xdr:nvCxnSpPr>
        <xdr:cNvPr id="451" name="直線コネクタ 450"/>
        <xdr:cNvCxnSpPr/>
      </xdr:nvCxnSpPr>
      <xdr:spPr>
        <a:xfrm flipV="1">
          <a:off x="10475595" y="15446780"/>
          <a:ext cx="1270" cy="1506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154942</xdr:rowOff>
    </xdr:from>
    <xdr:ext cx="469744" cy="259045"/>
    <xdr:sp macro="" textlink="">
      <xdr:nvSpPr>
        <xdr:cNvPr id="452" name="普通建設事業費 （ うち更新整備　）最小値テキスト"/>
        <xdr:cNvSpPr txBox="1"/>
      </xdr:nvSpPr>
      <xdr:spPr>
        <a:xfrm>
          <a:off x="10528300" y="16957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151115</xdr:rowOff>
    </xdr:from>
    <xdr:to>
      <xdr:col>55</xdr:col>
      <xdr:colOff>88900</xdr:colOff>
      <xdr:row>98</xdr:row>
      <xdr:rowOff>151115</xdr:rowOff>
    </xdr:to>
    <xdr:cxnSp macro="">
      <xdr:nvCxnSpPr>
        <xdr:cNvPr id="453" name="直線コネクタ 452"/>
        <xdr:cNvCxnSpPr/>
      </xdr:nvCxnSpPr>
      <xdr:spPr>
        <a:xfrm>
          <a:off x="10388600" y="16953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134407</xdr:rowOff>
    </xdr:from>
    <xdr:ext cx="599010" cy="259045"/>
    <xdr:sp macro="" textlink="">
      <xdr:nvSpPr>
        <xdr:cNvPr id="454" name="普通建設事業費 （ うち更新整備　）最大値テキスト"/>
        <xdr:cNvSpPr txBox="1"/>
      </xdr:nvSpPr>
      <xdr:spPr>
        <a:xfrm>
          <a:off x="10528300" y="15222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16280</xdr:rowOff>
    </xdr:from>
    <xdr:to>
      <xdr:col>55</xdr:col>
      <xdr:colOff>88900</xdr:colOff>
      <xdr:row>90</xdr:row>
      <xdr:rowOff>16280</xdr:rowOff>
    </xdr:to>
    <xdr:cxnSp macro="">
      <xdr:nvCxnSpPr>
        <xdr:cNvPr id="455" name="直線コネクタ 454"/>
        <xdr:cNvCxnSpPr/>
      </xdr:nvCxnSpPr>
      <xdr:spPr>
        <a:xfrm>
          <a:off x="10388600" y="15446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76591</xdr:rowOff>
    </xdr:from>
    <xdr:to>
      <xdr:col>55</xdr:col>
      <xdr:colOff>0</xdr:colOff>
      <xdr:row>97</xdr:row>
      <xdr:rowOff>158598</xdr:rowOff>
    </xdr:to>
    <xdr:cxnSp macro="">
      <xdr:nvCxnSpPr>
        <xdr:cNvPr id="456" name="直線コネクタ 455"/>
        <xdr:cNvCxnSpPr/>
      </xdr:nvCxnSpPr>
      <xdr:spPr>
        <a:xfrm>
          <a:off x="9639300" y="16535791"/>
          <a:ext cx="838200" cy="253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69425</xdr:rowOff>
    </xdr:from>
    <xdr:ext cx="534377" cy="259045"/>
    <xdr:sp macro="" textlink="">
      <xdr:nvSpPr>
        <xdr:cNvPr id="457" name="普通建設事業費 （ うち更新整備　）平均値テキスト"/>
        <xdr:cNvSpPr txBox="1"/>
      </xdr:nvSpPr>
      <xdr:spPr>
        <a:xfrm>
          <a:off x="10528300" y="165286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46548</xdr:rowOff>
    </xdr:from>
    <xdr:to>
      <xdr:col>55</xdr:col>
      <xdr:colOff>50800</xdr:colOff>
      <xdr:row>97</xdr:row>
      <xdr:rowOff>148148</xdr:rowOff>
    </xdr:to>
    <xdr:sp macro="" textlink="">
      <xdr:nvSpPr>
        <xdr:cNvPr id="458" name="フローチャート: 判断 457"/>
        <xdr:cNvSpPr/>
      </xdr:nvSpPr>
      <xdr:spPr>
        <a:xfrm>
          <a:off x="10426700" y="1667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76591</xdr:rowOff>
    </xdr:from>
    <xdr:to>
      <xdr:col>50</xdr:col>
      <xdr:colOff>114300</xdr:colOff>
      <xdr:row>97</xdr:row>
      <xdr:rowOff>51491</xdr:rowOff>
    </xdr:to>
    <xdr:cxnSp macro="">
      <xdr:nvCxnSpPr>
        <xdr:cNvPr id="459" name="直線コネクタ 458"/>
        <xdr:cNvCxnSpPr/>
      </xdr:nvCxnSpPr>
      <xdr:spPr>
        <a:xfrm flipV="1">
          <a:off x="8750300" y="16535791"/>
          <a:ext cx="889000" cy="14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84945</xdr:rowOff>
    </xdr:from>
    <xdr:to>
      <xdr:col>50</xdr:col>
      <xdr:colOff>165100</xdr:colOff>
      <xdr:row>98</xdr:row>
      <xdr:rowOff>15095</xdr:rowOff>
    </xdr:to>
    <xdr:sp macro="" textlink="">
      <xdr:nvSpPr>
        <xdr:cNvPr id="460" name="フローチャート: 判断 459"/>
        <xdr:cNvSpPr/>
      </xdr:nvSpPr>
      <xdr:spPr>
        <a:xfrm>
          <a:off x="9588500" y="167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6222</xdr:rowOff>
    </xdr:from>
    <xdr:ext cx="534377" cy="259045"/>
    <xdr:sp macro="" textlink="">
      <xdr:nvSpPr>
        <xdr:cNvPr id="461" name="テキスト ボックス 460"/>
        <xdr:cNvSpPr txBox="1"/>
      </xdr:nvSpPr>
      <xdr:spPr>
        <a:xfrm>
          <a:off x="9372111" y="16808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51491</xdr:rowOff>
    </xdr:from>
    <xdr:to>
      <xdr:col>45</xdr:col>
      <xdr:colOff>177800</xdr:colOff>
      <xdr:row>97</xdr:row>
      <xdr:rowOff>137277</xdr:rowOff>
    </xdr:to>
    <xdr:cxnSp macro="">
      <xdr:nvCxnSpPr>
        <xdr:cNvPr id="462" name="直線コネクタ 461"/>
        <xdr:cNvCxnSpPr/>
      </xdr:nvCxnSpPr>
      <xdr:spPr>
        <a:xfrm flipV="1">
          <a:off x="7861300" y="16682141"/>
          <a:ext cx="889000" cy="85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84900</xdr:rowOff>
    </xdr:from>
    <xdr:to>
      <xdr:col>46</xdr:col>
      <xdr:colOff>38100</xdr:colOff>
      <xdr:row>98</xdr:row>
      <xdr:rowOff>15050</xdr:rowOff>
    </xdr:to>
    <xdr:sp macro="" textlink="">
      <xdr:nvSpPr>
        <xdr:cNvPr id="463" name="フローチャート: 判断 462"/>
        <xdr:cNvSpPr/>
      </xdr:nvSpPr>
      <xdr:spPr>
        <a:xfrm>
          <a:off x="8699500" y="167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6177</xdr:rowOff>
    </xdr:from>
    <xdr:ext cx="534377" cy="259045"/>
    <xdr:sp macro="" textlink="">
      <xdr:nvSpPr>
        <xdr:cNvPr id="464" name="テキスト ボックス 463"/>
        <xdr:cNvSpPr txBox="1"/>
      </xdr:nvSpPr>
      <xdr:spPr>
        <a:xfrm>
          <a:off x="8483111" y="16808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124178</xdr:rowOff>
    </xdr:from>
    <xdr:to>
      <xdr:col>41</xdr:col>
      <xdr:colOff>50800</xdr:colOff>
      <xdr:row>97</xdr:row>
      <xdr:rowOff>137277</xdr:rowOff>
    </xdr:to>
    <xdr:cxnSp macro="">
      <xdr:nvCxnSpPr>
        <xdr:cNvPr id="465" name="直線コネクタ 464"/>
        <xdr:cNvCxnSpPr/>
      </xdr:nvCxnSpPr>
      <xdr:spPr>
        <a:xfrm>
          <a:off x="6972300" y="16754828"/>
          <a:ext cx="889000" cy="13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120371</xdr:rowOff>
    </xdr:from>
    <xdr:to>
      <xdr:col>41</xdr:col>
      <xdr:colOff>101600</xdr:colOff>
      <xdr:row>98</xdr:row>
      <xdr:rowOff>50521</xdr:rowOff>
    </xdr:to>
    <xdr:sp macro="" textlink="">
      <xdr:nvSpPr>
        <xdr:cNvPr id="466" name="フローチャート: 判断 465"/>
        <xdr:cNvSpPr/>
      </xdr:nvSpPr>
      <xdr:spPr>
        <a:xfrm>
          <a:off x="7810500" y="16751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41648</xdr:rowOff>
    </xdr:from>
    <xdr:ext cx="534377" cy="259045"/>
    <xdr:sp macro="" textlink="">
      <xdr:nvSpPr>
        <xdr:cNvPr id="467" name="テキスト ボックス 466"/>
        <xdr:cNvSpPr txBox="1"/>
      </xdr:nvSpPr>
      <xdr:spPr>
        <a:xfrm>
          <a:off x="7594111" y="16843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79375</xdr:rowOff>
    </xdr:from>
    <xdr:to>
      <xdr:col>36</xdr:col>
      <xdr:colOff>165100</xdr:colOff>
      <xdr:row>98</xdr:row>
      <xdr:rowOff>9525</xdr:rowOff>
    </xdr:to>
    <xdr:sp macro="" textlink="">
      <xdr:nvSpPr>
        <xdr:cNvPr id="468" name="フローチャート: 判断 467"/>
        <xdr:cNvSpPr/>
      </xdr:nvSpPr>
      <xdr:spPr>
        <a:xfrm>
          <a:off x="6921500" y="1671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652</xdr:rowOff>
    </xdr:from>
    <xdr:ext cx="534377" cy="259045"/>
    <xdr:sp macro="" textlink="">
      <xdr:nvSpPr>
        <xdr:cNvPr id="469" name="テキスト ボックス 468"/>
        <xdr:cNvSpPr txBox="1"/>
      </xdr:nvSpPr>
      <xdr:spPr>
        <a:xfrm>
          <a:off x="6705111" y="16802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107798</xdr:rowOff>
    </xdr:from>
    <xdr:to>
      <xdr:col>55</xdr:col>
      <xdr:colOff>50800</xdr:colOff>
      <xdr:row>98</xdr:row>
      <xdr:rowOff>37948</xdr:rowOff>
    </xdr:to>
    <xdr:sp macro="" textlink="">
      <xdr:nvSpPr>
        <xdr:cNvPr id="475" name="楕円 474"/>
        <xdr:cNvSpPr/>
      </xdr:nvSpPr>
      <xdr:spPr>
        <a:xfrm>
          <a:off x="10426700" y="1673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86225</xdr:rowOff>
    </xdr:from>
    <xdr:ext cx="534377" cy="259045"/>
    <xdr:sp macro="" textlink="">
      <xdr:nvSpPr>
        <xdr:cNvPr id="476" name="普通建設事業費 （ うち更新整備　）該当値テキスト"/>
        <xdr:cNvSpPr txBox="1"/>
      </xdr:nvSpPr>
      <xdr:spPr>
        <a:xfrm>
          <a:off x="10528300" y="16716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25791</xdr:rowOff>
    </xdr:from>
    <xdr:to>
      <xdr:col>50</xdr:col>
      <xdr:colOff>165100</xdr:colOff>
      <xdr:row>96</xdr:row>
      <xdr:rowOff>127391</xdr:rowOff>
    </xdr:to>
    <xdr:sp macro="" textlink="">
      <xdr:nvSpPr>
        <xdr:cNvPr id="477" name="楕円 476"/>
        <xdr:cNvSpPr/>
      </xdr:nvSpPr>
      <xdr:spPr>
        <a:xfrm>
          <a:off x="9588500" y="16484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143918</xdr:rowOff>
    </xdr:from>
    <xdr:ext cx="534377" cy="259045"/>
    <xdr:sp macro="" textlink="">
      <xdr:nvSpPr>
        <xdr:cNvPr id="478" name="テキスト ボックス 477"/>
        <xdr:cNvSpPr txBox="1"/>
      </xdr:nvSpPr>
      <xdr:spPr>
        <a:xfrm>
          <a:off x="9372111" y="1626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691</xdr:rowOff>
    </xdr:from>
    <xdr:to>
      <xdr:col>46</xdr:col>
      <xdr:colOff>38100</xdr:colOff>
      <xdr:row>97</xdr:row>
      <xdr:rowOff>102291</xdr:rowOff>
    </xdr:to>
    <xdr:sp macro="" textlink="">
      <xdr:nvSpPr>
        <xdr:cNvPr id="479" name="楕円 478"/>
        <xdr:cNvSpPr/>
      </xdr:nvSpPr>
      <xdr:spPr>
        <a:xfrm>
          <a:off x="8699500" y="1663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118818</xdr:rowOff>
    </xdr:from>
    <xdr:ext cx="534377" cy="259045"/>
    <xdr:sp macro="" textlink="">
      <xdr:nvSpPr>
        <xdr:cNvPr id="480" name="テキスト ボックス 479"/>
        <xdr:cNvSpPr txBox="1"/>
      </xdr:nvSpPr>
      <xdr:spPr>
        <a:xfrm>
          <a:off x="8483111" y="16406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86477</xdr:rowOff>
    </xdr:from>
    <xdr:to>
      <xdr:col>41</xdr:col>
      <xdr:colOff>101600</xdr:colOff>
      <xdr:row>98</xdr:row>
      <xdr:rowOff>16627</xdr:rowOff>
    </xdr:to>
    <xdr:sp macro="" textlink="">
      <xdr:nvSpPr>
        <xdr:cNvPr id="481" name="楕円 480"/>
        <xdr:cNvSpPr/>
      </xdr:nvSpPr>
      <xdr:spPr>
        <a:xfrm>
          <a:off x="7810500" y="16717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33154</xdr:rowOff>
    </xdr:from>
    <xdr:ext cx="534377" cy="259045"/>
    <xdr:sp macro="" textlink="">
      <xdr:nvSpPr>
        <xdr:cNvPr id="482" name="テキスト ボックス 481"/>
        <xdr:cNvSpPr txBox="1"/>
      </xdr:nvSpPr>
      <xdr:spPr>
        <a:xfrm>
          <a:off x="7594111" y="16492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73378</xdr:rowOff>
    </xdr:from>
    <xdr:to>
      <xdr:col>36</xdr:col>
      <xdr:colOff>165100</xdr:colOff>
      <xdr:row>98</xdr:row>
      <xdr:rowOff>3528</xdr:rowOff>
    </xdr:to>
    <xdr:sp macro="" textlink="">
      <xdr:nvSpPr>
        <xdr:cNvPr id="483" name="楕円 482"/>
        <xdr:cNvSpPr/>
      </xdr:nvSpPr>
      <xdr:spPr>
        <a:xfrm>
          <a:off x="6921500" y="1670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20055</xdr:rowOff>
    </xdr:from>
    <xdr:ext cx="534377" cy="259045"/>
    <xdr:sp macro="" textlink="">
      <xdr:nvSpPr>
        <xdr:cNvPr id="484" name="テキスト ボックス 483"/>
        <xdr:cNvSpPr txBox="1"/>
      </xdr:nvSpPr>
      <xdr:spPr>
        <a:xfrm>
          <a:off x="6705111" y="16479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0" name="テキスト ボックス 499"/>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2" name="テキスト ボックス 501"/>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4" name="テキスト ボックス 503"/>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140233</xdr:rowOff>
    </xdr:from>
    <xdr:to>
      <xdr:col>85</xdr:col>
      <xdr:colOff>126364</xdr:colOff>
      <xdr:row>39</xdr:row>
      <xdr:rowOff>44450</xdr:rowOff>
    </xdr:to>
    <xdr:cxnSp macro="">
      <xdr:nvCxnSpPr>
        <xdr:cNvPr id="508" name="直線コネクタ 507"/>
        <xdr:cNvCxnSpPr/>
      </xdr:nvCxnSpPr>
      <xdr:spPr>
        <a:xfrm flipV="1">
          <a:off x="16317595" y="5283733"/>
          <a:ext cx="1269" cy="1447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9"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0" name="直線コネクタ 509"/>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86910</xdr:rowOff>
    </xdr:from>
    <xdr:ext cx="534377" cy="259045"/>
    <xdr:sp macro="" textlink="">
      <xdr:nvSpPr>
        <xdr:cNvPr id="511" name="災害復旧事業費最大値テキスト"/>
        <xdr:cNvSpPr txBox="1"/>
      </xdr:nvSpPr>
      <xdr:spPr>
        <a:xfrm>
          <a:off x="16370300" y="5058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140233</xdr:rowOff>
    </xdr:from>
    <xdr:to>
      <xdr:col>86</xdr:col>
      <xdr:colOff>25400</xdr:colOff>
      <xdr:row>30</xdr:row>
      <xdr:rowOff>140233</xdr:rowOff>
    </xdr:to>
    <xdr:cxnSp macro="">
      <xdr:nvCxnSpPr>
        <xdr:cNvPr id="512" name="直線コネクタ 511"/>
        <xdr:cNvCxnSpPr/>
      </xdr:nvCxnSpPr>
      <xdr:spPr>
        <a:xfrm>
          <a:off x="16230600" y="5283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43193</xdr:rowOff>
    </xdr:from>
    <xdr:to>
      <xdr:col>85</xdr:col>
      <xdr:colOff>127000</xdr:colOff>
      <xdr:row>39</xdr:row>
      <xdr:rowOff>44450</xdr:rowOff>
    </xdr:to>
    <xdr:cxnSp macro="">
      <xdr:nvCxnSpPr>
        <xdr:cNvPr id="513" name="直線コネクタ 512"/>
        <xdr:cNvCxnSpPr/>
      </xdr:nvCxnSpPr>
      <xdr:spPr>
        <a:xfrm flipV="1">
          <a:off x="15481300" y="6729743"/>
          <a:ext cx="8382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80021</xdr:rowOff>
    </xdr:from>
    <xdr:ext cx="469744" cy="259045"/>
    <xdr:sp macro="" textlink="">
      <xdr:nvSpPr>
        <xdr:cNvPr id="514" name="災害復旧事業費平均値テキスト"/>
        <xdr:cNvSpPr txBox="1"/>
      </xdr:nvSpPr>
      <xdr:spPr>
        <a:xfrm>
          <a:off x="16370300" y="6423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57144</xdr:rowOff>
    </xdr:from>
    <xdr:to>
      <xdr:col>85</xdr:col>
      <xdr:colOff>177800</xdr:colOff>
      <xdr:row>38</xdr:row>
      <xdr:rowOff>158744</xdr:rowOff>
    </xdr:to>
    <xdr:sp macro="" textlink="">
      <xdr:nvSpPr>
        <xdr:cNvPr id="515" name="フローチャート: 判断 514"/>
        <xdr:cNvSpPr/>
      </xdr:nvSpPr>
      <xdr:spPr>
        <a:xfrm>
          <a:off x="16268700" y="6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140881</xdr:rowOff>
    </xdr:from>
    <xdr:to>
      <xdr:col>81</xdr:col>
      <xdr:colOff>50800</xdr:colOff>
      <xdr:row>39</xdr:row>
      <xdr:rowOff>44450</xdr:rowOff>
    </xdr:to>
    <xdr:cxnSp macro="">
      <xdr:nvCxnSpPr>
        <xdr:cNvPr id="516" name="直線コネクタ 515"/>
        <xdr:cNvCxnSpPr/>
      </xdr:nvCxnSpPr>
      <xdr:spPr>
        <a:xfrm>
          <a:off x="14592300" y="6655981"/>
          <a:ext cx="889000" cy="75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78270</xdr:rowOff>
    </xdr:from>
    <xdr:to>
      <xdr:col>81</xdr:col>
      <xdr:colOff>101600</xdr:colOff>
      <xdr:row>39</xdr:row>
      <xdr:rowOff>8420</xdr:rowOff>
    </xdr:to>
    <xdr:sp macro="" textlink="">
      <xdr:nvSpPr>
        <xdr:cNvPr id="517" name="フローチャート: 判断 516"/>
        <xdr:cNvSpPr/>
      </xdr:nvSpPr>
      <xdr:spPr>
        <a:xfrm>
          <a:off x="15430500" y="659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24947</xdr:rowOff>
    </xdr:from>
    <xdr:ext cx="469744" cy="259045"/>
    <xdr:sp macro="" textlink="">
      <xdr:nvSpPr>
        <xdr:cNvPr id="518" name="テキスト ボックス 517"/>
        <xdr:cNvSpPr txBox="1"/>
      </xdr:nvSpPr>
      <xdr:spPr>
        <a:xfrm>
          <a:off x="15246428" y="636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140881</xdr:rowOff>
    </xdr:from>
    <xdr:to>
      <xdr:col>76</xdr:col>
      <xdr:colOff>114300</xdr:colOff>
      <xdr:row>38</xdr:row>
      <xdr:rowOff>165798</xdr:rowOff>
    </xdr:to>
    <xdr:cxnSp macro="">
      <xdr:nvCxnSpPr>
        <xdr:cNvPr id="519" name="直線コネクタ 518"/>
        <xdr:cNvCxnSpPr/>
      </xdr:nvCxnSpPr>
      <xdr:spPr>
        <a:xfrm flipV="1">
          <a:off x="13703300" y="6655981"/>
          <a:ext cx="889000" cy="24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127515</xdr:rowOff>
    </xdr:from>
    <xdr:to>
      <xdr:col>76</xdr:col>
      <xdr:colOff>165100</xdr:colOff>
      <xdr:row>39</xdr:row>
      <xdr:rowOff>57665</xdr:rowOff>
    </xdr:to>
    <xdr:sp macro="" textlink="">
      <xdr:nvSpPr>
        <xdr:cNvPr id="520" name="フローチャート: 判断 519"/>
        <xdr:cNvSpPr/>
      </xdr:nvSpPr>
      <xdr:spPr>
        <a:xfrm>
          <a:off x="14541500" y="664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48792</xdr:rowOff>
    </xdr:from>
    <xdr:ext cx="469744" cy="259045"/>
    <xdr:sp macro="" textlink="">
      <xdr:nvSpPr>
        <xdr:cNvPr id="521" name="テキスト ボックス 520"/>
        <xdr:cNvSpPr txBox="1"/>
      </xdr:nvSpPr>
      <xdr:spPr>
        <a:xfrm>
          <a:off x="14357428" y="6735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165798</xdr:rowOff>
    </xdr:from>
    <xdr:to>
      <xdr:col>71</xdr:col>
      <xdr:colOff>177800</xdr:colOff>
      <xdr:row>39</xdr:row>
      <xdr:rowOff>44450</xdr:rowOff>
    </xdr:to>
    <xdr:cxnSp macro="">
      <xdr:nvCxnSpPr>
        <xdr:cNvPr id="522" name="直線コネクタ 521"/>
        <xdr:cNvCxnSpPr/>
      </xdr:nvCxnSpPr>
      <xdr:spPr>
        <a:xfrm flipV="1">
          <a:off x="12814300" y="6680898"/>
          <a:ext cx="889000" cy="50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109493</xdr:rowOff>
    </xdr:from>
    <xdr:to>
      <xdr:col>72</xdr:col>
      <xdr:colOff>38100</xdr:colOff>
      <xdr:row>39</xdr:row>
      <xdr:rowOff>39643</xdr:rowOff>
    </xdr:to>
    <xdr:sp macro="" textlink="">
      <xdr:nvSpPr>
        <xdr:cNvPr id="523" name="フローチャート: 判断 522"/>
        <xdr:cNvSpPr/>
      </xdr:nvSpPr>
      <xdr:spPr>
        <a:xfrm>
          <a:off x="13652500" y="662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56170</xdr:rowOff>
    </xdr:from>
    <xdr:ext cx="469744" cy="259045"/>
    <xdr:sp macro="" textlink="">
      <xdr:nvSpPr>
        <xdr:cNvPr id="524" name="テキスト ボックス 523"/>
        <xdr:cNvSpPr txBox="1"/>
      </xdr:nvSpPr>
      <xdr:spPr>
        <a:xfrm>
          <a:off x="13468428" y="6399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80080</xdr:rowOff>
    </xdr:from>
    <xdr:to>
      <xdr:col>67</xdr:col>
      <xdr:colOff>101600</xdr:colOff>
      <xdr:row>39</xdr:row>
      <xdr:rowOff>10230</xdr:rowOff>
    </xdr:to>
    <xdr:sp macro="" textlink="">
      <xdr:nvSpPr>
        <xdr:cNvPr id="525" name="フローチャート: 判断 524"/>
        <xdr:cNvSpPr/>
      </xdr:nvSpPr>
      <xdr:spPr>
        <a:xfrm>
          <a:off x="12763500" y="659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26757</xdr:rowOff>
    </xdr:from>
    <xdr:ext cx="469744" cy="259045"/>
    <xdr:sp macro="" textlink="">
      <xdr:nvSpPr>
        <xdr:cNvPr id="526" name="テキスト ボックス 525"/>
        <xdr:cNvSpPr txBox="1"/>
      </xdr:nvSpPr>
      <xdr:spPr>
        <a:xfrm>
          <a:off x="12579428" y="637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163843</xdr:rowOff>
    </xdr:from>
    <xdr:to>
      <xdr:col>85</xdr:col>
      <xdr:colOff>177800</xdr:colOff>
      <xdr:row>39</xdr:row>
      <xdr:rowOff>93993</xdr:rowOff>
    </xdr:to>
    <xdr:sp macro="" textlink="">
      <xdr:nvSpPr>
        <xdr:cNvPr id="532" name="楕円 531"/>
        <xdr:cNvSpPr/>
      </xdr:nvSpPr>
      <xdr:spPr>
        <a:xfrm>
          <a:off x="16268700" y="6678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78770</xdr:rowOff>
    </xdr:from>
    <xdr:ext cx="313932" cy="259045"/>
    <xdr:sp macro="" textlink="">
      <xdr:nvSpPr>
        <xdr:cNvPr id="533" name="災害復旧事業費該当値テキスト"/>
        <xdr:cNvSpPr txBox="1"/>
      </xdr:nvSpPr>
      <xdr:spPr>
        <a:xfrm>
          <a:off x="16370300" y="65938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4" name="楕円 533"/>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5" name="テキスト ボックス 534"/>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90081</xdr:rowOff>
    </xdr:from>
    <xdr:to>
      <xdr:col>76</xdr:col>
      <xdr:colOff>165100</xdr:colOff>
      <xdr:row>39</xdr:row>
      <xdr:rowOff>20231</xdr:rowOff>
    </xdr:to>
    <xdr:sp macro="" textlink="">
      <xdr:nvSpPr>
        <xdr:cNvPr id="536" name="楕円 535"/>
        <xdr:cNvSpPr/>
      </xdr:nvSpPr>
      <xdr:spPr>
        <a:xfrm>
          <a:off x="14541500" y="6605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36758</xdr:rowOff>
    </xdr:from>
    <xdr:ext cx="469744" cy="259045"/>
    <xdr:sp macro="" textlink="">
      <xdr:nvSpPr>
        <xdr:cNvPr id="537" name="テキスト ボックス 536"/>
        <xdr:cNvSpPr txBox="1"/>
      </xdr:nvSpPr>
      <xdr:spPr>
        <a:xfrm>
          <a:off x="14357428" y="6380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114998</xdr:rowOff>
    </xdr:from>
    <xdr:to>
      <xdr:col>72</xdr:col>
      <xdr:colOff>38100</xdr:colOff>
      <xdr:row>39</xdr:row>
      <xdr:rowOff>45148</xdr:rowOff>
    </xdr:to>
    <xdr:sp macro="" textlink="">
      <xdr:nvSpPr>
        <xdr:cNvPr id="538" name="楕円 537"/>
        <xdr:cNvSpPr/>
      </xdr:nvSpPr>
      <xdr:spPr>
        <a:xfrm>
          <a:off x="13652500" y="6630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36275</xdr:rowOff>
    </xdr:from>
    <xdr:ext cx="469744" cy="259045"/>
    <xdr:sp macro="" textlink="">
      <xdr:nvSpPr>
        <xdr:cNvPr id="539" name="テキスト ボックス 538"/>
        <xdr:cNvSpPr txBox="1"/>
      </xdr:nvSpPr>
      <xdr:spPr>
        <a:xfrm>
          <a:off x="13468428" y="6722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0" name="楕円 539"/>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1" name="テキスト ボックス 540"/>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1" name="直線コネクタ 60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2" name="テキスト ボックス 60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3" name="直線コネクタ 60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4" name="テキスト ボックス 603"/>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5" name="直線コネクタ 60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6" name="テキスト ボックス 605"/>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7" name="直線コネクタ 60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8" name="テキスト ボックス 607"/>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9" name="直線コネクタ 60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0" name="テキスト ボックス 609"/>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1" name="直線コネクタ 61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2" name="テキスト ボックス 611"/>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51374</xdr:rowOff>
    </xdr:from>
    <xdr:to>
      <xdr:col>85</xdr:col>
      <xdr:colOff>126364</xdr:colOff>
      <xdr:row>78</xdr:row>
      <xdr:rowOff>94655</xdr:rowOff>
    </xdr:to>
    <xdr:cxnSp macro="">
      <xdr:nvCxnSpPr>
        <xdr:cNvPr id="616" name="直線コネクタ 615"/>
        <xdr:cNvCxnSpPr/>
      </xdr:nvCxnSpPr>
      <xdr:spPr>
        <a:xfrm flipV="1">
          <a:off x="16317595" y="12224324"/>
          <a:ext cx="1269" cy="1243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98482</xdr:rowOff>
    </xdr:from>
    <xdr:ext cx="534377" cy="259045"/>
    <xdr:sp macro="" textlink="">
      <xdr:nvSpPr>
        <xdr:cNvPr id="617" name="公債費最小値テキスト"/>
        <xdr:cNvSpPr txBox="1"/>
      </xdr:nvSpPr>
      <xdr:spPr>
        <a:xfrm>
          <a:off x="16370300" y="1347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94655</xdr:rowOff>
    </xdr:from>
    <xdr:to>
      <xdr:col>86</xdr:col>
      <xdr:colOff>25400</xdr:colOff>
      <xdr:row>78</xdr:row>
      <xdr:rowOff>94655</xdr:rowOff>
    </xdr:to>
    <xdr:cxnSp macro="">
      <xdr:nvCxnSpPr>
        <xdr:cNvPr id="618" name="直線コネクタ 617"/>
        <xdr:cNvCxnSpPr/>
      </xdr:nvCxnSpPr>
      <xdr:spPr>
        <a:xfrm>
          <a:off x="16230600" y="13467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169501</xdr:rowOff>
    </xdr:from>
    <xdr:ext cx="599010" cy="259045"/>
    <xdr:sp macro="" textlink="">
      <xdr:nvSpPr>
        <xdr:cNvPr id="619" name="公債費最大値テキスト"/>
        <xdr:cNvSpPr txBox="1"/>
      </xdr:nvSpPr>
      <xdr:spPr>
        <a:xfrm>
          <a:off x="16370300" y="11999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51374</xdr:rowOff>
    </xdr:from>
    <xdr:to>
      <xdr:col>86</xdr:col>
      <xdr:colOff>25400</xdr:colOff>
      <xdr:row>71</xdr:row>
      <xdr:rowOff>51374</xdr:rowOff>
    </xdr:to>
    <xdr:cxnSp macro="">
      <xdr:nvCxnSpPr>
        <xdr:cNvPr id="620" name="直線コネクタ 619"/>
        <xdr:cNvCxnSpPr/>
      </xdr:nvCxnSpPr>
      <xdr:spPr>
        <a:xfrm>
          <a:off x="16230600" y="12224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18140</xdr:rowOff>
    </xdr:from>
    <xdr:to>
      <xdr:col>85</xdr:col>
      <xdr:colOff>127000</xdr:colOff>
      <xdr:row>77</xdr:row>
      <xdr:rowOff>33858</xdr:rowOff>
    </xdr:to>
    <xdr:cxnSp macro="">
      <xdr:nvCxnSpPr>
        <xdr:cNvPr id="621" name="直線コネクタ 620"/>
        <xdr:cNvCxnSpPr/>
      </xdr:nvCxnSpPr>
      <xdr:spPr>
        <a:xfrm flipV="1">
          <a:off x="15481300" y="13219790"/>
          <a:ext cx="838200" cy="15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37090</xdr:rowOff>
    </xdr:from>
    <xdr:ext cx="534377" cy="259045"/>
    <xdr:sp macro="" textlink="">
      <xdr:nvSpPr>
        <xdr:cNvPr id="622" name="公債費平均値テキスト"/>
        <xdr:cNvSpPr txBox="1"/>
      </xdr:nvSpPr>
      <xdr:spPr>
        <a:xfrm>
          <a:off x="16370300" y="12895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14213</xdr:rowOff>
    </xdr:from>
    <xdr:to>
      <xdr:col>85</xdr:col>
      <xdr:colOff>177800</xdr:colOff>
      <xdr:row>76</xdr:row>
      <xdr:rowOff>115813</xdr:rowOff>
    </xdr:to>
    <xdr:sp macro="" textlink="">
      <xdr:nvSpPr>
        <xdr:cNvPr id="623" name="フローチャート: 判断 622"/>
        <xdr:cNvSpPr/>
      </xdr:nvSpPr>
      <xdr:spPr>
        <a:xfrm>
          <a:off x="16268700" y="130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33858</xdr:rowOff>
    </xdr:from>
    <xdr:to>
      <xdr:col>81</xdr:col>
      <xdr:colOff>50800</xdr:colOff>
      <xdr:row>77</xdr:row>
      <xdr:rowOff>43503</xdr:rowOff>
    </xdr:to>
    <xdr:cxnSp macro="">
      <xdr:nvCxnSpPr>
        <xdr:cNvPr id="624" name="直線コネクタ 623"/>
        <xdr:cNvCxnSpPr/>
      </xdr:nvCxnSpPr>
      <xdr:spPr>
        <a:xfrm flipV="1">
          <a:off x="14592300" y="13235508"/>
          <a:ext cx="889000" cy="9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8106</xdr:rowOff>
    </xdr:from>
    <xdr:to>
      <xdr:col>81</xdr:col>
      <xdr:colOff>101600</xdr:colOff>
      <xdr:row>76</xdr:row>
      <xdr:rowOff>109706</xdr:rowOff>
    </xdr:to>
    <xdr:sp macro="" textlink="">
      <xdr:nvSpPr>
        <xdr:cNvPr id="625" name="フローチャート: 判断 624"/>
        <xdr:cNvSpPr/>
      </xdr:nvSpPr>
      <xdr:spPr>
        <a:xfrm>
          <a:off x="15430500" y="13038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126233</xdr:rowOff>
    </xdr:from>
    <xdr:ext cx="534377" cy="259045"/>
    <xdr:sp macro="" textlink="">
      <xdr:nvSpPr>
        <xdr:cNvPr id="626" name="テキスト ボックス 625"/>
        <xdr:cNvSpPr txBox="1"/>
      </xdr:nvSpPr>
      <xdr:spPr>
        <a:xfrm>
          <a:off x="15214111" y="12813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43503</xdr:rowOff>
    </xdr:from>
    <xdr:to>
      <xdr:col>76</xdr:col>
      <xdr:colOff>114300</xdr:colOff>
      <xdr:row>77</xdr:row>
      <xdr:rowOff>48293</xdr:rowOff>
    </xdr:to>
    <xdr:cxnSp macro="">
      <xdr:nvCxnSpPr>
        <xdr:cNvPr id="627" name="直線コネクタ 626"/>
        <xdr:cNvCxnSpPr/>
      </xdr:nvCxnSpPr>
      <xdr:spPr>
        <a:xfrm flipV="1">
          <a:off x="13703300" y="13245153"/>
          <a:ext cx="889000" cy="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160986</xdr:rowOff>
    </xdr:from>
    <xdr:to>
      <xdr:col>76</xdr:col>
      <xdr:colOff>165100</xdr:colOff>
      <xdr:row>76</xdr:row>
      <xdr:rowOff>91136</xdr:rowOff>
    </xdr:to>
    <xdr:sp macro="" textlink="">
      <xdr:nvSpPr>
        <xdr:cNvPr id="628" name="フローチャート: 判断 627"/>
        <xdr:cNvSpPr/>
      </xdr:nvSpPr>
      <xdr:spPr>
        <a:xfrm>
          <a:off x="14541500" y="13019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107663</xdr:rowOff>
    </xdr:from>
    <xdr:ext cx="534377" cy="259045"/>
    <xdr:sp macro="" textlink="">
      <xdr:nvSpPr>
        <xdr:cNvPr id="629" name="テキスト ボックス 628"/>
        <xdr:cNvSpPr txBox="1"/>
      </xdr:nvSpPr>
      <xdr:spPr>
        <a:xfrm>
          <a:off x="14325111" y="12794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29144</xdr:rowOff>
    </xdr:from>
    <xdr:to>
      <xdr:col>71</xdr:col>
      <xdr:colOff>177800</xdr:colOff>
      <xdr:row>77</xdr:row>
      <xdr:rowOff>48293</xdr:rowOff>
    </xdr:to>
    <xdr:cxnSp macro="">
      <xdr:nvCxnSpPr>
        <xdr:cNvPr id="630" name="直線コネクタ 629"/>
        <xdr:cNvCxnSpPr/>
      </xdr:nvCxnSpPr>
      <xdr:spPr>
        <a:xfrm>
          <a:off x="12814300" y="13230794"/>
          <a:ext cx="889000" cy="19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133956</xdr:rowOff>
    </xdr:from>
    <xdr:to>
      <xdr:col>72</xdr:col>
      <xdr:colOff>38100</xdr:colOff>
      <xdr:row>76</xdr:row>
      <xdr:rowOff>64106</xdr:rowOff>
    </xdr:to>
    <xdr:sp macro="" textlink="">
      <xdr:nvSpPr>
        <xdr:cNvPr id="631" name="フローチャート: 判断 630"/>
        <xdr:cNvSpPr/>
      </xdr:nvSpPr>
      <xdr:spPr>
        <a:xfrm>
          <a:off x="13652500" y="1299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80633</xdr:rowOff>
    </xdr:from>
    <xdr:ext cx="534377" cy="259045"/>
    <xdr:sp macro="" textlink="">
      <xdr:nvSpPr>
        <xdr:cNvPr id="632" name="テキスト ボックス 631"/>
        <xdr:cNvSpPr txBox="1"/>
      </xdr:nvSpPr>
      <xdr:spPr>
        <a:xfrm>
          <a:off x="13436111" y="12767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30269</xdr:rowOff>
    </xdr:from>
    <xdr:to>
      <xdr:col>67</xdr:col>
      <xdr:colOff>101600</xdr:colOff>
      <xdr:row>75</xdr:row>
      <xdr:rowOff>131869</xdr:rowOff>
    </xdr:to>
    <xdr:sp macro="" textlink="">
      <xdr:nvSpPr>
        <xdr:cNvPr id="633" name="フローチャート: 判断 632"/>
        <xdr:cNvSpPr/>
      </xdr:nvSpPr>
      <xdr:spPr>
        <a:xfrm>
          <a:off x="12763500" y="1288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148396</xdr:rowOff>
    </xdr:from>
    <xdr:ext cx="534377" cy="259045"/>
    <xdr:sp macro="" textlink="">
      <xdr:nvSpPr>
        <xdr:cNvPr id="634" name="テキスト ボックス 633"/>
        <xdr:cNvSpPr txBox="1"/>
      </xdr:nvSpPr>
      <xdr:spPr>
        <a:xfrm>
          <a:off x="12547111" y="1266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138790</xdr:rowOff>
    </xdr:from>
    <xdr:to>
      <xdr:col>85</xdr:col>
      <xdr:colOff>177800</xdr:colOff>
      <xdr:row>77</xdr:row>
      <xdr:rowOff>68940</xdr:rowOff>
    </xdr:to>
    <xdr:sp macro="" textlink="">
      <xdr:nvSpPr>
        <xdr:cNvPr id="640" name="楕円 639"/>
        <xdr:cNvSpPr/>
      </xdr:nvSpPr>
      <xdr:spPr>
        <a:xfrm>
          <a:off x="16268700" y="1316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117217</xdr:rowOff>
    </xdr:from>
    <xdr:ext cx="534377" cy="259045"/>
    <xdr:sp macro="" textlink="">
      <xdr:nvSpPr>
        <xdr:cNvPr id="641" name="公債費該当値テキスト"/>
        <xdr:cNvSpPr txBox="1"/>
      </xdr:nvSpPr>
      <xdr:spPr>
        <a:xfrm>
          <a:off x="16370300" y="13147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154508</xdr:rowOff>
    </xdr:from>
    <xdr:to>
      <xdr:col>81</xdr:col>
      <xdr:colOff>101600</xdr:colOff>
      <xdr:row>77</xdr:row>
      <xdr:rowOff>84658</xdr:rowOff>
    </xdr:to>
    <xdr:sp macro="" textlink="">
      <xdr:nvSpPr>
        <xdr:cNvPr id="642" name="楕円 641"/>
        <xdr:cNvSpPr/>
      </xdr:nvSpPr>
      <xdr:spPr>
        <a:xfrm>
          <a:off x="15430500" y="131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75785</xdr:rowOff>
    </xdr:from>
    <xdr:ext cx="534377" cy="259045"/>
    <xdr:sp macro="" textlink="">
      <xdr:nvSpPr>
        <xdr:cNvPr id="643" name="テキスト ボックス 642"/>
        <xdr:cNvSpPr txBox="1"/>
      </xdr:nvSpPr>
      <xdr:spPr>
        <a:xfrm>
          <a:off x="15214111" y="13277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164153</xdr:rowOff>
    </xdr:from>
    <xdr:to>
      <xdr:col>76</xdr:col>
      <xdr:colOff>165100</xdr:colOff>
      <xdr:row>77</xdr:row>
      <xdr:rowOff>94303</xdr:rowOff>
    </xdr:to>
    <xdr:sp macro="" textlink="">
      <xdr:nvSpPr>
        <xdr:cNvPr id="644" name="楕円 643"/>
        <xdr:cNvSpPr/>
      </xdr:nvSpPr>
      <xdr:spPr>
        <a:xfrm>
          <a:off x="14541500" y="13194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85430</xdr:rowOff>
    </xdr:from>
    <xdr:ext cx="534377" cy="259045"/>
    <xdr:sp macro="" textlink="">
      <xdr:nvSpPr>
        <xdr:cNvPr id="645" name="テキスト ボックス 644"/>
        <xdr:cNvSpPr txBox="1"/>
      </xdr:nvSpPr>
      <xdr:spPr>
        <a:xfrm>
          <a:off x="14325111" y="13287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168943</xdr:rowOff>
    </xdr:from>
    <xdr:to>
      <xdr:col>72</xdr:col>
      <xdr:colOff>38100</xdr:colOff>
      <xdr:row>77</xdr:row>
      <xdr:rowOff>99093</xdr:rowOff>
    </xdr:to>
    <xdr:sp macro="" textlink="">
      <xdr:nvSpPr>
        <xdr:cNvPr id="646" name="楕円 645"/>
        <xdr:cNvSpPr/>
      </xdr:nvSpPr>
      <xdr:spPr>
        <a:xfrm>
          <a:off x="13652500" y="1319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90220</xdr:rowOff>
    </xdr:from>
    <xdr:ext cx="534377" cy="259045"/>
    <xdr:sp macro="" textlink="">
      <xdr:nvSpPr>
        <xdr:cNvPr id="647" name="テキスト ボックス 646"/>
        <xdr:cNvSpPr txBox="1"/>
      </xdr:nvSpPr>
      <xdr:spPr>
        <a:xfrm>
          <a:off x="13436111" y="1329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149794</xdr:rowOff>
    </xdr:from>
    <xdr:to>
      <xdr:col>67</xdr:col>
      <xdr:colOff>101600</xdr:colOff>
      <xdr:row>77</xdr:row>
      <xdr:rowOff>79944</xdr:rowOff>
    </xdr:to>
    <xdr:sp macro="" textlink="">
      <xdr:nvSpPr>
        <xdr:cNvPr id="648" name="楕円 647"/>
        <xdr:cNvSpPr/>
      </xdr:nvSpPr>
      <xdr:spPr>
        <a:xfrm>
          <a:off x="12763500" y="13179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71071</xdr:rowOff>
    </xdr:from>
    <xdr:ext cx="534377" cy="259045"/>
    <xdr:sp macro="" textlink="">
      <xdr:nvSpPr>
        <xdr:cNvPr id="649" name="テキスト ボックス 648"/>
        <xdr:cNvSpPr txBox="1"/>
      </xdr:nvSpPr>
      <xdr:spPr>
        <a:xfrm>
          <a:off x="12547111" y="13272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0" name="直線コネクタ 659"/>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61" name="テキスト ボックス 660"/>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2" name="直線コネクタ 66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3" name="テキスト ボックス 66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64" name="直線コネクタ 663"/>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65" name="テキスト ボックス 664"/>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5535</xdr:rowOff>
    </xdr:from>
    <xdr:to>
      <xdr:col>85</xdr:col>
      <xdr:colOff>126364</xdr:colOff>
      <xdr:row>98</xdr:row>
      <xdr:rowOff>25360</xdr:rowOff>
    </xdr:to>
    <xdr:cxnSp macro="">
      <xdr:nvCxnSpPr>
        <xdr:cNvPr id="669" name="直線コネクタ 668"/>
        <xdr:cNvCxnSpPr/>
      </xdr:nvCxnSpPr>
      <xdr:spPr>
        <a:xfrm flipV="1">
          <a:off x="16317595" y="15607485"/>
          <a:ext cx="1269" cy="1219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29187</xdr:rowOff>
    </xdr:from>
    <xdr:ext cx="249299" cy="259045"/>
    <xdr:sp macro="" textlink="">
      <xdr:nvSpPr>
        <xdr:cNvPr id="670" name="積立金最小値テキスト"/>
        <xdr:cNvSpPr txBox="1"/>
      </xdr:nvSpPr>
      <xdr:spPr>
        <a:xfrm>
          <a:off x="16370300" y="168312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25360</xdr:rowOff>
    </xdr:from>
    <xdr:to>
      <xdr:col>86</xdr:col>
      <xdr:colOff>25400</xdr:colOff>
      <xdr:row>98</xdr:row>
      <xdr:rowOff>25360</xdr:rowOff>
    </xdr:to>
    <xdr:cxnSp macro="">
      <xdr:nvCxnSpPr>
        <xdr:cNvPr id="671" name="直線コネクタ 670"/>
        <xdr:cNvCxnSpPr/>
      </xdr:nvCxnSpPr>
      <xdr:spPr>
        <a:xfrm>
          <a:off x="16230600" y="16827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123662</xdr:rowOff>
    </xdr:from>
    <xdr:ext cx="599010" cy="259045"/>
    <xdr:sp macro="" textlink="">
      <xdr:nvSpPr>
        <xdr:cNvPr id="672" name="積立金最大値テキスト"/>
        <xdr:cNvSpPr txBox="1"/>
      </xdr:nvSpPr>
      <xdr:spPr>
        <a:xfrm>
          <a:off x="16370300" y="15382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5535</xdr:rowOff>
    </xdr:from>
    <xdr:to>
      <xdr:col>86</xdr:col>
      <xdr:colOff>25400</xdr:colOff>
      <xdr:row>91</xdr:row>
      <xdr:rowOff>5535</xdr:rowOff>
    </xdr:to>
    <xdr:cxnSp macro="">
      <xdr:nvCxnSpPr>
        <xdr:cNvPr id="673" name="直線コネクタ 672"/>
        <xdr:cNvCxnSpPr/>
      </xdr:nvCxnSpPr>
      <xdr:spPr>
        <a:xfrm>
          <a:off x="16230600" y="1560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146929</xdr:rowOff>
    </xdr:from>
    <xdr:to>
      <xdr:col>85</xdr:col>
      <xdr:colOff>127000</xdr:colOff>
      <xdr:row>97</xdr:row>
      <xdr:rowOff>163823</xdr:rowOff>
    </xdr:to>
    <xdr:cxnSp macro="">
      <xdr:nvCxnSpPr>
        <xdr:cNvPr id="674" name="直線コネクタ 673"/>
        <xdr:cNvCxnSpPr/>
      </xdr:nvCxnSpPr>
      <xdr:spPr>
        <a:xfrm>
          <a:off x="15481300" y="16777579"/>
          <a:ext cx="838200" cy="1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93815</xdr:rowOff>
    </xdr:from>
    <xdr:ext cx="534377" cy="259045"/>
    <xdr:sp macro="" textlink="">
      <xdr:nvSpPr>
        <xdr:cNvPr id="675" name="積立金平均値テキスト"/>
        <xdr:cNvSpPr txBox="1"/>
      </xdr:nvSpPr>
      <xdr:spPr>
        <a:xfrm>
          <a:off x="16370300" y="16553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70938</xdr:rowOff>
    </xdr:from>
    <xdr:to>
      <xdr:col>85</xdr:col>
      <xdr:colOff>177800</xdr:colOff>
      <xdr:row>98</xdr:row>
      <xdr:rowOff>1088</xdr:rowOff>
    </xdr:to>
    <xdr:sp macro="" textlink="">
      <xdr:nvSpPr>
        <xdr:cNvPr id="676" name="フローチャート: 判断 675"/>
        <xdr:cNvSpPr/>
      </xdr:nvSpPr>
      <xdr:spPr>
        <a:xfrm>
          <a:off x="16268700" y="1670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146929</xdr:rowOff>
    </xdr:from>
    <xdr:to>
      <xdr:col>81</xdr:col>
      <xdr:colOff>50800</xdr:colOff>
      <xdr:row>97</xdr:row>
      <xdr:rowOff>156417</xdr:rowOff>
    </xdr:to>
    <xdr:cxnSp macro="">
      <xdr:nvCxnSpPr>
        <xdr:cNvPr id="677" name="直線コネクタ 676"/>
        <xdr:cNvCxnSpPr/>
      </xdr:nvCxnSpPr>
      <xdr:spPr>
        <a:xfrm flipV="1">
          <a:off x="14592300" y="16777579"/>
          <a:ext cx="889000" cy="9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68560</xdr:rowOff>
    </xdr:from>
    <xdr:to>
      <xdr:col>81</xdr:col>
      <xdr:colOff>101600</xdr:colOff>
      <xdr:row>97</xdr:row>
      <xdr:rowOff>170160</xdr:rowOff>
    </xdr:to>
    <xdr:sp macro="" textlink="">
      <xdr:nvSpPr>
        <xdr:cNvPr id="678" name="フローチャート: 判断 677"/>
        <xdr:cNvSpPr/>
      </xdr:nvSpPr>
      <xdr:spPr>
        <a:xfrm>
          <a:off x="15430500" y="1669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15237</xdr:rowOff>
    </xdr:from>
    <xdr:ext cx="534377" cy="259045"/>
    <xdr:sp macro="" textlink="">
      <xdr:nvSpPr>
        <xdr:cNvPr id="679" name="テキスト ボックス 678"/>
        <xdr:cNvSpPr txBox="1"/>
      </xdr:nvSpPr>
      <xdr:spPr>
        <a:xfrm>
          <a:off x="15214111" y="1647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156417</xdr:rowOff>
    </xdr:from>
    <xdr:to>
      <xdr:col>76</xdr:col>
      <xdr:colOff>114300</xdr:colOff>
      <xdr:row>97</xdr:row>
      <xdr:rowOff>158210</xdr:rowOff>
    </xdr:to>
    <xdr:cxnSp macro="">
      <xdr:nvCxnSpPr>
        <xdr:cNvPr id="680" name="直線コネクタ 679"/>
        <xdr:cNvCxnSpPr/>
      </xdr:nvCxnSpPr>
      <xdr:spPr>
        <a:xfrm flipV="1">
          <a:off x="13703300" y="16787067"/>
          <a:ext cx="889000" cy="1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76070</xdr:rowOff>
    </xdr:from>
    <xdr:to>
      <xdr:col>76</xdr:col>
      <xdr:colOff>165100</xdr:colOff>
      <xdr:row>98</xdr:row>
      <xdr:rowOff>6220</xdr:rowOff>
    </xdr:to>
    <xdr:sp macro="" textlink="">
      <xdr:nvSpPr>
        <xdr:cNvPr id="681" name="フローチャート: 判断 680"/>
        <xdr:cNvSpPr/>
      </xdr:nvSpPr>
      <xdr:spPr>
        <a:xfrm>
          <a:off x="14541500" y="1670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22747</xdr:rowOff>
    </xdr:from>
    <xdr:ext cx="534377" cy="259045"/>
    <xdr:sp macro="" textlink="">
      <xdr:nvSpPr>
        <xdr:cNvPr id="682" name="テキスト ボックス 681"/>
        <xdr:cNvSpPr txBox="1"/>
      </xdr:nvSpPr>
      <xdr:spPr>
        <a:xfrm>
          <a:off x="14325111" y="16481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158210</xdr:rowOff>
    </xdr:from>
    <xdr:to>
      <xdr:col>71</xdr:col>
      <xdr:colOff>177800</xdr:colOff>
      <xdr:row>98</xdr:row>
      <xdr:rowOff>18176</xdr:rowOff>
    </xdr:to>
    <xdr:cxnSp macro="">
      <xdr:nvCxnSpPr>
        <xdr:cNvPr id="683" name="直線コネクタ 682"/>
        <xdr:cNvCxnSpPr/>
      </xdr:nvCxnSpPr>
      <xdr:spPr>
        <a:xfrm flipV="1">
          <a:off x="12814300" y="16788860"/>
          <a:ext cx="889000" cy="31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65709</xdr:rowOff>
    </xdr:from>
    <xdr:to>
      <xdr:col>72</xdr:col>
      <xdr:colOff>38100</xdr:colOff>
      <xdr:row>97</xdr:row>
      <xdr:rowOff>167309</xdr:rowOff>
    </xdr:to>
    <xdr:sp macro="" textlink="">
      <xdr:nvSpPr>
        <xdr:cNvPr id="684" name="フローチャート: 判断 683"/>
        <xdr:cNvSpPr/>
      </xdr:nvSpPr>
      <xdr:spPr>
        <a:xfrm>
          <a:off x="13652500" y="16696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12386</xdr:rowOff>
    </xdr:from>
    <xdr:ext cx="534377" cy="259045"/>
    <xdr:sp macro="" textlink="">
      <xdr:nvSpPr>
        <xdr:cNvPr id="685" name="テキスト ボックス 684"/>
        <xdr:cNvSpPr txBox="1"/>
      </xdr:nvSpPr>
      <xdr:spPr>
        <a:xfrm>
          <a:off x="13436111" y="1647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69045</xdr:rowOff>
    </xdr:from>
    <xdr:to>
      <xdr:col>67</xdr:col>
      <xdr:colOff>101600</xdr:colOff>
      <xdr:row>97</xdr:row>
      <xdr:rowOff>170645</xdr:rowOff>
    </xdr:to>
    <xdr:sp macro="" textlink="">
      <xdr:nvSpPr>
        <xdr:cNvPr id="686" name="フローチャート: 判断 685"/>
        <xdr:cNvSpPr/>
      </xdr:nvSpPr>
      <xdr:spPr>
        <a:xfrm>
          <a:off x="12763500" y="16699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15722</xdr:rowOff>
    </xdr:from>
    <xdr:ext cx="534377" cy="259045"/>
    <xdr:sp macro="" textlink="">
      <xdr:nvSpPr>
        <xdr:cNvPr id="687" name="テキスト ボックス 686"/>
        <xdr:cNvSpPr txBox="1"/>
      </xdr:nvSpPr>
      <xdr:spPr>
        <a:xfrm>
          <a:off x="12547111" y="16474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113023</xdr:rowOff>
    </xdr:from>
    <xdr:to>
      <xdr:col>85</xdr:col>
      <xdr:colOff>177800</xdr:colOff>
      <xdr:row>98</xdr:row>
      <xdr:rowOff>43173</xdr:rowOff>
    </xdr:to>
    <xdr:sp macro="" textlink="">
      <xdr:nvSpPr>
        <xdr:cNvPr id="693" name="楕円 692"/>
        <xdr:cNvSpPr/>
      </xdr:nvSpPr>
      <xdr:spPr>
        <a:xfrm>
          <a:off x="16268700" y="16743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49365</xdr:rowOff>
    </xdr:from>
    <xdr:ext cx="469744" cy="259045"/>
    <xdr:sp macro="" textlink="">
      <xdr:nvSpPr>
        <xdr:cNvPr id="694" name="積立金該当値テキスト"/>
        <xdr:cNvSpPr txBox="1"/>
      </xdr:nvSpPr>
      <xdr:spPr>
        <a:xfrm>
          <a:off x="16370300" y="16680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96129</xdr:rowOff>
    </xdr:from>
    <xdr:to>
      <xdr:col>81</xdr:col>
      <xdr:colOff>101600</xdr:colOff>
      <xdr:row>98</xdr:row>
      <xdr:rowOff>26279</xdr:rowOff>
    </xdr:to>
    <xdr:sp macro="" textlink="">
      <xdr:nvSpPr>
        <xdr:cNvPr id="695" name="楕円 694"/>
        <xdr:cNvSpPr/>
      </xdr:nvSpPr>
      <xdr:spPr>
        <a:xfrm>
          <a:off x="15430500" y="16726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17406</xdr:rowOff>
    </xdr:from>
    <xdr:ext cx="469744" cy="259045"/>
    <xdr:sp macro="" textlink="">
      <xdr:nvSpPr>
        <xdr:cNvPr id="696" name="テキスト ボックス 695"/>
        <xdr:cNvSpPr txBox="1"/>
      </xdr:nvSpPr>
      <xdr:spPr>
        <a:xfrm>
          <a:off x="15246428" y="16819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105617</xdr:rowOff>
    </xdr:from>
    <xdr:to>
      <xdr:col>76</xdr:col>
      <xdr:colOff>165100</xdr:colOff>
      <xdr:row>98</xdr:row>
      <xdr:rowOff>35767</xdr:rowOff>
    </xdr:to>
    <xdr:sp macro="" textlink="">
      <xdr:nvSpPr>
        <xdr:cNvPr id="697" name="楕円 696"/>
        <xdr:cNvSpPr/>
      </xdr:nvSpPr>
      <xdr:spPr>
        <a:xfrm>
          <a:off x="14541500" y="16736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26894</xdr:rowOff>
    </xdr:from>
    <xdr:ext cx="469744" cy="259045"/>
    <xdr:sp macro="" textlink="">
      <xdr:nvSpPr>
        <xdr:cNvPr id="698" name="テキスト ボックス 697"/>
        <xdr:cNvSpPr txBox="1"/>
      </xdr:nvSpPr>
      <xdr:spPr>
        <a:xfrm>
          <a:off x="14357428" y="16828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107410</xdr:rowOff>
    </xdr:from>
    <xdr:to>
      <xdr:col>72</xdr:col>
      <xdr:colOff>38100</xdr:colOff>
      <xdr:row>98</xdr:row>
      <xdr:rowOff>37560</xdr:rowOff>
    </xdr:to>
    <xdr:sp macro="" textlink="">
      <xdr:nvSpPr>
        <xdr:cNvPr id="699" name="楕円 698"/>
        <xdr:cNvSpPr/>
      </xdr:nvSpPr>
      <xdr:spPr>
        <a:xfrm>
          <a:off x="13652500" y="1673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28687</xdr:rowOff>
    </xdr:from>
    <xdr:ext cx="469744" cy="259045"/>
    <xdr:sp macro="" textlink="">
      <xdr:nvSpPr>
        <xdr:cNvPr id="700" name="テキスト ボックス 699"/>
        <xdr:cNvSpPr txBox="1"/>
      </xdr:nvSpPr>
      <xdr:spPr>
        <a:xfrm>
          <a:off x="13468428" y="16830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138826</xdr:rowOff>
    </xdr:from>
    <xdr:to>
      <xdr:col>67</xdr:col>
      <xdr:colOff>101600</xdr:colOff>
      <xdr:row>98</xdr:row>
      <xdr:rowOff>68976</xdr:rowOff>
    </xdr:to>
    <xdr:sp macro="" textlink="">
      <xdr:nvSpPr>
        <xdr:cNvPr id="701" name="楕円 700"/>
        <xdr:cNvSpPr/>
      </xdr:nvSpPr>
      <xdr:spPr>
        <a:xfrm>
          <a:off x="12763500" y="1676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60103</xdr:rowOff>
    </xdr:from>
    <xdr:ext cx="469744" cy="259045"/>
    <xdr:sp macro="" textlink="">
      <xdr:nvSpPr>
        <xdr:cNvPr id="702" name="テキスト ボックス 701"/>
        <xdr:cNvSpPr txBox="1"/>
      </xdr:nvSpPr>
      <xdr:spPr>
        <a:xfrm>
          <a:off x="12579428" y="16862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3" name="直線コネクタ 71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4" name="テキスト ボックス 71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5" name="直線コネクタ 71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6" name="テキスト ボックス 715"/>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7" name="直線コネクタ 71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8" name="テキスト ボックス 717"/>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9" name="直線コネクタ 71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0" name="テキスト ボックス 719"/>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2" name="テキスト ボックス 72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61108</xdr:rowOff>
    </xdr:from>
    <xdr:to>
      <xdr:col>116</xdr:col>
      <xdr:colOff>62864</xdr:colOff>
      <xdr:row>38</xdr:row>
      <xdr:rowOff>139700</xdr:rowOff>
    </xdr:to>
    <xdr:cxnSp macro="">
      <xdr:nvCxnSpPr>
        <xdr:cNvPr id="724" name="直線コネクタ 723"/>
        <xdr:cNvCxnSpPr/>
      </xdr:nvCxnSpPr>
      <xdr:spPr>
        <a:xfrm flipV="1">
          <a:off x="22159595" y="5204608"/>
          <a:ext cx="1269" cy="1450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5"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6" name="直線コネクタ 72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7785</xdr:rowOff>
    </xdr:from>
    <xdr:ext cx="534377" cy="259045"/>
    <xdr:sp macro="" textlink="">
      <xdr:nvSpPr>
        <xdr:cNvPr id="727" name="投資及び出資金最大値テキスト"/>
        <xdr:cNvSpPr txBox="1"/>
      </xdr:nvSpPr>
      <xdr:spPr>
        <a:xfrm>
          <a:off x="22212300" y="497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61108</xdr:rowOff>
    </xdr:from>
    <xdr:to>
      <xdr:col>116</xdr:col>
      <xdr:colOff>152400</xdr:colOff>
      <xdr:row>30</xdr:row>
      <xdr:rowOff>61108</xdr:rowOff>
    </xdr:to>
    <xdr:cxnSp macro="">
      <xdr:nvCxnSpPr>
        <xdr:cNvPr id="728" name="直線コネクタ 727"/>
        <xdr:cNvCxnSpPr/>
      </xdr:nvCxnSpPr>
      <xdr:spPr>
        <a:xfrm>
          <a:off x="22072600" y="5204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133117</xdr:rowOff>
    </xdr:from>
    <xdr:to>
      <xdr:col>116</xdr:col>
      <xdr:colOff>63500</xdr:colOff>
      <xdr:row>38</xdr:row>
      <xdr:rowOff>135494</xdr:rowOff>
    </xdr:to>
    <xdr:cxnSp macro="">
      <xdr:nvCxnSpPr>
        <xdr:cNvPr id="729" name="直線コネクタ 728"/>
        <xdr:cNvCxnSpPr/>
      </xdr:nvCxnSpPr>
      <xdr:spPr>
        <a:xfrm flipV="1">
          <a:off x="21323300" y="6648217"/>
          <a:ext cx="838200" cy="2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142318</xdr:rowOff>
    </xdr:from>
    <xdr:ext cx="469744" cy="259045"/>
    <xdr:sp macro="" textlink="">
      <xdr:nvSpPr>
        <xdr:cNvPr id="730" name="投資及び出資金平均値テキスト"/>
        <xdr:cNvSpPr txBox="1"/>
      </xdr:nvSpPr>
      <xdr:spPr>
        <a:xfrm>
          <a:off x="22212300" y="6314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119441</xdr:rowOff>
    </xdr:from>
    <xdr:to>
      <xdr:col>116</xdr:col>
      <xdr:colOff>114300</xdr:colOff>
      <xdr:row>38</xdr:row>
      <xdr:rowOff>49591</xdr:rowOff>
    </xdr:to>
    <xdr:sp macro="" textlink="">
      <xdr:nvSpPr>
        <xdr:cNvPr id="731" name="フローチャート: 判断 730"/>
        <xdr:cNvSpPr/>
      </xdr:nvSpPr>
      <xdr:spPr>
        <a:xfrm>
          <a:off x="22110700" y="646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134945</xdr:rowOff>
    </xdr:from>
    <xdr:to>
      <xdr:col>111</xdr:col>
      <xdr:colOff>177800</xdr:colOff>
      <xdr:row>38</xdr:row>
      <xdr:rowOff>135494</xdr:rowOff>
    </xdr:to>
    <xdr:cxnSp macro="">
      <xdr:nvCxnSpPr>
        <xdr:cNvPr id="732" name="直線コネクタ 731"/>
        <xdr:cNvCxnSpPr/>
      </xdr:nvCxnSpPr>
      <xdr:spPr>
        <a:xfrm>
          <a:off x="20434300" y="6650045"/>
          <a:ext cx="8890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148930</xdr:rowOff>
    </xdr:from>
    <xdr:to>
      <xdr:col>112</xdr:col>
      <xdr:colOff>38100</xdr:colOff>
      <xdr:row>38</xdr:row>
      <xdr:rowOff>79080</xdr:rowOff>
    </xdr:to>
    <xdr:sp macro="" textlink="">
      <xdr:nvSpPr>
        <xdr:cNvPr id="733" name="フローチャート: 判断 732"/>
        <xdr:cNvSpPr/>
      </xdr:nvSpPr>
      <xdr:spPr>
        <a:xfrm>
          <a:off x="21272500" y="649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95607</xdr:rowOff>
    </xdr:from>
    <xdr:ext cx="469744" cy="259045"/>
    <xdr:sp macro="" textlink="">
      <xdr:nvSpPr>
        <xdr:cNvPr id="734" name="テキスト ボックス 733"/>
        <xdr:cNvSpPr txBox="1"/>
      </xdr:nvSpPr>
      <xdr:spPr>
        <a:xfrm>
          <a:off x="21088428" y="6267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84653</xdr:rowOff>
    </xdr:from>
    <xdr:to>
      <xdr:col>107</xdr:col>
      <xdr:colOff>50800</xdr:colOff>
      <xdr:row>38</xdr:row>
      <xdr:rowOff>134945</xdr:rowOff>
    </xdr:to>
    <xdr:cxnSp macro="">
      <xdr:nvCxnSpPr>
        <xdr:cNvPr id="735" name="直線コネクタ 734"/>
        <xdr:cNvCxnSpPr/>
      </xdr:nvCxnSpPr>
      <xdr:spPr>
        <a:xfrm>
          <a:off x="19545300" y="6599753"/>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139238</xdr:rowOff>
    </xdr:from>
    <xdr:to>
      <xdr:col>107</xdr:col>
      <xdr:colOff>101600</xdr:colOff>
      <xdr:row>38</xdr:row>
      <xdr:rowOff>69388</xdr:rowOff>
    </xdr:to>
    <xdr:sp macro="" textlink="">
      <xdr:nvSpPr>
        <xdr:cNvPr id="736" name="フローチャート: 判断 735"/>
        <xdr:cNvSpPr/>
      </xdr:nvSpPr>
      <xdr:spPr>
        <a:xfrm>
          <a:off x="20383500" y="6482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85915</xdr:rowOff>
    </xdr:from>
    <xdr:ext cx="469744" cy="259045"/>
    <xdr:sp macro="" textlink="">
      <xdr:nvSpPr>
        <xdr:cNvPr id="737" name="テキスト ボックス 736"/>
        <xdr:cNvSpPr txBox="1"/>
      </xdr:nvSpPr>
      <xdr:spPr>
        <a:xfrm>
          <a:off x="20199428" y="6258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81681</xdr:rowOff>
    </xdr:from>
    <xdr:to>
      <xdr:col>102</xdr:col>
      <xdr:colOff>114300</xdr:colOff>
      <xdr:row>38</xdr:row>
      <xdr:rowOff>84653</xdr:rowOff>
    </xdr:to>
    <xdr:cxnSp macro="">
      <xdr:nvCxnSpPr>
        <xdr:cNvPr id="738" name="直線コネクタ 737"/>
        <xdr:cNvCxnSpPr/>
      </xdr:nvCxnSpPr>
      <xdr:spPr>
        <a:xfrm>
          <a:off x="18656300" y="6596781"/>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161823</xdr:rowOff>
    </xdr:from>
    <xdr:to>
      <xdr:col>102</xdr:col>
      <xdr:colOff>165100</xdr:colOff>
      <xdr:row>38</xdr:row>
      <xdr:rowOff>91973</xdr:rowOff>
    </xdr:to>
    <xdr:sp macro="" textlink="">
      <xdr:nvSpPr>
        <xdr:cNvPr id="739" name="フローチャート: 判断 738"/>
        <xdr:cNvSpPr/>
      </xdr:nvSpPr>
      <xdr:spPr>
        <a:xfrm>
          <a:off x="19494500" y="65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108500</xdr:rowOff>
    </xdr:from>
    <xdr:ext cx="469744" cy="259045"/>
    <xdr:sp macro="" textlink="">
      <xdr:nvSpPr>
        <xdr:cNvPr id="740" name="テキスト ボックス 739"/>
        <xdr:cNvSpPr txBox="1"/>
      </xdr:nvSpPr>
      <xdr:spPr>
        <a:xfrm>
          <a:off x="19310428" y="6280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132562</xdr:rowOff>
    </xdr:from>
    <xdr:to>
      <xdr:col>98</xdr:col>
      <xdr:colOff>38100</xdr:colOff>
      <xdr:row>38</xdr:row>
      <xdr:rowOff>62712</xdr:rowOff>
    </xdr:to>
    <xdr:sp macro="" textlink="">
      <xdr:nvSpPr>
        <xdr:cNvPr id="741" name="フローチャート: 判断 740"/>
        <xdr:cNvSpPr/>
      </xdr:nvSpPr>
      <xdr:spPr>
        <a:xfrm>
          <a:off x="18605500" y="6476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79239</xdr:rowOff>
    </xdr:from>
    <xdr:ext cx="469744" cy="259045"/>
    <xdr:sp macro="" textlink="">
      <xdr:nvSpPr>
        <xdr:cNvPr id="742" name="テキスト ボックス 741"/>
        <xdr:cNvSpPr txBox="1"/>
      </xdr:nvSpPr>
      <xdr:spPr>
        <a:xfrm>
          <a:off x="18421428" y="6251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82317</xdr:rowOff>
    </xdr:from>
    <xdr:to>
      <xdr:col>116</xdr:col>
      <xdr:colOff>114300</xdr:colOff>
      <xdr:row>39</xdr:row>
      <xdr:rowOff>12467</xdr:rowOff>
    </xdr:to>
    <xdr:sp macro="" textlink="">
      <xdr:nvSpPr>
        <xdr:cNvPr id="748" name="楕円 747"/>
        <xdr:cNvSpPr/>
      </xdr:nvSpPr>
      <xdr:spPr>
        <a:xfrm>
          <a:off x="22110700" y="659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168694</xdr:rowOff>
    </xdr:from>
    <xdr:ext cx="378565" cy="259045"/>
    <xdr:sp macro="" textlink="">
      <xdr:nvSpPr>
        <xdr:cNvPr id="749" name="投資及び出資金該当値テキスト"/>
        <xdr:cNvSpPr txBox="1"/>
      </xdr:nvSpPr>
      <xdr:spPr>
        <a:xfrm>
          <a:off x="22212300" y="65123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84694</xdr:rowOff>
    </xdr:from>
    <xdr:to>
      <xdr:col>112</xdr:col>
      <xdr:colOff>38100</xdr:colOff>
      <xdr:row>39</xdr:row>
      <xdr:rowOff>14844</xdr:rowOff>
    </xdr:to>
    <xdr:sp macro="" textlink="">
      <xdr:nvSpPr>
        <xdr:cNvPr id="750" name="楕円 749"/>
        <xdr:cNvSpPr/>
      </xdr:nvSpPr>
      <xdr:spPr>
        <a:xfrm>
          <a:off x="21272500" y="659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5971</xdr:rowOff>
    </xdr:from>
    <xdr:ext cx="313932" cy="259045"/>
    <xdr:sp macro="" textlink="">
      <xdr:nvSpPr>
        <xdr:cNvPr id="751" name="テキスト ボックス 750"/>
        <xdr:cNvSpPr txBox="1"/>
      </xdr:nvSpPr>
      <xdr:spPr>
        <a:xfrm>
          <a:off x="21166333" y="66925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84145</xdr:rowOff>
    </xdr:from>
    <xdr:to>
      <xdr:col>107</xdr:col>
      <xdr:colOff>101600</xdr:colOff>
      <xdr:row>39</xdr:row>
      <xdr:rowOff>14295</xdr:rowOff>
    </xdr:to>
    <xdr:sp macro="" textlink="">
      <xdr:nvSpPr>
        <xdr:cNvPr id="752" name="楕円 751"/>
        <xdr:cNvSpPr/>
      </xdr:nvSpPr>
      <xdr:spPr>
        <a:xfrm>
          <a:off x="20383500" y="6599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5422</xdr:rowOff>
    </xdr:from>
    <xdr:ext cx="378565" cy="259045"/>
    <xdr:sp macro="" textlink="">
      <xdr:nvSpPr>
        <xdr:cNvPr id="753" name="テキスト ボックス 752"/>
        <xdr:cNvSpPr txBox="1"/>
      </xdr:nvSpPr>
      <xdr:spPr>
        <a:xfrm>
          <a:off x="20245017" y="66919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33853</xdr:rowOff>
    </xdr:from>
    <xdr:to>
      <xdr:col>102</xdr:col>
      <xdr:colOff>165100</xdr:colOff>
      <xdr:row>38</xdr:row>
      <xdr:rowOff>135453</xdr:rowOff>
    </xdr:to>
    <xdr:sp macro="" textlink="">
      <xdr:nvSpPr>
        <xdr:cNvPr id="754" name="楕円 753"/>
        <xdr:cNvSpPr/>
      </xdr:nvSpPr>
      <xdr:spPr>
        <a:xfrm>
          <a:off x="19494500" y="6548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126580</xdr:rowOff>
    </xdr:from>
    <xdr:ext cx="469744" cy="259045"/>
    <xdr:sp macro="" textlink="">
      <xdr:nvSpPr>
        <xdr:cNvPr id="755" name="テキスト ボックス 754"/>
        <xdr:cNvSpPr txBox="1"/>
      </xdr:nvSpPr>
      <xdr:spPr>
        <a:xfrm>
          <a:off x="19310428" y="6641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30881</xdr:rowOff>
    </xdr:from>
    <xdr:to>
      <xdr:col>98</xdr:col>
      <xdr:colOff>38100</xdr:colOff>
      <xdr:row>38</xdr:row>
      <xdr:rowOff>132481</xdr:rowOff>
    </xdr:to>
    <xdr:sp macro="" textlink="">
      <xdr:nvSpPr>
        <xdr:cNvPr id="756" name="楕円 755"/>
        <xdr:cNvSpPr/>
      </xdr:nvSpPr>
      <xdr:spPr>
        <a:xfrm>
          <a:off x="18605500" y="6545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123608</xdr:rowOff>
    </xdr:from>
    <xdr:ext cx="469744" cy="259045"/>
    <xdr:sp macro="" textlink="">
      <xdr:nvSpPr>
        <xdr:cNvPr id="757" name="テキスト ボックス 756"/>
        <xdr:cNvSpPr txBox="1"/>
      </xdr:nvSpPr>
      <xdr:spPr>
        <a:xfrm>
          <a:off x="18421428" y="6638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8" name="直線コネクタ 76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9" name="テキスト ボックス 76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0" name="直線コネクタ 76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1" name="テキスト ボックス 77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2" name="直線コネクタ 77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3" name="テキスト ボックス 77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4" name="直線コネクタ 77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5" name="テキスト ボックス 77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7" name="テキスト ボックス 77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69520</xdr:rowOff>
    </xdr:from>
    <xdr:to>
      <xdr:col>116</xdr:col>
      <xdr:colOff>62864</xdr:colOff>
      <xdr:row>58</xdr:row>
      <xdr:rowOff>139700</xdr:rowOff>
    </xdr:to>
    <xdr:cxnSp macro="">
      <xdr:nvCxnSpPr>
        <xdr:cNvPr id="779" name="直線コネクタ 778"/>
        <xdr:cNvCxnSpPr/>
      </xdr:nvCxnSpPr>
      <xdr:spPr>
        <a:xfrm flipV="1">
          <a:off x="22159595" y="8813470"/>
          <a:ext cx="1269" cy="127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1" name="直線コネクタ 78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16197</xdr:rowOff>
    </xdr:from>
    <xdr:ext cx="534377" cy="259045"/>
    <xdr:sp macro="" textlink="">
      <xdr:nvSpPr>
        <xdr:cNvPr id="782" name="貸付金最大値テキスト"/>
        <xdr:cNvSpPr txBox="1"/>
      </xdr:nvSpPr>
      <xdr:spPr>
        <a:xfrm>
          <a:off x="22212300" y="858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69520</xdr:rowOff>
    </xdr:from>
    <xdr:to>
      <xdr:col>116</xdr:col>
      <xdr:colOff>152400</xdr:colOff>
      <xdr:row>51</xdr:row>
      <xdr:rowOff>69520</xdr:rowOff>
    </xdr:to>
    <xdr:cxnSp macro="">
      <xdr:nvCxnSpPr>
        <xdr:cNvPr id="783" name="直線コネクタ 782"/>
        <xdr:cNvCxnSpPr/>
      </xdr:nvCxnSpPr>
      <xdr:spPr>
        <a:xfrm>
          <a:off x="22072600" y="881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123195</xdr:rowOff>
    </xdr:from>
    <xdr:to>
      <xdr:col>116</xdr:col>
      <xdr:colOff>63500</xdr:colOff>
      <xdr:row>58</xdr:row>
      <xdr:rowOff>124018</xdr:rowOff>
    </xdr:to>
    <xdr:cxnSp macro="">
      <xdr:nvCxnSpPr>
        <xdr:cNvPr id="784" name="直線コネクタ 783"/>
        <xdr:cNvCxnSpPr/>
      </xdr:nvCxnSpPr>
      <xdr:spPr>
        <a:xfrm>
          <a:off x="21323300" y="10067295"/>
          <a:ext cx="838200" cy="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54901</xdr:rowOff>
    </xdr:from>
    <xdr:ext cx="469744" cy="259045"/>
    <xdr:sp macro="" textlink="">
      <xdr:nvSpPr>
        <xdr:cNvPr id="785" name="貸付金平均値テキスト"/>
        <xdr:cNvSpPr txBox="1"/>
      </xdr:nvSpPr>
      <xdr:spPr>
        <a:xfrm>
          <a:off x="22212300" y="9656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32024</xdr:rowOff>
    </xdr:from>
    <xdr:to>
      <xdr:col>116</xdr:col>
      <xdr:colOff>114300</xdr:colOff>
      <xdr:row>57</xdr:row>
      <xdr:rowOff>133624</xdr:rowOff>
    </xdr:to>
    <xdr:sp macro="" textlink="">
      <xdr:nvSpPr>
        <xdr:cNvPr id="786" name="フローチャート: 判断 785"/>
        <xdr:cNvSpPr/>
      </xdr:nvSpPr>
      <xdr:spPr>
        <a:xfrm>
          <a:off x="22110700" y="98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122235</xdr:rowOff>
    </xdr:from>
    <xdr:to>
      <xdr:col>111</xdr:col>
      <xdr:colOff>177800</xdr:colOff>
      <xdr:row>58</xdr:row>
      <xdr:rowOff>123195</xdr:rowOff>
    </xdr:to>
    <xdr:cxnSp macro="">
      <xdr:nvCxnSpPr>
        <xdr:cNvPr id="787" name="直線コネクタ 786"/>
        <xdr:cNvCxnSpPr/>
      </xdr:nvCxnSpPr>
      <xdr:spPr>
        <a:xfrm>
          <a:off x="20434300" y="10066335"/>
          <a:ext cx="889000" cy="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8387</xdr:rowOff>
    </xdr:from>
    <xdr:to>
      <xdr:col>112</xdr:col>
      <xdr:colOff>38100</xdr:colOff>
      <xdr:row>57</xdr:row>
      <xdr:rowOff>109987</xdr:rowOff>
    </xdr:to>
    <xdr:sp macro="" textlink="">
      <xdr:nvSpPr>
        <xdr:cNvPr id="788" name="フローチャート: 判断 787"/>
        <xdr:cNvSpPr/>
      </xdr:nvSpPr>
      <xdr:spPr>
        <a:xfrm>
          <a:off x="212725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126514</xdr:rowOff>
    </xdr:from>
    <xdr:ext cx="469744" cy="259045"/>
    <xdr:sp macro="" textlink="">
      <xdr:nvSpPr>
        <xdr:cNvPr id="789" name="テキスト ボックス 788"/>
        <xdr:cNvSpPr txBox="1"/>
      </xdr:nvSpPr>
      <xdr:spPr>
        <a:xfrm>
          <a:off x="21088428" y="9556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122235</xdr:rowOff>
    </xdr:from>
    <xdr:to>
      <xdr:col>107</xdr:col>
      <xdr:colOff>50800</xdr:colOff>
      <xdr:row>58</xdr:row>
      <xdr:rowOff>125390</xdr:rowOff>
    </xdr:to>
    <xdr:cxnSp macro="">
      <xdr:nvCxnSpPr>
        <xdr:cNvPr id="790" name="直線コネクタ 789"/>
        <xdr:cNvCxnSpPr/>
      </xdr:nvCxnSpPr>
      <xdr:spPr>
        <a:xfrm flipV="1">
          <a:off x="19545300" y="10066335"/>
          <a:ext cx="889000" cy="3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123739</xdr:rowOff>
    </xdr:from>
    <xdr:to>
      <xdr:col>107</xdr:col>
      <xdr:colOff>101600</xdr:colOff>
      <xdr:row>57</xdr:row>
      <xdr:rowOff>53889</xdr:rowOff>
    </xdr:to>
    <xdr:sp macro="" textlink="">
      <xdr:nvSpPr>
        <xdr:cNvPr id="791" name="フローチャート: 判断 790"/>
        <xdr:cNvSpPr/>
      </xdr:nvSpPr>
      <xdr:spPr>
        <a:xfrm>
          <a:off x="20383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70416</xdr:rowOff>
    </xdr:from>
    <xdr:ext cx="469744" cy="259045"/>
    <xdr:sp macro="" textlink="">
      <xdr:nvSpPr>
        <xdr:cNvPr id="792" name="テキスト ボックス 791"/>
        <xdr:cNvSpPr txBox="1"/>
      </xdr:nvSpPr>
      <xdr:spPr>
        <a:xfrm>
          <a:off x="20199428" y="950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119400</xdr:rowOff>
    </xdr:from>
    <xdr:to>
      <xdr:col>102</xdr:col>
      <xdr:colOff>114300</xdr:colOff>
      <xdr:row>58</xdr:row>
      <xdr:rowOff>125390</xdr:rowOff>
    </xdr:to>
    <xdr:cxnSp macro="">
      <xdr:nvCxnSpPr>
        <xdr:cNvPr id="793" name="直線コネクタ 792"/>
        <xdr:cNvCxnSpPr/>
      </xdr:nvCxnSpPr>
      <xdr:spPr>
        <a:xfrm>
          <a:off x="18656300" y="10063500"/>
          <a:ext cx="889000" cy="5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114274</xdr:rowOff>
    </xdr:from>
    <xdr:to>
      <xdr:col>102</xdr:col>
      <xdr:colOff>165100</xdr:colOff>
      <xdr:row>57</xdr:row>
      <xdr:rowOff>44424</xdr:rowOff>
    </xdr:to>
    <xdr:sp macro="" textlink="">
      <xdr:nvSpPr>
        <xdr:cNvPr id="794" name="フローチャート: 判断 793"/>
        <xdr:cNvSpPr/>
      </xdr:nvSpPr>
      <xdr:spPr>
        <a:xfrm>
          <a:off x="19494500" y="971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60951</xdr:rowOff>
    </xdr:from>
    <xdr:ext cx="469744" cy="259045"/>
    <xdr:sp macro="" textlink="">
      <xdr:nvSpPr>
        <xdr:cNvPr id="795" name="テキスト ボックス 794"/>
        <xdr:cNvSpPr txBox="1"/>
      </xdr:nvSpPr>
      <xdr:spPr>
        <a:xfrm>
          <a:off x="19310428" y="9490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5735</xdr:rowOff>
    </xdr:from>
    <xdr:to>
      <xdr:col>98</xdr:col>
      <xdr:colOff>38100</xdr:colOff>
      <xdr:row>57</xdr:row>
      <xdr:rowOff>107335</xdr:rowOff>
    </xdr:to>
    <xdr:sp macro="" textlink="">
      <xdr:nvSpPr>
        <xdr:cNvPr id="796" name="フローチャート: 判断 795"/>
        <xdr:cNvSpPr/>
      </xdr:nvSpPr>
      <xdr:spPr>
        <a:xfrm>
          <a:off x="18605500" y="977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123862</xdr:rowOff>
    </xdr:from>
    <xdr:ext cx="469744" cy="259045"/>
    <xdr:sp macro="" textlink="">
      <xdr:nvSpPr>
        <xdr:cNvPr id="797" name="テキスト ボックス 796"/>
        <xdr:cNvSpPr txBox="1"/>
      </xdr:nvSpPr>
      <xdr:spPr>
        <a:xfrm>
          <a:off x="18421428" y="955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73218</xdr:rowOff>
    </xdr:from>
    <xdr:to>
      <xdr:col>116</xdr:col>
      <xdr:colOff>114300</xdr:colOff>
      <xdr:row>59</xdr:row>
      <xdr:rowOff>3368</xdr:rowOff>
    </xdr:to>
    <xdr:sp macro="" textlink="">
      <xdr:nvSpPr>
        <xdr:cNvPr id="803" name="楕円 802"/>
        <xdr:cNvSpPr/>
      </xdr:nvSpPr>
      <xdr:spPr>
        <a:xfrm>
          <a:off x="22110700" y="10017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159595</xdr:rowOff>
    </xdr:from>
    <xdr:ext cx="378565" cy="259045"/>
    <xdr:sp macro="" textlink="">
      <xdr:nvSpPr>
        <xdr:cNvPr id="804" name="貸付金該当値テキスト"/>
        <xdr:cNvSpPr txBox="1"/>
      </xdr:nvSpPr>
      <xdr:spPr>
        <a:xfrm>
          <a:off x="22212300" y="99322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72395</xdr:rowOff>
    </xdr:from>
    <xdr:to>
      <xdr:col>112</xdr:col>
      <xdr:colOff>38100</xdr:colOff>
      <xdr:row>59</xdr:row>
      <xdr:rowOff>2545</xdr:rowOff>
    </xdr:to>
    <xdr:sp macro="" textlink="">
      <xdr:nvSpPr>
        <xdr:cNvPr id="805" name="楕円 804"/>
        <xdr:cNvSpPr/>
      </xdr:nvSpPr>
      <xdr:spPr>
        <a:xfrm>
          <a:off x="21272500" y="1001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165122</xdr:rowOff>
    </xdr:from>
    <xdr:ext cx="378565" cy="259045"/>
    <xdr:sp macro="" textlink="">
      <xdr:nvSpPr>
        <xdr:cNvPr id="806" name="テキスト ボックス 805"/>
        <xdr:cNvSpPr txBox="1"/>
      </xdr:nvSpPr>
      <xdr:spPr>
        <a:xfrm>
          <a:off x="21134017" y="101092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71435</xdr:rowOff>
    </xdr:from>
    <xdr:to>
      <xdr:col>107</xdr:col>
      <xdr:colOff>101600</xdr:colOff>
      <xdr:row>59</xdr:row>
      <xdr:rowOff>1585</xdr:rowOff>
    </xdr:to>
    <xdr:sp macro="" textlink="">
      <xdr:nvSpPr>
        <xdr:cNvPr id="807" name="楕円 806"/>
        <xdr:cNvSpPr/>
      </xdr:nvSpPr>
      <xdr:spPr>
        <a:xfrm>
          <a:off x="20383500" y="1001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164162</xdr:rowOff>
    </xdr:from>
    <xdr:ext cx="378565" cy="259045"/>
    <xdr:sp macro="" textlink="">
      <xdr:nvSpPr>
        <xdr:cNvPr id="808" name="テキスト ボックス 807"/>
        <xdr:cNvSpPr txBox="1"/>
      </xdr:nvSpPr>
      <xdr:spPr>
        <a:xfrm>
          <a:off x="20245017" y="101082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74590</xdr:rowOff>
    </xdr:from>
    <xdr:to>
      <xdr:col>102</xdr:col>
      <xdr:colOff>165100</xdr:colOff>
      <xdr:row>59</xdr:row>
      <xdr:rowOff>4740</xdr:rowOff>
    </xdr:to>
    <xdr:sp macro="" textlink="">
      <xdr:nvSpPr>
        <xdr:cNvPr id="809" name="楕円 808"/>
        <xdr:cNvSpPr/>
      </xdr:nvSpPr>
      <xdr:spPr>
        <a:xfrm>
          <a:off x="19494500" y="10018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167317</xdr:rowOff>
    </xdr:from>
    <xdr:ext cx="378565" cy="259045"/>
    <xdr:sp macro="" textlink="">
      <xdr:nvSpPr>
        <xdr:cNvPr id="810" name="テキスト ボックス 809"/>
        <xdr:cNvSpPr txBox="1"/>
      </xdr:nvSpPr>
      <xdr:spPr>
        <a:xfrm>
          <a:off x="19356017" y="10111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68600</xdr:rowOff>
    </xdr:from>
    <xdr:to>
      <xdr:col>98</xdr:col>
      <xdr:colOff>38100</xdr:colOff>
      <xdr:row>58</xdr:row>
      <xdr:rowOff>170200</xdr:rowOff>
    </xdr:to>
    <xdr:sp macro="" textlink="">
      <xdr:nvSpPr>
        <xdr:cNvPr id="811" name="楕円 810"/>
        <xdr:cNvSpPr/>
      </xdr:nvSpPr>
      <xdr:spPr>
        <a:xfrm>
          <a:off x="18605500" y="1001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161327</xdr:rowOff>
    </xdr:from>
    <xdr:ext cx="378565" cy="259045"/>
    <xdr:sp macro="" textlink="">
      <xdr:nvSpPr>
        <xdr:cNvPr id="812" name="テキスト ボックス 811"/>
        <xdr:cNvSpPr txBox="1"/>
      </xdr:nvSpPr>
      <xdr:spPr>
        <a:xfrm>
          <a:off x="18467017" y="10105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3" name="正方形/長方形 81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4" name="正方形/長方形 81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5" name="正方形/長方形 81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6" name="正方形/長方形 81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7" name="正方形/長方形 81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8" name="正方形/長方形 81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9" name="正方形/長方形 81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0" name="正方形/長方形 81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1" name="テキスト ボックス 82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2" name="直線コネクタ 82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3" name="テキスト ボックス 82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4" name="直線コネクタ 82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5" name="テキスト ボックス 82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6" name="直線コネクタ 82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7" name="テキスト ボックス 82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8" name="直線コネクタ 82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29" name="テキスト ボックス 82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0" name="直線コネクタ 82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1" name="テキスト ボックス 83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2" name="直線コネクタ 83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3" name="テキスト ボックス 83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4" name="直線コネクタ 83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5" name="テキスト ボックス 83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63367</xdr:rowOff>
    </xdr:from>
    <xdr:to>
      <xdr:col>116</xdr:col>
      <xdr:colOff>62864</xdr:colOff>
      <xdr:row>79</xdr:row>
      <xdr:rowOff>20238</xdr:rowOff>
    </xdr:to>
    <xdr:cxnSp macro="">
      <xdr:nvCxnSpPr>
        <xdr:cNvPr id="837" name="直線コネクタ 836"/>
        <xdr:cNvCxnSpPr/>
      </xdr:nvCxnSpPr>
      <xdr:spPr>
        <a:xfrm flipV="1">
          <a:off x="22159595" y="12236317"/>
          <a:ext cx="1269" cy="1328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24065</xdr:rowOff>
    </xdr:from>
    <xdr:ext cx="534377" cy="259045"/>
    <xdr:sp macro="" textlink="">
      <xdr:nvSpPr>
        <xdr:cNvPr id="838" name="繰出金最小値テキスト"/>
        <xdr:cNvSpPr txBox="1"/>
      </xdr:nvSpPr>
      <xdr:spPr>
        <a:xfrm>
          <a:off x="22212300" y="1356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20238</xdr:rowOff>
    </xdr:from>
    <xdr:to>
      <xdr:col>116</xdr:col>
      <xdr:colOff>152400</xdr:colOff>
      <xdr:row>79</xdr:row>
      <xdr:rowOff>20238</xdr:rowOff>
    </xdr:to>
    <xdr:cxnSp macro="">
      <xdr:nvCxnSpPr>
        <xdr:cNvPr id="839" name="直線コネクタ 838"/>
        <xdr:cNvCxnSpPr/>
      </xdr:nvCxnSpPr>
      <xdr:spPr>
        <a:xfrm>
          <a:off x="22072600" y="13564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10044</xdr:rowOff>
    </xdr:from>
    <xdr:ext cx="534377" cy="259045"/>
    <xdr:sp macro="" textlink="">
      <xdr:nvSpPr>
        <xdr:cNvPr id="840" name="繰出金最大値テキスト"/>
        <xdr:cNvSpPr txBox="1"/>
      </xdr:nvSpPr>
      <xdr:spPr>
        <a:xfrm>
          <a:off x="22212300" y="1201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63367</xdr:rowOff>
    </xdr:from>
    <xdr:to>
      <xdr:col>116</xdr:col>
      <xdr:colOff>152400</xdr:colOff>
      <xdr:row>71</xdr:row>
      <xdr:rowOff>63367</xdr:rowOff>
    </xdr:to>
    <xdr:cxnSp macro="">
      <xdr:nvCxnSpPr>
        <xdr:cNvPr id="841" name="直線コネクタ 840"/>
        <xdr:cNvCxnSpPr/>
      </xdr:nvCxnSpPr>
      <xdr:spPr>
        <a:xfrm>
          <a:off x="22072600" y="1223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104611</xdr:rowOff>
    </xdr:from>
    <xdr:to>
      <xdr:col>116</xdr:col>
      <xdr:colOff>63500</xdr:colOff>
      <xdr:row>76</xdr:row>
      <xdr:rowOff>107525</xdr:rowOff>
    </xdr:to>
    <xdr:cxnSp macro="">
      <xdr:nvCxnSpPr>
        <xdr:cNvPr id="842" name="直線コネクタ 841"/>
        <xdr:cNvCxnSpPr/>
      </xdr:nvCxnSpPr>
      <xdr:spPr>
        <a:xfrm>
          <a:off x="21323300" y="13134811"/>
          <a:ext cx="838200" cy="2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133704</xdr:rowOff>
    </xdr:from>
    <xdr:ext cx="534377" cy="259045"/>
    <xdr:sp macro="" textlink="">
      <xdr:nvSpPr>
        <xdr:cNvPr id="843" name="繰出金平均値テキスト"/>
        <xdr:cNvSpPr txBox="1"/>
      </xdr:nvSpPr>
      <xdr:spPr>
        <a:xfrm>
          <a:off x="22212300" y="12821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110827</xdr:rowOff>
    </xdr:from>
    <xdr:to>
      <xdr:col>116</xdr:col>
      <xdr:colOff>114300</xdr:colOff>
      <xdr:row>76</xdr:row>
      <xdr:rowOff>40977</xdr:rowOff>
    </xdr:to>
    <xdr:sp macro="" textlink="">
      <xdr:nvSpPr>
        <xdr:cNvPr id="844" name="フローチャート: 判断 843"/>
        <xdr:cNvSpPr/>
      </xdr:nvSpPr>
      <xdr:spPr>
        <a:xfrm>
          <a:off x="221107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104611</xdr:rowOff>
    </xdr:from>
    <xdr:to>
      <xdr:col>111</xdr:col>
      <xdr:colOff>177800</xdr:colOff>
      <xdr:row>76</xdr:row>
      <xdr:rowOff>110116</xdr:rowOff>
    </xdr:to>
    <xdr:cxnSp macro="">
      <xdr:nvCxnSpPr>
        <xdr:cNvPr id="845" name="直線コネクタ 844"/>
        <xdr:cNvCxnSpPr/>
      </xdr:nvCxnSpPr>
      <xdr:spPr>
        <a:xfrm flipV="1">
          <a:off x="20434300" y="13134811"/>
          <a:ext cx="889000" cy="5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66383</xdr:rowOff>
    </xdr:from>
    <xdr:to>
      <xdr:col>112</xdr:col>
      <xdr:colOff>38100</xdr:colOff>
      <xdr:row>75</xdr:row>
      <xdr:rowOff>167984</xdr:rowOff>
    </xdr:to>
    <xdr:sp macro="" textlink="">
      <xdr:nvSpPr>
        <xdr:cNvPr id="846" name="フローチャート: 判断 845"/>
        <xdr:cNvSpPr/>
      </xdr:nvSpPr>
      <xdr:spPr>
        <a:xfrm>
          <a:off x="21272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13060</xdr:rowOff>
    </xdr:from>
    <xdr:ext cx="534377" cy="259045"/>
    <xdr:sp macro="" textlink="">
      <xdr:nvSpPr>
        <xdr:cNvPr id="847" name="テキスト ボックス 846"/>
        <xdr:cNvSpPr txBox="1"/>
      </xdr:nvSpPr>
      <xdr:spPr>
        <a:xfrm>
          <a:off x="21056111" y="1270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93827</xdr:rowOff>
    </xdr:from>
    <xdr:to>
      <xdr:col>107</xdr:col>
      <xdr:colOff>50800</xdr:colOff>
      <xdr:row>76</xdr:row>
      <xdr:rowOff>110116</xdr:rowOff>
    </xdr:to>
    <xdr:cxnSp macro="">
      <xdr:nvCxnSpPr>
        <xdr:cNvPr id="848" name="直線コネクタ 847"/>
        <xdr:cNvCxnSpPr/>
      </xdr:nvCxnSpPr>
      <xdr:spPr>
        <a:xfrm>
          <a:off x="19545300" y="13124027"/>
          <a:ext cx="889000" cy="1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42742</xdr:rowOff>
    </xdr:from>
    <xdr:to>
      <xdr:col>107</xdr:col>
      <xdr:colOff>101600</xdr:colOff>
      <xdr:row>75</xdr:row>
      <xdr:rowOff>144342</xdr:rowOff>
    </xdr:to>
    <xdr:sp macro="" textlink="">
      <xdr:nvSpPr>
        <xdr:cNvPr id="849" name="フローチャート: 判断 848"/>
        <xdr:cNvSpPr/>
      </xdr:nvSpPr>
      <xdr:spPr>
        <a:xfrm>
          <a:off x="20383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160869</xdr:rowOff>
    </xdr:from>
    <xdr:ext cx="534377" cy="259045"/>
    <xdr:sp macro="" textlink="">
      <xdr:nvSpPr>
        <xdr:cNvPr id="850" name="テキスト ボックス 849"/>
        <xdr:cNvSpPr txBox="1"/>
      </xdr:nvSpPr>
      <xdr:spPr>
        <a:xfrm>
          <a:off x="20167111" y="1267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93827</xdr:rowOff>
    </xdr:from>
    <xdr:to>
      <xdr:col>102</xdr:col>
      <xdr:colOff>114300</xdr:colOff>
      <xdr:row>76</xdr:row>
      <xdr:rowOff>122022</xdr:rowOff>
    </xdr:to>
    <xdr:cxnSp macro="">
      <xdr:nvCxnSpPr>
        <xdr:cNvPr id="851" name="直線コネクタ 850"/>
        <xdr:cNvCxnSpPr/>
      </xdr:nvCxnSpPr>
      <xdr:spPr>
        <a:xfrm flipV="1">
          <a:off x="18656300" y="13124027"/>
          <a:ext cx="889000" cy="28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45104</xdr:rowOff>
    </xdr:from>
    <xdr:to>
      <xdr:col>102</xdr:col>
      <xdr:colOff>165100</xdr:colOff>
      <xdr:row>75</xdr:row>
      <xdr:rowOff>146704</xdr:rowOff>
    </xdr:to>
    <xdr:sp macro="" textlink="">
      <xdr:nvSpPr>
        <xdr:cNvPr id="852" name="フローチャート: 判断 851"/>
        <xdr:cNvSpPr/>
      </xdr:nvSpPr>
      <xdr:spPr>
        <a:xfrm>
          <a:off x="19494500" y="1290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163231</xdr:rowOff>
    </xdr:from>
    <xdr:ext cx="534377" cy="259045"/>
    <xdr:sp macro="" textlink="">
      <xdr:nvSpPr>
        <xdr:cNvPr id="853" name="テキスト ボックス 852"/>
        <xdr:cNvSpPr txBox="1"/>
      </xdr:nvSpPr>
      <xdr:spPr>
        <a:xfrm>
          <a:off x="19278111" y="1267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16567</xdr:rowOff>
    </xdr:from>
    <xdr:to>
      <xdr:col>98</xdr:col>
      <xdr:colOff>38100</xdr:colOff>
      <xdr:row>75</xdr:row>
      <xdr:rowOff>118167</xdr:rowOff>
    </xdr:to>
    <xdr:sp macro="" textlink="">
      <xdr:nvSpPr>
        <xdr:cNvPr id="854" name="フローチャート: 判断 853"/>
        <xdr:cNvSpPr/>
      </xdr:nvSpPr>
      <xdr:spPr>
        <a:xfrm>
          <a:off x="18605500" y="12875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134694</xdr:rowOff>
    </xdr:from>
    <xdr:ext cx="534377" cy="259045"/>
    <xdr:sp macro="" textlink="">
      <xdr:nvSpPr>
        <xdr:cNvPr id="855" name="テキスト ボックス 854"/>
        <xdr:cNvSpPr txBox="1"/>
      </xdr:nvSpPr>
      <xdr:spPr>
        <a:xfrm>
          <a:off x="18389111" y="12650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6" name="テキスト ボックス 85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7" name="テキスト ボックス 85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8" name="テキスト ボックス 85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9" name="テキスト ボックス 85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0" name="テキスト ボックス 85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56725</xdr:rowOff>
    </xdr:from>
    <xdr:to>
      <xdr:col>116</xdr:col>
      <xdr:colOff>114300</xdr:colOff>
      <xdr:row>76</xdr:row>
      <xdr:rowOff>158325</xdr:rowOff>
    </xdr:to>
    <xdr:sp macro="" textlink="">
      <xdr:nvSpPr>
        <xdr:cNvPr id="861" name="楕円 860"/>
        <xdr:cNvSpPr/>
      </xdr:nvSpPr>
      <xdr:spPr>
        <a:xfrm>
          <a:off x="22110700" y="1308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35152</xdr:rowOff>
    </xdr:from>
    <xdr:ext cx="534377" cy="259045"/>
    <xdr:sp macro="" textlink="">
      <xdr:nvSpPr>
        <xdr:cNvPr id="862" name="繰出金該当値テキスト"/>
        <xdr:cNvSpPr txBox="1"/>
      </xdr:nvSpPr>
      <xdr:spPr>
        <a:xfrm>
          <a:off x="22212300" y="13065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53811</xdr:rowOff>
    </xdr:from>
    <xdr:to>
      <xdr:col>112</xdr:col>
      <xdr:colOff>38100</xdr:colOff>
      <xdr:row>76</xdr:row>
      <xdr:rowOff>155411</xdr:rowOff>
    </xdr:to>
    <xdr:sp macro="" textlink="">
      <xdr:nvSpPr>
        <xdr:cNvPr id="863" name="楕円 862"/>
        <xdr:cNvSpPr/>
      </xdr:nvSpPr>
      <xdr:spPr>
        <a:xfrm>
          <a:off x="21272500" y="1308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146538</xdr:rowOff>
    </xdr:from>
    <xdr:ext cx="534377" cy="259045"/>
    <xdr:sp macro="" textlink="">
      <xdr:nvSpPr>
        <xdr:cNvPr id="864" name="テキスト ボックス 863"/>
        <xdr:cNvSpPr txBox="1"/>
      </xdr:nvSpPr>
      <xdr:spPr>
        <a:xfrm>
          <a:off x="21056111" y="13176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59316</xdr:rowOff>
    </xdr:from>
    <xdr:to>
      <xdr:col>107</xdr:col>
      <xdr:colOff>101600</xdr:colOff>
      <xdr:row>76</xdr:row>
      <xdr:rowOff>160916</xdr:rowOff>
    </xdr:to>
    <xdr:sp macro="" textlink="">
      <xdr:nvSpPr>
        <xdr:cNvPr id="865" name="楕円 864"/>
        <xdr:cNvSpPr/>
      </xdr:nvSpPr>
      <xdr:spPr>
        <a:xfrm>
          <a:off x="20383500" y="1308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152043</xdr:rowOff>
    </xdr:from>
    <xdr:ext cx="534377" cy="259045"/>
    <xdr:sp macro="" textlink="">
      <xdr:nvSpPr>
        <xdr:cNvPr id="866" name="テキスト ボックス 865"/>
        <xdr:cNvSpPr txBox="1"/>
      </xdr:nvSpPr>
      <xdr:spPr>
        <a:xfrm>
          <a:off x="20167111" y="13182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43027</xdr:rowOff>
    </xdr:from>
    <xdr:to>
      <xdr:col>102</xdr:col>
      <xdr:colOff>165100</xdr:colOff>
      <xdr:row>76</xdr:row>
      <xdr:rowOff>144627</xdr:rowOff>
    </xdr:to>
    <xdr:sp macro="" textlink="">
      <xdr:nvSpPr>
        <xdr:cNvPr id="867" name="楕円 866"/>
        <xdr:cNvSpPr/>
      </xdr:nvSpPr>
      <xdr:spPr>
        <a:xfrm>
          <a:off x="19494500" y="13073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135754</xdr:rowOff>
    </xdr:from>
    <xdr:ext cx="534377" cy="259045"/>
    <xdr:sp macro="" textlink="">
      <xdr:nvSpPr>
        <xdr:cNvPr id="868" name="テキスト ボックス 867"/>
        <xdr:cNvSpPr txBox="1"/>
      </xdr:nvSpPr>
      <xdr:spPr>
        <a:xfrm>
          <a:off x="19278111" y="13165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71222</xdr:rowOff>
    </xdr:from>
    <xdr:to>
      <xdr:col>98</xdr:col>
      <xdr:colOff>38100</xdr:colOff>
      <xdr:row>77</xdr:row>
      <xdr:rowOff>1372</xdr:rowOff>
    </xdr:to>
    <xdr:sp macro="" textlink="">
      <xdr:nvSpPr>
        <xdr:cNvPr id="869" name="楕円 868"/>
        <xdr:cNvSpPr/>
      </xdr:nvSpPr>
      <xdr:spPr>
        <a:xfrm>
          <a:off x="18605500" y="13101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163949</xdr:rowOff>
    </xdr:from>
    <xdr:ext cx="534377" cy="259045"/>
    <xdr:sp macro="" textlink="">
      <xdr:nvSpPr>
        <xdr:cNvPr id="870" name="テキスト ボックス 869"/>
        <xdr:cNvSpPr txBox="1"/>
      </xdr:nvSpPr>
      <xdr:spPr>
        <a:xfrm>
          <a:off x="18389111" y="13194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1" name="正方形/長方形 87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2" name="正方形/長方形 87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3" name="正方形/長方形 87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4" name="正方形/長方形 87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5" name="正方形/長方形 87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6" name="正方形/長方形 87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7" name="正方形/長方形 87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8" name="正方形/長方形 87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9" name="テキスト ボックス 87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0" name="直線コネクタ 87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81" name="直線コネクタ 880"/>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82" name="テキスト ボックス 881"/>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83" name="直線コネクタ 882"/>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96</xdr:row>
      <xdr:rowOff>35577</xdr:rowOff>
    </xdr:from>
    <xdr:ext cx="248786" cy="259045"/>
    <xdr:sp macro="" textlink="">
      <xdr:nvSpPr>
        <xdr:cNvPr id="884" name="テキスト ボックス 883"/>
        <xdr:cNvSpPr txBox="1"/>
      </xdr:nvSpPr>
      <xdr:spPr>
        <a:xfrm>
          <a:off x="18039214" y="1649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87" name="直線コネクタ 886"/>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91</xdr:row>
      <xdr:rowOff>130827</xdr:rowOff>
    </xdr:from>
    <xdr:ext cx="248786" cy="259045"/>
    <xdr:sp macro="" textlink="">
      <xdr:nvSpPr>
        <xdr:cNvPr id="888" name="テキスト ボックス 887"/>
        <xdr:cNvSpPr txBox="1"/>
      </xdr:nvSpPr>
      <xdr:spPr>
        <a:xfrm>
          <a:off x="18039214" y="1573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89" name="直線コネクタ 888"/>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89</xdr:row>
      <xdr:rowOff>92727</xdr:rowOff>
    </xdr:from>
    <xdr:ext cx="248786" cy="259045"/>
    <xdr:sp macro="" textlink="">
      <xdr:nvSpPr>
        <xdr:cNvPr id="890" name="テキスト ボックス 889"/>
        <xdr:cNvSpPr txBox="1"/>
      </xdr:nvSpPr>
      <xdr:spPr>
        <a:xfrm>
          <a:off x="18039214" y="15351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2" name="テキスト ボックス 891"/>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894" name="直線コネクタ 893"/>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895"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6" name="直線コネクタ 89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897"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8" name="直線コネクタ 897"/>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899" name="直線コネクタ 898"/>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900"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01" name="フローチャート: 判断 900"/>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02" name="直線コネクタ 901"/>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96</xdr:row>
      <xdr:rowOff>127000</xdr:rowOff>
    </xdr:from>
    <xdr:to>
      <xdr:col>112</xdr:col>
      <xdr:colOff>38100</xdr:colOff>
      <xdr:row>97</xdr:row>
      <xdr:rowOff>57150</xdr:rowOff>
    </xdr:to>
    <xdr:sp macro="" textlink="">
      <xdr:nvSpPr>
        <xdr:cNvPr id="903" name="フローチャート: 判断 902"/>
        <xdr:cNvSpPr/>
      </xdr:nvSpPr>
      <xdr:spPr>
        <a:xfrm>
          <a:off x="21272500" y="165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73677</xdr:rowOff>
    </xdr:from>
    <xdr:ext cx="249299" cy="259045"/>
    <xdr:sp macro="" textlink="">
      <xdr:nvSpPr>
        <xdr:cNvPr id="904" name="テキスト ボックス 903"/>
        <xdr:cNvSpPr txBox="1"/>
      </xdr:nvSpPr>
      <xdr:spPr>
        <a:xfrm>
          <a:off x="21198650" y="1636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05" name="直線コネクタ 904"/>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91</xdr:row>
      <xdr:rowOff>31750</xdr:rowOff>
    </xdr:from>
    <xdr:to>
      <xdr:col>107</xdr:col>
      <xdr:colOff>101600</xdr:colOff>
      <xdr:row>91</xdr:row>
      <xdr:rowOff>133350</xdr:rowOff>
    </xdr:to>
    <xdr:sp macro="" textlink="">
      <xdr:nvSpPr>
        <xdr:cNvPr id="906" name="フローチャート: 判断 905"/>
        <xdr:cNvSpPr/>
      </xdr:nvSpPr>
      <xdr:spPr>
        <a:xfrm>
          <a:off x="20383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89</xdr:row>
      <xdr:rowOff>149877</xdr:rowOff>
    </xdr:from>
    <xdr:ext cx="249299" cy="259045"/>
    <xdr:sp macro="" textlink="">
      <xdr:nvSpPr>
        <xdr:cNvPr id="907" name="テキスト ボックス 906"/>
        <xdr:cNvSpPr txBox="1"/>
      </xdr:nvSpPr>
      <xdr:spPr>
        <a:xfrm>
          <a:off x="20309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08" name="直線コネクタ 907"/>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165100</xdr:rowOff>
    </xdr:from>
    <xdr:to>
      <xdr:col>102</xdr:col>
      <xdr:colOff>165100</xdr:colOff>
      <xdr:row>99</xdr:row>
      <xdr:rowOff>95250</xdr:rowOff>
    </xdr:to>
    <xdr:sp macro="" textlink="">
      <xdr:nvSpPr>
        <xdr:cNvPr id="909" name="フローチャート: 判断 908"/>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10" name="テキスト ボックス 909"/>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11" name="フローチャート: 判断 910"/>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12" name="テキスト ボックス 911"/>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8" name="楕円 917"/>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19"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0" name="楕円 919"/>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21" name="テキスト ボックス 920"/>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22" name="楕円 921"/>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23" name="テキスト ボックス 922"/>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24" name="楕円 923"/>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111777</xdr:rowOff>
    </xdr:from>
    <xdr:ext cx="249299" cy="259045"/>
    <xdr:sp macro="" textlink="">
      <xdr:nvSpPr>
        <xdr:cNvPr id="925" name="テキスト ボックス 924"/>
        <xdr:cNvSpPr txBox="1"/>
      </xdr:nvSpPr>
      <xdr:spPr>
        <a:xfrm>
          <a:off x="19420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6" name="楕円 925"/>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111777</xdr:rowOff>
    </xdr:from>
    <xdr:ext cx="249299" cy="259045"/>
    <xdr:sp macro="" textlink="">
      <xdr:nvSpPr>
        <xdr:cNvPr id="927" name="テキスト ボックス 926"/>
        <xdr:cNvSpPr txBox="1"/>
      </xdr:nvSpPr>
      <xdr:spPr>
        <a:xfrm>
          <a:off x="18531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本市の歳出決算総額は、住民一人当たり</a:t>
          </a:r>
          <a:r>
            <a:rPr kumimoji="1" lang="en-US" altLang="ja-JP" sz="1300">
              <a:latin typeface="ＭＳ Ｐゴシック" panose="020B0600070205080204" pitchFamily="50" charset="-128"/>
              <a:ea typeface="ＭＳ Ｐゴシック" panose="020B0600070205080204" pitchFamily="50" charset="-128"/>
            </a:rPr>
            <a:t>386,506</a:t>
          </a:r>
          <a:r>
            <a:rPr kumimoji="1" lang="ja-JP" altLang="en-US" sz="1300">
              <a:latin typeface="ＭＳ Ｐゴシック" panose="020B0600070205080204" pitchFamily="50" charset="-128"/>
              <a:ea typeface="ＭＳ Ｐゴシック" panose="020B0600070205080204" pitchFamily="50" charset="-128"/>
            </a:rPr>
            <a:t>円となっており、昨年度と比べて</a:t>
          </a:r>
          <a:r>
            <a:rPr kumimoji="1" lang="en-US" altLang="ja-JP" sz="1300">
              <a:latin typeface="ＭＳ Ｐゴシック" panose="020B0600070205080204" pitchFamily="50" charset="-128"/>
              <a:ea typeface="ＭＳ Ｐゴシック" panose="020B0600070205080204" pitchFamily="50" charset="-128"/>
            </a:rPr>
            <a:t>26,305</a:t>
          </a:r>
          <a:r>
            <a:rPr kumimoji="1" lang="ja-JP" altLang="en-US" sz="1300">
              <a:latin typeface="ＭＳ Ｐゴシック" panose="020B0600070205080204" pitchFamily="50" charset="-128"/>
              <a:ea typeface="ＭＳ Ｐゴシック" panose="020B0600070205080204" pitchFamily="50" charset="-128"/>
            </a:rPr>
            <a:t>円減少した。また、類似団体平均と比較すると扶助費以外は全てのコストで下回っており、効率の良い行政経営ができていると言える。ごみ処理業務及び消防業務を一部事務組合で行っているため、人件費については低く、補助費等については高くなる傾向ではあるが、</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住民一人当たりのコストは</a:t>
          </a:r>
          <a:r>
            <a:rPr kumimoji="1" lang="ja-JP" altLang="en-US" sz="1300">
              <a:latin typeface="ＭＳ Ｐゴシック" panose="020B0600070205080204" pitchFamily="50" charset="-128"/>
              <a:ea typeface="ＭＳ Ｐゴシック" panose="020B0600070205080204" pitchFamily="50" charset="-128"/>
            </a:rPr>
            <a:t>全国、県平均よりは高いものの類似団体</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平均に比べて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12,000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円程度低く</a:t>
          </a:r>
          <a:r>
            <a:rPr kumimoji="1" lang="ja-JP" altLang="en-US" sz="1300">
              <a:latin typeface="ＭＳ Ｐゴシック" panose="020B0600070205080204" pitchFamily="50" charset="-128"/>
              <a:ea typeface="ＭＳ Ｐゴシック" panose="020B0600070205080204" pitchFamily="50" charset="-128"/>
            </a:rPr>
            <a:t>抑えることができている。扶助費については全国、県平均に比べて低いものの、右肩上がりに増え続け類似団体平均を初めて超える結果となった。内訳では障害福祉サービス給付費、保育に関する施設型給付費の増に加え、生活保護扶助費の増が主なものである。普通建設事業（うち更新整備）については前年度から</a:t>
          </a:r>
          <a:r>
            <a:rPr kumimoji="1" lang="en-US" altLang="ja-JP" sz="1300">
              <a:latin typeface="ＭＳ Ｐゴシック" panose="020B0600070205080204" pitchFamily="50" charset="-128"/>
              <a:ea typeface="ＭＳ Ｐゴシック" panose="020B0600070205080204" pitchFamily="50" charset="-128"/>
            </a:rPr>
            <a:t>33,262</a:t>
          </a:r>
          <a:r>
            <a:rPr kumimoji="1" lang="ja-JP" altLang="en-US" sz="1300">
              <a:latin typeface="ＭＳ Ｐゴシック" panose="020B0600070205080204" pitchFamily="50" charset="-128"/>
              <a:ea typeface="ＭＳ Ｐゴシック" panose="020B0600070205080204" pitchFamily="50" charset="-128"/>
            </a:rPr>
            <a:t>円減少し</a:t>
          </a:r>
          <a:r>
            <a:rPr kumimoji="1" lang="en-US" altLang="ja-JP" sz="1300">
              <a:latin typeface="ＭＳ Ｐゴシック" panose="020B0600070205080204" pitchFamily="50" charset="-128"/>
              <a:ea typeface="ＭＳ Ｐゴシック" panose="020B0600070205080204" pitchFamily="50" charset="-128"/>
            </a:rPr>
            <a:t>30,020</a:t>
          </a:r>
          <a:r>
            <a:rPr kumimoji="1" lang="ja-JP" altLang="en-US" sz="1300">
              <a:latin typeface="ＭＳ Ｐゴシック" panose="020B0600070205080204" pitchFamily="50" charset="-128"/>
              <a:ea typeface="ＭＳ Ｐゴシック" panose="020B0600070205080204" pitchFamily="50" charset="-128"/>
            </a:rPr>
            <a:t>円となった。これは下妻中学校改築事業のうち校舎本体部分に係る事業が完了したためである。市内小中学校施設については全ての校舎で耐震化が完了したため、今後は市公共施設等マネジメント基本方針に基づき中長期的な観点から施設の総量削減や適正配置に取り組み将来負担の平準化を図っ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茨城県下妻市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43,791
41,777
80.88
18,071,735
16,925,502
1,078,676
10,244,760
21,781,125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77.4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79937</xdr:rowOff>
    </xdr:from>
    <xdr:to>
      <xdr:col>24</xdr:col>
      <xdr:colOff>62865</xdr:colOff>
      <xdr:row>39</xdr:row>
      <xdr:rowOff>76672</xdr:rowOff>
    </xdr:to>
    <xdr:cxnSp macro="">
      <xdr:nvCxnSpPr>
        <xdr:cNvPr id="58" name="直線コネクタ 57"/>
        <xdr:cNvCxnSpPr/>
      </xdr:nvCxnSpPr>
      <xdr:spPr>
        <a:xfrm flipV="1">
          <a:off x="4633595" y="5223437"/>
          <a:ext cx="1270" cy="1539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80499</xdr:rowOff>
    </xdr:from>
    <xdr:ext cx="469744" cy="259045"/>
    <xdr:sp macro="" textlink="">
      <xdr:nvSpPr>
        <xdr:cNvPr id="59" name="議会費最小値テキスト"/>
        <xdr:cNvSpPr txBox="1"/>
      </xdr:nvSpPr>
      <xdr:spPr>
        <a:xfrm>
          <a:off x="4686300" y="676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76672</xdr:rowOff>
    </xdr:from>
    <xdr:to>
      <xdr:col>24</xdr:col>
      <xdr:colOff>152400</xdr:colOff>
      <xdr:row>39</xdr:row>
      <xdr:rowOff>76672</xdr:rowOff>
    </xdr:to>
    <xdr:cxnSp macro="">
      <xdr:nvCxnSpPr>
        <xdr:cNvPr id="60" name="直線コネクタ 59"/>
        <xdr:cNvCxnSpPr/>
      </xdr:nvCxnSpPr>
      <xdr:spPr>
        <a:xfrm>
          <a:off x="4546600" y="676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26614</xdr:rowOff>
    </xdr:from>
    <xdr:ext cx="469744" cy="259045"/>
    <xdr:sp macro="" textlink="">
      <xdr:nvSpPr>
        <xdr:cNvPr id="61" name="議会費最大値テキスト"/>
        <xdr:cNvSpPr txBox="1"/>
      </xdr:nvSpPr>
      <xdr:spPr>
        <a:xfrm>
          <a:off x="4686300" y="4998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79937</xdr:rowOff>
    </xdr:from>
    <xdr:to>
      <xdr:col>24</xdr:col>
      <xdr:colOff>152400</xdr:colOff>
      <xdr:row>30</xdr:row>
      <xdr:rowOff>79937</xdr:rowOff>
    </xdr:to>
    <xdr:cxnSp macro="">
      <xdr:nvCxnSpPr>
        <xdr:cNvPr id="62" name="直線コネクタ 61"/>
        <xdr:cNvCxnSpPr/>
      </xdr:nvCxnSpPr>
      <xdr:spPr>
        <a:xfrm>
          <a:off x="4546600" y="5223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76019</xdr:rowOff>
    </xdr:from>
    <xdr:to>
      <xdr:col>24</xdr:col>
      <xdr:colOff>63500</xdr:colOff>
      <xdr:row>36</xdr:row>
      <xdr:rowOff>87449</xdr:rowOff>
    </xdr:to>
    <xdr:cxnSp macro="">
      <xdr:nvCxnSpPr>
        <xdr:cNvPr id="63" name="直線コネクタ 62"/>
        <xdr:cNvCxnSpPr/>
      </xdr:nvCxnSpPr>
      <xdr:spPr>
        <a:xfrm flipV="1">
          <a:off x="3797300" y="6248219"/>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42870</xdr:rowOff>
    </xdr:from>
    <xdr:ext cx="469744" cy="259045"/>
    <xdr:sp macro="" textlink="">
      <xdr:nvSpPr>
        <xdr:cNvPr id="64" name="議会費平均値テキスト"/>
        <xdr:cNvSpPr txBox="1"/>
      </xdr:nvSpPr>
      <xdr:spPr>
        <a:xfrm>
          <a:off x="4686300" y="60436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19993</xdr:rowOff>
    </xdr:from>
    <xdr:to>
      <xdr:col>24</xdr:col>
      <xdr:colOff>114300</xdr:colOff>
      <xdr:row>36</xdr:row>
      <xdr:rowOff>121593</xdr:rowOff>
    </xdr:to>
    <xdr:sp macro="" textlink="">
      <xdr:nvSpPr>
        <xdr:cNvPr id="65" name="フローチャート: 判断 64"/>
        <xdr:cNvSpPr/>
      </xdr:nvSpPr>
      <xdr:spPr>
        <a:xfrm>
          <a:off x="4584700" y="619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84510</xdr:rowOff>
    </xdr:from>
    <xdr:to>
      <xdr:col>19</xdr:col>
      <xdr:colOff>177800</xdr:colOff>
      <xdr:row>36</xdr:row>
      <xdr:rowOff>87449</xdr:rowOff>
    </xdr:to>
    <xdr:cxnSp macro="">
      <xdr:nvCxnSpPr>
        <xdr:cNvPr id="66" name="直線コネクタ 65"/>
        <xdr:cNvCxnSpPr/>
      </xdr:nvCxnSpPr>
      <xdr:spPr>
        <a:xfrm>
          <a:off x="2908300" y="6256710"/>
          <a:ext cx="8890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7910</xdr:rowOff>
    </xdr:from>
    <xdr:to>
      <xdr:col>20</xdr:col>
      <xdr:colOff>38100</xdr:colOff>
      <xdr:row>36</xdr:row>
      <xdr:rowOff>109510</xdr:rowOff>
    </xdr:to>
    <xdr:sp macro="" textlink="">
      <xdr:nvSpPr>
        <xdr:cNvPr id="67" name="フローチャート: 判断 66"/>
        <xdr:cNvSpPr/>
      </xdr:nvSpPr>
      <xdr:spPr>
        <a:xfrm>
          <a:off x="37465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126037</xdr:rowOff>
    </xdr:from>
    <xdr:ext cx="469744" cy="259045"/>
    <xdr:sp macro="" textlink="">
      <xdr:nvSpPr>
        <xdr:cNvPr id="68" name="テキスト ボックス 67"/>
        <xdr:cNvSpPr txBox="1"/>
      </xdr:nvSpPr>
      <xdr:spPr>
        <a:xfrm>
          <a:off x="3562428" y="595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51199</xdr:rowOff>
    </xdr:from>
    <xdr:to>
      <xdr:col>15</xdr:col>
      <xdr:colOff>50800</xdr:colOff>
      <xdr:row>36</xdr:row>
      <xdr:rowOff>84510</xdr:rowOff>
    </xdr:to>
    <xdr:cxnSp macro="">
      <xdr:nvCxnSpPr>
        <xdr:cNvPr id="69" name="直線コネクタ 68"/>
        <xdr:cNvCxnSpPr/>
      </xdr:nvCxnSpPr>
      <xdr:spPr>
        <a:xfrm>
          <a:off x="2019300" y="6223399"/>
          <a:ext cx="889000" cy="33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166951</xdr:rowOff>
    </xdr:from>
    <xdr:to>
      <xdr:col>15</xdr:col>
      <xdr:colOff>101600</xdr:colOff>
      <xdr:row>36</xdr:row>
      <xdr:rowOff>97101</xdr:rowOff>
    </xdr:to>
    <xdr:sp macro="" textlink="">
      <xdr:nvSpPr>
        <xdr:cNvPr id="70" name="フローチャート: 判断 69"/>
        <xdr:cNvSpPr/>
      </xdr:nvSpPr>
      <xdr:spPr>
        <a:xfrm>
          <a:off x="2857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113628</xdr:rowOff>
    </xdr:from>
    <xdr:ext cx="469744" cy="259045"/>
    <xdr:sp macro="" textlink="">
      <xdr:nvSpPr>
        <xdr:cNvPr id="71" name="テキスト ボックス 70"/>
        <xdr:cNvSpPr txBox="1"/>
      </xdr:nvSpPr>
      <xdr:spPr>
        <a:xfrm>
          <a:off x="2673428" y="5942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51199</xdr:rowOff>
    </xdr:from>
    <xdr:to>
      <xdr:col>10</xdr:col>
      <xdr:colOff>114300</xdr:colOff>
      <xdr:row>36</xdr:row>
      <xdr:rowOff>117493</xdr:rowOff>
    </xdr:to>
    <xdr:cxnSp macro="">
      <xdr:nvCxnSpPr>
        <xdr:cNvPr id="72" name="直線コネクタ 71"/>
        <xdr:cNvCxnSpPr/>
      </xdr:nvCxnSpPr>
      <xdr:spPr>
        <a:xfrm flipV="1">
          <a:off x="1130300" y="6223399"/>
          <a:ext cx="8890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53957</xdr:rowOff>
    </xdr:from>
    <xdr:to>
      <xdr:col>10</xdr:col>
      <xdr:colOff>165100</xdr:colOff>
      <xdr:row>35</xdr:row>
      <xdr:rowOff>155557</xdr:rowOff>
    </xdr:to>
    <xdr:sp macro="" textlink="">
      <xdr:nvSpPr>
        <xdr:cNvPr id="73" name="フローチャート: 判断 72"/>
        <xdr:cNvSpPr/>
      </xdr:nvSpPr>
      <xdr:spPr>
        <a:xfrm>
          <a:off x="19685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634</xdr:rowOff>
    </xdr:from>
    <xdr:ext cx="469744" cy="259045"/>
    <xdr:sp macro="" textlink="">
      <xdr:nvSpPr>
        <xdr:cNvPr id="74" name="テキスト ボックス 73"/>
        <xdr:cNvSpPr txBox="1"/>
      </xdr:nvSpPr>
      <xdr:spPr>
        <a:xfrm>
          <a:off x="1784428" y="5829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98371</xdr:rowOff>
    </xdr:from>
    <xdr:to>
      <xdr:col>6</xdr:col>
      <xdr:colOff>38100</xdr:colOff>
      <xdr:row>36</xdr:row>
      <xdr:rowOff>28521</xdr:rowOff>
    </xdr:to>
    <xdr:sp macro="" textlink="">
      <xdr:nvSpPr>
        <xdr:cNvPr id="75" name="フローチャート: 判断 74"/>
        <xdr:cNvSpPr/>
      </xdr:nvSpPr>
      <xdr:spPr>
        <a:xfrm>
          <a:off x="1079500" y="6099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45048</xdr:rowOff>
    </xdr:from>
    <xdr:ext cx="469744" cy="259045"/>
    <xdr:sp macro="" textlink="">
      <xdr:nvSpPr>
        <xdr:cNvPr id="76" name="テキスト ボックス 75"/>
        <xdr:cNvSpPr txBox="1"/>
      </xdr:nvSpPr>
      <xdr:spPr>
        <a:xfrm>
          <a:off x="895428" y="5874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25219</xdr:rowOff>
    </xdr:from>
    <xdr:to>
      <xdr:col>24</xdr:col>
      <xdr:colOff>114300</xdr:colOff>
      <xdr:row>36</xdr:row>
      <xdr:rowOff>126819</xdr:rowOff>
    </xdr:to>
    <xdr:sp macro="" textlink="">
      <xdr:nvSpPr>
        <xdr:cNvPr id="82" name="楕円 81"/>
        <xdr:cNvSpPr/>
      </xdr:nvSpPr>
      <xdr:spPr>
        <a:xfrm>
          <a:off x="4584700" y="6197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3646</xdr:rowOff>
    </xdr:from>
    <xdr:ext cx="469744" cy="259045"/>
    <xdr:sp macro="" textlink="">
      <xdr:nvSpPr>
        <xdr:cNvPr id="83" name="議会費該当値テキスト"/>
        <xdr:cNvSpPr txBox="1"/>
      </xdr:nvSpPr>
      <xdr:spPr>
        <a:xfrm>
          <a:off x="4686300" y="6175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36649</xdr:rowOff>
    </xdr:from>
    <xdr:to>
      <xdr:col>20</xdr:col>
      <xdr:colOff>38100</xdr:colOff>
      <xdr:row>36</xdr:row>
      <xdr:rowOff>138249</xdr:rowOff>
    </xdr:to>
    <xdr:sp macro="" textlink="">
      <xdr:nvSpPr>
        <xdr:cNvPr id="84" name="楕円 83"/>
        <xdr:cNvSpPr/>
      </xdr:nvSpPr>
      <xdr:spPr>
        <a:xfrm>
          <a:off x="3746500" y="620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129376</xdr:rowOff>
    </xdr:from>
    <xdr:ext cx="469744" cy="259045"/>
    <xdr:sp macro="" textlink="">
      <xdr:nvSpPr>
        <xdr:cNvPr id="85" name="テキスト ボックス 84"/>
        <xdr:cNvSpPr txBox="1"/>
      </xdr:nvSpPr>
      <xdr:spPr>
        <a:xfrm>
          <a:off x="3562428" y="6301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33710</xdr:rowOff>
    </xdr:from>
    <xdr:to>
      <xdr:col>15</xdr:col>
      <xdr:colOff>101600</xdr:colOff>
      <xdr:row>36</xdr:row>
      <xdr:rowOff>135310</xdr:rowOff>
    </xdr:to>
    <xdr:sp macro="" textlink="">
      <xdr:nvSpPr>
        <xdr:cNvPr id="86" name="楕円 85"/>
        <xdr:cNvSpPr/>
      </xdr:nvSpPr>
      <xdr:spPr>
        <a:xfrm>
          <a:off x="2857500" y="620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126437</xdr:rowOff>
    </xdr:from>
    <xdr:ext cx="469744" cy="259045"/>
    <xdr:sp macro="" textlink="">
      <xdr:nvSpPr>
        <xdr:cNvPr id="87" name="テキスト ボックス 86"/>
        <xdr:cNvSpPr txBox="1"/>
      </xdr:nvSpPr>
      <xdr:spPr>
        <a:xfrm>
          <a:off x="2673428" y="6298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399</xdr:rowOff>
    </xdr:from>
    <xdr:to>
      <xdr:col>10</xdr:col>
      <xdr:colOff>165100</xdr:colOff>
      <xdr:row>36</xdr:row>
      <xdr:rowOff>101999</xdr:rowOff>
    </xdr:to>
    <xdr:sp macro="" textlink="">
      <xdr:nvSpPr>
        <xdr:cNvPr id="88" name="楕円 87"/>
        <xdr:cNvSpPr/>
      </xdr:nvSpPr>
      <xdr:spPr>
        <a:xfrm>
          <a:off x="1968500" y="617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93126</xdr:rowOff>
    </xdr:from>
    <xdr:ext cx="469744" cy="259045"/>
    <xdr:sp macro="" textlink="">
      <xdr:nvSpPr>
        <xdr:cNvPr id="89" name="テキスト ボックス 88"/>
        <xdr:cNvSpPr txBox="1"/>
      </xdr:nvSpPr>
      <xdr:spPr>
        <a:xfrm>
          <a:off x="1784428" y="6265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66693</xdr:rowOff>
    </xdr:from>
    <xdr:to>
      <xdr:col>6</xdr:col>
      <xdr:colOff>38100</xdr:colOff>
      <xdr:row>36</xdr:row>
      <xdr:rowOff>168293</xdr:rowOff>
    </xdr:to>
    <xdr:sp macro="" textlink="">
      <xdr:nvSpPr>
        <xdr:cNvPr id="90" name="楕円 89"/>
        <xdr:cNvSpPr/>
      </xdr:nvSpPr>
      <xdr:spPr>
        <a:xfrm>
          <a:off x="1079500" y="6238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159420</xdr:rowOff>
    </xdr:from>
    <xdr:ext cx="469744" cy="259045"/>
    <xdr:sp macro="" textlink="">
      <xdr:nvSpPr>
        <xdr:cNvPr id="91" name="テキスト ボックス 90"/>
        <xdr:cNvSpPr txBox="1"/>
      </xdr:nvSpPr>
      <xdr:spPr>
        <a:xfrm>
          <a:off x="895428" y="6331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87133</xdr:rowOff>
    </xdr:from>
    <xdr:to>
      <xdr:col>24</xdr:col>
      <xdr:colOff>62865</xdr:colOff>
      <xdr:row>58</xdr:row>
      <xdr:rowOff>70228</xdr:rowOff>
    </xdr:to>
    <xdr:cxnSp macro="">
      <xdr:nvCxnSpPr>
        <xdr:cNvPr id="115" name="直線コネクタ 114"/>
        <xdr:cNvCxnSpPr/>
      </xdr:nvCxnSpPr>
      <xdr:spPr>
        <a:xfrm flipV="1">
          <a:off x="4633595" y="8659633"/>
          <a:ext cx="1270" cy="1354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74055</xdr:rowOff>
    </xdr:from>
    <xdr:ext cx="534377" cy="259045"/>
    <xdr:sp macro="" textlink="">
      <xdr:nvSpPr>
        <xdr:cNvPr id="116" name="総務費最小値テキスト"/>
        <xdr:cNvSpPr txBox="1"/>
      </xdr:nvSpPr>
      <xdr:spPr>
        <a:xfrm>
          <a:off x="4686300" y="1001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70228</xdr:rowOff>
    </xdr:from>
    <xdr:to>
      <xdr:col>24</xdr:col>
      <xdr:colOff>152400</xdr:colOff>
      <xdr:row>58</xdr:row>
      <xdr:rowOff>70228</xdr:rowOff>
    </xdr:to>
    <xdr:cxnSp macro="">
      <xdr:nvCxnSpPr>
        <xdr:cNvPr id="117" name="直線コネクタ 116"/>
        <xdr:cNvCxnSpPr/>
      </xdr:nvCxnSpPr>
      <xdr:spPr>
        <a:xfrm>
          <a:off x="4546600" y="10014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33810</xdr:rowOff>
    </xdr:from>
    <xdr:ext cx="599010" cy="259045"/>
    <xdr:sp macro="" textlink="">
      <xdr:nvSpPr>
        <xdr:cNvPr id="118" name="総務費最大値テキスト"/>
        <xdr:cNvSpPr txBox="1"/>
      </xdr:nvSpPr>
      <xdr:spPr>
        <a:xfrm>
          <a:off x="4686300" y="8434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393,797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87133</xdr:rowOff>
    </xdr:from>
    <xdr:to>
      <xdr:col>24</xdr:col>
      <xdr:colOff>152400</xdr:colOff>
      <xdr:row>50</xdr:row>
      <xdr:rowOff>87133</xdr:rowOff>
    </xdr:to>
    <xdr:cxnSp macro="">
      <xdr:nvCxnSpPr>
        <xdr:cNvPr id="119" name="直線コネクタ 118"/>
        <xdr:cNvCxnSpPr/>
      </xdr:nvCxnSpPr>
      <xdr:spPr>
        <a:xfrm>
          <a:off x="4546600" y="8659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36761</xdr:rowOff>
    </xdr:from>
    <xdr:to>
      <xdr:col>24</xdr:col>
      <xdr:colOff>63500</xdr:colOff>
      <xdr:row>58</xdr:row>
      <xdr:rowOff>48210</xdr:rowOff>
    </xdr:to>
    <xdr:cxnSp macro="">
      <xdr:nvCxnSpPr>
        <xdr:cNvPr id="120" name="直線コネクタ 119"/>
        <xdr:cNvCxnSpPr/>
      </xdr:nvCxnSpPr>
      <xdr:spPr>
        <a:xfrm>
          <a:off x="3797300" y="9980861"/>
          <a:ext cx="838200" cy="11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101193</xdr:rowOff>
    </xdr:from>
    <xdr:ext cx="534377" cy="259045"/>
    <xdr:sp macro="" textlink="">
      <xdr:nvSpPr>
        <xdr:cNvPr id="121" name="総務費平均値テキスト"/>
        <xdr:cNvSpPr txBox="1"/>
      </xdr:nvSpPr>
      <xdr:spPr>
        <a:xfrm>
          <a:off x="4686300" y="9702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78316</xdr:rowOff>
    </xdr:from>
    <xdr:to>
      <xdr:col>24</xdr:col>
      <xdr:colOff>114300</xdr:colOff>
      <xdr:row>58</xdr:row>
      <xdr:rowOff>8466</xdr:rowOff>
    </xdr:to>
    <xdr:sp macro="" textlink="">
      <xdr:nvSpPr>
        <xdr:cNvPr id="122" name="フローチャート: 判断 121"/>
        <xdr:cNvSpPr/>
      </xdr:nvSpPr>
      <xdr:spPr>
        <a:xfrm>
          <a:off x="4584700" y="985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36761</xdr:rowOff>
    </xdr:from>
    <xdr:to>
      <xdr:col>19</xdr:col>
      <xdr:colOff>177800</xdr:colOff>
      <xdr:row>58</xdr:row>
      <xdr:rowOff>51186</xdr:rowOff>
    </xdr:to>
    <xdr:cxnSp macro="">
      <xdr:nvCxnSpPr>
        <xdr:cNvPr id="123" name="直線コネクタ 122"/>
        <xdr:cNvCxnSpPr/>
      </xdr:nvCxnSpPr>
      <xdr:spPr>
        <a:xfrm flipV="1">
          <a:off x="2908300" y="9980861"/>
          <a:ext cx="889000" cy="14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92473</xdr:rowOff>
    </xdr:from>
    <xdr:to>
      <xdr:col>20</xdr:col>
      <xdr:colOff>38100</xdr:colOff>
      <xdr:row>58</xdr:row>
      <xdr:rowOff>22623</xdr:rowOff>
    </xdr:to>
    <xdr:sp macro="" textlink="">
      <xdr:nvSpPr>
        <xdr:cNvPr id="124" name="フローチャート: 判断 123"/>
        <xdr:cNvSpPr/>
      </xdr:nvSpPr>
      <xdr:spPr>
        <a:xfrm>
          <a:off x="3746500" y="9865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39150</xdr:rowOff>
    </xdr:from>
    <xdr:ext cx="534377" cy="259045"/>
    <xdr:sp macro="" textlink="">
      <xdr:nvSpPr>
        <xdr:cNvPr id="125" name="テキスト ボックス 124"/>
        <xdr:cNvSpPr txBox="1"/>
      </xdr:nvSpPr>
      <xdr:spPr>
        <a:xfrm>
          <a:off x="3530111" y="9640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43455</xdr:rowOff>
    </xdr:from>
    <xdr:to>
      <xdr:col>15</xdr:col>
      <xdr:colOff>50800</xdr:colOff>
      <xdr:row>58</xdr:row>
      <xdr:rowOff>51186</xdr:rowOff>
    </xdr:to>
    <xdr:cxnSp macro="">
      <xdr:nvCxnSpPr>
        <xdr:cNvPr id="126" name="直線コネクタ 125"/>
        <xdr:cNvCxnSpPr/>
      </xdr:nvCxnSpPr>
      <xdr:spPr>
        <a:xfrm>
          <a:off x="2019300" y="9987555"/>
          <a:ext cx="889000" cy="7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85418</xdr:rowOff>
    </xdr:from>
    <xdr:to>
      <xdr:col>15</xdr:col>
      <xdr:colOff>101600</xdr:colOff>
      <xdr:row>58</xdr:row>
      <xdr:rowOff>15568</xdr:rowOff>
    </xdr:to>
    <xdr:sp macro="" textlink="">
      <xdr:nvSpPr>
        <xdr:cNvPr id="127" name="フローチャート: 判断 126"/>
        <xdr:cNvSpPr/>
      </xdr:nvSpPr>
      <xdr:spPr>
        <a:xfrm>
          <a:off x="2857500" y="985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32095</xdr:rowOff>
    </xdr:from>
    <xdr:ext cx="534377" cy="259045"/>
    <xdr:sp macro="" textlink="">
      <xdr:nvSpPr>
        <xdr:cNvPr id="128" name="テキスト ボックス 127"/>
        <xdr:cNvSpPr txBox="1"/>
      </xdr:nvSpPr>
      <xdr:spPr>
        <a:xfrm>
          <a:off x="2641111" y="9633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43455</xdr:rowOff>
    </xdr:from>
    <xdr:to>
      <xdr:col>10</xdr:col>
      <xdr:colOff>114300</xdr:colOff>
      <xdr:row>58</xdr:row>
      <xdr:rowOff>57031</xdr:rowOff>
    </xdr:to>
    <xdr:cxnSp macro="">
      <xdr:nvCxnSpPr>
        <xdr:cNvPr id="129" name="直線コネクタ 128"/>
        <xdr:cNvCxnSpPr/>
      </xdr:nvCxnSpPr>
      <xdr:spPr>
        <a:xfrm flipV="1">
          <a:off x="1130300" y="9987555"/>
          <a:ext cx="889000" cy="13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81734</xdr:rowOff>
    </xdr:from>
    <xdr:to>
      <xdr:col>10</xdr:col>
      <xdr:colOff>165100</xdr:colOff>
      <xdr:row>58</xdr:row>
      <xdr:rowOff>11884</xdr:rowOff>
    </xdr:to>
    <xdr:sp macro="" textlink="">
      <xdr:nvSpPr>
        <xdr:cNvPr id="130" name="フローチャート: 判断 129"/>
        <xdr:cNvSpPr/>
      </xdr:nvSpPr>
      <xdr:spPr>
        <a:xfrm>
          <a:off x="1968500" y="985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28411</xdr:rowOff>
    </xdr:from>
    <xdr:ext cx="534377" cy="259045"/>
    <xdr:sp macro="" textlink="">
      <xdr:nvSpPr>
        <xdr:cNvPr id="131" name="テキスト ボックス 130"/>
        <xdr:cNvSpPr txBox="1"/>
      </xdr:nvSpPr>
      <xdr:spPr>
        <a:xfrm>
          <a:off x="1752111" y="962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53913</xdr:rowOff>
    </xdr:from>
    <xdr:to>
      <xdr:col>6</xdr:col>
      <xdr:colOff>38100</xdr:colOff>
      <xdr:row>57</xdr:row>
      <xdr:rowOff>155513</xdr:rowOff>
    </xdr:to>
    <xdr:sp macro="" textlink="">
      <xdr:nvSpPr>
        <xdr:cNvPr id="132" name="フローチャート: 判断 131"/>
        <xdr:cNvSpPr/>
      </xdr:nvSpPr>
      <xdr:spPr>
        <a:xfrm>
          <a:off x="1079500" y="9826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590</xdr:rowOff>
    </xdr:from>
    <xdr:ext cx="534377" cy="259045"/>
    <xdr:sp macro="" textlink="">
      <xdr:nvSpPr>
        <xdr:cNvPr id="133" name="テキスト ボックス 132"/>
        <xdr:cNvSpPr txBox="1"/>
      </xdr:nvSpPr>
      <xdr:spPr>
        <a:xfrm>
          <a:off x="863111" y="9601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168860</xdr:rowOff>
    </xdr:from>
    <xdr:to>
      <xdr:col>24</xdr:col>
      <xdr:colOff>114300</xdr:colOff>
      <xdr:row>58</xdr:row>
      <xdr:rowOff>99010</xdr:rowOff>
    </xdr:to>
    <xdr:sp macro="" textlink="">
      <xdr:nvSpPr>
        <xdr:cNvPr id="139" name="楕円 138"/>
        <xdr:cNvSpPr/>
      </xdr:nvSpPr>
      <xdr:spPr>
        <a:xfrm>
          <a:off x="4584700" y="994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83787</xdr:rowOff>
    </xdr:from>
    <xdr:ext cx="534377" cy="259045"/>
    <xdr:sp macro="" textlink="">
      <xdr:nvSpPr>
        <xdr:cNvPr id="140" name="総務費該当値テキスト"/>
        <xdr:cNvSpPr txBox="1"/>
      </xdr:nvSpPr>
      <xdr:spPr>
        <a:xfrm>
          <a:off x="4686300" y="9856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157411</xdr:rowOff>
    </xdr:from>
    <xdr:to>
      <xdr:col>20</xdr:col>
      <xdr:colOff>38100</xdr:colOff>
      <xdr:row>58</xdr:row>
      <xdr:rowOff>87561</xdr:rowOff>
    </xdr:to>
    <xdr:sp macro="" textlink="">
      <xdr:nvSpPr>
        <xdr:cNvPr id="141" name="楕円 140"/>
        <xdr:cNvSpPr/>
      </xdr:nvSpPr>
      <xdr:spPr>
        <a:xfrm>
          <a:off x="3746500" y="993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78688</xdr:rowOff>
    </xdr:from>
    <xdr:ext cx="534377" cy="259045"/>
    <xdr:sp macro="" textlink="">
      <xdr:nvSpPr>
        <xdr:cNvPr id="142" name="テキスト ボックス 141"/>
        <xdr:cNvSpPr txBox="1"/>
      </xdr:nvSpPr>
      <xdr:spPr>
        <a:xfrm>
          <a:off x="3530111" y="10022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386</xdr:rowOff>
    </xdr:from>
    <xdr:to>
      <xdr:col>15</xdr:col>
      <xdr:colOff>101600</xdr:colOff>
      <xdr:row>58</xdr:row>
      <xdr:rowOff>101986</xdr:rowOff>
    </xdr:to>
    <xdr:sp macro="" textlink="">
      <xdr:nvSpPr>
        <xdr:cNvPr id="143" name="楕円 142"/>
        <xdr:cNvSpPr/>
      </xdr:nvSpPr>
      <xdr:spPr>
        <a:xfrm>
          <a:off x="2857500" y="9944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93113</xdr:rowOff>
    </xdr:from>
    <xdr:ext cx="534377" cy="259045"/>
    <xdr:sp macro="" textlink="">
      <xdr:nvSpPr>
        <xdr:cNvPr id="144" name="テキスト ボックス 143"/>
        <xdr:cNvSpPr txBox="1"/>
      </xdr:nvSpPr>
      <xdr:spPr>
        <a:xfrm>
          <a:off x="2641111" y="1003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164105</xdr:rowOff>
    </xdr:from>
    <xdr:to>
      <xdr:col>10</xdr:col>
      <xdr:colOff>165100</xdr:colOff>
      <xdr:row>58</xdr:row>
      <xdr:rowOff>94255</xdr:rowOff>
    </xdr:to>
    <xdr:sp macro="" textlink="">
      <xdr:nvSpPr>
        <xdr:cNvPr id="145" name="楕円 144"/>
        <xdr:cNvSpPr/>
      </xdr:nvSpPr>
      <xdr:spPr>
        <a:xfrm>
          <a:off x="1968500" y="993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85382</xdr:rowOff>
    </xdr:from>
    <xdr:ext cx="534377" cy="259045"/>
    <xdr:sp macro="" textlink="">
      <xdr:nvSpPr>
        <xdr:cNvPr id="146" name="テキスト ボックス 145"/>
        <xdr:cNvSpPr txBox="1"/>
      </xdr:nvSpPr>
      <xdr:spPr>
        <a:xfrm>
          <a:off x="1752111" y="10029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6231</xdr:rowOff>
    </xdr:from>
    <xdr:to>
      <xdr:col>6</xdr:col>
      <xdr:colOff>38100</xdr:colOff>
      <xdr:row>58</xdr:row>
      <xdr:rowOff>107831</xdr:rowOff>
    </xdr:to>
    <xdr:sp macro="" textlink="">
      <xdr:nvSpPr>
        <xdr:cNvPr id="147" name="楕円 146"/>
        <xdr:cNvSpPr/>
      </xdr:nvSpPr>
      <xdr:spPr>
        <a:xfrm>
          <a:off x="1079500" y="9950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98958</xdr:rowOff>
    </xdr:from>
    <xdr:ext cx="534377" cy="259045"/>
    <xdr:sp macro="" textlink="">
      <xdr:nvSpPr>
        <xdr:cNvPr id="148" name="テキスト ボックス 147"/>
        <xdr:cNvSpPr txBox="1"/>
      </xdr:nvSpPr>
      <xdr:spPr>
        <a:xfrm>
          <a:off x="863111" y="10043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134709</xdr:rowOff>
    </xdr:from>
    <xdr:to>
      <xdr:col>24</xdr:col>
      <xdr:colOff>62865</xdr:colOff>
      <xdr:row>78</xdr:row>
      <xdr:rowOff>75242</xdr:rowOff>
    </xdr:to>
    <xdr:cxnSp macro="">
      <xdr:nvCxnSpPr>
        <xdr:cNvPr id="173" name="直線コネクタ 172"/>
        <xdr:cNvCxnSpPr/>
      </xdr:nvCxnSpPr>
      <xdr:spPr>
        <a:xfrm flipV="1">
          <a:off x="4633595" y="12136209"/>
          <a:ext cx="1270" cy="13121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79069</xdr:rowOff>
    </xdr:from>
    <xdr:ext cx="599010" cy="259045"/>
    <xdr:sp macro="" textlink="">
      <xdr:nvSpPr>
        <xdr:cNvPr id="174" name="民生費最小値テキスト"/>
        <xdr:cNvSpPr txBox="1"/>
      </xdr:nvSpPr>
      <xdr:spPr>
        <a:xfrm>
          <a:off x="4686300" y="13452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75242</xdr:rowOff>
    </xdr:from>
    <xdr:to>
      <xdr:col>24</xdr:col>
      <xdr:colOff>152400</xdr:colOff>
      <xdr:row>78</xdr:row>
      <xdr:rowOff>75242</xdr:rowOff>
    </xdr:to>
    <xdr:cxnSp macro="">
      <xdr:nvCxnSpPr>
        <xdr:cNvPr id="175" name="直線コネクタ 174"/>
        <xdr:cNvCxnSpPr/>
      </xdr:nvCxnSpPr>
      <xdr:spPr>
        <a:xfrm>
          <a:off x="4546600" y="13448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81386</xdr:rowOff>
    </xdr:from>
    <xdr:ext cx="599010" cy="259045"/>
    <xdr:sp macro="" textlink="">
      <xdr:nvSpPr>
        <xdr:cNvPr id="176" name="民生費最大値テキスト"/>
        <xdr:cNvSpPr txBox="1"/>
      </xdr:nvSpPr>
      <xdr:spPr>
        <a:xfrm>
          <a:off x="4686300" y="11911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290,655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134709</xdr:rowOff>
    </xdr:from>
    <xdr:to>
      <xdr:col>24</xdr:col>
      <xdr:colOff>152400</xdr:colOff>
      <xdr:row>70</xdr:row>
      <xdr:rowOff>134709</xdr:rowOff>
    </xdr:to>
    <xdr:cxnSp macro="">
      <xdr:nvCxnSpPr>
        <xdr:cNvPr id="177" name="直線コネクタ 176"/>
        <xdr:cNvCxnSpPr/>
      </xdr:nvCxnSpPr>
      <xdr:spPr>
        <a:xfrm>
          <a:off x="4546600" y="1213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32403</xdr:rowOff>
    </xdr:from>
    <xdr:to>
      <xdr:col>24</xdr:col>
      <xdr:colOff>63500</xdr:colOff>
      <xdr:row>78</xdr:row>
      <xdr:rowOff>48695</xdr:rowOff>
    </xdr:to>
    <xdr:cxnSp macro="">
      <xdr:nvCxnSpPr>
        <xdr:cNvPr id="178" name="直線コネクタ 177"/>
        <xdr:cNvCxnSpPr/>
      </xdr:nvCxnSpPr>
      <xdr:spPr>
        <a:xfrm flipV="1">
          <a:off x="3797300" y="13405503"/>
          <a:ext cx="838200" cy="16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3047</xdr:rowOff>
    </xdr:from>
    <xdr:ext cx="599010" cy="259045"/>
    <xdr:sp macro="" textlink="">
      <xdr:nvSpPr>
        <xdr:cNvPr id="179" name="民生費平均値テキスト"/>
        <xdr:cNvSpPr txBox="1"/>
      </xdr:nvSpPr>
      <xdr:spPr>
        <a:xfrm>
          <a:off x="4686300" y="130332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151620</xdr:rowOff>
    </xdr:from>
    <xdr:to>
      <xdr:col>24</xdr:col>
      <xdr:colOff>114300</xdr:colOff>
      <xdr:row>77</xdr:row>
      <xdr:rowOff>81770</xdr:rowOff>
    </xdr:to>
    <xdr:sp macro="" textlink="">
      <xdr:nvSpPr>
        <xdr:cNvPr id="180" name="フローチャート: 判断 179"/>
        <xdr:cNvSpPr/>
      </xdr:nvSpPr>
      <xdr:spPr>
        <a:xfrm>
          <a:off x="4584700" y="1318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48695</xdr:rowOff>
    </xdr:from>
    <xdr:to>
      <xdr:col>19</xdr:col>
      <xdr:colOff>177800</xdr:colOff>
      <xdr:row>78</xdr:row>
      <xdr:rowOff>67478</xdr:rowOff>
    </xdr:to>
    <xdr:cxnSp macro="">
      <xdr:nvCxnSpPr>
        <xdr:cNvPr id="181" name="直線コネクタ 180"/>
        <xdr:cNvCxnSpPr/>
      </xdr:nvCxnSpPr>
      <xdr:spPr>
        <a:xfrm flipV="1">
          <a:off x="2908300" y="13421795"/>
          <a:ext cx="889000" cy="1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134102</xdr:rowOff>
    </xdr:from>
    <xdr:to>
      <xdr:col>20</xdr:col>
      <xdr:colOff>38100</xdr:colOff>
      <xdr:row>77</xdr:row>
      <xdr:rowOff>64252</xdr:rowOff>
    </xdr:to>
    <xdr:sp macro="" textlink="">
      <xdr:nvSpPr>
        <xdr:cNvPr id="182" name="フローチャート: 判断 181"/>
        <xdr:cNvSpPr/>
      </xdr:nvSpPr>
      <xdr:spPr>
        <a:xfrm>
          <a:off x="3746500" y="1316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80779</xdr:rowOff>
    </xdr:from>
    <xdr:ext cx="599010" cy="259045"/>
    <xdr:sp macro="" textlink="">
      <xdr:nvSpPr>
        <xdr:cNvPr id="183" name="テキスト ボックス 182"/>
        <xdr:cNvSpPr txBox="1"/>
      </xdr:nvSpPr>
      <xdr:spPr>
        <a:xfrm>
          <a:off x="3497795" y="12939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67478</xdr:rowOff>
    </xdr:from>
    <xdr:to>
      <xdr:col>15</xdr:col>
      <xdr:colOff>50800</xdr:colOff>
      <xdr:row>78</xdr:row>
      <xdr:rowOff>94307</xdr:rowOff>
    </xdr:to>
    <xdr:cxnSp macro="">
      <xdr:nvCxnSpPr>
        <xdr:cNvPr id="184" name="直線コネクタ 183"/>
        <xdr:cNvCxnSpPr/>
      </xdr:nvCxnSpPr>
      <xdr:spPr>
        <a:xfrm flipV="1">
          <a:off x="2019300" y="13440578"/>
          <a:ext cx="889000" cy="2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135626</xdr:rowOff>
    </xdr:from>
    <xdr:to>
      <xdr:col>15</xdr:col>
      <xdr:colOff>101600</xdr:colOff>
      <xdr:row>77</xdr:row>
      <xdr:rowOff>65776</xdr:rowOff>
    </xdr:to>
    <xdr:sp macro="" textlink="">
      <xdr:nvSpPr>
        <xdr:cNvPr id="185" name="フローチャート: 判断 184"/>
        <xdr:cNvSpPr/>
      </xdr:nvSpPr>
      <xdr:spPr>
        <a:xfrm>
          <a:off x="2857500" y="13165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82303</xdr:rowOff>
    </xdr:from>
    <xdr:ext cx="599010" cy="259045"/>
    <xdr:sp macro="" textlink="">
      <xdr:nvSpPr>
        <xdr:cNvPr id="186" name="テキスト ボックス 185"/>
        <xdr:cNvSpPr txBox="1"/>
      </xdr:nvSpPr>
      <xdr:spPr>
        <a:xfrm>
          <a:off x="2608795" y="12941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170729</xdr:rowOff>
    </xdr:from>
    <xdr:to>
      <xdr:col>10</xdr:col>
      <xdr:colOff>114300</xdr:colOff>
      <xdr:row>78</xdr:row>
      <xdr:rowOff>94307</xdr:rowOff>
    </xdr:to>
    <xdr:cxnSp macro="">
      <xdr:nvCxnSpPr>
        <xdr:cNvPr id="187" name="直線コネクタ 186"/>
        <xdr:cNvCxnSpPr/>
      </xdr:nvCxnSpPr>
      <xdr:spPr>
        <a:xfrm>
          <a:off x="1130300" y="13372379"/>
          <a:ext cx="889000" cy="95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165931</xdr:rowOff>
    </xdr:from>
    <xdr:to>
      <xdr:col>10</xdr:col>
      <xdr:colOff>165100</xdr:colOff>
      <xdr:row>77</xdr:row>
      <xdr:rowOff>96081</xdr:rowOff>
    </xdr:to>
    <xdr:sp macro="" textlink="">
      <xdr:nvSpPr>
        <xdr:cNvPr id="188" name="フローチャート: 判断 187"/>
        <xdr:cNvSpPr/>
      </xdr:nvSpPr>
      <xdr:spPr>
        <a:xfrm>
          <a:off x="1968500" y="13196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112608</xdr:rowOff>
    </xdr:from>
    <xdr:ext cx="599010" cy="259045"/>
    <xdr:sp macro="" textlink="">
      <xdr:nvSpPr>
        <xdr:cNvPr id="189" name="テキスト ボックス 188"/>
        <xdr:cNvSpPr txBox="1"/>
      </xdr:nvSpPr>
      <xdr:spPr>
        <a:xfrm>
          <a:off x="1719795" y="12971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119501</xdr:rowOff>
    </xdr:from>
    <xdr:to>
      <xdr:col>6</xdr:col>
      <xdr:colOff>38100</xdr:colOff>
      <xdr:row>77</xdr:row>
      <xdr:rowOff>49651</xdr:rowOff>
    </xdr:to>
    <xdr:sp macro="" textlink="">
      <xdr:nvSpPr>
        <xdr:cNvPr id="190" name="フローチャート: 判断 189"/>
        <xdr:cNvSpPr/>
      </xdr:nvSpPr>
      <xdr:spPr>
        <a:xfrm>
          <a:off x="1079500" y="13149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66179</xdr:rowOff>
    </xdr:from>
    <xdr:ext cx="599010" cy="259045"/>
    <xdr:sp macro="" textlink="">
      <xdr:nvSpPr>
        <xdr:cNvPr id="191" name="テキスト ボックス 190"/>
        <xdr:cNvSpPr txBox="1"/>
      </xdr:nvSpPr>
      <xdr:spPr>
        <a:xfrm>
          <a:off x="830795" y="1292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153053</xdr:rowOff>
    </xdr:from>
    <xdr:to>
      <xdr:col>24</xdr:col>
      <xdr:colOff>114300</xdr:colOff>
      <xdr:row>78</xdr:row>
      <xdr:rowOff>83203</xdr:rowOff>
    </xdr:to>
    <xdr:sp macro="" textlink="">
      <xdr:nvSpPr>
        <xdr:cNvPr id="197" name="楕円 196"/>
        <xdr:cNvSpPr/>
      </xdr:nvSpPr>
      <xdr:spPr>
        <a:xfrm>
          <a:off x="4584700" y="13354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67980</xdr:rowOff>
    </xdr:from>
    <xdr:ext cx="599010" cy="259045"/>
    <xdr:sp macro="" textlink="">
      <xdr:nvSpPr>
        <xdr:cNvPr id="198" name="民生費該当値テキスト"/>
        <xdr:cNvSpPr txBox="1"/>
      </xdr:nvSpPr>
      <xdr:spPr>
        <a:xfrm>
          <a:off x="4686300" y="13269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169345</xdr:rowOff>
    </xdr:from>
    <xdr:to>
      <xdr:col>20</xdr:col>
      <xdr:colOff>38100</xdr:colOff>
      <xdr:row>78</xdr:row>
      <xdr:rowOff>99495</xdr:rowOff>
    </xdr:to>
    <xdr:sp macro="" textlink="">
      <xdr:nvSpPr>
        <xdr:cNvPr id="199" name="楕円 198"/>
        <xdr:cNvSpPr/>
      </xdr:nvSpPr>
      <xdr:spPr>
        <a:xfrm>
          <a:off x="3746500" y="1337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90622</xdr:rowOff>
    </xdr:from>
    <xdr:ext cx="599010" cy="259045"/>
    <xdr:sp macro="" textlink="">
      <xdr:nvSpPr>
        <xdr:cNvPr id="200" name="テキスト ボックス 199"/>
        <xdr:cNvSpPr txBox="1"/>
      </xdr:nvSpPr>
      <xdr:spPr>
        <a:xfrm>
          <a:off x="3497795" y="13463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16678</xdr:rowOff>
    </xdr:from>
    <xdr:to>
      <xdr:col>15</xdr:col>
      <xdr:colOff>101600</xdr:colOff>
      <xdr:row>78</xdr:row>
      <xdr:rowOff>118278</xdr:rowOff>
    </xdr:to>
    <xdr:sp macro="" textlink="">
      <xdr:nvSpPr>
        <xdr:cNvPr id="201" name="楕円 200"/>
        <xdr:cNvSpPr/>
      </xdr:nvSpPr>
      <xdr:spPr>
        <a:xfrm>
          <a:off x="2857500" y="13389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109405</xdr:rowOff>
    </xdr:from>
    <xdr:ext cx="599010" cy="259045"/>
    <xdr:sp macro="" textlink="">
      <xdr:nvSpPr>
        <xdr:cNvPr id="202" name="テキスト ボックス 201"/>
        <xdr:cNvSpPr txBox="1"/>
      </xdr:nvSpPr>
      <xdr:spPr>
        <a:xfrm>
          <a:off x="2608795" y="13482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43507</xdr:rowOff>
    </xdr:from>
    <xdr:to>
      <xdr:col>10</xdr:col>
      <xdr:colOff>165100</xdr:colOff>
      <xdr:row>78</xdr:row>
      <xdr:rowOff>145107</xdr:rowOff>
    </xdr:to>
    <xdr:sp macro="" textlink="">
      <xdr:nvSpPr>
        <xdr:cNvPr id="203" name="楕円 202"/>
        <xdr:cNvSpPr/>
      </xdr:nvSpPr>
      <xdr:spPr>
        <a:xfrm>
          <a:off x="1968500" y="13416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136234</xdr:rowOff>
    </xdr:from>
    <xdr:ext cx="599010" cy="259045"/>
    <xdr:sp macro="" textlink="">
      <xdr:nvSpPr>
        <xdr:cNvPr id="204" name="テキスト ボックス 203"/>
        <xdr:cNvSpPr txBox="1"/>
      </xdr:nvSpPr>
      <xdr:spPr>
        <a:xfrm>
          <a:off x="1719795" y="13509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119929</xdr:rowOff>
    </xdr:from>
    <xdr:to>
      <xdr:col>6</xdr:col>
      <xdr:colOff>38100</xdr:colOff>
      <xdr:row>78</xdr:row>
      <xdr:rowOff>50079</xdr:rowOff>
    </xdr:to>
    <xdr:sp macro="" textlink="">
      <xdr:nvSpPr>
        <xdr:cNvPr id="205" name="楕円 204"/>
        <xdr:cNvSpPr/>
      </xdr:nvSpPr>
      <xdr:spPr>
        <a:xfrm>
          <a:off x="1079500" y="13321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41206</xdr:rowOff>
    </xdr:from>
    <xdr:ext cx="599010" cy="259045"/>
    <xdr:sp macro="" textlink="">
      <xdr:nvSpPr>
        <xdr:cNvPr id="206" name="テキスト ボックス 205"/>
        <xdr:cNvSpPr txBox="1"/>
      </xdr:nvSpPr>
      <xdr:spPr>
        <a:xfrm>
          <a:off x="830795" y="13414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8" name="テキスト ボックス 217"/>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89788</xdr:rowOff>
    </xdr:from>
    <xdr:to>
      <xdr:col>24</xdr:col>
      <xdr:colOff>62865</xdr:colOff>
      <xdr:row>98</xdr:row>
      <xdr:rowOff>48369</xdr:rowOff>
    </xdr:to>
    <xdr:cxnSp macro="">
      <xdr:nvCxnSpPr>
        <xdr:cNvPr id="232" name="直線コネクタ 231"/>
        <xdr:cNvCxnSpPr/>
      </xdr:nvCxnSpPr>
      <xdr:spPr>
        <a:xfrm flipV="1">
          <a:off x="4633595" y="15520288"/>
          <a:ext cx="1270" cy="133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52196</xdr:rowOff>
    </xdr:from>
    <xdr:ext cx="534377" cy="259045"/>
    <xdr:sp macro="" textlink="">
      <xdr:nvSpPr>
        <xdr:cNvPr id="233" name="衛生費最小値テキスト"/>
        <xdr:cNvSpPr txBox="1"/>
      </xdr:nvSpPr>
      <xdr:spPr>
        <a:xfrm>
          <a:off x="4686300" y="1685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48369</xdr:rowOff>
    </xdr:from>
    <xdr:to>
      <xdr:col>24</xdr:col>
      <xdr:colOff>152400</xdr:colOff>
      <xdr:row>98</xdr:row>
      <xdr:rowOff>48369</xdr:rowOff>
    </xdr:to>
    <xdr:cxnSp macro="">
      <xdr:nvCxnSpPr>
        <xdr:cNvPr id="234" name="直線コネクタ 233"/>
        <xdr:cNvCxnSpPr/>
      </xdr:nvCxnSpPr>
      <xdr:spPr>
        <a:xfrm>
          <a:off x="4546600" y="16850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36465</xdr:rowOff>
    </xdr:from>
    <xdr:ext cx="599010" cy="259045"/>
    <xdr:sp macro="" textlink="">
      <xdr:nvSpPr>
        <xdr:cNvPr id="235" name="衛生費最大値テキスト"/>
        <xdr:cNvSpPr txBox="1"/>
      </xdr:nvSpPr>
      <xdr:spPr>
        <a:xfrm>
          <a:off x="4686300" y="15295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142,585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89788</xdr:rowOff>
    </xdr:from>
    <xdr:to>
      <xdr:col>24</xdr:col>
      <xdr:colOff>152400</xdr:colOff>
      <xdr:row>90</xdr:row>
      <xdr:rowOff>89788</xdr:rowOff>
    </xdr:to>
    <xdr:cxnSp macro="">
      <xdr:nvCxnSpPr>
        <xdr:cNvPr id="236" name="直線コネクタ 235"/>
        <xdr:cNvCxnSpPr/>
      </xdr:nvCxnSpPr>
      <xdr:spPr>
        <a:xfrm>
          <a:off x="4546600" y="1552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105530</xdr:rowOff>
    </xdr:from>
    <xdr:to>
      <xdr:col>24</xdr:col>
      <xdr:colOff>63500</xdr:colOff>
      <xdr:row>97</xdr:row>
      <xdr:rowOff>133517</xdr:rowOff>
    </xdr:to>
    <xdr:cxnSp macro="">
      <xdr:nvCxnSpPr>
        <xdr:cNvPr id="237" name="直線コネクタ 236"/>
        <xdr:cNvCxnSpPr/>
      </xdr:nvCxnSpPr>
      <xdr:spPr>
        <a:xfrm flipV="1">
          <a:off x="3797300" y="16736180"/>
          <a:ext cx="838200" cy="27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105072</xdr:rowOff>
    </xdr:from>
    <xdr:ext cx="534377" cy="259045"/>
    <xdr:sp macro="" textlink="">
      <xdr:nvSpPr>
        <xdr:cNvPr id="238" name="衛生費平均値テキスト"/>
        <xdr:cNvSpPr txBox="1"/>
      </xdr:nvSpPr>
      <xdr:spPr>
        <a:xfrm>
          <a:off x="4686300" y="16392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82195</xdr:rowOff>
    </xdr:from>
    <xdr:to>
      <xdr:col>24</xdr:col>
      <xdr:colOff>114300</xdr:colOff>
      <xdr:row>97</xdr:row>
      <xdr:rowOff>12345</xdr:rowOff>
    </xdr:to>
    <xdr:sp macro="" textlink="">
      <xdr:nvSpPr>
        <xdr:cNvPr id="239" name="フローチャート: 判断 238"/>
        <xdr:cNvSpPr/>
      </xdr:nvSpPr>
      <xdr:spPr>
        <a:xfrm>
          <a:off x="4584700" y="1654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122468</xdr:rowOff>
    </xdr:from>
    <xdr:to>
      <xdr:col>19</xdr:col>
      <xdr:colOff>177800</xdr:colOff>
      <xdr:row>97</xdr:row>
      <xdr:rowOff>133517</xdr:rowOff>
    </xdr:to>
    <xdr:cxnSp macro="">
      <xdr:nvCxnSpPr>
        <xdr:cNvPr id="240" name="直線コネクタ 239"/>
        <xdr:cNvCxnSpPr/>
      </xdr:nvCxnSpPr>
      <xdr:spPr>
        <a:xfrm>
          <a:off x="2908300" y="16753118"/>
          <a:ext cx="8890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125171</xdr:rowOff>
    </xdr:from>
    <xdr:to>
      <xdr:col>20</xdr:col>
      <xdr:colOff>38100</xdr:colOff>
      <xdr:row>97</xdr:row>
      <xdr:rowOff>55321</xdr:rowOff>
    </xdr:to>
    <xdr:sp macro="" textlink="">
      <xdr:nvSpPr>
        <xdr:cNvPr id="241" name="フローチャート: 判断 240"/>
        <xdr:cNvSpPr/>
      </xdr:nvSpPr>
      <xdr:spPr>
        <a:xfrm>
          <a:off x="3746500" y="1658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71848</xdr:rowOff>
    </xdr:from>
    <xdr:ext cx="534377" cy="259045"/>
    <xdr:sp macro="" textlink="">
      <xdr:nvSpPr>
        <xdr:cNvPr id="242" name="テキスト ボックス 241"/>
        <xdr:cNvSpPr txBox="1"/>
      </xdr:nvSpPr>
      <xdr:spPr>
        <a:xfrm>
          <a:off x="3530111" y="1635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122468</xdr:rowOff>
    </xdr:from>
    <xdr:to>
      <xdr:col>15</xdr:col>
      <xdr:colOff>50800</xdr:colOff>
      <xdr:row>97</xdr:row>
      <xdr:rowOff>141441</xdr:rowOff>
    </xdr:to>
    <xdr:cxnSp macro="">
      <xdr:nvCxnSpPr>
        <xdr:cNvPr id="243" name="直線コネクタ 242"/>
        <xdr:cNvCxnSpPr/>
      </xdr:nvCxnSpPr>
      <xdr:spPr>
        <a:xfrm flipV="1">
          <a:off x="2019300" y="16753118"/>
          <a:ext cx="889000" cy="18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116365</xdr:rowOff>
    </xdr:from>
    <xdr:to>
      <xdr:col>15</xdr:col>
      <xdr:colOff>101600</xdr:colOff>
      <xdr:row>97</xdr:row>
      <xdr:rowOff>46515</xdr:rowOff>
    </xdr:to>
    <xdr:sp macro="" textlink="">
      <xdr:nvSpPr>
        <xdr:cNvPr id="244" name="フローチャート: 判断 243"/>
        <xdr:cNvSpPr/>
      </xdr:nvSpPr>
      <xdr:spPr>
        <a:xfrm>
          <a:off x="2857500" y="1657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63042</xdr:rowOff>
    </xdr:from>
    <xdr:ext cx="534377" cy="259045"/>
    <xdr:sp macro="" textlink="">
      <xdr:nvSpPr>
        <xdr:cNvPr id="245" name="テキスト ボックス 244"/>
        <xdr:cNvSpPr txBox="1"/>
      </xdr:nvSpPr>
      <xdr:spPr>
        <a:xfrm>
          <a:off x="2641111" y="1635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137925</xdr:rowOff>
    </xdr:from>
    <xdr:to>
      <xdr:col>10</xdr:col>
      <xdr:colOff>114300</xdr:colOff>
      <xdr:row>97</xdr:row>
      <xdr:rowOff>141441</xdr:rowOff>
    </xdr:to>
    <xdr:cxnSp macro="">
      <xdr:nvCxnSpPr>
        <xdr:cNvPr id="246" name="直線コネクタ 245"/>
        <xdr:cNvCxnSpPr/>
      </xdr:nvCxnSpPr>
      <xdr:spPr>
        <a:xfrm>
          <a:off x="1130300" y="16768575"/>
          <a:ext cx="889000" cy="3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79778</xdr:rowOff>
    </xdr:from>
    <xdr:to>
      <xdr:col>10</xdr:col>
      <xdr:colOff>165100</xdr:colOff>
      <xdr:row>97</xdr:row>
      <xdr:rowOff>9928</xdr:rowOff>
    </xdr:to>
    <xdr:sp macro="" textlink="">
      <xdr:nvSpPr>
        <xdr:cNvPr id="247" name="フローチャート: 判断 246"/>
        <xdr:cNvSpPr/>
      </xdr:nvSpPr>
      <xdr:spPr>
        <a:xfrm>
          <a:off x="1968500" y="1653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26455</xdr:rowOff>
    </xdr:from>
    <xdr:ext cx="534377" cy="259045"/>
    <xdr:sp macro="" textlink="">
      <xdr:nvSpPr>
        <xdr:cNvPr id="248" name="テキスト ボックス 247"/>
        <xdr:cNvSpPr txBox="1"/>
      </xdr:nvSpPr>
      <xdr:spPr>
        <a:xfrm>
          <a:off x="1752111" y="1631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48242</xdr:rowOff>
    </xdr:from>
    <xdr:to>
      <xdr:col>6</xdr:col>
      <xdr:colOff>38100</xdr:colOff>
      <xdr:row>96</xdr:row>
      <xdr:rowOff>149842</xdr:rowOff>
    </xdr:to>
    <xdr:sp macro="" textlink="">
      <xdr:nvSpPr>
        <xdr:cNvPr id="249" name="フローチャート: 判断 248"/>
        <xdr:cNvSpPr/>
      </xdr:nvSpPr>
      <xdr:spPr>
        <a:xfrm>
          <a:off x="1079500" y="16507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166369</xdr:rowOff>
    </xdr:from>
    <xdr:ext cx="534377" cy="259045"/>
    <xdr:sp macro="" textlink="">
      <xdr:nvSpPr>
        <xdr:cNvPr id="250" name="テキスト ボックス 249"/>
        <xdr:cNvSpPr txBox="1"/>
      </xdr:nvSpPr>
      <xdr:spPr>
        <a:xfrm>
          <a:off x="863111" y="16282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54730</xdr:rowOff>
    </xdr:from>
    <xdr:to>
      <xdr:col>24</xdr:col>
      <xdr:colOff>114300</xdr:colOff>
      <xdr:row>97</xdr:row>
      <xdr:rowOff>156330</xdr:rowOff>
    </xdr:to>
    <xdr:sp macro="" textlink="">
      <xdr:nvSpPr>
        <xdr:cNvPr id="256" name="楕円 255"/>
        <xdr:cNvSpPr/>
      </xdr:nvSpPr>
      <xdr:spPr>
        <a:xfrm>
          <a:off x="4584700" y="1668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141107</xdr:rowOff>
    </xdr:from>
    <xdr:ext cx="534377" cy="259045"/>
    <xdr:sp macro="" textlink="">
      <xdr:nvSpPr>
        <xdr:cNvPr id="257" name="衛生費該当値テキスト"/>
        <xdr:cNvSpPr txBox="1"/>
      </xdr:nvSpPr>
      <xdr:spPr>
        <a:xfrm>
          <a:off x="4686300" y="16600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82717</xdr:rowOff>
    </xdr:from>
    <xdr:to>
      <xdr:col>20</xdr:col>
      <xdr:colOff>38100</xdr:colOff>
      <xdr:row>98</xdr:row>
      <xdr:rowOff>12867</xdr:rowOff>
    </xdr:to>
    <xdr:sp macro="" textlink="">
      <xdr:nvSpPr>
        <xdr:cNvPr id="258" name="楕円 257"/>
        <xdr:cNvSpPr/>
      </xdr:nvSpPr>
      <xdr:spPr>
        <a:xfrm>
          <a:off x="3746500" y="16713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3994</xdr:rowOff>
    </xdr:from>
    <xdr:ext cx="534377" cy="259045"/>
    <xdr:sp macro="" textlink="">
      <xdr:nvSpPr>
        <xdr:cNvPr id="259" name="テキスト ボックス 258"/>
        <xdr:cNvSpPr txBox="1"/>
      </xdr:nvSpPr>
      <xdr:spPr>
        <a:xfrm>
          <a:off x="3530111" y="16806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71668</xdr:rowOff>
    </xdr:from>
    <xdr:to>
      <xdr:col>15</xdr:col>
      <xdr:colOff>101600</xdr:colOff>
      <xdr:row>98</xdr:row>
      <xdr:rowOff>1818</xdr:rowOff>
    </xdr:to>
    <xdr:sp macro="" textlink="">
      <xdr:nvSpPr>
        <xdr:cNvPr id="260" name="楕円 259"/>
        <xdr:cNvSpPr/>
      </xdr:nvSpPr>
      <xdr:spPr>
        <a:xfrm>
          <a:off x="2857500" y="16702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164395</xdr:rowOff>
    </xdr:from>
    <xdr:ext cx="534377" cy="259045"/>
    <xdr:sp macro="" textlink="">
      <xdr:nvSpPr>
        <xdr:cNvPr id="261" name="テキスト ボックス 260"/>
        <xdr:cNvSpPr txBox="1"/>
      </xdr:nvSpPr>
      <xdr:spPr>
        <a:xfrm>
          <a:off x="2641111" y="16795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90641</xdr:rowOff>
    </xdr:from>
    <xdr:to>
      <xdr:col>10</xdr:col>
      <xdr:colOff>165100</xdr:colOff>
      <xdr:row>98</xdr:row>
      <xdr:rowOff>20791</xdr:rowOff>
    </xdr:to>
    <xdr:sp macro="" textlink="">
      <xdr:nvSpPr>
        <xdr:cNvPr id="262" name="楕円 261"/>
        <xdr:cNvSpPr/>
      </xdr:nvSpPr>
      <xdr:spPr>
        <a:xfrm>
          <a:off x="1968500" y="1672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11918</xdr:rowOff>
    </xdr:from>
    <xdr:ext cx="534377" cy="259045"/>
    <xdr:sp macro="" textlink="">
      <xdr:nvSpPr>
        <xdr:cNvPr id="263" name="テキスト ボックス 262"/>
        <xdr:cNvSpPr txBox="1"/>
      </xdr:nvSpPr>
      <xdr:spPr>
        <a:xfrm>
          <a:off x="1752111" y="16814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87125</xdr:rowOff>
    </xdr:from>
    <xdr:to>
      <xdr:col>6</xdr:col>
      <xdr:colOff>38100</xdr:colOff>
      <xdr:row>98</xdr:row>
      <xdr:rowOff>17275</xdr:rowOff>
    </xdr:to>
    <xdr:sp macro="" textlink="">
      <xdr:nvSpPr>
        <xdr:cNvPr id="264" name="楕円 263"/>
        <xdr:cNvSpPr/>
      </xdr:nvSpPr>
      <xdr:spPr>
        <a:xfrm>
          <a:off x="1079500" y="1671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8402</xdr:rowOff>
    </xdr:from>
    <xdr:ext cx="534377" cy="259045"/>
    <xdr:sp macro="" textlink="">
      <xdr:nvSpPr>
        <xdr:cNvPr id="265" name="テキスト ボックス 264"/>
        <xdr:cNvSpPr txBox="1"/>
      </xdr:nvSpPr>
      <xdr:spPr>
        <a:xfrm>
          <a:off x="863111" y="16810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165303</xdr:rowOff>
    </xdr:from>
    <xdr:to>
      <xdr:col>54</xdr:col>
      <xdr:colOff>189865</xdr:colOff>
      <xdr:row>38</xdr:row>
      <xdr:rowOff>139700</xdr:rowOff>
    </xdr:to>
    <xdr:cxnSp macro="">
      <xdr:nvCxnSpPr>
        <xdr:cNvPr id="287" name="直線コネクタ 286"/>
        <xdr:cNvCxnSpPr/>
      </xdr:nvCxnSpPr>
      <xdr:spPr>
        <a:xfrm flipV="1">
          <a:off x="10475595" y="5480253"/>
          <a:ext cx="1270" cy="1174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8"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111980</xdr:rowOff>
    </xdr:from>
    <xdr:ext cx="469744" cy="259045"/>
    <xdr:sp macro="" textlink="">
      <xdr:nvSpPr>
        <xdr:cNvPr id="290" name="労働費最大値テキスト"/>
        <xdr:cNvSpPr txBox="1"/>
      </xdr:nvSpPr>
      <xdr:spPr>
        <a:xfrm>
          <a:off x="10528300" y="5255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165303</xdr:rowOff>
    </xdr:from>
    <xdr:to>
      <xdr:col>55</xdr:col>
      <xdr:colOff>88900</xdr:colOff>
      <xdr:row>31</xdr:row>
      <xdr:rowOff>165303</xdr:rowOff>
    </xdr:to>
    <xdr:cxnSp macro="">
      <xdr:nvCxnSpPr>
        <xdr:cNvPr id="291" name="直線コネクタ 290"/>
        <xdr:cNvCxnSpPr/>
      </xdr:nvCxnSpPr>
      <xdr:spPr>
        <a:xfrm>
          <a:off x="10388600" y="5480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144272</xdr:rowOff>
    </xdr:from>
    <xdr:to>
      <xdr:col>55</xdr:col>
      <xdr:colOff>0</xdr:colOff>
      <xdr:row>37</xdr:row>
      <xdr:rowOff>145872</xdr:rowOff>
    </xdr:to>
    <xdr:cxnSp macro="">
      <xdr:nvCxnSpPr>
        <xdr:cNvPr id="292" name="直線コネクタ 291"/>
        <xdr:cNvCxnSpPr/>
      </xdr:nvCxnSpPr>
      <xdr:spPr>
        <a:xfrm>
          <a:off x="9639300" y="6487922"/>
          <a:ext cx="8382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36568</xdr:rowOff>
    </xdr:from>
    <xdr:ext cx="469744" cy="259045"/>
    <xdr:sp macro="" textlink="">
      <xdr:nvSpPr>
        <xdr:cNvPr id="293" name="労働費平均値テキスト"/>
        <xdr:cNvSpPr txBox="1"/>
      </xdr:nvSpPr>
      <xdr:spPr>
        <a:xfrm>
          <a:off x="10528300" y="62087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13691</xdr:rowOff>
    </xdr:from>
    <xdr:to>
      <xdr:col>55</xdr:col>
      <xdr:colOff>50800</xdr:colOff>
      <xdr:row>37</xdr:row>
      <xdr:rowOff>115291</xdr:rowOff>
    </xdr:to>
    <xdr:sp macro="" textlink="">
      <xdr:nvSpPr>
        <xdr:cNvPr id="294" name="フローチャート: 判断 293"/>
        <xdr:cNvSpPr/>
      </xdr:nvSpPr>
      <xdr:spPr>
        <a:xfrm>
          <a:off x="10426700" y="635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142443</xdr:rowOff>
    </xdr:from>
    <xdr:to>
      <xdr:col>50</xdr:col>
      <xdr:colOff>114300</xdr:colOff>
      <xdr:row>37</xdr:row>
      <xdr:rowOff>144272</xdr:rowOff>
    </xdr:to>
    <xdr:cxnSp macro="">
      <xdr:nvCxnSpPr>
        <xdr:cNvPr id="295" name="直線コネクタ 294"/>
        <xdr:cNvCxnSpPr/>
      </xdr:nvCxnSpPr>
      <xdr:spPr>
        <a:xfrm>
          <a:off x="8750300" y="6486093"/>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157709</xdr:rowOff>
    </xdr:from>
    <xdr:to>
      <xdr:col>50</xdr:col>
      <xdr:colOff>165100</xdr:colOff>
      <xdr:row>37</xdr:row>
      <xdr:rowOff>87859</xdr:rowOff>
    </xdr:to>
    <xdr:sp macro="" textlink="">
      <xdr:nvSpPr>
        <xdr:cNvPr id="296" name="フローチャート: 判断 295"/>
        <xdr:cNvSpPr/>
      </xdr:nvSpPr>
      <xdr:spPr>
        <a:xfrm>
          <a:off x="95885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104386</xdr:rowOff>
    </xdr:from>
    <xdr:ext cx="469744" cy="259045"/>
    <xdr:sp macro="" textlink="">
      <xdr:nvSpPr>
        <xdr:cNvPr id="297" name="テキスト ボックス 296"/>
        <xdr:cNvSpPr txBox="1"/>
      </xdr:nvSpPr>
      <xdr:spPr>
        <a:xfrm>
          <a:off x="9404428" y="6105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104953</xdr:rowOff>
    </xdr:from>
    <xdr:to>
      <xdr:col>45</xdr:col>
      <xdr:colOff>177800</xdr:colOff>
      <xdr:row>37</xdr:row>
      <xdr:rowOff>142443</xdr:rowOff>
    </xdr:to>
    <xdr:cxnSp macro="">
      <xdr:nvCxnSpPr>
        <xdr:cNvPr id="298" name="直線コネクタ 297"/>
        <xdr:cNvCxnSpPr/>
      </xdr:nvCxnSpPr>
      <xdr:spPr>
        <a:xfrm>
          <a:off x="7861300" y="6277153"/>
          <a:ext cx="889000" cy="208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156794</xdr:rowOff>
    </xdr:from>
    <xdr:to>
      <xdr:col>46</xdr:col>
      <xdr:colOff>38100</xdr:colOff>
      <xdr:row>37</xdr:row>
      <xdr:rowOff>86944</xdr:rowOff>
    </xdr:to>
    <xdr:sp macro="" textlink="">
      <xdr:nvSpPr>
        <xdr:cNvPr id="299" name="フローチャート: 判断 298"/>
        <xdr:cNvSpPr/>
      </xdr:nvSpPr>
      <xdr:spPr>
        <a:xfrm>
          <a:off x="8699500" y="6328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103471</xdr:rowOff>
    </xdr:from>
    <xdr:ext cx="469744" cy="259045"/>
    <xdr:sp macro="" textlink="">
      <xdr:nvSpPr>
        <xdr:cNvPr id="300" name="テキスト ボックス 299"/>
        <xdr:cNvSpPr txBox="1"/>
      </xdr:nvSpPr>
      <xdr:spPr>
        <a:xfrm>
          <a:off x="8515428" y="6104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127127</xdr:rowOff>
    </xdr:from>
    <xdr:to>
      <xdr:col>41</xdr:col>
      <xdr:colOff>50800</xdr:colOff>
      <xdr:row>36</xdr:row>
      <xdr:rowOff>104953</xdr:rowOff>
    </xdr:to>
    <xdr:cxnSp macro="">
      <xdr:nvCxnSpPr>
        <xdr:cNvPr id="301" name="直線コネクタ 300"/>
        <xdr:cNvCxnSpPr/>
      </xdr:nvCxnSpPr>
      <xdr:spPr>
        <a:xfrm>
          <a:off x="6972300" y="6127877"/>
          <a:ext cx="889000" cy="149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114046</xdr:rowOff>
    </xdr:from>
    <xdr:to>
      <xdr:col>41</xdr:col>
      <xdr:colOff>101600</xdr:colOff>
      <xdr:row>37</xdr:row>
      <xdr:rowOff>44196</xdr:rowOff>
    </xdr:to>
    <xdr:sp macro="" textlink="">
      <xdr:nvSpPr>
        <xdr:cNvPr id="302" name="フローチャート: 判断 301"/>
        <xdr:cNvSpPr/>
      </xdr:nvSpPr>
      <xdr:spPr>
        <a:xfrm>
          <a:off x="7810500" y="628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35323</xdr:rowOff>
    </xdr:from>
    <xdr:ext cx="469744" cy="259045"/>
    <xdr:sp macro="" textlink="">
      <xdr:nvSpPr>
        <xdr:cNvPr id="303" name="テキスト ボックス 302"/>
        <xdr:cNvSpPr txBox="1"/>
      </xdr:nvSpPr>
      <xdr:spPr>
        <a:xfrm>
          <a:off x="7626428" y="6378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50724</xdr:rowOff>
    </xdr:from>
    <xdr:to>
      <xdr:col>36</xdr:col>
      <xdr:colOff>165100</xdr:colOff>
      <xdr:row>36</xdr:row>
      <xdr:rowOff>152324</xdr:rowOff>
    </xdr:to>
    <xdr:sp macro="" textlink="">
      <xdr:nvSpPr>
        <xdr:cNvPr id="304" name="フローチャート: 判断 303"/>
        <xdr:cNvSpPr/>
      </xdr:nvSpPr>
      <xdr:spPr>
        <a:xfrm>
          <a:off x="6921500" y="622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143451</xdr:rowOff>
    </xdr:from>
    <xdr:ext cx="469744" cy="259045"/>
    <xdr:sp macro="" textlink="">
      <xdr:nvSpPr>
        <xdr:cNvPr id="305" name="テキスト ボックス 304"/>
        <xdr:cNvSpPr txBox="1"/>
      </xdr:nvSpPr>
      <xdr:spPr>
        <a:xfrm>
          <a:off x="6737428" y="6315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95072</xdr:rowOff>
    </xdr:from>
    <xdr:to>
      <xdr:col>55</xdr:col>
      <xdr:colOff>50800</xdr:colOff>
      <xdr:row>38</xdr:row>
      <xdr:rowOff>25222</xdr:rowOff>
    </xdr:to>
    <xdr:sp macro="" textlink="">
      <xdr:nvSpPr>
        <xdr:cNvPr id="311" name="楕円 310"/>
        <xdr:cNvSpPr/>
      </xdr:nvSpPr>
      <xdr:spPr>
        <a:xfrm>
          <a:off x="10426700" y="6438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73499</xdr:rowOff>
    </xdr:from>
    <xdr:ext cx="378565" cy="259045"/>
    <xdr:sp macro="" textlink="">
      <xdr:nvSpPr>
        <xdr:cNvPr id="312" name="労働費該当値テキスト"/>
        <xdr:cNvSpPr txBox="1"/>
      </xdr:nvSpPr>
      <xdr:spPr>
        <a:xfrm>
          <a:off x="10528300" y="6417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93472</xdr:rowOff>
    </xdr:from>
    <xdr:to>
      <xdr:col>50</xdr:col>
      <xdr:colOff>165100</xdr:colOff>
      <xdr:row>38</xdr:row>
      <xdr:rowOff>23622</xdr:rowOff>
    </xdr:to>
    <xdr:sp macro="" textlink="">
      <xdr:nvSpPr>
        <xdr:cNvPr id="313" name="楕円 312"/>
        <xdr:cNvSpPr/>
      </xdr:nvSpPr>
      <xdr:spPr>
        <a:xfrm>
          <a:off x="9588500" y="643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14749</xdr:rowOff>
    </xdr:from>
    <xdr:ext cx="378565" cy="259045"/>
    <xdr:sp macro="" textlink="">
      <xdr:nvSpPr>
        <xdr:cNvPr id="314" name="テキスト ボックス 313"/>
        <xdr:cNvSpPr txBox="1"/>
      </xdr:nvSpPr>
      <xdr:spPr>
        <a:xfrm>
          <a:off x="9450017" y="65298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91643</xdr:rowOff>
    </xdr:from>
    <xdr:to>
      <xdr:col>46</xdr:col>
      <xdr:colOff>38100</xdr:colOff>
      <xdr:row>38</xdr:row>
      <xdr:rowOff>21793</xdr:rowOff>
    </xdr:to>
    <xdr:sp macro="" textlink="">
      <xdr:nvSpPr>
        <xdr:cNvPr id="315" name="楕円 314"/>
        <xdr:cNvSpPr/>
      </xdr:nvSpPr>
      <xdr:spPr>
        <a:xfrm>
          <a:off x="8699500" y="6435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12920</xdr:rowOff>
    </xdr:from>
    <xdr:ext cx="378565" cy="259045"/>
    <xdr:sp macro="" textlink="">
      <xdr:nvSpPr>
        <xdr:cNvPr id="316" name="テキスト ボックス 315"/>
        <xdr:cNvSpPr txBox="1"/>
      </xdr:nvSpPr>
      <xdr:spPr>
        <a:xfrm>
          <a:off x="8561017" y="65280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54153</xdr:rowOff>
    </xdr:from>
    <xdr:to>
      <xdr:col>41</xdr:col>
      <xdr:colOff>101600</xdr:colOff>
      <xdr:row>36</xdr:row>
      <xdr:rowOff>155753</xdr:rowOff>
    </xdr:to>
    <xdr:sp macro="" textlink="">
      <xdr:nvSpPr>
        <xdr:cNvPr id="317" name="楕円 316"/>
        <xdr:cNvSpPr/>
      </xdr:nvSpPr>
      <xdr:spPr>
        <a:xfrm>
          <a:off x="7810500" y="6226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830</xdr:rowOff>
    </xdr:from>
    <xdr:ext cx="469744" cy="259045"/>
    <xdr:sp macro="" textlink="">
      <xdr:nvSpPr>
        <xdr:cNvPr id="318" name="テキスト ボックス 317"/>
        <xdr:cNvSpPr txBox="1"/>
      </xdr:nvSpPr>
      <xdr:spPr>
        <a:xfrm>
          <a:off x="7626428" y="6001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76327</xdr:rowOff>
    </xdr:from>
    <xdr:to>
      <xdr:col>36</xdr:col>
      <xdr:colOff>165100</xdr:colOff>
      <xdr:row>36</xdr:row>
      <xdr:rowOff>6477</xdr:rowOff>
    </xdr:to>
    <xdr:sp macro="" textlink="">
      <xdr:nvSpPr>
        <xdr:cNvPr id="319" name="楕円 318"/>
        <xdr:cNvSpPr/>
      </xdr:nvSpPr>
      <xdr:spPr>
        <a:xfrm>
          <a:off x="6921500" y="6077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23004</xdr:rowOff>
    </xdr:from>
    <xdr:ext cx="469744" cy="259045"/>
    <xdr:sp macro="" textlink="">
      <xdr:nvSpPr>
        <xdr:cNvPr id="320" name="テキスト ボックス 319"/>
        <xdr:cNvSpPr txBox="1"/>
      </xdr:nvSpPr>
      <xdr:spPr>
        <a:xfrm>
          <a:off x="6737428" y="5852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132819</xdr:rowOff>
    </xdr:from>
    <xdr:to>
      <xdr:col>54</xdr:col>
      <xdr:colOff>189865</xdr:colOff>
      <xdr:row>58</xdr:row>
      <xdr:rowOff>77704</xdr:rowOff>
    </xdr:to>
    <xdr:cxnSp macro="">
      <xdr:nvCxnSpPr>
        <xdr:cNvPr id="342" name="直線コネクタ 341"/>
        <xdr:cNvCxnSpPr/>
      </xdr:nvCxnSpPr>
      <xdr:spPr>
        <a:xfrm flipV="1">
          <a:off x="10475595" y="8876769"/>
          <a:ext cx="1270" cy="1145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81531</xdr:rowOff>
    </xdr:from>
    <xdr:ext cx="469744" cy="259045"/>
    <xdr:sp macro="" textlink="">
      <xdr:nvSpPr>
        <xdr:cNvPr id="343" name="農林水産業費最小値テキスト"/>
        <xdr:cNvSpPr txBox="1"/>
      </xdr:nvSpPr>
      <xdr:spPr>
        <a:xfrm>
          <a:off x="10528300" y="10025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77704</xdr:rowOff>
    </xdr:from>
    <xdr:to>
      <xdr:col>55</xdr:col>
      <xdr:colOff>88900</xdr:colOff>
      <xdr:row>58</xdr:row>
      <xdr:rowOff>77704</xdr:rowOff>
    </xdr:to>
    <xdr:cxnSp macro="">
      <xdr:nvCxnSpPr>
        <xdr:cNvPr id="344" name="直線コネクタ 343"/>
        <xdr:cNvCxnSpPr/>
      </xdr:nvCxnSpPr>
      <xdr:spPr>
        <a:xfrm>
          <a:off x="10388600" y="1002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79496</xdr:rowOff>
    </xdr:from>
    <xdr:ext cx="534377" cy="259045"/>
    <xdr:sp macro="" textlink="">
      <xdr:nvSpPr>
        <xdr:cNvPr id="345" name="農林水産業費最大値テキスト"/>
        <xdr:cNvSpPr txBox="1"/>
      </xdr:nvSpPr>
      <xdr:spPr>
        <a:xfrm>
          <a:off x="10528300" y="8651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52,801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132819</xdr:rowOff>
    </xdr:from>
    <xdr:to>
      <xdr:col>55</xdr:col>
      <xdr:colOff>88900</xdr:colOff>
      <xdr:row>51</xdr:row>
      <xdr:rowOff>132819</xdr:rowOff>
    </xdr:to>
    <xdr:cxnSp macro="">
      <xdr:nvCxnSpPr>
        <xdr:cNvPr id="346" name="直線コネクタ 345"/>
        <xdr:cNvCxnSpPr/>
      </xdr:nvCxnSpPr>
      <xdr:spPr>
        <a:xfrm>
          <a:off x="10388600" y="8876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4894</xdr:rowOff>
    </xdr:from>
    <xdr:to>
      <xdr:col>55</xdr:col>
      <xdr:colOff>0</xdr:colOff>
      <xdr:row>56</xdr:row>
      <xdr:rowOff>60878</xdr:rowOff>
    </xdr:to>
    <xdr:cxnSp macro="">
      <xdr:nvCxnSpPr>
        <xdr:cNvPr id="347" name="直線コネクタ 346"/>
        <xdr:cNvCxnSpPr/>
      </xdr:nvCxnSpPr>
      <xdr:spPr>
        <a:xfrm>
          <a:off x="9639300" y="9606094"/>
          <a:ext cx="838200" cy="55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1957</xdr:rowOff>
    </xdr:from>
    <xdr:ext cx="534377" cy="259045"/>
    <xdr:sp macro="" textlink="">
      <xdr:nvSpPr>
        <xdr:cNvPr id="348" name="農林水産業費平均値テキスト"/>
        <xdr:cNvSpPr txBox="1"/>
      </xdr:nvSpPr>
      <xdr:spPr>
        <a:xfrm>
          <a:off x="10528300" y="94317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150530</xdr:rowOff>
    </xdr:from>
    <xdr:to>
      <xdr:col>55</xdr:col>
      <xdr:colOff>50800</xdr:colOff>
      <xdr:row>56</xdr:row>
      <xdr:rowOff>80680</xdr:rowOff>
    </xdr:to>
    <xdr:sp macro="" textlink="">
      <xdr:nvSpPr>
        <xdr:cNvPr id="349" name="フローチャート: 判断 348"/>
        <xdr:cNvSpPr/>
      </xdr:nvSpPr>
      <xdr:spPr>
        <a:xfrm>
          <a:off x="10426700" y="958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4894</xdr:rowOff>
    </xdr:from>
    <xdr:to>
      <xdr:col>50</xdr:col>
      <xdr:colOff>114300</xdr:colOff>
      <xdr:row>56</xdr:row>
      <xdr:rowOff>20302</xdr:rowOff>
    </xdr:to>
    <xdr:cxnSp macro="">
      <xdr:nvCxnSpPr>
        <xdr:cNvPr id="350" name="直線コネクタ 349"/>
        <xdr:cNvCxnSpPr/>
      </xdr:nvCxnSpPr>
      <xdr:spPr>
        <a:xfrm flipV="1">
          <a:off x="8750300" y="9606094"/>
          <a:ext cx="889000" cy="15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144061</xdr:rowOff>
    </xdr:from>
    <xdr:to>
      <xdr:col>50</xdr:col>
      <xdr:colOff>165100</xdr:colOff>
      <xdr:row>56</xdr:row>
      <xdr:rowOff>74211</xdr:rowOff>
    </xdr:to>
    <xdr:sp macro="" textlink="">
      <xdr:nvSpPr>
        <xdr:cNvPr id="351" name="フローチャート: 判断 350"/>
        <xdr:cNvSpPr/>
      </xdr:nvSpPr>
      <xdr:spPr>
        <a:xfrm>
          <a:off x="9588500" y="95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65338</xdr:rowOff>
    </xdr:from>
    <xdr:ext cx="534377" cy="259045"/>
    <xdr:sp macro="" textlink="">
      <xdr:nvSpPr>
        <xdr:cNvPr id="352" name="テキスト ボックス 351"/>
        <xdr:cNvSpPr txBox="1"/>
      </xdr:nvSpPr>
      <xdr:spPr>
        <a:xfrm>
          <a:off x="9372111" y="9666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14770</xdr:rowOff>
    </xdr:from>
    <xdr:to>
      <xdr:col>45</xdr:col>
      <xdr:colOff>177800</xdr:colOff>
      <xdr:row>56</xdr:row>
      <xdr:rowOff>20302</xdr:rowOff>
    </xdr:to>
    <xdr:cxnSp macro="">
      <xdr:nvCxnSpPr>
        <xdr:cNvPr id="353" name="直線コネクタ 352"/>
        <xdr:cNvCxnSpPr/>
      </xdr:nvCxnSpPr>
      <xdr:spPr>
        <a:xfrm>
          <a:off x="7861300" y="9615970"/>
          <a:ext cx="889000" cy="5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151033</xdr:rowOff>
    </xdr:from>
    <xdr:to>
      <xdr:col>46</xdr:col>
      <xdr:colOff>38100</xdr:colOff>
      <xdr:row>56</xdr:row>
      <xdr:rowOff>81183</xdr:rowOff>
    </xdr:to>
    <xdr:sp macro="" textlink="">
      <xdr:nvSpPr>
        <xdr:cNvPr id="354" name="フローチャート: 判断 353"/>
        <xdr:cNvSpPr/>
      </xdr:nvSpPr>
      <xdr:spPr>
        <a:xfrm>
          <a:off x="8699500" y="958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72310</xdr:rowOff>
    </xdr:from>
    <xdr:ext cx="534377" cy="259045"/>
    <xdr:sp macro="" textlink="">
      <xdr:nvSpPr>
        <xdr:cNvPr id="355" name="テキスト ボックス 354"/>
        <xdr:cNvSpPr txBox="1"/>
      </xdr:nvSpPr>
      <xdr:spPr>
        <a:xfrm>
          <a:off x="8483111" y="967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14770</xdr:rowOff>
    </xdr:from>
    <xdr:to>
      <xdr:col>41</xdr:col>
      <xdr:colOff>50800</xdr:colOff>
      <xdr:row>56</xdr:row>
      <xdr:rowOff>113297</xdr:rowOff>
    </xdr:to>
    <xdr:cxnSp macro="">
      <xdr:nvCxnSpPr>
        <xdr:cNvPr id="356" name="直線コネクタ 355"/>
        <xdr:cNvCxnSpPr/>
      </xdr:nvCxnSpPr>
      <xdr:spPr>
        <a:xfrm flipV="1">
          <a:off x="6972300" y="9615970"/>
          <a:ext cx="889000" cy="98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132288</xdr:rowOff>
    </xdr:from>
    <xdr:to>
      <xdr:col>41</xdr:col>
      <xdr:colOff>101600</xdr:colOff>
      <xdr:row>56</xdr:row>
      <xdr:rowOff>62438</xdr:rowOff>
    </xdr:to>
    <xdr:sp macro="" textlink="">
      <xdr:nvSpPr>
        <xdr:cNvPr id="357" name="フローチャート: 判断 356"/>
        <xdr:cNvSpPr/>
      </xdr:nvSpPr>
      <xdr:spPr>
        <a:xfrm>
          <a:off x="7810500" y="956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78965</xdr:rowOff>
    </xdr:from>
    <xdr:ext cx="534377" cy="259045"/>
    <xdr:sp macro="" textlink="">
      <xdr:nvSpPr>
        <xdr:cNvPr id="358" name="テキスト ボックス 357"/>
        <xdr:cNvSpPr txBox="1"/>
      </xdr:nvSpPr>
      <xdr:spPr>
        <a:xfrm>
          <a:off x="7594111" y="9337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127967</xdr:rowOff>
    </xdr:from>
    <xdr:to>
      <xdr:col>36</xdr:col>
      <xdr:colOff>165100</xdr:colOff>
      <xdr:row>55</xdr:row>
      <xdr:rowOff>58117</xdr:rowOff>
    </xdr:to>
    <xdr:sp macro="" textlink="">
      <xdr:nvSpPr>
        <xdr:cNvPr id="359" name="フローチャート: 判断 358"/>
        <xdr:cNvSpPr/>
      </xdr:nvSpPr>
      <xdr:spPr>
        <a:xfrm>
          <a:off x="6921500" y="9386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74644</xdr:rowOff>
    </xdr:from>
    <xdr:ext cx="534377" cy="259045"/>
    <xdr:sp macro="" textlink="">
      <xdr:nvSpPr>
        <xdr:cNvPr id="360" name="テキスト ボックス 359"/>
        <xdr:cNvSpPr txBox="1"/>
      </xdr:nvSpPr>
      <xdr:spPr>
        <a:xfrm>
          <a:off x="6705111" y="9161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10078</xdr:rowOff>
    </xdr:from>
    <xdr:to>
      <xdr:col>55</xdr:col>
      <xdr:colOff>50800</xdr:colOff>
      <xdr:row>56</xdr:row>
      <xdr:rowOff>111678</xdr:rowOff>
    </xdr:to>
    <xdr:sp macro="" textlink="">
      <xdr:nvSpPr>
        <xdr:cNvPr id="366" name="楕円 365"/>
        <xdr:cNvSpPr/>
      </xdr:nvSpPr>
      <xdr:spPr>
        <a:xfrm>
          <a:off x="10426700" y="961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159955</xdr:rowOff>
    </xdr:from>
    <xdr:ext cx="534377" cy="259045"/>
    <xdr:sp macro="" textlink="">
      <xdr:nvSpPr>
        <xdr:cNvPr id="367" name="農林水産業費該当値テキスト"/>
        <xdr:cNvSpPr txBox="1"/>
      </xdr:nvSpPr>
      <xdr:spPr>
        <a:xfrm>
          <a:off x="10528300" y="9589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125544</xdr:rowOff>
    </xdr:from>
    <xdr:to>
      <xdr:col>50</xdr:col>
      <xdr:colOff>165100</xdr:colOff>
      <xdr:row>56</xdr:row>
      <xdr:rowOff>55694</xdr:rowOff>
    </xdr:to>
    <xdr:sp macro="" textlink="">
      <xdr:nvSpPr>
        <xdr:cNvPr id="368" name="楕円 367"/>
        <xdr:cNvSpPr/>
      </xdr:nvSpPr>
      <xdr:spPr>
        <a:xfrm>
          <a:off x="9588500" y="9555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72221</xdr:rowOff>
    </xdr:from>
    <xdr:ext cx="534377" cy="259045"/>
    <xdr:sp macro="" textlink="">
      <xdr:nvSpPr>
        <xdr:cNvPr id="369" name="テキスト ボックス 368"/>
        <xdr:cNvSpPr txBox="1"/>
      </xdr:nvSpPr>
      <xdr:spPr>
        <a:xfrm>
          <a:off x="9372111" y="9330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140952</xdr:rowOff>
    </xdr:from>
    <xdr:to>
      <xdr:col>46</xdr:col>
      <xdr:colOff>38100</xdr:colOff>
      <xdr:row>56</xdr:row>
      <xdr:rowOff>71102</xdr:rowOff>
    </xdr:to>
    <xdr:sp macro="" textlink="">
      <xdr:nvSpPr>
        <xdr:cNvPr id="370" name="楕円 369"/>
        <xdr:cNvSpPr/>
      </xdr:nvSpPr>
      <xdr:spPr>
        <a:xfrm>
          <a:off x="8699500" y="957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87629</xdr:rowOff>
    </xdr:from>
    <xdr:ext cx="534377" cy="259045"/>
    <xdr:sp macro="" textlink="">
      <xdr:nvSpPr>
        <xdr:cNvPr id="371" name="テキスト ボックス 370"/>
        <xdr:cNvSpPr txBox="1"/>
      </xdr:nvSpPr>
      <xdr:spPr>
        <a:xfrm>
          <a:off x="8483111" y="934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135420</xdr:rowOff>
    </xdr:from>
    <xdr:to>
      <xdr:col>41</xdr:col>
      <xdr:colOff>101600</xdr:colOff>
      <xdr:row>56</xdr:row>
      <xdr:rowOff>65570</xdr:rowOff>
    </xdr:to>
    <xdr:sp macro="" textlink="">
      <xdr:nvSpPr>
        <xdr:cNvPr id="372" name="楕円 371"/>
        <xdr:cNvSpPr/>
      </xdr:nvSpPr>
      <xdr:spPr>
        <a:xfrm>
          <a:off x="7810500" y="956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56697</xdr:rowOff>
    </xdr:from>
    <xdr:ext cx="534377" cy="259045"/>
    <xdr:sp macro="" textlink="">
      <xdr:nvSpPr>
        <xdr:cNvPr id="373" name="テキスト ボックス 372"/>
        <xdr:cNvSpPr txBox="1"/>
      </xdr:nvSpPr>
      <xdr:spPr>
        <a:xfrm>
          <a:off x="7594111" y="9657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62497</xdr:rowOff>
    </xdr:from>
    <xdr:to>
      <xdr:col>36</xdr:col>
      <xdr:colOff>165100</xdr:colOff>
      <xdr:row>56</xdr:row>
      <xdr:rowOff>164097</xdr:rowOff>
    </xdr:to>
    <xdr:sp macro="" textlink="">
      <xdr:nvSpPr>
        <xdr:cNvPr id="374" name="楕円 373"/>
        <xdr:cNvSpPr/>
      </xdr:nvSpPr>
      <xdr:spPr>
        <a:xfrm>
          <a:off x="6921500" y="9663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155224</xdr:rowOff>
    </xdr:from>
    <xdr:ext cx="534377" cy="259045"/>
    <xdr:sp macro="" textlink="">
      <xdr:nvSpPr>
        <xdr:cNvPr id="375" name="テキスト ボックス 374"/>
        <xdr:cNvSpPr txBox="1"/>
      </xdr:nvSpPr>
      <xdr:spPr>
        <a:xfrm>
          <a:off x="6705111" y="9756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9" name="テキスト ボックス 38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1" name="テキスト ボックス 39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3" name="テキスト ボックス 39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108907</xdr:rowOff>
    </xdr:from>
    <xdr:to>
      <xdr:col>54</xdr:col>
      <xdr:colOff>189865</xdr:colOff>
      <xdr:row>78</xdr:row>
      <xdr:rowOff>105296</xdr:rowOff>
    </xdr:to>
    <xdr:cxnSp macro="">
      <xdr:nvCxnSpPr>
        <xdr:cNvPr id="397" name="直線コネクタ 396"/>
        <xdr:cNvCxnSpPr/>
      </xdr:nvCxnSpPr>
      <xdr:spPr>
        <a:xfrm flipV="1">
          <a:off x="10475595" y="12281857"/>
          <a:ext cx="1270" cy="1196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109123</xdr:rowOff>
    </xdr:from>
    <xdr:ext cx="469744" cy="259045"/>
    <xdr:sp macro="" textlink="">
      <xdr:nvSpPr>
        <xdr:cNvPr id="398" name="商工費最小値テキスト"/>
        <xdr:cNvSpPr txBox="1"/>
      </xdr:nvSpPr>
      <xdr:spPr>
        <a:xfrm>
          <a:off x="10528300" y="13482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105296</xdr:rowOff>
    </xdr:from>
    <xdr:to>
      <xdr:col>55</xdr:col>
      <xdr:colOff>88900</xdr:colOff>
      <xdr:row>78</xdr:row>
      <xdr:rowOff>105296</xdr:rowOff>
    </xdr:to>
    <xdr:cxnSp macro="">
      <xdr:nvCxnSpPr>
        <xdr:cNvPr id="399" name="直線コネクタ 398"/>
        <xdr:cNvCxnSpPr/>
      </xdr:nvCxnSpPr>
      <xdr:spPr>
        <a:xfrm>
          <a:off x="10388600" y="13478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55584</xdr:rowOff>
    </xdr:from>
    <xdr:ext cx="534377" cy="259045"/>
    <xdr:sp macro="" textlink="">
      <xdr:nvSpPr>
        <xdr:cNvPr id="400" name="商工費最大値テキスト"/>
        <xdr:cNvSpPr txBox="1"/>
      </xdr:nvSpPr>
      <xdr:spPr>
        <a:xfrm>
          <a:off x="10528300" y="12057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53,847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108907</xdr:rowOff>
    </xdr:from>
    <xdr:to>
      <xdr:col>55</xdr:col>
      <xdr:colOff>88900</xdr:colOff>
      <xdr:row>71</xdr:row>
      <xdr:rowOff>108907</xdr:rowOff>
    </xdr:to>
    <xdr:cxnSp macro="">
      <xdr:nvCxnSpPr>
        <xdr:cNvPr id="401" name="直線コネクタ 400"/>
        <xdr:cNvCxnSpPr/>
      </xdr:nvCxnSpPr>
      <xdr:spPr>
        <a:xfrm>
          <a:off x="10388600" y="12281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66663</xdr:rowOff>
    </xdr:from>
    <xdr:to>
      <xdr:col>55</xdr:col>
      <xdr:colOff>0</xdr:colOff>
      <xdr:row>78</xdr:row>
      <xdr:rowOff>67669</xdr:rowOff>
    </xdr:to>
    <xdr:cxnSp macro="">
      <xdr:nvCxnSpPr>
        <xdr:cNvPr id="402" name="直線コネクタ 401"/>
        <xdr:cNvCxnSpPr/>
      </xdr:nvCxnSpPr>
      <xdr:spPr>
        <a:xfrm>
          <a:off x="9639300" y="13439763"/>
          <a:ext cx="838200" cy="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135072</xdr:rowOff>
    </xdr:from>
    <xdr:ext cx="534377" cy="259045"/>
    <xdr:sp macro="" textlink="">
      <xdr:nvSpPr>
        <xdr:cNvPr id="403" name="商工費平均値テキスト"/>
        <xdr:cNvSpPr txBox="1"/>
      </xdr:nvSpPr>
      <xdr:spPr>
        <a:xfrm>
          <a:off x="10528300" y="12993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112195</xdr:rowOff>
    </xdr:from>
    <xdr:to>
      <xdr:col>55</xdr:col>
      <xdr:colOff>50800</xdr:colOff>
      <xdr:row>77</xdr:row>
      <xdr:rowOff>42345</xdr:rowOff>
    </xdr:to>
    <xdr:sp macro="" textlink="">
      <xdr:nvSpPr>
        <xdr:cNvPr id="404" name="フローチャート: 判断 403"/>
        <xdr:cNvSpPr/>
      </xdr:nvSpPr>
      <xdr:spPr>
        <a:xfrm>
          <a:off x="10426700" y="1314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66663</xdr:rowOff>
    </xdr:from>
    <xdr:to>
      <xdr:col>50</xdr:col>
      <xdr:colOff>114300</xdr:colOff>
      <xdr:row>78</xdr:row>
      <xdr:rowOff>68399</xdr:rowOff>
    </xdr:to>
    <xdr:cxnSp macro="">
      <xdr:nvCxnSpPr>
        <xdr:cNvPr id="405" name="直線コネクタ 404"/>
        <xdr:cNvCxnSpPr/>
      </xdr:nvCxnSpPr>
      <xdr:spPr>
        <a:xfrm flipV="1">
          <a:off x="8750300" y="13439763"/>
          <a:ext cx="889000" cy="1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73721</xdr:rowOff>
    </xdr:from>
    <xdr:to>
      <xdr:col>50</xdr:col>
      <xdr:colOff>165100</xdr:colOff>
      <xdr:row>77</xdr:row>
      <xdr:rowOff>3871</xdr:rowOff>
    </xdr:to>
    <xdr:sp macro="" textlink="">
      <xdr:nvSpPr>
        <xdr:cNvPr id="406" name="フローチャート: 判断 405"/>
        <xdr:cNvSpPr/>
      </xdr:nvSpPr>
      <xdr:spPr>
        <a:xfrm>
          <a:off x="9588500" y="1310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20398</xdr:rowOff>
    </xdr:from>
    <xdr:ext cx="534377" cy="259045"/>
    <xdr:sp macro="" textlink="">
      <xdr:nvSpPr>
        <xdr:cNvPr id="407" name="テキスト ボックス 406"/>
        <xdr:cNvSpPr txBox="1"/>
      </xdr:nvSpPr>
      <xdr:spPr>
        <a:xfrm>
          <a:off x="9372111" y="12879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28670</xdr:rowOff>
    </xdr:from>
    <xdr:to>
      <xdr:col>45</xdr:col>
      <xdr:colOff>177800</xdr:colOff>
      <xdr:row>78</xdr:row>
      <xdr:rowOff>68399</xdr:rowOff>
    </xdr:to>
    <xdr:cxnSp macro="">
      <xdr:nvCxnSpPr>
        <xdr:cNvPr id="408" name="直線コネクタ 407"/>
        <xdr:cNvCxnSpPr/>
      </xdr:nvCxnSpPr>
      <xdr:spPr>
        <a:xfrm>
          <a:off x="7861300" y="13401770"/>
          <a:ext cx="889000" cy="39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86020</xdr:rowOff>
    </xdr:from>
    <xdr:to>
      <xdr:col>46</xdr:col>
      <xdr:colOff>38100</xdr:colOff>
      <xdr:row>77</xdr:row>
      <xdr:rowOff>16170</xdr:rowOff>
    </xdr:to>
    <xdr:sp macro="" textlink="">
      <xdr:nvSpPr>
        <xdr:cNvPr id="409" name="フローチャート: 判断 408"/>
        <xdr:cNvSpPr/>
      </xdr:nvSpPr>
      <xdr:spPr>
        <a:xfrm>
          <a:off x="8699500" y="131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32697</xdr:rowOff>
    </xdr:from>
    <xdr:ext cx="534377" cy="259045"/>
    <xdr:sp macro="" textlink="">
      <xdr:nvSpPr>
        <xdr:cNvPr id="410" name="テキスト ボックス 409"/>
        <xdr:cNvSpPr txBox="1"/>
      </xdr:nvSpPr>
      <xdr:spPr>
        <a:xfrm>
          <a:off x="8483111" y="12891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28670</xdr:rowOff>
    </xdr:from>
    <xdr:to>
      <xdr:col>41</xdr:col>
      <xdr:colOff>50800</xdr:colOff>
      <xdr:row>78</xdr:row>
      <xdr:rowOff>69109</xdr:rowOff>
    </xdr:to>
    <xdr:cxnSp macro="">
      <xdr:nvCxnSpPr>
        <xdr:cNvPr id="411" name="直線コネクタ 410"/>
        <xdr:cNvCxnSpPr/>
      </xdr:nvCxnSpPr>
      <xdr:spPr>
        <a:xfrm flipV="1">
          <a:off x="6972300" y="13401770"/>
          <a:ext cx="889000" cy="40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65286</xdr:rowOff>
    </xdr:from>
    <xdr:to>
      <xdr:col>41</xdr:col>
      <xdr:colOff>101600</xdr:colOff>
      <xdr:row>76</xdr:row>
      <xdr:rowOff>166886</xdr:rowOff>
    </xdr:to>
    <xdr:sp macro="" textlink="">
      <xdr:nvSpPr>
        <xdr:cNvPr id="412" name="フローチャート: 判断 411"/>
        <xdr:cNvSpPr/>
      </xdr:nvSpPr>
      <xdr:spPr>
        <a:xfrm>
          <a:off x="7810500" y="1309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11963</xdr:rowOff>
    </xdr:from>
    <xdr:ext cx="534377" cy="259045"/>
    <xdr:sp macro="" textlink="">
      <xdr:nvSpPr>
        <xdr:cNvPr id="413" name="テキスト ボックス 412"/>
        <xdr:cNvSpPr txBox="1"/>
      </xdr:nvSpPr>
      <xdr:spPr>
        <a:xfrm>
          <a:off x="7594111" y="12870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128493</xdr:rowOff>
    </xdr:from>
    <xdr:to>
      <xdr:col>36</xdr:col>
      <xdr:colOff>165100</xdr:colOff>
      <xdr:row>77</xdr:row>
      <xdr:rowOff>58643</xdr:rowOff>
    </xdr:to>
    <xdr:sp macro="" textlink="">
      <xdr:nvSpPr>
        <xdr:cNvPr id="414" name="フローチャート: 判断 413"/>
        <xdr:cNvSpPr/>
      </xdr:nvSpPr>
      <xdr:spPr>
        <a:xfrm>
          <a:off x="6921500" y="13158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75171</xdr:rowOff>
    </xdr:from>
    <xdr:ext cx="534377" cy="259045"/>
    <xdr:sp macro="" textlink="">
      <xdr:nvSpPr>
        <xdr:cNvPr id="415" name="テキスト ボックス 414"/>
        <xdr:cNvSpPr txBox="1"/>
      </xdr:nvSpPr>
      <xdr:spPr>
        <a:xfrm>
          <a:off x="6705111" y="12933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16869</xdr:rowOff>
    </xdr:from>
    <xdr:to>
      <xdr:col>55</xdr:col>
      <xdr:colOff>50800</xdr:colOff>
      <xdr:row>78</xdr:row>
      <xdr:rowOff>118469</xdr:rowOff>
    </xdr:to>
    <xdr:sp macro="" textlink="">
      <xdr:nvSpPr>
        <xdr:cNvPr id="421" name="楕円 420"/>
        <xdr:cNvSpPr/>
      </xdr:nvSpPr>
      <xdr:spPr>
        <a:xfrm>
          <a:off x="10426700" y="1338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103246</xdr:rowOff>
    </xdr:from>
    <xdr:ext cx="469744" cy="259045"/>
    <xdr:sp macro="" textlink="">
      <xdr:nvSpPr>
        <xdr:cNvPr id="422" name="商工費該当値テキスト"/>
        <xdr:cNvSpPr txBox="1"/>
      </xdr:nvSpPr>
      <xdr:spPr>
        <a:xfrm>
          <a:off x="10528300" y="13304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15863</xdr:rowOff>
    </xdr:from>
    <xdr:to>
      <xdr:col>50</xdr:col>
      <xdr:colOff>165100</xdr:colOff>
      <xdr:row>78</xdr:row>
      <xdr:rowOff>117463</xdr:rowOff>
    </xdr:to>
    <xdr:sp macro="" textlink="">
      <xdr:nvSpPr>
        <xdr:cNvPr id="423" name="楕円 422"/>
        <xdr:cNvSpPr/>
      </xdr:nvSpPr>
      <xdr:spPr>
        <a:xfrm>
          <a:off x="9588500" y="13388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108590</xdr:rowOff>
    </xdr:from>
    <xdr:ext cx="469744" cy="259045"/>
    <xdr:sp macro="" textlink="">
      <xdr:nvSpPr>
        <xdr:cNvPr id="424" name="テキスト ボックス 423"/>
        <xdr:cNvSpPr txBox="1"/>
      </xdr:nvSpPr>
      <xdr:spPr>
        <a:xfrm>
          <a:off x="9404428" y="1348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17599</xdr:rowOff>
    </xdr:from>
    <xdr:to>
      <xdr:col>46</xdr:col>
      <xdr:colOff>38100</xdr:colOff>
      <xdr:row>78</xdr:row>
      <xdr:rowOff>119199</xdr:rowOff>
    </xdr:to>
    <xdr:sp macro="" textlink="">
      <xdr:nvSpPr>
        <xdr:cNvPr id="425" name="楕円 424"/>
        <xdr:cNvSpPr/>
      </xdr:nvSpPr>
      <xdr:spPr>
        <a:xfrm>
          <a:off x="8699500" y="13390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110326</xdr:rowOff>
    </xdr:from>
    <xdr:ext cx="469744" cy="259045"/>
    <xdr:sp macro="" textlink="">
      <xdr:nvSpPr>
        <xdr:cNvPr id="426" name="テキスト ボックス 425"/>
        <xdr:cNvSpPr txBox="1"/>
      </xdr:nvSpPr>
      <xdr:spPr>
        <a:xfrm>
          <a:off x="8515428" y="13483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149320</xdr:rowOff>
    </xdr:from>
    <xdr:to>
      <xdr:col>41</xdr:col>
      <xdr:colOff>101600</xdr:colOff>
      <xdr:row>78</xdr:row>
      <xdr:rowOff>79470</xdr:rowOff>
    </xdr:to>
    <xdr:sp macro="" textlink="">
      <xdr:nvSpPr>
        <xdr:cNvPr id="427" name="楕円 426"/>
        <xdr:cNvSpPr/>
      </xdr:nvSpPr>
      <xdr:spPr>
        <a:xfrm>
          <a:off x="7810500" y="1335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70597</xdr:rowOff>
    </xdr:from>
    <xdr:ext cx="469744" cy="259045"/>
    <xdr:sp macro="" textlink="">
      <xdr:nvSpPr>
        <xdr:cNvPr id="428" name="テキスト ボックス 427"/>
        <xdr:cNvSpPr txBox="1"/>
      </xdr:nvSpPr>
      <xdr:spPr>
        <a:xfrm>
          <a:off x="7626428" y="13443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18309</xdr:rowOff>
    </xdr:from>
    <xdr:to>
      <xdr:col>36</xdr:col>
      <xdr:colOff>165100</xdr:colOff>
      <xdr:row>78</xdr:row>
      <xdr:rowOff>119909</xdr:rowOff>
    </xdr:to>
    <xdr:sp macro="" textlink="">
      <xdr:nvSpPr>
        <xdr:cNvPr id="429" name="楕円 428"/>
        <xdr:cNvSpPr/>
      </xdr:nvSpPr>
      <xdr:spPr>
        <a:xfrm>
          <a:off x="6921500" y="1339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111036</xdr:rowOff>
    </xdr:from>
    <xdr:ext cx="469744" cy="259045"/>
    <xdr:sp macro="" textlink="">
      <xdr:nvSpPr>
        <xdr:cNvPr id="430" name="テキスト ボックス 429"/>
        <xdr:cNvSpPr txBox="1"/>
      </xdr:nvSpPr>
      <xdr:spPr>
        <a:xfrm>
          <a:off x="6737428" y="13484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6305</xdr:rowOff>
    </xdr:from>
    <xdr:to>
      <xdr:col>54</xdr:col>
      <xdr:colOff>189865</xdr:colOff>
      <xdr:row>98</xdr:row>
      <xdr:rowOff>91745</xdr:rowOff>
    </xdr:to>
    <xdr:cxnSp macro="">
      <xdr:nvCxnSpPr>
        <xdr:cNvPr id="452" name="直線コネクタ 451"/>
        <xdr:cNvCxnSpPr/>
      </xdr:nvCxnSpPr>
      <xdr:spPr>
        <a:xfrm flipV="1">
          <a:off x="10475595" y="15608255"/>
          <a:ext cx="1270" cy="1285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95572</xdr:rowOff>
    </xdr:from>
    <xdr:ext cx="534377" cy="259045"/>
    <xdr:sp macro="" textlink="">
      <xdr:nvSpPr>
        <xdr:cNvPr id="453" name="土木費最小値テキスト"/>
        <xdr:cNvSpPr txBox="1"/>
      </xdr:nvSpPr>
      <xdr:spPr>
        <a:xfrm>
          <a:off x="10528300" y="1689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91745</xdr:rowOff>
    </xdr:from>
    <xdr:to>
      <xdr:col>55</xdr:col>
      <xdr:colOff>88900</xdr:colOff>
      <xdr:row>98</xdr:row>
      <xdr:rowOff>91745</xdr:rowOff>
    </xdr:to>
    <xdr:cxnSp macro="">
      <xdr:nvCxnSpPr>
        <xdr:cNvPr id="454" name="直線コネクタ 453"/>
        <xdr:cNvCxnSpPr/>
      </xdr:nvCxnSpPr>
      <xdr:spPr>
        <a:xfrm>
          <a:off x="10388600" y="16893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124432</xdr:rowOff>
    </xdr:from>
    <xdr:ext cx="599010" cy="259045"/>
    <xdr:sp macro="" textlink="">
      <xdr:nvSpPr>
        <xdr:cNvPr id="455" name="土木費最大値テキスト"/>
        <xdr:cNvSpPr txBox="1"/>
      </xdr:nvSpPr>
      <xdr:spPr>
        <a:xfrm>
          <a:off x="10528300" y="15383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583,353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6305</xdr:rowOff>
    </xdr:from>
    <xdr:to>
      <xdr:col>55</xdr:col>
      <xdr:colOff>88900</xdr:colOff>
      <xdr:row>91</xdr:row>
      <xdr:rowOff>6305</xdr:rowOff>
    </xdr:to>
    <xdr:cxnSp macro="">
      <xdr:nvCxnSpPr>
        <xdr:cNvPr id="456" name="直線コネクタ 455"/>
        <xdr:cNvCxnSpPr/>
      </xdr:nvCxnSpPr>
      <xdr:spPr>
        <a:xfrm>
          <a:off x="10388600" y="15608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24349</xdr:rowOff>
    </xdr:from>
    <xdr:to>
      <xdr:col>55</xdr:col>
      <xdr:colOff>0</xdr:colOff>
      <xdr:row>98</xdr:row>
      <xdr:rowOff>27299</xdr:rowOff>
    </xdr:to>
    <xdr:cxnSp macro="">
      <xdr:nvCxnSpPr>
        <xdr:cNvPr id="457" name="直線コネクタ 456"/>
        <xdr:cNvCxnSpPr/>
      </xdr:nvCxnSpPr>
      <xdr:spPr>
        <a:xfrm flipV="1">
          <a:off x="9639300" y="16826449"/>
          <a:ext cx="838200" cy="2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159005</xdr:rowOff>
    </xdr:from>
    <xdr:ext cx="534377" cy="259045"/>
    <xdr:sp macro="" textlink="">
      <xdr:nvSpPr>
        <xdr:cNvPr id="458" name="土木費平均値テキスト"/>
        <xdr:cNvSpPr txBox="1"/>
      </xdr:nvSpPr>
      <xdr:spPr>
        <a:xfrm>
          <a:off x="10528300" y="16618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136128</xdr:rowOff>
    </xdr:from>
    <xdr:to>
      <xdr:col>55</xdr:col>
      <xdr:colOff>50800</xdr:colOff>
      <xdr:row>98</xdr:row>
      <xdr:rowOff>66278</xdr:rowOff>
    </xdr:to>
    <xdr:sp macro="" textlink="">
      <xdr:nvSpPr>
        <xdr:cNvPr id="459" name="フローチャート: 判断 458"/>
        <xdr:cNvSpPr/>
      </xdr:nvSpPr>
      <xdr:spPr>
        <a:xfrm>
          <a:off x="10426700" y="16766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129</xdr:rowOff>
    </xdr:from>
    <xdr:to>
      <xdr:col>50</xdr:col>
      <xdr:colOff>114300</xdr:colOff>
      <xdr:row>98</xdr:row>
      <xdr:rowOff>27299</xdr:rowOff>
    </xdr:to>
    <xdr:cxnSp macro="">
      <xdr:nvCxnSpPr>
        <xdr:cNvPr id="460" name="直線コネクタ 459"/>
        <xdr:cNvCxnSpPr/>
      </xdr:nvCxnSpPr>
      <xdr:spPr>
        <a:xfrm>
          <a:off x="8750300" y="16802229"/>
          <a:ext cx="889000" cy="2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129060</xdr:rowOff>
    </xdr:from>
    <xdr:to>
      <xdr:col>50</xdr:col>
      <xdr:colOff>165100</xdr:colOff>
      <xdr:row>98</xdr:row>
      <xdr:rowOff>59210</xdr:rowOff>
    </xdr:to>
    <xdr:sp macro="" textlink="">
      <xdr:nvSpPr>
        <xdr:cNvPr id="461" name="フローチャート: 判断 460"/>
        <xdr:cNvSpPr/>
      </xdr:nvSpPr>
      <xdr:spPr>
        <a:xfrm>
          <a:off x="9588500" y="1675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75737</xdr:rowOff>
    </xdr:from>
    <xdr:ext cx="534377" cy="259045"/>
    <xdr:sp macro="" textlink="">
      <xdr:nvSpPr>
        <xdr:cNvPr id="462" name="テキスト ボックス 461"/>
        <xdr:cNvSpPr txBox="1"/>
      </xdr:nvSpPr>
      <xdr:spPr>
        <a:xfrm>
          <a:off x="9372111" y="1653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129</xdr:rowOff>
    </xdr:from>
    <xdr:to>
      <xdr:col>45</xdr:col>
      <xdr:colOff>177800</xdr:colOff>
      <xdr:row>98</xdr:row>
      <xdr:rowOff>5054</xdr:rowOff>
    </xdr:to>
    <xdr:cxnSp macro="">
      <xdr:nvCxnSpPr>
        <xdr:cNvPr id="463" name="直線コネクタ 462"/>
        <xdr:cNvCxnSpPr/>
      </xdr:nvCxnSpPr>
      <xdr:spPr>
        <a:xfrm flipV="1">
          <a:off x="7861300" y="16802229"/>
          <a:ext cx="889000" cy="4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143224</xdr:rowOff>
    </xdr:from>
    <xdr:to>
      <xdr:col>46</xdr:col>
      <xdr:colOff>38100</xdr:colOff>
      <xdr:row>98</xdr:row>
      <xdr:rowOff>73374</xdr:rowOff>
    </xdr:to>
    <xdr:sp macro="" textlink="">
      <xdr:nvSpPr>
        <xdr:cNvPr id="464" name="フローチャート: 判断 463"/>
        <xdr:cNvSpPr/>
      </xdr:nvSpPr>
      <xdr:spPr>
        <a:xfrm>
          <a:off x="8699500" y="16773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64501</xdr:rowOff>
    </xdr:from>
    <xdr:ext cx="534377" cy="259045"/>
    <xdr:sp macro="" textlink="">
      <xdr:nvSpPr>
        <xdr:cNvPr id="465" name="テキスト ボックス 464"/>
        <xdr:cNvSpPr txBox="1"/>
      </xdr:nvSpPr>
      <xdr:spPr>
        <a:xfrm>
          <a:off x="8483111" y="1686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5054</xdr:rowOff>
    </xdr:from>
    <xdr:to>
      <xdr:col>41</xdr:col>
      <xdr:colOff>50800</xdr:colOff>
      <xdr:row>98</xdr:row>
      <xdr:rowOff>29831</xdr:rowOff>
    </xdr:to>
    <xdr:cxnSp macro="">
      <xdr:nvCxnSpPr>
        <xdr:cNvPr id="466" name="直線コネクタ 465"/>
        <xdr:cNvCxnSpPr/>
      </xdr:nvCxnSpPr>
      <xdr:spPr>
        <a:xfrm flipV="1">
          <a:off x="6972300" y="16807154"/>
          <a:ext cx="889000" cy="24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124034</xdr:rowOff>
    </xdr:from>
    <xdr:to>
      <xdr:col>41</xdr:col>
      <xdr:colOff>101600</xdr:colOff>
      <xdr:row>98</xdr:row>
      <xdr:rowOff>54184</xdr:rowOff>
    </xdr:to>
    <xdr:sp macro="" textlink="">
      <xdr:nvSpPr>
        <xdr:cNvPr id="467" name="フローチャート: 判断 466"/>
        <xdr:cNvSpPr/>
      </xdr:nvSpPr>
      <xdr:spPr>
        <a:xfrm>
          <a:off x="7810500" y="1675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70711</xdr:rowOff>
    </xdr:from>
    <xdr:ext cx="534377" cy="259045"/>
    <xdr:sp macro="" textlink="">
      <xdr:nvSpPr>
        <xdr:cNvPr id="468" name="テキスト ボックス 467"/>
        <xdr:cNvSpPr txBox="1"/>
      </xdr:nvSpPr>
      <xdr:spPr>
        <a:xfrm>
          <a:off x="7594111" y="16529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137051</xdr:rowOff>
    </xdr:from>
    <xdr:to>
      <xdr:col>36</xdr:col>
      <xdr:colOff>165100</xdr:colOff>
      <xdr:row>98</xdr:row>
      <xdr:rowOff>67201</xdr:rowOff>
    </xdr:to>
    <xdr:sp macro="" textlink="">
      <xdr:nvSpPr>
        <xdr:cNvPr id="469" name="フローチャート: 判断 468"/>
        <xdr:cNvSpPr/>
      </xdr:nvSpPr>
      <xdr:spPr>
        <a:xfrm>
          <a:off x="6921500" y="167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83728</xdr:rowOff>
    </xdr:from>
    <xdr:ext cx="534377" cy="259045"/>
    <xdr:sp macro="" textlink="">
      <xdr:nvSpPr>
        <xdr:cNvPr id="470" name="テキスト ボックス 469"/>
        <xdr:cNvSpPr txBox="1"/>
      </xdr:nvSpPr>
      <xdr:spPr>
        <a:xfrm>
          <a:off x="6705111" y="1654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144999</xdr:rowOff>
    </xdr:from>
    <xdr:to>
      <xdr:col>55</xdr:col>
      <xdr:colOff>50800</xdr:colOff>
      <xdr:row>98</xdr:row>
      <xdr:rowOff>75149</xdr:rowOff>
    </xdr:to>
    <xdr:sp macro="" textlink="">
      <xdr:nvSpPr>
        <xdr:cNvPr id="476" name="楕円 475"/>
        <xdr:cNvSpPr/>
      </xdr:nvSpPr>
      <xdr:spPr>
        <a:xfrm>
          <a:off x="10426700" y="16775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114556</xdr:rowOff>
    </xdr:from>
    <xdr:ext cx="534377" cy="259045"/>
    <xdr:sp macro="" textlink="">
      <xdr:nvSpPr>
        <xdr:cNvPr id="477" name="土木費該当値テキスト"/>
        <xdr:cNvSpPr txBox="1"/>
      </xdr:nvSpPr>
      <xdr:spPr>
        <a:xfrm>
          <a:off x="10528300" y="16745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147949</xdr:rowOff>
    </xdr:from>
    <xdr:to>
      <xdr:col>50</xdr:col>
      <xdr:colOff>165100</xdr:colOff>
      <xdr:row>98</xdr:row>
      <xdr:rowOff>78099</xdr:rowOff>
    </xdr:to>
    <xdr:sp macro="" textlink="">
      <xdr:nvSpPr>
        <xdr:cNvPr id="478" name="楕円 477"/>
        <xdr:cNvSpPr/>
      </xdr:nvSpPr>
      <xdr:spPr>
        <a:xfrm>
          <a:off x="9588500" y="16778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69226</xdr:rowOff>
    </xdr:from>
    <xdr:ext cx="534377" cy="259045"/>
    <xdr:sp macro="" textlink="">
      <xdr:nvSpPr>
        <xdr:cNvPr id="479" name="テキスト ボックス 478"/>
        <xdr:cNvSpPr txBox="1"/>
      </xdr:nvSpPr>
      <xdr:spPr>
        <a:xfrm>
          <a:off x="9372111" y="1687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120779</xdr:rowOff>
    </xdr:from>
    <xdr:to>
      <xdr:col>46</xdr:col>
      <xdr:colOff>38100</xdr:colOff>
      <xdr:row>98</xdr:row>
      <xdr:rowOff>50929</xdr:rowOff>
    </xdr:to>
    <xdr:sp macro="" textlink="">
      <xdr:nvSpPr>
        <xdr:cNvPr id="480" name="楕円 479"/>
        <xdr:cNvSpPr/>
      </xdr:nvSpPr>
      <xdr:spPr>
        <a:xfrm>
          <a:off x="8699500" y="16751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67456</xdr:rowOff>
    </xdr:from>
    <xdr:ext cx="534377" cy="259045"/>
    <xdr:sp macro="" textlink="">
      <xdr:nvSpPr>
        <xdr:cNvPr id="481" name="テキスト ボックス 480"/>
        <xdr:cNvSpPr txBox="1"/>
      </xdr:nvSpPr>
      <xdr:spPr>
        <a:xfrm>
          <a:off x="8483111" y="1652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125704</xdr:rowOff>
    </xdr:from>
    <xdr:to>
      <xdr:col>41</xdr:col>
      <xdr:colOff>101600</xdr:colOff>
      <xdr:row>98</xdr:row>
      <xdr:rowOff>55854</xdr:rowOff>
    </xdr:to>
    <xdr:sp macro="" textlink="">
      <xdr:nvSpPr>
        <xdr:cNvPr id="482" name="楕円 481"/>
        <xdr:cNvSpPr/>
      </xdr:nvSpPr>
      <xdr:spPr>
        <a:xfrm>
          <a:off x="7810500" y="16756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46981</xdr:rowOff>
    </xdr:from>
    <xdr:ext cx="534377" cy="259045"/>
    <xdr:sp macro="" textlink="">
      <xdr:nvSpPr>
        <xdr:cNvPr id="483" name="テキスト ボックス 482"/>
        <xdr:cNvSpPr txBox="1"/>
      </xdr:nvSpPr>
      <xdr:spPr>
        <a:xfrm>
          <a:off x="7594111" y="1684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150481</xdr:rowOff>
    </xdr:from>
    <xdr:to>
      <xdr:col>36</xdr:col>
      <xdr:colOff>165100</xdr:colOff>
      <xdr:row>98</xdr:row>
      <xdr:rowOff>80631</xdr:rowOff>
    </xdr:to>
    <xdr:sp macro="" textlink="">
      <xdr:nvSpPr>
        <xdr:cNvPr id="484" name="楕円 483"/>
        <xdr:cNvSpPr/>
      </xdr:nvSpPr>
      <xdr:spPr>
        <a:xfrm>
          <a:off x="6921500" y="16781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71758</xdr:rowOff>
    </xdr:from>
    <xdr:ext cx="534377" cy="259045"/>
    <xdr:sp macro="" textlink="">
      <xdr:nvSpPr>
        <xdr:cNvPr id="485" name="テキスト ボックス 484"/>
        <xdr:cNvSpPr txBox="1"/>
      </xdr:nvSpPr>
      <xdr:spPr>
        <a:xfrm>
          <a:off x="6705111" y="16873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6" name="テキスト ボックス 49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8" name="テキスト ボックス 497"/>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0" name="テキスト ボックス 49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2" name="テキスト ボックス 50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4" name="テキスト ボックス 50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6" name="テキスト ボックス 50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113045</xdr:rowOff>
    </xdr:from>
    <xdr:to>
      <xdr:col>85</xdr:col>
      <xdr:colOff>126364</xdr:colOff>
      <xdr:row>38</xdr:row>
      <xdr:rowOff>110759</xdr:rowOff>
    </xdr:to>
    <xdr:cxnSp macro="">
      <xdr:nvCxnSpPr>
        <xdr:cNvPr id="508" name="直線コネクタ 507"/>
        <xdr:cNvCxnSpPr/>
      </xdr:nvCxnSpPr>
      <xdr:spPr>
        <a:xfrm flipV="1">
          <a:off x="16317595" y="5427995"/>
          <a:ext cx="1269"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114586</xdr:rowOff>
    </xdr:from>
    <xdr:ext cx="534377" cy="259045"/>
    <xdr:sp macro="" textlink="">
      <xdr:nvSpPr>
        <xdr:cNvPr id="509" name="消防費最小値テキスト"/>
        <xdr:cNvSpPr txBox="1"/>
      </xdr:nvSpPr>
      <xdr:spPr>
        <a:xfrm>
          <a:off x="16370300" y="662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110759</xdr:rowOff>
    </xdr:from>
    <xdr:to>
      <xdr:col>86</xdr:col>
      <xdr:colOff>25400</xdr:colOff>
      <xdr:row>38</xdr:row>
      <xdr:rowOff>110759</xdr:rowOff>
    </xdr:to>
    <xdr:cxnSp macro="">
      <xdr:nvCxnSpPr>
        <xdr:cNvPr id="510" name="直線コネクタ 509"/>
        <xdr:cNvCxnSpPr/>
      </xdr:nvCxnSpPr>
      <xdr:spPr>
        <a:xfrm>
          <a:off x="16230600" y="6625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59722</xdr:rowOff>
    </xdr:from>
    <xdr:ext cx="534377" cy="259045"/>
    <xdr:sp macro="" textlink="">
      <xdr:nvSpPr>
        <xdr:cNvPr id="511" name="消防費最大値テキスト"/>
        <xdr:cNvSpPr txBox="1"/>
      </xdr:nvSpPr>
      <xdr:spPr>
        <a:xfrm>
          <a:off x="16370300" y="520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36,833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113045</xdr:rowOff>
    </xdr:from>
    <xdr:to>
      <xdr:col>86</xdr:col>
      <xdr:colOff>25400</xdr:colOff>
      <xdr:row>31</xdr:row>
      <xdr:rowOff>113045</xdr:rowOff>
    </xdr:to>
    <xdr:cxnSp macro="">
      <xdr:nvCxnSpPr>
        <xdr:cNvPr id="512" name="直線コネクタ 511"/>
        <xdr:cNvCxnSpPr/>
      </xdr:nvCxnSpPr>
      <xdr:spPr>
        <a:xfrm>
          <a:off x="16230600" y="5427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79624</xdr:rowOff>
    </xdr:from>
    <xdr:to>
      <xdr:col>85</xdr:col>
      <xdr:colOff>127000</xdr:colOff>
      <xdr:row>37</xdr:row>
      <xdr:rowOff>42911</xdr:rowOff>
    </xdr:to>
    <xdr:cxnSp macro="">
      <xdr:nvCxnSpPr>
        <xdr:cNvPr id="513" name="直線コネクタ 512"/>
        <xdr:cNvCxnSpPr/>
      </xdr:nvCxnSpPr>
      <xdr:spPr>
        <a:xfrm flipV="1">
          <a:off x="15481300" y="6251824"/>
          <a:ext cx="838200" cy="134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19834</xdr:rowOff>
    </xdr:from>
    <xdr:ext cx="534377" cy="259045"/>
    <xdr:sp macro="" textlink="">
      <xdr:nvSpPr>
        <xdr:cNvPr id="514" name="消防費平均値テキスト"/>
        <xdr:cNvSpPr txBox="1"/>
      </xdr:nvSpPr>
      <xdr:spPr>
        <a:xfrm>
          <a:off x="16370300" y="6020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168407</xdr:rowOff>
    </xdr:from>
    <xdr:to>
      <xdr:col>85</xdr:col>
      <xdr:colOff>177800</xdr:colOff>
      <xdr:row>36</xdr:row>
      <xdr:rowOff>98557</xdr:rowOff>
    </xdr:to>
    <xdr:sp macro="" textlink="">
      <xdr:nvSpPr>
        <xdr:cNvPr id="515" name="フローチャート: 判断 514"/>
        <xdr:cNvSpPr/>
      </xdr:nvSpPr>
      <xdr:spPr>
        <a:xfrm>
          <a:off x="16268700" y="616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42911</xdr:rowOff>
    </xdr:from>
    <xdr:to>
      <xdr:col>81</xdr:col>
      <xdr:colOff>50800</xdr:colOff>
      <xdr:row>37</xdr:row>
      <xdr:rowOff>63210</xdr:rowOff>
    </xdr:to>
    <xdr:cxnSp macro="">
      <xdr:nvCxnSpPr>
        <xdr:cNvPr id="516" name="直線コネクタ 515"/>
        <xdr:cNvCxnSpPr/>
      </xdr:nvCxnSpPr>
      <xdr:spPr>
        <a:xfrm flipV="1">
          <a:off x="14592300" y="6386561"/>
          <a:ext cx="889000" cy="20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162738</xdr:rowOff>
    </xdr:from>
    <xdr:to>
      <xdr:col>81</xdr:col>
      <xdr:colOff>101600</xdr:colOff>
      <xdr:row>36</xdr:row>
      <xdr:rowOff>92888</xdr:rowOff>
    </xdr:to>
    <xdr:sp macro="" textlink="">
      <xdr:nvSpPr>
        <xdr:cNvPr id="517" name="フローチャート: 判断 516"/>
        <xdr:cNvSpPr/>
      </xdr:nvSpPr>
      <xdr:spPr>
        <a:xfrm>
          <a:off x="15430500" y="6163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109415</xdr:rowOff>
    </xdr:from>
    <xdr:ext cx="534377" cy="259045"/>
    <xdr:sp macro="" textlink="">
      <xdr:nvSpPr>
        <xdr:cNvPr id="518" name="テキスト ボックス 517"/>
        <xdr:cNvSpPr txBox="1"/>
      </xdr:nvSpPr>
      <xdr:spPr>
        <a:xfrm>
          <a:off x="15214111" y="593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28875</xdr:rowOff>
    </xdr:from>
    <xdr:to>
      <xdr:col>76</xdr:col>
      <xdr:colOff>114300</xdr:colOff>
      <xdr:row>37</xdr:row>
      <xdr:rowOff>63210</xdr:rowOff>
    </xdr:to>
    <xdr:cxnSp macro="">
      <xdr:nvCxnSpPr>
        <xdr:cNvPr id="519" name="直線コネクタ 518"/>
        <xdr:cNvCxnSpPr/>
      </xdr:nvCxnSpPr>
      <xdr:spPr>
        <a:xfrm>
          <a:off x="13703300" y="6372525"/>
          <a:ext cx="889000" cy="34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164658</xdr:rowOff>
    </xdr:from>
    <xdr:to>
      <xdr:col>76</xdr:col>
      <xdr:colOff>165100</xdr:colOff>
      <xdr:row>36</xdr:row>
      <xdr:rowOff>94808</xdr:rowOff>
    </xdr:to>
    <xdr:sp macro="" textlink="">
      <xdr:nvSpPr>
        <xdr:cNvPr id="520" name="フローチャート: 判断 519"/>
        <xdr:cNvSpPr/>
      </xdr:nvSpPr>
      <xdr:spPr>
        <a:xfrm>
          <a:off x="14541500" y="616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111335</xdr:rowOff>
    </xdr:from>
    <xdr:ext cx="534377" cy="259045"/>
    <xdr:sp macro="" textlink="">
      <xdr:nvSpPr>
        <xdr:cNvPr id="521" name="テキスト ボックス 520"/>
        <xdr:cNvSpPr txBox="1"/>
      </xdr:nvSpPr>
      <xdr:spPr>
        <a:xfrm>
          <a:off x="14325111" y="5940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28875</xdr:rowOff>
    </xdr:from>
    <xdr:to>
      <xdr:col>71</xdr:col>
      <xdr:colOff>177800</xdr:colOff>
      <xdr:row>37</xdr:row>
      <xdr:rowOff>46431</xdr:rowOff>
    </xdr:to>
    <xdr:cxnSp macro="">
      <xdr:nvCxnSpPr>
        <xdr:cNvPr id="522" name="直線コネクタ 521"/>
        <xdr:cNvCxnSpPr/>
      </xdr:nvCxnSpPr>
      <xdr:spPr>
        <a:xfrm flipV="1">
          <a:off x="12814300" y="6372525"/>
          <a:ext cx="889000" cy="1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82453</xdr:rowOff>
    </xdr:from>
    <xdr:to>
      <xdr:col>72</xdr:col>
      <xdr:colOff>38100</xdr:colOff>
      <xdr:row>36</xdr:row>
      <xdr:rowOff>12603</xdr:rowOff>
    </xdr:to>
    <xdr:sp macro="" textlink="">
      <xdr:nvSpPr>
        <xdr:cNvPr id="523" name="フローチャート: 判断 522"/>
        <xdr:cNvSpPr/>
      </xdr:nvSpPr>
      <xdr:spPr>
        <a:xfrm>
          <a:off x="13652500" y="6083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29130</xdr:rowOff>
    </xdr:from>
    <xdr:ext cx="534377" cy="259045"/>
    <xdr:sp macro="" textlink="">
      <xdr:nvSpPr>
        <xdr:cNvPr id="524" name="テキスト ボックス 523"/>
        <xdr:cNvSpPr txBox="1"/>
      </xdr:nvSpPr>
      <xdr:spPr>
        <a:xfrm>
          <a:off x="13436111" y="5858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96033</xdr:rowOff>
    </xdr:from>
    <xdr:to>
      <xdr:col>67</xdr:col>
      <xdr:colOff>101600</xdr:colOff>
      <xdr:row>35</xdr:row>
      <xdr:rowOff>26183</xdr:rowOff>
    </xdr:to>
    <xdr:sp macro="" textlink="">
      <xdr:nvSpPr>
        <xdr:cNvPr id="525" name="フローチャート: 判断 524"/>
        <xdr:cNvSpPr/>
      </xdr:nvSpPr>
      <xdr:spPr>
        <a:xfrm>
          <a:off x="12763500" y="592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42710</xdr:rowOff>
    </xdr:from>
    <xdr:ext cx="534377" cy="259045"/>
    <xdr:sp macro="" textlink="">
      <xdr:nvSpPr>
        <xdr:cNvPr id="526" name="テキスト ボックス 525"/>
        <xdr:cNvSpPr txBox="1"/>
      </xdr:nvSpPr>
      <xdr:spPr>
        <a:xfrm>
          <a:off x="12547111" y="570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28824</xdr:rowOff>
    </xdr:from>
    <xdr:to>
      <xdr:col>85</xdr:col>
      <xdr:colOff>177800</xdr:colOff>
      <xdr:row>36</xdr:row>
      <xdr:rowOff>130424</xdr:rowOff>
    </xdr:to>
    <xdr:sp macro="" textlink="">
      <xdr:nvSpPr>
        <xdr:cNvPr id="532" name="楕円 531"/>
        <xdr:cNvSpPr/>
      </xdr:nvSpPr>
      <xdr:spPr>
        <a:xfrm>
          <a:off x="16268700" y="620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7251</xdr:rowOff>
    </xdr:from>
    <xdr:ext cx="534377" cy="259045"/>
    <xdr:sp macro="" textlink="">
      <xdr:nvSpPr>
        <xdr:cNvPr id="533" name="消防費該当値テキスト"/>
        <xdr:cNvSpPr txBox="1"/>
      </xdr:nvSpPr>
      <xdr:spPr>
        <a:xfrm>
          <a:off x="16370300" y="617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163561</xdr:rowOff>
    </xdr:from>
    <xdr:to>
      <xdr:col>81</xdr:col>
      <xdr:colOff>101600</xdr:colOff>
      <xdr:row>37</xdr:row>
      <xdr:rowOff>93711</xdr:rowOff>
    </xdr:to>
    <xdr:sp macro="" textlink="">
      <xdr:nvSpPr>
        <xdr:cNvPr id="534" name="楕円 533"/>
        <xdr:cNvSpPr/>
      </xdr:nvSpPr>
      <xdr:spPr>
        <a:xfrm>
          <a:off x="15430500" y="633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84838</xdr:rowOff>
    </xdr:from>
    <xdr:ext cx="534377" cy="259045"/>
    <xdr:sp macro="" textlink="">
      <xdr:nvSpPr>
        <xdr:cNvPr id="535" name="テキスト ボックス 534"/>
        <xdr:cNvSpPr txBox="1"/>
      </xdr:nvSpPr>
      <xdr:spPr>
        <a:xfrm>
          <a:off x="15214111" y="642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12410</xdr:rowOff>
    </xdr:from>
    <xdr:to>
      <xdr:col>76</xdr:col>
      <xdr:colOff>165100</xdr:colOff>
      <xdr:row>37</xdr:row>
      <xdr:rowOff>114010</xdr:rowOff>
    </xdr:to>
    <xdr:sp macro="" textlink="">
      <xdr:nvSpPr>
        <xdr:cNvPr id="536" name="楕円 535"/>
        <xdr:cNvSpPr/>
      </xdr:nvSpPr>
      <xdr:spPr>
        <a:xfrm>
          <a:off x="14541500" y="635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105137</xdr:rowOff>
    </xdr:from>
    <xdr:ext cx="534377" cy="259045"/>
    <xdr:sp macro="" textlink="">
      <xdr:nvSpPr>
        <xdr:cNvPr id="537" name="テキスト ボックス 536"/>
        <xdr:cNvSpPr txBox="1"/>
      </xdr:nvSpPr>
      <xdr:spPr>
        <a:xfrm>
          <a:off x="14325111" y="6448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149525</xdr:rowOff>
    </xdr:from>
    <xdr:to>
      <xdr:col>72</xdr:col>
      <xdr:colOff>38100</xdr:colOff>
      <xdr:row>37</xdr:row>
      <xdr:rowOff>79675</xdr:rowOff>
    </xdr:to>
    <xdr:sp macro="" textlink="">
      <xdr:nvSpPr>
        <xdr:cNvPr id="538" name="楕円 537"/>
        <xdr:cNvSpPr/>
      </xdr:nvSpPr>
      <xdr:spPr>
        <a:xfrm>
          <a:off x="13652500" y="632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70802</xdr:rowOff>
    </xdr:from>
    <xdr:ext cx="534377" cy="259045"/>
    <xdr:sp macro="" textlink="">
      <xdr:nvSpPr>
        <xdr:cNvPr id="539" name="テキスト ボックス 538"/>
        <xdr:cNvSpPr txBox="1"/>
      </xdr:nvSpPr>
      <xdr:spPr>
        <a:xfrm>
          <a:off x="13436111" y="641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167081</xdr:rowOff>
    </xdr:from>
    <xdr:to>
      <xdr:col>67</xdr:col>
      <xdr:colOff>101600</xdr:colOff>
      <xdr:row>37</xdr:row>
      <xdr:rowOff>97231</xdr:rowOff>
    </xdr:to>
    <xdr:sp macro="" textlink="">
      <xdr:nvSpPr>
        <xdr:cNvPr id="540" name="楕円 539"/>
        <xdr:cNvSpPr/>
      </xdr:nvSpPr>
      <xdr:spPr>
        <a:xfrm>
          <a:off x="12763500" y="6339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88358</xdr:rowOff>
    </xdr:from>
    <xdr:ext cx="534377" cy="259045"/>
    <xdr:sp macro="" textlink="">
      <xdr:nvSpPr>
        <xdr:cNvPr id="541" name="テキスト ボックス 540"/>
        <xdr:cNvSpPr txBox="1"/>
      </xdr:nvSpPr>
      <xdr:spPr>
        <a:xfrm>
          <a:off x="12547111" y="6432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2" name="テキスト ボックス 55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3" name="直線コネクタ 552"/>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4" name="テキスト ボックス 553"/>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5" name="直線コネクタ 554"/>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6" name="テキスト ボックス 555"/>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7" name="直線コネクタ 556"/>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8" name="テキスト ボックス 557"/>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9" name="直線コネクタ 558"/>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0" name="テキスト ボックス 559"/>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1" name="直線コネクタ 560"/>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2" name="テキスト ボックス 561"/>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3" name="直線コネクタ 562"/>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4" name="テキスト ボックス 563"/>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109606</xdr:rowOff>
    </xdr:from>
    <xdr:to>
      <xdr:col>85</xdr:col>
      <xdr:colOff>126364</xdr:colOff>
      <xdr:row>58</xdr:row>
      <xdr:rowOff>125968</xdr:rowOff>
    </xdr:to>
    <xdr:cxnSp macro="">
      <xdr:nvCxnSpPr>
        <xdr:cNvPr id="568" name="直線コネクタ 567"/>
        <xdr:cNvCxnSpPr/>
      </xdr:nvCxnSpPr>
      <xdr:spPr>
        <a:xfrm flipV="1">
          <a:off x="16317595" y="8510656"/>
          <a:ext cx="1269" cy="1559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129795</xdr:rowOff>
    </xdr:from>
    <xdr:ext cx="534377" cy="259045"/>
    <xdr:sp macro="" textlink="">
      <xdr:nvSpPr>
        <xdr:cNvPr id="569" name="教育費最小値テキスト"/>
        <xdr:cNvSpPr txBox="1"/>
      </xdr:nvSpPr>
      <xdr:spPr>
        <a:xfrm>
          <a:off x="16370300" y="1007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125968</xdr:rowOff>
    </xdr:from>
    <xdr:to>
      <xdr:col>86</xdr:col>
      <xdr:colOff>25400</xdr:colOff>
      <xdr:row>58</xdr:row>
      <xdr:rowOff>125968</xdr:rowOff>
    </xdr:to>
    <xdr:cxnSp macro="">
      <xdr:nvCxnSpPr>
        <xdr:cNvPr id="570" name="直線コネクタ 569"/>
        <xdr:cNvCxnSpPr/>
      </xdr:nvCxnSpPr>
      <xdr:spPr>
        <a:xfrm>
          <a:off x="16230600" y="10070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56283</xdr:rowOff>
    </xdr:from>
    <xdr:ext cx="599010" cy="259045"/>
    <xdr:sp macro="" textlink="">
      <xdr:nvSpPr>
        <xdr:cNvPr id="571" name="教育費最大値テキスト"/>
        <xdr:cNvSpPr txBox="1"/>
      </xdr:nvSpPr>
      <xdr:spPr>
        <a:xfrm>
          <a:off x="16370300" y="8285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124,343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109606</xdr:rowOff>
    </xdr:from>
    <xdr:to>
      <xdr:col>86</xdr:col>
      <xdr:colOff>25400</xdr:colOff>
      <xdr:row>49</xdr:row>
      <xdr:rowOff>109606</xdr:rowOff>
    </xdr:to>
    <xdr:cxnSp macro="">
      <xdr:nvCxnSpPr>
        <xdr:cNvPr id="572" name="直線コネクタ 571"/>
        <xdr:cNvCxnSpPr/>
      </xdr:nvCxnSpPr>
      <xdr:spPr>
        <a:xfrm>
          <a:off x="16230600" y="8510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89229</xdr:rowOff>
    </xdr:from>
    <xdr:to>
      <xdr:col>85</xdr:col>
      <xdr:colOff>127000</xdr:colOff>
      <xdr:row>56</xdr:row>
      <xdr:rowOff>85816</xdr:rowOff>
    </xdr:to>
    <xdr:cxnSp macro="">
      <xdr:nvCxnSpPr>
        <xdr:cNvPr id="573" name="直線コネクタ 572"/>
        <xdr:cNvCxnSpPr/>
      </xdr:nvCxnSpPr>
      <xdr:spPr>
        <a:xfrm>
          <a:off x="15481300" y="9176079"/>
          <a:ext cx="838200" cy="510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51835</xdr:rowOff>
    </xdr:from>
    <xdr:ext cx="534377" cy="259045"/>
    <xdr:sp macro="" textlink="">
      <xdr:nvSpPr>
        <xdr:cNvPr id="574" name="教育費平均値テキスト"/>
        <xdr:cNvSpPr txBox="1"/>
      </xdr:nvSpPr>
      <xdr:spPr>
        <a:xfrm>
          <a:off x="16370300" y="9481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28958</xdr:rowOff>
    </xdr:from>
    <xdr:to>
      <xdr:col>85</xdr:col>
      <xdr:colOff>177800</xdr:colOff>
      <xdr:row>56</xdr:row>
      <xdr:rowOff>130558</xdr:rowOff>
    </xdr:to>
    <xdr:sp macro="" textlink="">
      <xdr:nvSpPr>
        <xdr:cNvPr id="575" name="フローチャート: 判断 574"/>
        <xdr:cNvSpPr/>
      </xdr:nvSpPr>
      <xdr:spPr>
        <a:xfrm>
          <a:off x="16268700" y="9630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89229</xdr:rowOff>
    </xdr:from>
    <xdr:to>
      <xdr:col>81</xdr:col>
      <xdr:colOff>50800</xdr:colOff>
      <xdr:row>55</xdr:row>
      <xdr:rowOff>53959</xdr:rowOff>
    </xdr:to>
    <xdr:cxnSp macro="">
      <xdr:nvCxnSpPr>
        <xdr:cNvPr id="576" name="直線コネクタ 575"/>
        <xdr:cNvCxnSpPr/>
      </xdr:nvCxnSpPr>
      <xdr:spPr>
        <a:xfrm flipV="1">
          <a:off x="14592300" y="9176079"/>
          <a:ext cx="889000" cy="30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171245</xdr:rowOff>
    </xdr:from>
    <xdr:to>
      <xdr:col>81</xdr:col>
      <xdr:colOff>101600</xdr:colOff>
      <xdr:row>56</xdr:row>
      <xdr:rowOff>101395</xdr:rowOff>
    </xdr:to>
    <xdr:sp macro="" textlink="">
      <xdr:nvSpPr>
        <xdr:cNvPr id="577" name="フローチャート: 判断 576"/>
        <xdr:cNvSpPr/>
      </xdr:nvSpPr>
      <xdr:spPr>
        <a:xfrm>
          <a:off x="15430500" y="960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92522</xdr:rowOff>
    </xdr:from>
    <xdr:ext cx="534377" cy="259045"/>
    <xdr:sp macro="" textlink="">
      <xdr:nvSpPr>
        <xdr:cNvPr id="578" name="テキスト ボックス 577"/>
        <xdr:cNvSpPr txBox="1"/>
      </xdr:nvSpPr>
      <xdr:spPr>
        <a:xfrm>
          <a:off x="15214111" y="9693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53959</xdr:rowOff>
    </xdr:from>
    <xdr:to>
      <xdr:col>76</xdr:col>
      <xdr:colOff>114300</xdr:colOff>
      <xdr:row>56</xdr:row>
      <xdr:rowOff>21661</xdr:rowOff>
    </xdr:to>
    <xdr:cxnSp macro="">
      <xdr:nvCxnSpPr>
        <xdr:cNvPr id="579" name="直線コネクタ 578"/>
        <xdr:cNvCxnSpPr/>
      </xdr:nvCxnSpPr>
      <xdr:spPr>
        <a:xfrm flipV="1">
          <a:off x="13703300" y="9483709"/>
          <a:ext cx="889000" cy="139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32910</xdr:rowOff>
    </xdr:from>
    <xdr:to>
      <xdr:col>76</xdr:col>
      <xdr:colOff>165100</xdr:colOff>
      <xdr:row>56</xdr:row>
      <xdr:rowOff>134510</xdr:rowOff>
    </xdr:to>
    <xdr:sp macro="" textlink="">
      <xdr:nvSpPr>
        <xdr:cNvPr id="580" name="フローチャート: 判断 579"/>
        <xdr:cNvSpPr/>
      </xdr:nvSpPr>
      <xdr:spPr>
        <a:xfrm>
          <a:off x="14541500" y="963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125637</xdr:rowOff>
    </xdr:from>
    <xdr:ext cx="534377" cy="259045"/>
    <xdr:sp macro="" textlink="">
      <xdr:nvSpPr>
        <xdr:cNvPr id="581" name="テキスト ボックス 580"/>
        <xdr:cNvSpPr txBox="1"/>
      </xdr:nvSpPr>
      <xdr:spPr>
        <a:xfrm>
          <a:off x="14325111" y="9726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11782</xdr:rowOff>
    </xdr:from>
    <xdr:to>
      <xdr:col>71</xdr:col>
      <xdr:colOff>177800</xdr:colOff>
      <xdr:row>56</xdr:row>
      <xdr:rowOff>21661</xdr:rowOff>
    </xdr:to>
    <xdr:cxnSp macro="">
      <xdr:nvCxnSpPr>
        <xdr:cNvPr id="582" name="直線コネクタ 581"/>
        <xdr:cNvCxnSpPr/>
      </xdr:nvCxnSpPr>
      <xdr:spPr>
        <a:xfrm>
          <a:off x="12814300" y="9612982"/>
          <a:ext cx="889000" cy="9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135583</xdr:rowOff>
    </xdr:from>
    <xdr:to>
      <xdr:col>72</xdr:col>
      <xdr:colOff>38100</xdr:colOff>
      <xdr:row>56</xdr:row>
      <xdr:rowOff>65733</xdr:rowOff>
    </xdr:to>
    <xdr:sp macro="" textlink="">
      <xdr:nvSpPr>
        <xdr:cNvPr id="583" name="フローチャート: 判断 582"/>
        <xdr:cNvSpPr/>
      </xdr:nvSpPr>
      <xdr:spPr>
        <a:xfrm>
          <a:off x="13652500" y="956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82260</xdr:rowOff>
    </xdr:from>
    <xdr:ext cx="534377" cy="259045"/>
    <xdr:sp macro="" textlink="">
      <xdr:nvSpPr>
        <xdr:cNvPr id="584" name="テキスト ボックス 583"/>
        <xdr:cNvSpPr txBox="1"/>
      </xdr:nvSpPr>
      <xdr:spPr>
        <a:xfrm>
          <a:off x="13436111" y="934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5641</xdr:rowOff>
    </xdr:from>
    <xdr:to>
      <xdr:col>67</xdr:col>
      <xdr:colOff>101600</xdr:colOff>
      <xdr:row>56</xdr:row>
      <xdr:rowOff>107241</xdr:rowOff>
    </xdr:to>
    <xdr:sp macro="" textlink="">
      <xdr:nvSpPr>
        <xdr:cNvPr id="585" name="フローチャート: 判断 584"/>
        <xdr:cNvSpPr/>
      </xdr:nvSpPr>
      <xdr:spPr>
        <a:xfrm>
          <a:off x="12763500" y="960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98368</xdr:rowOff>
    </xdr:from>
    <xdr:ext cx="534377" cy="259045"/>
    <xdr:sp macro="" textlink="">
      <xdr:nvSpPr>
        <xdr:cNvPr id="586" name="テキスト ボックス 585"/>
        <xdr:cNvSpPr txBox="1"/>
      </xdr:nvSpPr>
      <xdr:spPr>
        <a:xfrm>
          <a:off x="12547111" y="969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35016</xdr:rowOff>
    </xdr:from>
    <xdr:to>
      <xdr:col>85</xdr:col>
      <xdr:colOff>177800</xdr:colOff>
      <xdr:row>56</xdr:row>
      <xdr:rowOff>136616</xdr:rowOff>
    </xdr:to>
    <xdr:sp macro="" textlink="">
      <xdr:nvSpPr>
        <xdr:cNvPr id="592" name="楕円 591"/>
        <xdr:cNvSpPr/>
      </xdr:nvSpPr>
      <xdr:spPr>
        <a:xfrm>
          <a:off x="16268700" y="9636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13443</xdr:rowOff>
    </xdr:from>
    <xdr:ext cx="534377" cy="259045"/>
    <xdr:sp macro="" textlink="">
      <xdr:nvSpPr>
        <xdr:cNvPr id="593" name="教育費該当値テキスト"/>
        <xdr:cNvSpPr txBox="1"/>
      </xdr:nvSpPr>
      <xdr:spPr>
        <a:xfrm>
          <a:off x="16370300" y="9614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38429</xdr:rowOff>
    </xdr:from>
    <xdr:to>
      <xdr:col>81</xdr:col>
      <xdr:colOff>101600</xdr:colOff>
      <xdr:row>53</xdr:row>
      <xdr:rowOff>140029</xdr:rowOff>
    </xdr:to>
    <xdr:sp macro="" textlink="">
      <xdr:nvSpPr>
        <xdr:cNvPr id="594" name="楕円 593"/>
        <xdr:cNvSpPr/>
      </xdr:nvSpPr>
      <xdr:spPr>
        <a:xfrm>
          <a:off x="15430500" y="9125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51</xdr:row>
      <xdr:rowOff>156556</xdr:rowOff>
    </xdr:from>
    <xdr:ext cx="534377" cy="259045"/>
    <xdr:sp macro="" textlink="">
      <xdr:nvSpPr>
        <xdr:cNvPr id="595" name="テキスト ボックス 594"/>
        <xdr:cNvSpPr txBox="1"/>
      </xdr:nvSpPr>
      <xdr:spPr>
        <a:xfrm>
          <a:off x="15214111" y="8900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3159</xdr:rowOff>
    </xdr:from>
    <xdr:to>
      <xdr:col>76</xdr:col>
      <xdr:colOff>165100</xdr:colOff>
      <xdr:row>55</xdr:row>
      <xdr:rowOff>104759</xdr:rowOff>
    </xdr:to>
    <xdr:sp macro="" textlink="">
      <xdr:nvSpPr>
        <xdr:cNvPr id="596" name="楕円 595"/>
        <xdr:cNvSpPr/>
      </xdr:nvSpPr>
      <xdr:spPr>
        <a:xfrm>
          <a:off x="14541500" y="9432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121286</xdr:rowOff>
    </xdr:from>
    <xdr:ext cx="534377" cy="259045"/>
    <xdr:sp macro="" textlink="">
      <xdr:nvSpPr>
        <xdr:cNvPr id="597" name="テキスト ボックス 596"/>
        <xdr:cNvSpPr txBox="1"/>
      </xdr:nvSpPr>
      <xdr:spPr>
        <a:xfrm>
          <a:off x="14325111" y="920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142311</xdr:rowOff>
    </xdr:from>
    <xdr:to>
      <xdr:col>72</xdr:col>
      <xdr:colOff>38100</xdr:colOff>
      <xdr:row>56</xdr:row>
      <xdr:rowOff>72461</xdr:rowOff>
    </xdr:to>
    <xdr:sp macro="" textlink="">
      <xdr:nvSpPr>
        <xdr:cNvPr id="598" name="楕円 597"/>
        <xdr:cNvSpPr/>
      </xdr:nvSpPr>
      <xdr:spPr>
        <a:xfrm>
          <a:off x="13652500" y="9572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63588</xdr:rowOff>
    </xdr:from>
    <xdr:ext cx="534377" cy="259045"/>
    <xdr:sp macro="" textlink="">
      <xdr:nvSpPr>
        <xdr:cNvPr id="599" name="テキスト ボックス 598"/>
        <xdr:cNvSpPr txBox="1"/>
      </xdr:nvSpPr>
      <xdr:spPr>
        <a:xfrm>
          <a:off x="13436111" y="9664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132432</xdr:rowOff>
    </xdr:from>
    <xdr:to>
      <xdr:col>67</xdr:col>
      <xdr:colOff>101600</xdr:colOff>
      <xdr:row>56</xdr:row>
      <xdr:rowOff>62582</xdr:rowOff>
    </xdr:to>
    <xdr:sp macro="" textlink="">
      <xdr:nvSpPr>
        <xdr:cNvPr id="600" name="楕円 599"/>
        <xdr:cNvSpPr/>
      </xdr:nvSpPr>
      <xdr:spPr>
        <a:xfrm>
          <a:off x="12763500" y="956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79109</xdr:rowOff>
    </xdr:from>
    <xdr:ext cx="534377" cy="259045"/>
    <xdr:sp macro="" textlink="">
      <xdr:nvSpPr>
        <xdr:cNvPr id="601" name="テキスト ボックス 600"/>
        <xdr:cNvSpPr txBox="1"/>
      </xdr:nvSpPr>
      <xdr:spPr>
        <a:xfrm>
          <a:off x="12547111" y="9337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1" name="テキスト ボックス 620"/>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140233</xdr:rowOff>
    </xdr:from>
    <xdr:to>
      <xdr:col>85</xdr:col>
      <xdr:colOff>126364</xdr:colOff>
      <xdr:row>79</xdr:row>
      <xdr:rowOff>44450</xdr:rowOff>
    </xdr:to>
    <xdr:cxnSp macro="">
      <xdr:nvCxnSpPr>
        <xdr:cNvPr id="625" name="直線コネクタ 624"/>
        <xdr:cNvCxnSpPr/>
      </xdr:nvCxnSpPr>
      <xdr:spPr>
        <a:xfrm flipV="1">
          <a:off x="16317595" y="12141733"/>
          <a:ext cx="1269" cy="1447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6"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7" name="直線コネクタ 62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86910</xdr:rowOff>
    </xdr:from>
    <xdr:ext cx="534377" cy="259045"/>
    <xdr:sp macro="" textlink="">
      <xdr:nvSpPr>
        <xdr:cNvPr id="628" name="災害復旧費最大値テキスト"/>
        <xdr:cNvSpPr txBox="1"/>
      </xdr:nvSpPr>
      <xdr:spPr>
        <a:xfrm>
          <a:off x="16370300" y="1191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75,972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140233</xdr:rowOff>
    </xdr:from>
    <xdr:to>
      <xdr:col>86</xdr:col>
      <xdr:colOff>25400</xdr:colOff>
      <xdr:row>70</xdr:row>
      <xdr:rowOff>140233</xdr:rowOff>
    </xdr:to>
    <xdr:cxnSp macro="">
      <xdr:nvCxnSpPr>
        <xdr:cNvPr id="629" name="直線コネクタ 628"/>
        <xdr:cNvCxnSpPr/>
      </xdr:nvCxnSpPr>
      <xdr:spPr>
        <a:xfrm>
          <a:off x="16230600" y="12141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43193</xdr:rowOff>
    </xdr:from>
    <xdr:to>
      <xdr:col>85</xdr:col>
      <xdr:colOff>127000</xdr:colOff>
      <xdr:row>79</xdr:row>
      <xdr:rowOff>44450</xdr:rowOff>
    </xdr:to>
    <xdr:cxnSp macro="">
      <xdr:nvCxnSpPr>
        <xdr:cNvPr id="630" name="直線コネクタ 629"/>
        <xdr:cNvCxnSpPr/>
      </xdr:nvCxnSpPr>
      <xdr:spPr>
        <a:xfrm flipV="1">
          <a:off x="15481300" y="13587743"/>
          <a:ext cx="8382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79963</xdr:rowOff>
    </xdr:from>
    <xdr:ext cx="469744" cy="259045"/>
    <xdr:sp macro="" textlink="">
      <xdr:nvSpPr>
        <xdr:cNvPr id="631" name="災害復旧費平均値テキスト"/>
        <xdr:cNvSpPr txBox="1"/>
      </xdr:nvSpPr>
      <xdr:spPr>
        <a:xfrm>
          <a:off x="16370300" y="13281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57086</xdr:rowOff>
    </xdr:from>
    <xdr:to>
      <xdr:col>85</xdr:col>
      <xdr:colOff>177800</xdr:colOff>
      <xdr:row>78</xdr:row>
      <xdr:rowOff>158686</xdr:rowOff>
    </xdr:to>
    <xdr:sp macro="" textlink="">
      <xdr:nvSpPr>
        <xdr:cNvPr id="632" name="フローチャート: 判断 631"/>
        <xdr:cNvSpPr/>
      </xdr:nvSpPr>
      <xdr:spPr>
        <a:xfrm>
          <a:off x="16268700" y="134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140881</xdr:rowOff>
    </xdr:from>
    <xdr:to>
      <xdr:col>81</xdr:col>
      <xdr:colOff>50800</xdr:colOff>
      <xdr:row>79</xdr:row>
      <xdr:rowOff>44450</xdr:rowOff>
    </xdr:to>
    <xdr:cxnSp macro="">
      <xdr:nvCxnSpPr>
        <xdr:cNvPr id="633" name="直線コネクタ 632"/>
        <xdr:cNvCxnSpPr/>
      </xdr:nvCxnSpPr>
      <xdr:spPr>
        <a:xfrm>
          <a:off x="14592300" y="13513981"/>
          <a:ext cx="889000" cy="75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78270</xdr:rowOff>
    </xdr:from>
    <xdr:to>
      <xdr:col>81</xdr:col>
      <xdr:colOff>101600</xdr:colOff>
      <xdr:row>79</xdr:row>
      <xdr:rowOff>8420</xdr:rowOff>
    </xdr:to>
    <xdr:sp macro="" textlink="">
      <xdr:nvSpPr>
        <xdr:cNvPr id="634" name="フローチャート: 判断 633"/>
        <xdr:cNvSpPr/>
      </xdr:nvSpPr>
      <xdr:spPr>
        <a:xfrm>
          <a:off x="15430500" y="134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24947</xdr:rowOff>
    </xdr:from>
    <xdr:ext cx="469744" cy="259045"/>
    <xdr:sp macro="" textlink="">
      <xdr:nvSpPr>
        <xdr:cNvPr id="635" name="テキスト ボックス 634"/>
        <xdr:cNvSpPr txBox="1"/>
      </xdr:nvSpPr>
      <xdr:spPr>
        <a:xfrm>
          <a:off x="15246428" y="1322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140881</xdr:rowOff>
    </xdr:from>
    <xdr:to>
      <xdr:col>76</xdr:col>
      <xdr:colOff>114300</xdr:colOff>
      <xdr:row>78</xdr:row>
      <xdr:rowOff>165799</xdr:rowOff>
    </xdr:to>
    <xdr:cxnSp macro="">
      <xdr:nvCxnSpPr>
        <xdr:cNvPr id="636" name="直線コネクタ 635"/>
        <xdr:cNvCxnSpPr/>
      </xdr:nvCxnSpPr>
      <xdr:spPr>
        <a:xfrm flipV="1">
          <a:off x="13703300" y="13513981"/>
          <a:ext cx="889000" cy="24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127343</xdr:rowOff>
    </xdr:from>
    <xdr:to>
      <xdr:col>76</xdr:col>
      <xdr:colOff>165100</xdr:colOff>
      <xdr:row>79</xdr:row>
      <xdr:rowOff>57493</xdr:rowOff>
    </xdr:to>
    <xdr:sp macro="" textlink="">
      <xdr:nvSpPr>
        <xdr:cNvPr id="637" name="フローチャート: 判断 636"/>
        <xdr:cNvSpPr/>
      </xdr:nvSpPr>
      <xdr:spPr>
        <a:xfrm>
          <a:off x="14541500" y="1350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48620</xdr:rowOff>
    </xdr:from>
    <xdr:ext cx="469744" cy="259045"/>
    <xdr:sp macro="" textlink="">
      <xdr:nvSpPr>
        <xdr:cNvPr id="638" name="テキスト ボックス 637"/>
        <xdr:cNvSpPr txBox="1"/>
      </xdr:nvSpPr>
      <xdr:spPr>
        <a:xfrm>
          <a:off x="14357428" y="13593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165799</xdr:rowOff>
    </xdr:from>
    <xdr:to>
      <xdr:col>71</xdr:col>
      <xdr:colOff>177800</xdr:colOff>
      <xdr:row>79</xdr:row>
      <xdr:rowOff>44450</xdr:rowOff>
    </xdr:to>
    <xdr:cxnSp macro="">
      <xdr:nvCxnSpPr>
        <xdr:cNvPr id="639" name="直線コネクタ 638"/>
        <xdr:cNvCxnSpPr/>
      </xdr:nvCxnSpPr>
      <xdr:spPr>
        <a:xfrm flipV="1">
          <a:off x="12814300" y="13538899"/>
          <a:ext cx="889000" cy="50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109493</xdr:rowOff>
    </xdr:from>
    <xdr:to>
      <xdr:col>72</xdr:col>
      <xdr:colOff>38100</xdr:colOff>
      <xdr:row>79</xdr:row>
      <xdr:rowOff>39643</xdr:rowOff>
    </xdr:to>
    <xdr:sp macro="" textlink="">
      <xdr:nvSpPr>
        <xdr:cNvPr id="640" name="フローチャート: 判断 639"/>
        <xdr:cNvSpPr/>
      </xdr:nvSpPr>
      <xdr:spPr>
        <a:xfrm>
          <a:off x="13652500" y="13482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56170</xdr:rowOff>
    </xdr:from>
    <xdr:ext cx="469744" cy="259045"/>
    <xdr:sp macro="" textlink="">
      <xdr:nvSpPr>
        <xdr:cNvPr id="641" name="テキスト ボックス 640"/>
        <xdr:cNvSpPr txBox="1"/>
      </xdr:nvSpPr>
      <xdr:spPr>
        <a:xfrm>
          <a:off x="13468428" y="13257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80080</xdr:rowOff>
    </xdr:from>
    <xdr:to>
      <xdr:col>67</xdr:col>
      <xdr:colOff>101600</xdr:colOff>
      <xdr:row>79</xdr:row>
      <xdr:rowOff>10230</xdr:rowOff>
    </xdr:to>
    <xdr:sp macro="" textlink="">
      <xdr:nvSpPr>
        <xdr:cNvPr id="642" name="フローチャート: 判断 641"/>
        <xdr:cNvSpPr/>
      </xdr:nvSpPr>
      <xdr:spPr>
        <a:xfrm>
          <a:off x="12763500" y="1345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26757</xdr:rowOff>
    </xdr:from>
    <xdr:ext cx="469744" cy="259045"/>
    <xdr:sp macro="" textlink="">
      <xdr:nvSpPr>
        <xdr:cNvPr id="643" name="テキスト ボックス 642"/>
        <xdr:cNvSpPr txBox="1"/>
      </xdr:nvSpPr>
      <xdr:spPr>
        <a:xfrm>
          <a:off x="12579428" y="13228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163843</xdr:rowOff>
    </xdr:from>
    <xdr:to>
      <xdr:col>85</xdr:col>
      <xdr:colOff>177800</xdr:colOff>
      <xdr:row>79</xdr:row>
      <xdr:rowOff>93993</xdr:rowOff>
    </xdr:to>
    <xdr:sp macro="" textlink="">
      <xdr:nvSpPr>
        <xdr:cNvPr id="649" name="楕円 648"/>
        <xdr:cNvSpPr/>
      </xdr:nvSpPr>
      <xdr:spPr>
        <a:xfrm>
          <a:off x="16268700" y="13536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78770</xdr:rowOff>
    </xdr:from>
    <xdr:ext cx="313932" cy="259045"/>
    <xdr:sp macro="" textlink="">
      <xdr:nvSpPr>
        <xdr:cNvPr id="650" name="災害復旧費該当値テキスト"/>
        <xdr:cNvSpPr txBox="1"/>
      </xdr:nvSpPr>
      <xdr:spPr>
        <a:xfrm>
          <a:off x="16370300" y="134518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1" name="楕円 650"/>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2" name="テキスト ボックス 651"/>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90081</xdr:rowOff>
    </xdr:from>
    <xdr:to>
      <xdr:col>76</xdr:col>
      <xdr:colOff>165100</xdr:colOff>
      <xdr:row>79</xdr:row>
      <xdr:rowOff>20231</xdr:rowOff>
    </xdr:to>
    <xdr:sp macro="" textlink="">
      <xdr:nvSpPr>
        <xdr:cNvPr id="653" name="楕円 652"/>
        <xdr:cNvSpPr/>
      </xdr:nvSpPr>
      <xdr:spPr>
        <a:xfrm>
          <a:off x="14541500" y="13463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36758</xdr:rowOff>
    </xdr:from>
    <xdr:ext cx="469744" cy="259045"/>
    <xdr:sp macro="" textlink="">
      <xdr:nvSpPr>
        <xdr:cNvPr id="654" name="テキスト ボックス 653"/>
        <xdr:cNvSpPr txBox="1"/>
      </xdr:nvSpPr>
      <xdr:spPr>
        <a:xfrm>
          <a:off x="14357428" y="13238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114999</xdr:rowOff>
    </xdr:from>
    <xdr:to>
      <xdr:col>72</xdr:col>
      <xdr:colOff>38100</xdr:colOff>
      <xdr:row>79</xdr:row>
      <xdr:rowOff>45149</xdr:rowOff>
    </xdr:to>
    <xdr:sp macro="" textlink="">
      <xdr:nvSpPr>
        <xdr:cNvPr id="655" name="楕円 654"/>
        <xdr:cNvSpPr/>
      </xdr:nvSpPr>
      <xdr:spPr>
        <a:xfrm>
          <a:off x="13652500" y="13488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36276</xdr:rowOff>
    </xdr:from>
    <xdr:ext cx="469744" cy="259045"/>
    <xdr:sp macro="" textlink="">
      <xdr:nvSpPr>
        <xdr:cNvPr id="656" name="テキスト ボックス 655"/>
        <xdr:cNvSpPr txBox="1"/>
      </xdr:nvSpPr>
      <xdr:spPr>
        <a:xfrm>
          <a:off x="13468428" y="13580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7" name="楕円 656"/>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8" name="テキスト ボックス 657"/>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9" name="直線コネクタ 66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0" name="テキスト ボックス 66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1" name="直線コネクタ 67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2" name="テキスト ボックス 67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3" name="直線コネクタ 67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4" name="テキスト ボックス 67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5" name="直線コネクタ 67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6" name="テキスト ボックス 67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7" name="直線コネクタ 67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8" name="テキスト ボックス 677"/>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9" name="直線コネクタ 67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0" name="テキスト ボックス 67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51374</xdr:rowOff>
    </xdr:from>
    <xdr:to>
      <xdr:col>85</xdr:col>
      <xdr:colOff>126364</xdr:colOff>
      <xdr:row>98</xdr:row>
      <xdr:rowOff>94655</xdr:rowOff>
    </xdr:to>
    <xdr:cxnSp macro="">
      <xdr:nvCxnSpPr>
        <xdr:cNvPr id="684" name="直線コネクタ 683"/>
        <xdr:cNvCxnSpPr/>
      </xdr:nvCxnSpPr>
      <xdr:spPr>
        <a:xfrm flipV="1">
          <a:off x="16317595" y="15653324"/>
          <a:ext cx="1269" cy="1243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98482</xdr:rowOff>
    </xdr:from>
    <xdr:ext cx="534377" cy="259045"/>
    <xdr:sp macro="" textlink="">
      <xdr:nvSpPr>
        <xdr:cNvPr id="685" name="公債費最小値テキスト"/>
        <xdr:cNvSpPr txBox="1"/>
      </xdr:nvSpPr>
      <xdr:spPr>
        <a:xfrm>
          <a:off x="16370300" y="16900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94655</xdr:rowOff>
    </xdr:from>
    <xdr:to>
      <xdr:col>86</xdr:col>
      <xdr:colOff>25400</xdr:colOff>
      <xdr:row>98</xdr:row>
      <xdr:rowOff>94655</xdr:rowOff>
    </xdr:to>
    <xdr:cxnSp macro="">
      <xdr:nvCxnSpPr>
        <xdr:cNvPr id="686" name="直線コネクタ 685"/>
        <xdr:cNvCxnSpPr/>
      </xdr:nvCxnSpPr>
      <xdr:spPr>
        <a:xfrm>
          <a:off x="16230600" y="16896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169501</xdr:rowOff>
    </xdr:from>
    <xdr:ext cx="599010" cy="259045"/>
    <xdr:sp macro="" textlink="">
      <xdr:nvSpPr>
        <xdr:cNvPr id="687" name="公債費最大値テキスト"/>
        <xdr:cNvSpPr txBox="1"/>
      </xdr:nvSpPr>
      <xdr:spPr>
        <a:xfrm>
          <a:off x="16370300" y="15428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130,364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51374</xdr:rowOff>
    </xdr:from>
    <xdr:to>
      <xdr:col>86</xdr:col>
      <xdr:colOff>25400</xdr:colOff>
      <xdr:row>91</xdr:row>
      <xdr:rowOff>51374</xdr:rowOff>
    </xdr:to>
    <xdr:cxnSp macro="">
      <xdr:nvCxnSpPr>
        <xdr:cNvPr id="688" name="直線コネクタ 687"/>
        <xdr:cNvCxnSpPr/>
      </xdr:nvCxnSpPr>
      <xdr:spPr>
        <a:xfrm>
          <a:off x="16230600" y="15653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18140</xdr:rowOff>
    </xdr:from>
    <xdr:to>
      <xdr:col>85</xdr:col>
      <xdr:colOff>127000</xdr:colOff>
      <xdr:row>97</xdr:row>
      <xdr:rowOff>33858</xdr:rowOff>
    </xdr:to>
    <xdr:cxnSp macro="">
      <xdr:nvCxnSpPr>
        <xdr:cNvPr id="689" name="直線コネクタ 688"/>
        <xdr:cNvCxnSpPr/>
      </xdr:nvCxnSpPr>
      <xdr:spPr>
        <a:xfrm flipV="1">
          <a:off x="15481300" y="16648790"/>
          <a:ext cx="838200" cy="15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37058</xdr:rowOff>
    </xdr:from>
    <xdr:ext cx="534377" cy="259045"/>
    <xdr:sp macro="" textlink="">
      <xdr:nvSpPr>
        <xdr:cNvPr id="690" name="公債費平均値テキスト"/>
        <xdr:cNvSpPr txBox="1"/>
      </xdr:nvSpPr>
      <xdr:spPr>
        <a:xfrm>
          <a:off x="16370300" y="163248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14181</xdr:rowOff>
    </xdr:from>
    <xdr:to>
      <xdr:col>85</xdr:col>
      <xdr:colOff>177800</xdr:colOff>
      <xdr:row>96</xdr:row>
      <xdr:rowOff>115781</xdr:rowOff>
    </xdr:to>
    <xdr:sp macro="" textlink="">
      <xdr:nvSpPr>
        <xdr:cNvPr id="691" name="フローチャート: 判断 690"/>
        <xdr:cNvSpPr/>
      </xdr:nvSpPr>
      <xdr:spPr>
        <a:xfrm>
          <a:off x="16268700" y="16473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33858</xdr:rowOff>
    </xdr:from>
    <xdr:to>
      <xdr:col>81</xdr:col>
      <xdr:colOff>50800</xdr:colOff>
      <xdr:row>97</xdr:row>
      <xdr:rowOff>43503</xdr:rowOff>
    </xdr:to>
    <xdr:cxnSp macro="">
      <xdr:nvCxnSpPr>
        <xdr:cNvPr id="692" name="直線コネクタ 691"/>
        <xdr:cNvCxnSpPr/>
      </xdr:nvCxnSpPr>
      <xdr:spPr>
        <a:xfrm flipV="1">
          <a:off x="14592300" y="16664508"/>
          <a:ext cx="889000" cy="9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8106</xdr:rowOff>
    </xdr:from>
    <xdr:to>
      <xdr:col>81</xdr:col>
      <xdr:colOff>101600</xdr:colOff>
      <xdr:row>96</xdr:row>
      <xdr:rowOff>109706</xdr:rowOff>
    </xdr:to>
    <xdr:sp macro="" textlink="">
      <xdr:nvSpPr>
        <xdr:cNvPr id="693" name="フローチャート: 判断 692"/>
        <xdr:cNvSpPr/>
      </xdr:nvSpPr>
      <xdr:spPr>
        <a:xfrm>
          <a:off x="15430500" y="16467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126233</xdr:rowOff>
    </xdr:from>
    <xdr:ext cx="534377" cy="259045"/>
    <xdr:sp macro="" textlink="">
      <xdr:nvSpPr>
        <xdr:cNvPr id="694" name="テキスト ボックス 693"/>
        <xdr:cNvSpPr txBox="1"/>
      </xdr:nvSpPr>
      <xdr:spPr>
        <a:xfrm>
          <a:off x="15214111" y="16242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43503</xdr:rowOff>
    </xdr:from>
    <xdr:to>
      <xdr:col>76</xdr:col>
      <xdr:colOff>114300</xdr:colOff>
      <xdr:row>97</xdr:row>
      <xdr:rowOff>48293</xdr:rowOff>
    </xdr:to>
    <xdr:cxnSp macro="">
      <xdr:nvCxnSpPr>
        <xdr:cNvPr id="695" name="直線コネクタ 694"/>
        <xdr:cNvCxnSpPr/>
      </xdr:nvCxnSpPr>
      <xdr:spPr>
        <a:xfrm flipV="1">
          <a:off x="13703300" y="16674153"/>
          <a:ext cx="889000" cy="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160789</xdr:rowOff>
    </xdr:from>
    <xdr:to>
      <xdr:col>76</xdr:col>
      <xdr:colOff>165100</xdr:colOff>
      <xdr:row>96</xdr:row>
      <xdr:rowOff>90939</xdr:rowOff>
    </xdr:to>
    <xdr:sp macro="" textlink="">
      <xdr:nvSpPr>
        <xdr:cNvPr id="696" name="フローチャート: 判断 695"/>
        <xdr:cNvSpPr/>
      </xdr:nvSpPr>
      <xdr:spPr>
        <a:xfrm>
          <a:off x="14541500" y="1644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107466</xdr:rowOff>
    </xdr:from>
    <xdr:ext cx="534377" cy="259045"/>
    <xdr:sp macro="" textlink="">
      <xdr:nvSpPr>
        <xdr:cNvPr id="697" name="テキスト ボックス 696"/>
        <xdr:cNvSpPr txBox="1"/>
      </xdr:nvSpPr>
      <xdr:spPr>
        <a:xfrm>
          <a:off x="14325111" y="16223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29144</xdr:rowOff>
    </xdr:from>
    <xdr:to>
      <xdr:col>71</xdr:col>
      <xdr:colOff>177800</xdr:colOff>
      <xdr:row>97</xdr:row>
      <xdr:rowOff>48293</xdr:rowOff>
    </xdr:to>
    <xdr:cxnSp macro="">
      <xdr:nvCxnSpPr>
        <xdr:cNvPr id="698" name="直線コネクタ 697"/>
        <xdr:cNvCxnSpPr/>
      </xdr:nvCxnSpPr>
      <xdr:spPr>
        <a:xfrm>
          <a:off x="12814300" y="16659794"/>
          <a:ext cx="889000" cy="19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133640</xdr:rowOff>
    </xdr:from>
    <xdr:to>
      <xdr:col>72</xdr:col>
      <xdr:colOff>38100</xdr:colOff>
      <xdr:row>96</xdr:row>
      <xdr:rowOff>63790</xdr:rowOff>
    </xdr:to>
    <xdr:sp macro="" textlink="">
      <xdr:nvSpPr>
        <xdr:cNvPr id="699" name="フローチャート: 判断 698"/>
        <xdr:cNvSpPr/>
      </xdr:nvSpPr>
      <xdr:spPr>
        <a:xfrm>
          <a:off x="13652500" y="16421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80317</xdr:rowOff>
    </xdr:from>
    <xdr:ext cx="534377" cy="259045"/>
    <xdr:sp macro="" textlink="">
      <xdr:nvSpPr>
        <xdr:cNvPr id="700" name="テキスト ボックス 699"/>
        <xdr:cNvSpPr txBox="1"/>
      </xdr:nvSpPr>
      <xdr:spPr>
        <a:xfrm>
          <a:off x="13436111" y="1619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30096</xdr:rowOff>
    </xdr:from>
    <xdr:to>
      <xdr:col>67</xdr:col>
      <xdr:colOff>101600</xdr:colOff>
      <xdr:row>95</xdr:row>
      <xdr:rowOff>131696</xdr:rowOff>
    </xdr:to>
    <xdr:sp macro="" textlink="">
      <xdr:nvSpPr>
        <xdr:cNvPr id="701" name="フローチャート: 判断 700"/>
        <xdr:cNvSpPr/>
      </xdr:nvSpPr>
      <xdr:spPr>
        <a:xfrm>
          <a:off x="12763500" y="16317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148223</xdr:rowOff>
    </xdr:from>
    <xdr:ext cx="534377" cy="259045"/>
    <xdr:sp macro="" textlink="">
      <xdr:nvSpPr>
        <xdr:cNvPr id="702" name="テキスト ボックス 701"/>
        <xdr:cNvSpPr txBox="1"/>
      </xdr:nvSpPr>
      <xdr:spPr>
        <a:xfrm>
          <a:off x="12547111" y="16093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138790</xdr:rowOff>
    </xdr:from>
    <xdr:to>
      <xdr:col>85</xdr:col>
      <xdr:colOff>177800</xdr:colOff>
      <xdr:row>97</xdr:row>
      <xdr:rowOff>68940</xdr:rowOff>
    </xdr:to>
    <xdr:sp macro="" textlink="">
      <xdr:nvSpPr>
        <xdr:cNvPr id="708" name="楕円 707"/>
        <xdr:cNvSpPr/>
      </xdr:nvSpPr>
      <xdr:spPr>
        <a:xfrm>
          <a:off x="16268700" y="1659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117217</xdr:rowOff>
    </xdr:from>
    <xdr:ext cx="534377" cy="259045"/>
    <xdr:sp macro="" textlink="">
      <xdr:nvSpPr>
        <xdr:cNvPr id="709" name="公債費該当値テキスト"/>
        <xdr:cNvSpPr txBox="1"/>
      </xdr:nvSpPr>
      <xdr:spPr>
        <a:xfrm>
          <a:off x="16370300" y="16576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154508</xdr:rowOff>
    </xdr:from>
    <xdr:to>
      <xdr:col>81</xdr:col>
      <xdr:colOff>101600</xdr:colOff>
      <xdr:row>97</xdr:row>
      <xdr:rowOff>84658</xdr:rowOff>
    </xdr:to>
    <xdr:sp macro="" textlink="">
      <xdr:nvSpPr>
        <xdr:cNvPr id="710" name="楕円 709"/>
        <xdr:cNvSpPr/>
      </xdr:nvSpPr>
      <xdr:spPr>
        <a:xfrm>
          <a:off x="15430500" y="1661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75785</xdr:rowOff>
    </xdr:from>
    <xdr:ext cx="534377" cy="259045"/>
    <xdr:sp macro="" textlink="">
      <xdr:nvSpPr>
        <xdr:cNvPr id="711" name="テキスト ボックス 710"/>
        <xdr:cNvSpPr txBox="1"/>
      </xdr:nvSpPr>
      <xdr:spPr>
        <a:xfrm>
          <a:off x="15214111" y="16706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164153</xdr:rowOff>
    </xdr:from>
    <xdr:to>
      <xdr:col>76</xdr:col>
      <xdr:colOff>165100</xdr:colOff>
      <xdr:row>97</xdr:row>
      <xdr:rowOff>94303</xdr:rowOff>
    </xdr:to>
    <xdr:sp macro="" textlink="">
      <xdr:nvSpPr>
        <xdr:cNvPr id="712" name="楕円 711"/>
        <xdr:cNvSpPr/>
      </xdr:nvSpPr>
      <xdr:spPr>
        <a:xfrm>
          <a:off x="14541500" y="16623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85430</xdr:rowOff>
    </xdr:from>
    <xdr:ext cx="534377" cy="259045"/>
    <xdr:sp macro="" textlink="">
      <xdr:nvSpPr>
        <xdr:cNvPr id="713" name="テキスト ボックス 712"/>
        <xdr:cNvSpPr txBox="1"/>
      </xdr:nvSpPr>
      <xdr:spPr>
        <a:xfrm>
          <a:off x="14325111" y="16716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168943</xdr:rowOff>
    </xdr:from>
    <xdr:to>
      <xdr:col>72</xdr:col>
      <xdr:colOff>38100</xdr:colOff>
      <xdr:row>97</xdr:row>
      <xdr:rowOff>99093</xdr:rowOff>
    </xdr:to>
    <xdr:sp macro="" textlink="">
      <xdr:nvSpPr>
        <xdr:cNvPr id="714" name="楕円 713"/>
        <xdr:cNvSpPr/>
      </xdr:nvSpPr>
      <xdr:spPr>
        <a:xfrm>
          <a:off x="13652500" y="1662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90220</xdr:rowOff>
    </xdr:from>
    <xdr:ext cx="534377" cy="259045"/>
    <xdr:sp macro="" textlink="">
      <xdr:nvSpPr>
        <xdr:cNvPr id="715" name="テキスト ボックス 714"/>
        <xdr:cNvSpPr txBox="1"/>
      </xdr:nvSpPr>
      <xdr:spPr>
        <a:xfrm>
          <a:off x="13436111" y="16720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149794</xdr:rowOff>
    </xdr:from>
    <xdr:to>
      <xdr:col>67</xdr:col>
      <xdr:colOff>101600</xdr:colOff>
      <xdr:row>97</xdr:row>
      <xdr:rowOff>79944</xdr:rowOff>
    </xdr:to>
    <xdr:sp macro="" textlink="">
      <xdr:nvSpPr>
        <xdr:cNvPr id="716" name="楕円 715"/>
        <xdr:cNvSpPr/>
      </xdr:nvSpPr>
      <xdr:spPr>
        <a:xfrm>
          <a:off x="12763500" y="16608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71071</xdr:rowOff>
    </xdr:from>
    <xdr:ext cx="534377" cy="259045"/>
    <xdr:sp macro="" textlink="">
      <xdr:nvSpPr>
        <xdr:cNvPr id="717" name="テキスト ボックス 716"/>
        <xdr:cNvSpPr txBox="1"/>
      </xdr:nvSpPr>
      <xdr:spPr>
        <a:xfrm>
          <a:off x="12547111" y="16701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1" name="テキスト ボックス 73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3" name="テキスト ボックス 73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5" name="テキスト ボックス 73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7" name="テキスト ボックス 73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16256</xdr:rowOff>
    </xdr:from>
    <xdr:to>
      <xdr:col>116</xdr:col>
      <xdr:colOff>62864</xdr:colOff>
      <xdr:row>38</xdr:row>
      <xdr:rowOff>139700</xdr:rowOff>
    </xdr:to>
    <xdr:cxnSp macro="">
      <xdr:nvCxnSpPr>
        <xdr:cNvPr id="739" name="直線コネクタ 738"/>
        <xdr:cNvCxnSpPr/>
      </xdr:nvCxnSpPr>
      <xdr:spPr>
        <a:xfrm flipV="1">
          <a:off x="22159595" y="5159756"/>
          <a:ext cx="1269" cy="1495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168267</xdr:rowOff>
    </xdr:from>
    <xdr:ext cx="249299" cy="259045"/>
    <xdr:sp macro="" textlink="">
      <xdr:nvSpPr>
        <xdr:cNvPr id="740" name="諸支出金最小値テキスト"/>
        <xdr:cNvSpPr txBox="1"/>
      </xdr:nvSpPr>
      <xdr:spPr>
        <a:xfrm>
          <a:off x="22212300" y="66833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134383</xdr:rowOff>
    </xdr:from>
    <xdr:ext cx="469744" cy="259045"/>
    <xdr:sp macro="" textlink="">
      <xdr:nvSpPr>
        <xdr:cNvPr id="742" name="諸支出金最大値テキスト"/>
        <xdr:cNvSpPr txBox="1"/>
      </xdr:nvSpPr>
      <xdr:spPr>
        <a:xfrm>
          <a:off x="22212300" y="4934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16256</xdr:rowOff>
    </xdr:from>
    <xdr:to>
      <xdr:col>116</xdr:col>
      <xdr:colOff>152400</xdr:colOff>
      <xdr:row>30</xdr:row>
      <xdr:rowOff>16256</xdr:rowOff>
    </xdr:to>
    <xdr:cxnSp macro="">
      <xdr:nvCxnSpPr>
        <xdr:cNvPr id="743" name="直線コネクタ 742"/>
        <xdr:cNvCxnSpPr/>
      </xdr:nvCxnSpPr>
      <xdr:spPr>
        <a:xfrm>
          <a:off x="22072600" y="5159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85717</xdr:rowOff>
    </xdr:from>
    <xdr:ext cx="313932" cy="259045"/>
    <xdr:sp macro="" textlink="">
      <xdr:nvSpPr>
        <xdr:cNvPr id="745" name="諸支出金平均値テキスト"/>
        <xdr:cNvSpPr txBox="1"/>
      </xdr:nvSpPr>
      <xdr:spPr>
        <a:xfrm>
          <a:off x="22212300" y="642936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62840</xdr:rowOff>
    </xdr:from>
    <xdr:to>
      <xdr:col>116</xdr:col>
      <xdr:colOff>114300</xdr:colOff>
      <xdr:row>38</xdr:row>
      <xdr:rowOff>164440</xdr:rowOff>
    </xdr:to>
    <xdr:sp macro="" textlink="">
      <xdr:nvSpPr>
        <xdr:cNvPr id="746" name="フローチャート: 判断 745"/>
        <xdr:cNvSpPr/>
      </xdr:nvSpPr>
      <xdr:spPr>
        <a:xfrm>
          <a:off x="22110700" y="65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38151</xdr:rowOff>
    </xdr:from>
    <xdr:to>
      <xdr:col>112</xdr:col>
      <xdr:colOff>38100</xdr:colOff>
      <xdr:row>38</xdr:row>
      <xdr:rowOff>139751</xdr:rowOff>
    </xdr:to>
    <xdr:sp macro="" textlink="">
      <xdr:nvSpPr>
        <xdr:cNvPr id="748" name="フローチャート: 判断 747"/>
        <xdr:cNvSpPr/>
      </xdr:nvSpPr>
      <xdr:spPr>
        <a:xfrm>
          <a:off x="21272500" y="655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156278</xdr:rowOff>
    </xdr:from>
    <xdr:ext cx="378565" cy="259045"/>
    <xdr:sp macro="" textlink="">
      <xdr:nvSpPr>
        <xdr:cNvPr id="749" name="テキスト ボックス 748"/>
        <xdr:cNvSpPr txBox="1"/>
      </xdr:nvSpPr>
      <xdr:spPr>
        <a:xfrm>
          <a:off x="21134017" y="63284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114503</xdr:rowOff>
    </xdr:from>
    <xdr:to>
      <xdr:col>107</xdr:col>
      <xdr:colOff>101600</xdr:colOff>
      <xdr:row>38</xdr:row>
      <xdr:rowOff>44653</xdr:rowOff>
    </xdr:to>
    <xdr:sp macro="" textlink="">
      <xdr:nvSpPr>
        <xdr:cNvPr id="751" name="フローチャート: 判断 750"/>
        <xdr:cNvSpPr/>
      </xdr:nvSpPr>
      <xdr:spPr>
        <a:xfrm>
          <a:off x="20383500" y="6458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61180</xdr:rowOff>
    </xdr:from>
    <xdr:ext cx="378565" cy="259045"/>
    <xdr:sp macro="" textlink="">
      <xdr:nvSpPr>
        <xdr:cNvPr id="752" name="テキスト ボックス 751"/>
        <xdr:cNvSpPr txBox="1"/>
      </xdr:nvSpPr>
      <xdr:spPr>
        <a:xfrm>
          <a:off x="20245017" y="6233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6147</xdr:rowOff>
    </xdr:from>
    <xdr:to>
      <xdr:col>102</xdr:col>
      <xdr:colOff>165100</xdr:colOff>
      <xdr:row>38</xdr:row>
      <xdr:rowOff>107747</xdr:rowOff>
    </xdr:to>
    <xdr:sp macro="" textlink="">
      <xdr:nvSpPr>
        <xdr:cNvPr id="754" name="フローチャート: 判断 753"/>
        <xdr:cNvSpPr/>
      </xdr:nvSpPr>
      <xdr:spPr>
        <a:xfrm>
          <a:off x="19494500" y="6521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124274</xdr:rowOff>
    </xdr:from>
    <xdr:ext cx="378565" cy="259045"/>
    <xdr:sp macro="" textlink="">
      <xdr:nvSpPr>
        <xdr:cNvPr id="755" name="テキスト ボックス 754"/>
        <xdr:cNvSpPr txBox="1"/>
      </xdr:nvSpPr>
      <xdr:spPr>
        <a:xfrm>
          <a:off x="19356017" y="62964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147879</xdr:rowOff>
    </xdr:from>
    <xdr:to>
      <xdr:col>98</xdr:col>
      <xdr:colOff>38100</xdr:colOff>
      <xdr:row>38</xdr:row>
      <xdr:rowOff>78029</xdr:rowOff>
    </xdr:to>
    <xdr:sp macro="" textlink="">
      <xdr:nvSpPr>
        <xdr:cNvPr id="756" name="フローチャート: 判断 755"/>
        <xdr:cNvSpPr/>
      </xdr:nvSpPr>
      <xdr:spPr>
        <a:xfrm>
          <a:off x="18605500" y="649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94556</xdr:rowOff>
    </xdr:from>
    <xdr:ext cx="378565" cy="259045"/>
    <xdr:sp macro="" textlink="">
      <xdr:nvSpPr>
        <xdr:cNvPr id="757" name="テキスト ボックス 756"/>
        <xdr:cNvSpPr txBox="1"/>
      </xdr:nvSpPr>
      <xdr:spPr>
        <a:xfrm>
          <a:off x="18467017" y="6266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41267</xdr:rowOff>
    </xdr:from>
    <xdr:ext cx="249299" cy="259045"/>
    <xdr:sp macro="" textlink="">
      <xdr:nvSpPr>
        <xdr:cNvPr id="764" name="諸支出金該当値テキスト"/>
        <xdr:cNvSpPr txBox="1"/>
      </xdr:nvSpPr>
      <xdr:spPr>
        <a:xfrm>
          <a:off x="22212300" y="65563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56</xdr:row>
      <xdr:rowOff>35577</xdr:rowOff>
    </xdr:from>
    <xdr:ext cx="248786" cy="259045"/>
    <xdr:sp macro="" textlink="">
      <xdr:nvSpPr>
        <xdr:cNvPr id="786" name="テキスト ボックス 785"/>
        <xdr:cNvSpPr txBox="1"/>
      </xdr:nvSpPr>
      <xdr:spPr>
        <a:xfrm>
          <a:off x="18039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51</xdr:row>
      <xdr:rowOff>130827</xdr:rowOff>
    </xdr:from>
    <xdr:ext cx="248786" cy="259045"/>
    <xdr:sp macro="" textlink="">
      <xdr:nvSpPr>
        <xdr:cNvPr id="790" name="テキスト ボックス 789"/>
        <xdr:cNvSpPr txBox="1"/>
      </xdr:nvSpPr>
      <xdr:spPr>
        <a:xfrm>
          <a:off x="18039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49</xdr:row>
      <xdr:rowOff>92727</xdr:rowOff>
    </xdr:from>
    <xdr:ext cx="248786" cy="259045"/>
    <xdr:sp macro="" textlink="">
      <xdr:nvSpPr>
        <xdr:cNvPr id="792" name="テキスト ボックス 791"/>
        <xdr:cNvSpPr txBox="1"/>
      </xdr:nvSpPr>
      <xdr:spPr>
        <a:xfrm>
          <a:off x="18039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4" name="テキスト ボックス 793"/>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796" name="直線コネクタ 795"/>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797"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799"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1" name="直線コネクタ 800"/>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02"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3" name="フローチャート: 判断 802"/>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4" name="直線コネクタ 803"/>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127000</xdr:rowOff>
    </xdr:from>
    <xdr:to>
      <xdr:col>112</xdr:col>
      <xdr:colOff>38100</xdr:colOff>
      <xdr:row>57</xdr:row>
      <xdr:rowOff>57150</xdr:rowOff>
    </xdr:to>
    <xdr:sp macro="" textlink="">
      <xdr:nvSpPr>
        <xdr:cNvPr id="805" name="フローチャート: 判断 804"/>
        <xdr:cNvSpPr/>
      </xdr:nvSpPr>
      <xdr:spPr>
        <a:xfrm>
          <a:off x="21272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73677</xdr:rowOff>
    </xdr:from>
    <xdr:ext cx="249299" cy="259045"/>
    <xdr:sp macro="" textlink="">
      <xdr:nvSpPr>
        <xdr:cNvPr id="806" name="テキスト ボックス 805"/>
        <xdr:cNvSpPr txBox="1"/>
      </xdr:nvSpPr>
      <xdr:spPr>
        <a:xfrm>
          <a:off x="21198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7" name="直線コネクタ 806"/>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51</xdr:row>
      <xdr:rowOff>31750</xdr:rowOff>
    </xdr:from>
    <xdr:to>
      <xdr:col>107</xdr:col>
      <xdr:colOff>101600</xdr:colOff>
      <xdr:row>51</xdr:row>
      <xdr:rowOff>133350</xdr:rowOff>
    </xdr:to>
    <xdr:sp macro="" textlink="">
      <xdr:nvSpPr>
        <xdr:cNvPr id="808" name="フローチャート: 判断 807"/>
        <xdr:cNvSpPr/>
      </xdr:nvSpPr>
      <xdr:spPr>
        <a:xfrm>
          <a:off x="2038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49</xdr:row>
      <xdr:rowOff>149877</xdr:rowOff>
    </xdr:from>
    <xdr:ext cx="249299" cy="259045"/>
    <xdr:sp macro="" textlink="">
      <xdr:nvSpPr>
        <xdr:cNvPr id="809" name="テキスト ボックス 808"/>
        <xdr:cNvSpPr txBox="1"/>
      </xdr:nvSpPr>
      <xdr:spPr>
        <a:xfrm>
          <a:off x="20309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0" name="直線コネクタ 809"/>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165100</xdr:rowOff>
    </xdr:from>
    <xdr:to>
      <xdr:col>102</xdr:col>
      <xdr:colOff>165100</xdr:colOff>
      <xdr:row>59</xdr:row>
      <xdr:rowOff>95250</xdr:rowOff>
    </xdr:to>
    <xdr:sp macro="" textlink="">
      <xdr:nvSpPr>
        <xdr:cNvPr id="811" name="フローチャート: 判断 810"/>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2" name="テキスト ボックス 811"/>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3" name="フローチャート: 判断 812"/>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4" name="テキスト ボックス 813"/>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0" name="楕円 819"/>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21"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2" name="楕円 821"/>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3" name="テキスト ボックス 822"/>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4" name="楕円 823"/>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5" name="テキスト ボックス 824"/>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6" name="楕円 825"/>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111777</xdr:rowOff>
    </xdr:from>
    <xdr:ext cx="249299" cy="259045"/>
    <xdr:sp macro="" textlink="">
      <xdr:nvSpPr>
        <xdr:cNvPr id="827" name="テキスト ボックス 826"/>
        <xdr:cNvSpPr txBox="1"/>
      </xdr:nvSpPr>
      <xdr:spPr>
        <a:xfrm>
          <a:off x="19420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8" name="楕円 827"/>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111777</xdr:rowOff>
    </xdr:from>
    <xdr:ext cx="249299" cy="259045"/>
    <xdr:sp macro="" textlink="">
      <xdr:nvSpPr>
        <xdr:cNvPr id="829" name="テキスト ボックス 828"/>
        <xdr:cNvSpPr txBox="1"/>
      </xdr:nvSpPr>
      <xdr:spPr>
        <a:xfrm>
          <a:off x="18531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目的別歳出において一人当たりコストが大きく上昇しているのが消防費であり、昨年度と比べて</a:t>
          </a:r>
          <a:r>
            <a:rPr kumimoji="1" lang="en-US" altLang="ja-JP" sz="1300">
              <a:latin typeface="ＭＳ Ｐゴシック" panose="020B0600070205080204" pitchFamily="50" charset="-128"/>
              <a:ea typeface="ＭＳ Ｐゴシック" panose="020B0600070205080204" pitchFamily="50" charset="-128"/>
            </a:rPr>
            <a:t>2,947</a:t>
          </a:r>
          <a:r>
            <a:rPr kumimoji="1" lang="ja-JP" altLang="en-US" sz="1300">
              <a:latin typeface="ＭＳ Ｐゴシック" panose="020B0600070205080204" pitchFamily="50" charset="-128"/>
              <a:ea typeface="ＭＳ Ｐゴシック" panose="020B0600070205080204" pitchFamily="50" charset="-128"/>
            </a:rPr>
            <a:t>円増加し</a:t>
          </a:r>
          <a:r>
            <a:rPr kumimoji="1" lang="en-US" altLang="ja-JP" sz="1300">
              <a:latin typeface="ＭＳ Ｐゴシック" panose="020B0600070205080204" pitchFamily="50" charset="-128"/>
              <a:ea typeface="ＭＳ Ｐゴシック" panose="020B0600070205080204" pitchFamily="50" charset="-128"/>
            </a:rPr>
            <a:t>18,814</a:t>
          </a:r>
          <a:r>
            <a:rPr kumimoji="1" lang="ja-JP" altLang="en-US" sz="1300">
              <a:latin typeface="ＭＳ Ｐゴシック" panose="020B0600070205080204" pitchFamily="50" charset="-128"/>
              <a:ea typeface="ＭＳ Ｐゴシック" panose="020B0600070205080204" pitchFamily="50" charset="-128"/>
            </a:rPr>
            <a:t>円となっている。これは防災行政無線のデジタル化事業に着手したためであり、継続事業として今後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か年はこの傾向が続く予定となっている。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民生費については、民間保育園整備事業費補助金や民間保育委託料の増などにより</a:t>
          </a:r>
          <a:r>
            <a:rPr kumimoji="1" lang="en-US" altLang="ja-JP" sz="1300">
              <a:latin typeface="ＭＳ Ｐゴシック" panose="020B0600070205080204" pitchFamily="50" charset="-128"/>
              <a:ea typeface="ＭＳ Ｐゴシック" panose="020B0600070205080204" pitchFamily="50" charset="-128"/>
            </a:rPr>
            <a:t>2,138</a:t>
          </a:r>
          <a:r>
            <a:rPr kumimoji="1" lang="ja-JP" altLang="en-US" sz="1300">
              <a:latin typeface="ＭＳ Ｐゴシック" panose="020B0600070205080204" pitchFamily="50" charset="-128"/>
              <a:ea typeface="ＭＳ Ｐゴシック" panose="020B0600070205080204" pitchFamily="50" charset="-128"/>
            </a:rPr>
            <a:t>円の増加、衛生費は、下妻広域事務組合が実施するごみ処理施設大規模改修事業の負担金増により</a:t>
          </a:r>
          <a:r>
            <a:rPr kumimoji="1" lang="en-US" altLang="ja-JP" sz="1300">
              <a:latin typeface="ＭＳ Ｐゴシック" panose="020B0600070205080204" pitchFamily="50" charset="-128"/>
              <a:ea typeface="ＭＳ Ｐゴシック" panose="020B0600070205080204" pitchFamily="50" charset="-128"/>
            </a:rPr>
            <a:t>2,571</a:t>
          </a:r>
          <a:r>
            <a:rPr kumimoji="1" lang="ja-JP" altLang="en-US" sz="1300">
              <a:latin typeface="ＭＳ Ｐゴシック" panose="020B0600070205080204" pitchFamily="50" charset="-128"/>
              <a:ea typeface="ＭＳ Ｐゴシック" panose="020B0600070205080204" pitchFamily="50" charset="-128"/>
            </a:rPr>
            <a:t>円増加している。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全体的に住民一人当たりのコストについては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、土木費を除いて類似団体平均を下回る結果となっており、特に教育費のコストについては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52,300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円となり、昨年度と比べ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31,291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円減少している。これは、平成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年度より実施してきた下妻中学校改築事業のうち、金額の大きい校舎本体の改築工事が平成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年度に完了したためである。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茨城県下妻市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年度の実質収支比率は前年度比</a:t>
          </a:r>
          <a:r>
            <a:rPr kumimoji="1" lang="en-US" altLang="ja-JP" sz="1400">
              <a:latin typeface="ＭＳ ゴシック" pitchFamily="49" charset="-128"/>
              <a:ea typeface="ＭＳ ゴシック" pitchFamily="49" charset="-128"/>
            </a:rPr>
            <a:t>0.1</a:t>
          </a:r>
          <a:r>
            <a:rPr kumimoji="1" lang="ja-JP" altLang="en-US" sz="1400">
              <a:latin typeface="ＭＳ ゴシック" pitchFamily="49" charset="-128"/>
              <a:ea typeface="ＭＳ ゴシック" pitchFamily="49" charset="-128"/>
            </a:rPr>
            <a:t>ポイント減、また実質単年度収支においても前年度比</a:t>
          </a:r>
          <a:r>
            <a:rPr kumimoji="1" lang="en-US" altLang="ja-JP" sz="1400">
              <a:latin typeface="ＭＳ ゴシック" pitchFamily="49" charset="-128"/>
              <a:ea typeface="ＭＳ ゴシック" pitchFamily="49" charset="-128"/>
            </a:rPr>
            <a:t>1.93</a:t>
          </a:r>
          <a:r>
            <a:rPr kumimoji="1" lang="ja-JP" altLang="en-US" sz="1400">
              <a:latin typeface="ＭＳ ゴシック" pitchFamily="49" charset="-128"/>
              <a:ea typeface="ＭＳ ゴシック" pitchFamily="49" charset="-128"/>
            </a:rPr>
            <a:t>ポイントの減となったが最終的に財政調整基金を取崩すことなく黒字を確保できた。収支の状況として、歳入面において税収が前年度比</a:t>
          </a:r>
          <a:r>
            <a:rPr kumimoji="1" lang="en-US" altLang="ja-JP" sz="1400">
              <a:latin typeface="ＭＳ ゴシック" pitchFamily="49" charset="-128"/>
              <a:ea typeface="ＭＳ ゴシック" pitchFamily="49" charset="-128"/>
            </a:rPr>
            <a:t>3.8%</a:t>
          </a:r>
          <a:r>
            <a:rPr kumimoji="1" lang="ja-JP" altLang="en-US" sz="1400">
              <a:latin typeface="ＭＳ ゴシック" pitchFamily="49" charset="-128"/>
              <a:ea typeface="ＭＳ ゴシック" pitchFamily="49" charset="-128"/>
            </a:rPr>
            <a:t>増となり過去最高額を記録した一方で、歳出面において子ども子育て支援制度の施設型給付や障害者自立支援給付費等の扶助費の増とともに人件費、公債費も増加が見られた。</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茨城県下妻市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連結実質比率を算出するための実質収支額は、各会計とも資金不足は生じておらず、平成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年度の連結実質収支は</a:t>
          </a:r>
          <a:r>
            <a:rPr kumimoji="1" lang="en-US" altLang="ja-JP" sz="1400">
              <a:latin typeface="ＭＳ ゴシック" pitchFamily="49" charset="-128"/>
              <a:ea typeface="ＭＳ ゴシック" pitchFamily="49" charset="-128"/>
            </a:rPr>
            <a:t>15.91%</a:t>
          </a:r>
          <a:r>
            <a:rPr kumimoji="1" lang="ja-JP" altLang="en-US" sz="1400">
              <a:latin typeface="ＭＳ ゴシック" pitchFamily="49" charset="-128"/>
              <a:ea typeface="ＭＳ ゴシック" pitchFamily="49" charset="-128"/>
            </a:rPr>
            <a:t>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国民健康保険特別会計（事業勘定）において前年度から</a:t>
          </a:r>
          <a:r>
            <a:rPr kumimoji="1" lang="en-US" altLang="ja-JP" sz="1400">
              <a:latin typeface="ＭＳ ゴシック" pitchFamily="49" charset="-128"/>
              <a:ea typeface="ＭＳ ゴシック" pitchFamily="49" charset="-128"/>
            </a:rPr>
            <a:t>5.27</a:t>
          </a:r>
          <a:r>
            <a:rPr kumimoji="1" lang="ja-JP" altLang="en-US" sz="1400">
              <a:latin typeface="ＭＳ ゴシック" pitchFamily="49" charset="-128"/>
              <a:ea typeface="ＭＳ ゴシック" pitchFamily="49" charset="-128"/>
            </a:rPr>
            <a:t>ポイント比率が減少した。これは、国民健康保険支払準備基金への積立</a:t>
          </a:r>
          <a:r>
            <a:rPr kumimoji="1" lang="en-US" altLang="ja-JP" sz="1400">
              <a:latin typeface="ＭＳ ゴシック" pitchFamily="49" charset="-128"/>
              <a:ea typeface="ＭＳ ゴシック" pitchFamily="49" charset="-128"/>
            </a:rPr>
            <a:t>(360</a:t>
          </a:r>
          <a:r>
            <a:rPr kumimoji="1" lang="ja-JP" altLang="en-US" sz="1400">
              <a:latin typeface="ＭＳ ゴシック" pitchFamily="49" charset="-128"/>
              <a:ea typeface="ＭＳ ゴシック" pitchFamily="49" charset="-128"/>
            </a:rPr>
            <a:t>百万円</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を行ったことによる。</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その他の全ての会計では前年並みの水準となったが、引き続き赤字額の発生が無いよう各会計で適正な財政運営、企業経営を心がける。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3.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79</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81</v>
      </c>
      <c r="C3" s="440"/>
      <c r="D3" s="440"/>
      <c r="E3" s="441"/>
      <c r="F3" s="441"/>
      <c r="G3" s="441"/>
      <c r="H3" s="441"/>
      <c r="I3" s="441"/>
      <c r="J3" s="441"/>
      <c r="K3" s="441"/>
      <c r="L3" s="441" t="s">
        <v>82</v>
      </c>
      <c r="M3" s="441"/>
      <c r="N3" s="441"/>
      <c r="O3" s="441"/>
      <c r="P3" s="441"/>
      <c r="Q3" s="441"/>
      <c r="R3" s="448"/>
      <c r="S3" s="448"/>
      <c r="T3" s="448"/>
      <c r="U3" s="448"/>
      <c r="V3" s="449"/>
      <c r="W3" s="423" t="s">
        <v>83</v>
      </c>
      <c r="X3" s="424"/>
      <c r="Y3" s="424"/>
      <c r="Z3" s="424"/>
      <c r="AA3" s="424"/>
      <c r="AB3" s="440"/>
      <c r="AC3" s="448" t="s">
        <v>84</v>
      </c>
      <c r="AD3" s="424"/>
      <c r="AE3" s="424"/>
      <c r="AF3" s="424"/>
      <c r="AG3" s="424"/>
      <c r="AH3" s="424"/>
      <c r="AI3" s="424"/>
      <c r="AJ3" s="424"/>
      <c r="AK3" s="424"/>
      <c r="AL3" s="425"/>
      <c r="AM3" s="423" t="s">
        <v>85</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86</v>
      </c>
      <c r="BO3" s="424"/>
      <c r="BP3" s="424"/>
      <c r="BQ3" s="424"/>
      <c r="BR3" s="424"/>
      <c r="BS3" s="424"/>
      <c r="BT3" s="424"/>
      <c r="BU3" s="425"/>
      <c r="BV3" s="423" t="s">
        <v>87</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88</v>
      </c>
      <c r="CU3" s="424"/>
      <c r="CV3" s="424"/>
      <c r="CW3" s="424"/>
      <c r="CX3" s="424"/>
      <c r="CY3" s="424"/>
      <c r="CZ3" s="424"/>
      <c r="DA3" s="425"/>
      <c r="DB3" s="423" t="s">
        <v>89</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90</v>
      </c>
      <c r="AZ4" s="427"/>
      <c r="BA4" s="427"/>
      <c r="BB4" s="427"/>
      <c r="BC4" s="427"/>
      <c r="BD4" s="427"/>
      <c r="BE4" s="427"/>
      <c r="BF4" s="427"/>
      <c r="BG4" s="427"/>
      <c r="BH4" s="427"/>
      <c r="BI4" s="427"/>
      <c r="BJ4" s="427"/>
      <c r="BK4" s="427"/>
      <c r="BL4" s="427"/>
      <c r="BM4" s="428"/>
      <c r="BN4" s="429">
        <v>18071735</v>
      </c>
      <c r="BO4" s="430"/>
      <c r="BP4" s="430"/>
      <c r="BQ4" s="430"/>
      <c r="BR4" s="430"/>
      <c r="BS4" s="430"/>
      <c r="BT4" s="430"/>
      <c r="BU4" s="431"/>
      <c r="BV4" s="429">
        <v>19397116</v>
      </c>
      <c r="BW4" s="430"/>
      <c r="BX4" s="430"/>
      <c r="BY4" s="430"/>
      <c r="BZ4" s="430"/>
      <c r="CA4" s="430"/>
      <c r="CB4" s="430"/>
      <c r="CC4" s="431"/>
      <c r="CD4" s="432" t="s">
        <v>91</v>
      </c>
      <c r="CE4" s="433"/>
      <c r="CF4" s="433"/>
      <c r="CG4" s="433"/>
      <c r="CH4" s="433"/>
      <c r="CI4" s="433"/>
      <c r="CJ4" s="433"/>
      <c r="CK4" s="433"/>
      <c r="CL4" s="433"/>
      <c r="CM4" s="433"/>
      <c r="CN4" s="433"/>
      <c r="CO4" s="433"/>
      <c r="CP4" s="433"/>
      <c r="CQ4" s="433"/>
      <c r="CR4" s="433"/>
      <c r="CS4" s="434"/>
      <c r="CT4" s="435">
        <v>10.5</v>
      </c>
      <c r="CU4" s="436"/>
      <c r="CV4" s="436"/>
      <c r="CW4" s="436"/>
      <c r="CX4" s="436"/>
      <c r="CY4" s="436"/>
      <c r="CZ4" s="436"/>
      <c r="DA4" s="437"/>
      <c r="DB4" s="435">
        <v>10.4</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92</v>
      </c>
      <c r="AN5" s="496"/>
      <c r="AO5" s="496"/>
      <c r="AP5" s="496"/>
      <c r="AQ5" s="496"/>
      <c r="AR5" s="496"/>
      <c r="AS5" s="496"/>
      <c r="AT5" s="497"/>
      <c r="AU5" s="498" t="s">
        <v>93</v>
      </c>
      <c r="AV5" s="499"/>
      <c r="AW5" s="499"/>
      <c r="AX5" s="499"/>
      <c r="AY5" s="500" t="s">
        <v>94</v>
      </c>
      <c r="AZ5" s="501"/>
      <c r="BA5" s="501"/>
      <c r="BB5" s="501"/>
      <c r="BC5" s="501"/>
      <c r="BD5" s="501"/>
      <c r="BE5" s="501"/>
      <c r="BF5" s="501"/>
      <c r="BG5" s="501"/>
      <c r="BH5" s="501"/>
      <c r="BI5" s="501"/>
      <c r="BJ5" s="501"/>
      <c r="BK5" s="501"/>
      <c r="BL5" s="501"/>
      <c r="BM5" s="502"/>
      <c r="BN5" s="466">
        <v>16925502</v>
      </c>
      <c r="BO5" s="467"/>
      <c r="BP5" s="467"/>
      <c r="BQ5" s="467"/>
      <c r="BR5" s="467"/>
      <c r="BS5" s="467"/>
      <c r="BT5" s="467"/>
      <c r="BU5" s="468"/>
      <c r="BV5" s="466">
        <v>18299099</v>
      </c>
      <c r="BW5" s="467"/>
      <c r="BX5" s="467"/>
      <c r="BY5" s="467"/>
      <c r="BZ5" s="467"/>
      <c r="CA5" s="467"/>
      <c r="CB5" s="467"/>
      <c r="CC5" s="468"/>
      <c r="CD5" s="469" t="s">
        <v>95</v>
      </c>
      <c r="CE5" s="470"/>
      <c r="CF5" s="470"/>
      <c r="CG5" s="470"/>
      <c r="CH5" s="470"/>
      <c r="CI5" s="470"/>
      <c r="CJ5" s="470"/>
      <c r="CK5" s="470"/>
      <c r="CL5" s="470"/>
      <c r="CM5" s="470"/>
      <c r="CN5" s="470"/>
      <c r="CO5" s="470"/>
      <c r="CP5" s="470"/>
      <c r="CQ5" s="470"/>
      <c r="CR5" s="470"/>
      <c r="CS5" s="471"/>
      <c r="CT5" s="463">
        <v>89.6</v>
      </c>
      <c r="CU5" s="464"/>
      <c r="CV5" s="464"/>
      <c r="CW5" s="464"/>
      <c r="CX5" s="464"/>
      <c r="CY5" s="464"/>
      <c r="CZ5" s="464"/>
      <c r="DA5" s="465"/>
      <c r="DB5" s="463">
        <v>89.8</v>
      </c>
      <c r="DC5" s="464"/>
      <c r="DD5" s="464"/>
      <c r="DE5" s="464"/>
      <c r="DF5" s="464"/>
      <c r="DG5" s="464"/>
      <c r="DH5" s="464"/>
      <c r="DI5" s="465"/>
      <c r="DJ5" s="185"/>
      <c r="DK5" s="185"/>
      <c r="DL5" s="185"/>
      <c r="DM5" s="185"/>
      <c r="DN5" s="185"/>
      <c r="DO5" s="185"/>
    </row>
    <row r="6" spans="1:119" ht="18.75" customHeight="1" x14ac:dyDescent="0.15">
      <c r="A6" s="186"/>
      <c r="B6" s="472" t="s">
        <v>96</v>
      </c>
      <c r="C6" s="473"/>
      <c r="D6" s="473"/>
      <c r="E6" s="474"/>
      <c r="F6" s="474"/>
      <c r="G6" s="474"/>
      <c r="H6" s="474"/>
      <c r="I6" s="474"/>
      <c r="J6" s="474"/>
      <c r="K6" s="474"/>
      <c r="L6" s="474" t="s">
        <v>97</v>
      </c>
      <c r="M6" s="474"/>
      <c r="N6" s="474"/>
      <c r="O6" s="474"/>
      <c r="P6" s="474"/>
      <c r="Q6" s="474"/>
      <c r="R6" s="478"/>
      <c r="S6" s="478"/>
      <c r="T6" s="478"/>
      <c r="U6" s="478"/>
      <c r="V6" s="479"/>
      <c r="W6" s="482" t="s">
        <v>98</v>
      </c>
      <c r="X6" s="483"/>
      <c r="Y6" s="483"/>
      <c r="Z6" s="483"/>
      <c r="AA6" s="483"/>
      <c r="AB6" s="473"/>
      <c r="AC6" s="486" t="s">
        <v>99</v>
      </c>
      <c r="AD6" s="487"/>
      <c r="AE6" s="487"/>
      <c r="AF6" s="487"/>
      <c r="AG6" s="487"/>
      <c r="AH6" s="487"/>
      <c r="AI6" s="487"/>
      <c r="AJ6" s="487"/>
      <c r="AK6" s="487"/>
      <c r="AL6" s="488"/>
      <c r="AM6" s="495" t="s">
        <v>100</v>
      </c>
      <c r="AN6" s="496"/>
      <c r="AO6" s="496"/>
      <c r="AP6" s="496"/>
      <c r="AQ6" s="496"/>
      <c r="AR6" s="496"/>
      <c r="AS6" s="496"/>
      <c r="AT6" s="497"/>
      <c r="AU6" s="498" t="s">
        <v>93</v>
      </c>
      <c r="AV6" s="499"/>
      <c r="AW6" s="499"/>
      <c r="AX6" s="499"/>
      <c r="AY6" s="500" t="s">
        <v>101</v>
      </c>
      <c r="AZ6" s="501"/>
      <c r="BA6" s="501"/>
      <c r="BB6" s="501"/>
      <c r="BC6" s="501"/>
      <c r="BD6" s="501"/>
      <c r="BE6" s="501"/>
      <c r="BF6" s="501"/>
      <c r="BG6" s="501"/>
      <c r="BH6" s="501"/>
      <c r="BI6" s="501"/>
      <c r="BJ6" s="501"/>
      <c r="BK6" s="501"/>
      <c r="BL6" s="501"/>
      <c r="BM6" s="502"/>
      <c r="BN6" s="466">
        <v>1146233</v>
      </c>
      <c r="BO6" s="467"/>
      <c r="BP6" s="467"/>
      <c r="BQ6" s="467"/>
      <c r="BR6" s="467"/>
      <c r="BS6" s="467"/>
      <c r="BT6" s="467"/>
      <c r="BU6" s="468"/>
      <c r="BV6" s="466">
        <v>1098017</v>
      </c>
      <c r="BW6" s="467"/>
      <c r="BX6" s="467"/>
      <c r="BY6" s="467"/>
      <c r="BZ6" s="467"/>
      <c r="CA6" s="467"/>
      <c r="CB6" s="467"/>
      <c r="CC6" s="468"/>
      <c r="CD6" s="469" t="s">
        <v>102</v>
      </c>
      <c r="CE6" s="470"/>
      <c r="CF6" s="470"/>
      <c r="CG6" s="470"/>
      <c r="CH6" s="470"/>
      <c r="CI6" s="470"/>
      <c r="CJ6" s="470"/>
      <c r="CK6" s="470"/>
      <c r="CL6" s="470"/>
      <c r="CM6" s="470"/>
      <c r="CN6" s="470"/>
      <c r="CO6" s="470"/>
      <c r="CP6" s="470"/>
      <c r="CQ6" s="470"/>
      <c r="CR6" s="470"/>
      <c r="CS6" s="471"/>
      <c r="CT6" s="503">
        <v>95.3</v>
      </c>
      <c r="CU6" s="504"/>
      <c r="CV6" s="504"/>
      <c r="CW6" s="504"/>
      <c r="CX6" s="504"/>
      <c r="CY6" s="504"/>
      <c r="CZ6" s="504"/>
      <c r="DA6" s="505"/>
      <c r="DB6" s="503">
        <v>95.6</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103</v>
      </c>
      <c r="AN7" s="496"/>
      <c r="AO7" s="496"/>
      <c r="AP7" s="496"/>
      <c r="AQ7" s="496"/>
      <c r="AR7" s="496"/>
      <c r="AS7" s="496"/>
      <c r="AT7" s="497"/>
      <c r="AU7" s="498" t="s">
        <v>93</v>
      </c>
      <c r="AV7" s="499"/>
      <c r="AW7" s="499"/>
      <c r="AX7" s="499"/>
      <c r="AY7" s="500" t="s">
        <v>104</v>
      </c>
      <c r="AZ7" s="501"/>
      <c r="BA7" s="501"/>
      <c r="BB7" s="501"/>
      <c r="BC7" s="501"/>
      <c r="BD7" s="501"/>
      <c r="BE7" s="501"/>
      <c r="BF7" s="501"/>
      <c r="BG7" s="501"/>
      <c r="BH7" s="501"/>
      <c r="BI7" s="501"/>
      <c r="BJ7" s="501"/>
      <c r="BK7" s="501"/>
      <c r="BL7" s="501"/>
      <c r="BM7" s="502"/>
      <c r="BN7" s="466">
        <v>67557</v>
      </c>
      <c r="BO7" s="467"/>
      <c r="BP7" s="467"/>
      <c r="BQ7" s="467"/>
      <c r="BR7" s="467"/>
      <c r="BS7" s="467"/>
      <c r="BT7" s="467"/>
      <c r="BU7" s="468"/>
      <c r="BV7" s="466">
        <v>36149</v>
      </c>
      <c r="BW7" s="467"/>
      <c r="BX7" s="467"/>
      <c r="BY7" s="467"/>
      <c r="BZ7" s="467"/>
      <c r="CA7" s="467"/>
      <c r="CB7" s="467"/>
      <c r="CC7" s="468"/>
      <c r="CD7" s="469" t="s">
        <v>105</v>
      </c>
      <c r="CE7" s="470"/>
      <c r="CF7" s="470"/>
      <c r="CG7" s="470"/>
      <c r="CH7" s="470"/>
      <c r="CI7" s="470"/>
      <c r="CJ7" s="470"/>
      <c r="CK7" s="470"/>
      <c r="CL7" s="470"/>
      <c r="CM7" s="470"/>
      <c r="CN7" s="470"/>
      <c r="CO7" s="470"/>
      <c r="CP7" s="470"/>
      <c r="CQ7" s="470"/>
      <c r="CR7" s="470"/>
      <c r="CS7" s="471"/>
      <c r="CT7" s="466">
        <v>10244760</v>
      </c>
      <c r="CU7" s="467"/>
      <c r="CV7" s="467"/>
      <c r="CW7" s="467"/>
      <c r="CX7" s="467"/>
      <c r="CY7" s="467"/>
      <c r="CZ7" s="467"/>
      <c r="DA7" s="468"/>
      <c r="DB7" s="466">
        <v>10184431</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106</v>
      </c>
      <c r="AN8" s="496"/>
      <c r="AO8" s="496"/>
      <c r="AP8" s="496"/>
      <c r="AQ8" s="496"/>
      <c r="AR8" s="496"/>
      <c r="AS8" s="496"/>
      <c r="AT8" s="497"/>
      <c r="AU8" s="498" t="s">
        <v>93</v>
      </c>
      <c r="AV8" s="499"/>
      <c r="AW8" s="499"/>
      <c r="AX8" s="499"/>
      <c r="AY8" s="500" t="s">
        <v>107</v>
      </c>
      <c r="AZ8" s="501"/>
      <c r="BA8" s="501"/>
      <c r="BB8" s="501"/>
      <c r="BC8" s="501"/>
      <c r="BD8" s="501"/>
      <c r="BE8" s="501"/>
      <c r="BF8" s="501"/>
      <c r="BG8" s="501"/>
      <c r="BH8" s="501"/>
      <c r="BI8" s="501"/>
      <c r="BJ8" s="501"/>
      <c r="BK8" s="501"/>
      <c r="BL8" s="501"/>
      <c r="BM8" s="502"/>
      <c r="BN8" s="466">
        <v>1078676</v>
      </c>
      <c r="BO8" s="467"/>
      <c r="BP8" s="467"/>
      <c r="BQ8" s="467"/>
      <c r="BR8" s="467"/>
      <c r="BS8" s="467"/>
      <c r="BT8" s="467"/>
      <c r="BU8" s="468"/>
      <c r="BV8" s="466">
        <v>1061868</v>
      </c>
      <c r="BW8" s="467"/>
      <c r="BX8" s="467"/>
      <c r="BY8" s="467"/>
      <c r="BZ8" s="467"/>
      <c r="CA8" s="467"/>
      <c r="CB8" s="467"/>
      <c r="CC8" s="468"/>
      <c r="CD8" s="469" t="s">
        <v>108</v>
      </c>
      <c r="CE8" s="470"/>
      <c r="CF8" s="470"/>
      <c r="CG8" s="470"/>
      <c r="CH8" s="470"/>
      <c r="CI8" s="470"/>
      <c r="CJ8" s="470"/>
      <c r="CK8" s="470"/>
      <c r="CL8" s="470"/>
      <c r="CM8" s="470"/>
      <c r="CN8" s="470"/>
      <c r="CO8" s="470"/>
      <c r="CP8" s="470"/>
      <c r="CQ8" s="470"/>
      <c r="CR8" s="470"/>
      <c r="CS8" s="471"/>
      <c r="CT8" s="506">
        <v>0.68</v>
      </c>
      <c r="CU8" s="507"/>
      <c r="CV8" s="507"/>
      <c r="CW8" s="507"/>
      <c r="CX8" s="507"/>
      <c r="CY8" s="507"/>
      <c r="CZ8" s="507"/>
      <c r="DA8" s="508"/>
      <c r="DB8" s="506">
        <v>0.67</v>
      </c>
      <c r="DC8" s="507"/>
      <c r="DD8" s="507"/>
      <c r="DE8" s="507"/>
      <c r="DF8" s="507"/>
      <c r="DG8" s="507"/>
      <c r="DH8" s="507"/>
      <c r="DI8" s="508"/>
      <c r="DJ8" s="185"/>
      <c r="DK8" s="185"/>
      <c r="DL8" s="185"/>
      <c r="DM8" s="185"/>
      <c r="DN8" s="185"/>
      <c r="DO8" s="185"/>
    </row>
    <row r="9" spans="1:119" ht="18.75" customHeight="1" thickBot="1" x14ac:dyDescent="0.2">
      <c r="A9" s="186"/>
      <c r="B9" s="460" t="s">
        <v>109</v>
      </c>
      <c r="C9" s="461"/>
      <c r="D9" s="461"/>
      <c r="E9" s="461"/>
      <c r="F9" s="461"/>
      <c r="G9" s="461"/>
      <c r="H9" s="461"/>
      <c r="I9" s="461"/>
      <c r="J9" s="461"/>
      <c r="K9" s="509"/>
      <c r="L9" s="510" t="s">
        <v>110</v>
      </c>
      <c r="M9" s="511"/>
      <c r="N9" s="511"/>
      <c r="O9" s="511"/>
      <c r="P9" s="511"/>
      <c r="Q9" s="512"/>
      <c r="R9" s="513">
        <v>43293</v>
      </c>
      <c r="S9" s="514"/>
      <c r="T9" s="514"/>
      <c r="U9" s="514"/>
      <c r="V9" s="515"/>
      <c r="W9" s="423" t="s">
        <v>111</v>
      </c>
      <c r="X9" s="424"/>
      <c r="Y9" s="424"/>
      <c r="Z9" s="424"/>
      <c r="AA9" s="424"/>
      <c r="AB9" s="424"/>
      <c r="AC9" s="424"/>
      <c r="AD9" s="424"/>
      <c r="AE9" s="424"/>
      <c r="AF9" s="424"/>
      <c r="AG9" s="424"/>
      <c r="AH9" s="424"/>
      <c r="AI9" s="424"/>
      <c r="AJ9" s="424"/>
      <c r="AK9" s="424"/>
      <c r="AL9" s="425"/>
      <c r="AM9" s="495" t="s">
        <v>112</v>
      </c>
      <c r="AN9" s="496"/>
      <c r="AO9" s="496"/>
      <c r="AP9" s="496"/>
      <c r="AQ9" s="496"/>
      <c r="AR9" s="496"/>
      <c r="AS9" s="496"/>
      <c r="AT9" s="497"/>
      <c r="AU9" s="498" t="s">
        <v>93</v>
      </c>
      <c r="AV9" s="499"/>
      <c r="AW9" s="499"/>
      <c r="AX9" s="499"/>
      <c r="AY9" s="500" t="s">
        <v>113</v>
      </c>
      <c r="AZ9" s="501"/>
      <c r="BA9" s="501"/>
      <c r="BB9" s="501"/>
      <c r="BC9" s="501"/>
      <c r="BD9" s="501"/>
      <c r="BE9" s="501"/>
      <c r="BF9" s="501"/>
      <c r="BG9" s="501"/>
      <c r="BH9" s="501"/>
      <c r="BI9" s="501"/>
      <c r="BJ9" s="501"/>
      <c r="BK9" s="501"/>
      <c r="BL9" s="501"/>
      <c r="BM9" s="502"/>
      <c r="BN9" s="466">
        <v>16808</v>
      </c>
      <c r="BO9" s="467"/>
      <c r="BP9" s="467"/>
      <c r="BQ9" s="467"/>
      <c r="BR9" s="467"/>
      <c r="BS9" s="467"/>
      <c r="BT9" s="467"/>
      <c r="BU9" s="468"/>
      <c r="BV9" s="466">
        <v>213207</v>
      </c>
      <c r="BW9" s="467"/>
      <c r="BX9" s="467"/>
      <c r="BY9" s="467"/>
      <c r="BZ9" s="467"/>
      <c r="CA9" s="467"/>
      <c r="CB9" s="467"/>
      <c r="CC9" s="468"/>
      <c r="CD9" s="469" t="s">
        <v>114</v>
      </c>
      <c r="CE9" s="470"/>
      <c r="CF9" s="470"/>
      <c r="CG9" s="470"/>
      <c r="CH9" s="470"/>
      <c r="CI9" s="470"/>
      <c r="CJ9" s="470"/>
      <c r="CK9" s="470"/>
      <c r="CL9" s="470"/>
      <c r="CM9" s="470"/>
      <c r="CN9" s="470"/>
      <c r="CO9" s="470"/>
      <c r="CP9" s="470"/>
      <c r="CQ9" s="470"/>
      <c r="CR9" s="470"/>
      <c r="CS9" s="471"/>
      <c r="CT9" s="463">
        <v>13.2</v>
      </c>
      <c r="CU9" s="464"/>
      <c r="CV9" s="464"/>
      <c r="CW9" s="464"/>
      <c r="CX9" s="464"/>
      <c r="CY9" s="464"/>
      <c r="CZ9" s="464"/>
      <c r="DA9" s="465"/>
      <c r="DB9" s="463">
        <v>12.9</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115</v>
      </c>
      <c r="M10" s="496"/>
      <c r="N10" s="496"/>
      <c r="O10" s="496"/>
      <c r="P10" s="496"/>
      <c r="Q10" s="497"/>
      <c r="R10" s="517">
        <v>44987</v>
      </c>
      <c r="S10" s="518"/>
      <c r="T10" s="518"/>
      <c r="U10" s="518"/>
      <c r="V10" s="519"/>
      <c r="W10" s="454"/>
      <c r="X10" s="455"/>
      <c r="Y10" s="455"/>
      <c r="Z10" s="455"/>
      <c r="AA10" s="455"/>
      <c r="AB10" s="455"/>
      <c r="AC10" s="455"/>
      <c r="AD10" s="455"/>
      <c r="AE10" s="455"/>
      <c r="AF10" s="455"/>
      <c r="AG10" s="455"/>
      <c r="AH10" s="455"/>
      <c r="AI10" s="455"/>
      <c r="AJ10" s="455"/>
      <c r="AK10" s="455"/>
      <c r="AL10" s="458"/>
      <c r="AM10" s="495" t="s">
        <v>116</v>
      </c>
      <c r="AN10" s="496"/>
      <c r="AO10" s="496"/>
      <c r="AP10" s="496"/>
      <c r="AQ10" s="496"/>
      <c r="AR10" s="496"/>
      <c r="AS10" s="496"/>
      <c r="AT10" s="497"/>
      <c r="AU10" s="498" t="s">
        <v>93</v>
      </c>
      <c r="AV10" s="499"/>
      <c r="AW10" s="499"/>
      <c r="AX10" s="499"/>
      <c r="AY10" s="500" t="s">
        <v>117</v>
      </c>
      <c r="AZ10" s="501"/>
      <c r="BA10" s="501"/>
      <c r="BB10" s="501"/>
      <c r="BC10" s="501"/>
      <c r="BD10" s="501"/>
      <c r="BE10" s="501"/>
      <c r="BF10" s="501"/>
      <c r="BG10" s="501"/>
      <c r="BH10" s="501"/>
      <c r="BI10" s="501"/>
      <c r="BJ10" s="501"/>
      <c r="BK10" s="501"/>
      <c r="BL10" s="501"/>
      <c r="BM10" s="502"/>
      <c r="BN10" s="466">
        <v>683</v>
      </c>
      <c r="BO10" s="467"/>
      <c r="BP10" s="467"/>
      <c r="BQ10" s="467"/>
      <c r="BR10" s="467"/>
      <c r="BS10" s="467"/>
      <c r="BT10" s="467"/>
      <c r="BU10" s="468"/>
      <c r="BV10" s="466">
        <v>691</v>
      </c>
      <c r="BW10" s="467"/>
      <c r="BX10" s="467"/>
      <c r="BY10" s="467"/>
      <c r="BZ10" s="467"/>
      <c r="CA10" s="467"/>
      <c r="CB10" s="467"/>
      <c r="CC10" s="468"/>
      <c r="CD10" s="190" t="s">
        <v>118</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119</v>
      </c>
      <c r="M11" s="521"/>
      <c r="N11" s="521"/>
      <c r="O11" s="521"/>
      <c r="P11" s="521"/>
      <c r="Q11" s="522"/>
      <c r="R11" s="523" t="s">
        <v>120</v>
      </c>
      <c r="S11" s="524"/>
      <c r="T11" s="524"/>
      <c r="U11" s="524"/>
      <c r="V11" s="525"/>
      <c r="W11" s="454"/>
      <c r="X11" s="455"/>
      <c r="Y11" s="455"/>
      <c r="Z11" s="455"/>
      <c r="AA11" s="455"/>
      <c r="AB11" s="455"/>
      <c r="AC11" s="455"/>
      <c r="AD11" s="455"/>
      <c r="AE11" s="455"/>
      <c r="AF11" s="455"/>
      <c r="AG11" s="455"/>
      <c r="AH11" s="455"/>
      <c r="AI11" s="455"/>
      <c r="AJ11" s="455"/>
      <c r="AK11" s="455"/>
      <c r="AL11" s="458"/>
      <c r="AM11" s="495" t="s">
        <v>121</v>
      </c>
      <c r="AN11" s="496"/>
      <c r="AO11" s="496"/>
      <c r="AP11" s="496"/>
      <c r="AQ11" s="496"/>
      <c r="AR11" s="496"/>
      <c r="AS11" s="496"/>
      <c r="AT11" s="497"/>
      <c r="AU11" s="498" t="s">
        <v>93</v>
      </c>
      <c r="AV11" s="499"/>
      <c r="AW11" s="499"/>
      <c r="AX11" s="499"/>
      <c r="AY11" s="500" t="s">
        <v>122</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123</v>
      </c>
      <c r="CE11" s="470"/>
      <c r="CF11" s="470"/>
      <c r="CG11" s="470"/>
      <c r="CH11" s="470"/>
      <c r="CI11" s="470"/>
      <c r="CJ11" s="470"/>
      <c r="CK11" s="470"/>
      <c r="CL11" s="470"/>
      <c r="CM11" s="470"/>
      <c r="CN11" s="470"/>
      <c r="CO11" s="470"/>
      <c r="CP11" s="470"/>
      <c r="CQ11" s="470"/>
      <c r="CR11" s="470"/>
      <c r="CS11" s="471"/>
      <c r="CT11" s="506" t="s">
        <v>124</v>
      </c>
      <c r="CU11" s="507"/>
      <c r="CV11" s="507"/>
      <c r="CW11" s="507"/>
      <c r="CX11" s="507"/>
      <c r="CY11" s="507"/>
      <c r="CZ11" s="507"/>
      <c r="DA11" s="508"/>
      <c r="DB11" s="506" t="s">
        <v>125</v>
      </c>
      <c r="DC11" s="507"/>
      <c r="DD11" s="507"/>
      <c r="DE11" s="507"/>
      <c r="DF11" s="507"/>
      <c r="DG11" s="507"/>
      <c r="DH11" s="507"/>
      <c r="DI11" s="508"/>
      <c r="DJ11" s="185"/>
      <c r="DK11" s="185"/>
      <c r="DL11" s="185"/>
      <c r="DM11" s="185"/>
      <c r="DN11" s="185"/>
      <c r="DO11" s="185"/>
    </row>
    <row r="12" spans="1:119" ht="18.75" customHeight="1" x14ac:dyDescent="0.15">
      <c r="A12" s="186"/>
      <c r="B12" s="526" t="s">
        <v>126</v>
      </c>
      <c r="C12" s="527"/>
      <c r="D12" s="527"/>
      <c r="E12" s="527"/>
      <c r="F12" s="527"/>
      <c r="G12" s="527"/>
      <c r="H12" s="527"/>
      <c r="I12" s="527"/>
      <c r="J12" s="527"/>
      <c r="K12" s="528"/>
      <c r="L12" s="535" t="s">
        <v>127</v>
      </c>
      <c r="M12" s="536"/>
      <c r="N12" s="536"/>
      <c r="O12" s="536"/>
      <c r="P12" s="536"/>
      <c r="Q12" s="537"/>
      <c r="R12" s="538">
        <v>43791</v>
      </c>
      <c r="S12" s="539"/>
      <c r="T12" s="539"/>
      <c r="U12" s="539"/>
      <c r="V12" s="540"/>
      <c r="W12" s="541" t="s">
        <v>1</v>
      </c>
      <c r="X12" s="499"/>
      <c r="Y12" s="499"/>
      <c r="Z12" s="499"/>
      <c r="AA12" s="499"/>
      <c r="AB12" s="542"/>
      <c r="AC12" s="498" t="s">
        <v>128</v>
      </c>
      <c r="AD12" s="499"/>
      <c r="AE12" s="499"/>
      <c r="AF12" s="499"/>
      <c r="AG12" s="542"/>
      <c r="AH12" s="498" t="s">
        <v>129</v>
      </c>
      <c r="AI12" s="499"/>
      <c r="AJ12" s="499"/>
      <c r="AK12" s="499"/>
      <c r="AL12" s="543"/>
      <c r="AM12" s="495" t="s">
        <v>130</v>
      </c>
      <c r="AN12" s="496"/>
      <c r="AO12" s="496"/>
      <c r="AP12" s="496"/>
      <c r="AQ12" s="496"/>
      <c r="AR12" s="496"/>
      <c r="AS12" s="496"/>
      <c r="AT12" s="497"/>
      <c r="AU12" s="498" t="s">
        <v>93</v>
      </c>
      <c r="AV12" s="499"/>
      <c r="AW12" s="499"/>
      <c r="AX12" s="499"/>
      <c r="AY12" s="500" t="s">
        <v>131</v>
      </c>
      <c r="AZ12" s="501"/>
      <c r="BA12" s="501"/>
      <c r="BB12" s="501"/>
      <c r="BC12" s="501"/>
      <c r="BD12" s="501"/>
      <c r="BE12" s="501"/>
      <c r="BF12" s="501"/>
      <c r="BG12" s="501"/>
      <c r="BH12" s="501"/>
      <c r="BI12" s="501"/>
      <c r="BJ12" s="501"/>
      <c r="BK12" s="501"/>
      <c r="BL12" s="501"/>
      <c r="BM12" s="502"/>
      <c r="BN12" s="466">
        <v>0</v>
      </c>
      <c r="BO12" s="467"/>
      <c r="BP12" s="467"/>
      <c r="BQ12" s="467"/>
      <c r="BR12" s="467"/>
      <c r="BS12" s="467"/>
      <c r="BT12" s="467"/>
      <c r="BU12" s="468"/>
      <c r="BV12" s="466">
        <v>0</v>
      </c>
      <c r="BW12" s="467"/>
      <c r="BX12" s="467"/>
      <c r="BY12" s="467"/>
      <c r="BZ12" s="467"/>
      <c r="CA12" s="467"/>
      <c r="CB12" s="467"/>
      <c r="CC12" s="468"/>
      <c r="CD12" s="469" t="s">
        <v>132</v>
      </c>
      <c r="CE12" s="470"/>
      <c r="CF12" s="470"/>
      <c r="CG12" s="470"/>
      <c r="CH12" s="470"/>
      <c r="CI12" s="470"/>
      <c r="CJ12" s="470"/>
      <c r="CK12" s="470"/>
      <c r="CL12" s="470"/>
      <c r="CM12" s="470"/>
      <c r="CN12" s="470"/>
      <c r="CO12" s="470"/>
      <c r="CP12" s="470"/>
      <c r="CQ12" s="470"/>
      <c r="CR12" s="470"/>
      <c r="CS12" s="471"/>
      <c r="CT12" s="506" t="s">
        <v>125</v>
      </c>
      <c r="CU12" s="507"/>
      <c r="CV12" s="507"/>
      <c r="CW12" s="507"/>
      <c r="CX12" s="507"/>
      <c r="CY12" s="507"/>
      <c r="CZ12" s="507"/>
      <c r="DA12" s="508"/>
      <c r="DB12" s="506" t="s">
        <v>125</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133</v>
      </c>
      <c r="N13" s="555"/>
      <c r="O13" s="555"/>
      <c r="P13" s="555"/>
      <c r="Q13" s="556"/>
      <c r="R13" s="547">
        <v>41777</v>
      </c>
      <c r="S13" s="548"/>
      <c r="T13" s="548"/>
      <c r="U13" s="548"/>
      <c r="V13" s="549"/>
      <c r="W13" s="482" t="s">
        <v>134</v>
      </c>
      <c r="X13" s="483"/>
      <c r="Y13" s="483"/>
      <c r="Z13" s="483"/>
      <c r="AA13" s="483"/>
      <c r="AB13" s="473"/>
      <c r="AC13" s="517">
        <v>1337</v>
      </c>
      <c r="AD13" s="518"/>
      <c r="AE13" s="518"/>
      <c r="AF13" s="518"/>
      <c r="AG13" s="557"/>
      <c r="AH13" s="517">
        <v>1446</v>
      </c>
      <c r="AI13" s="518"/>
      <c r="AJ13" s="518"/>
      <c r="AK13" s="518"/>
      <c r="AL13" s="519"/>
      <c r="AM13" s="495" t="s">
        <v>135</v>
      </c>
      <c r="AN13" s="496"/>
      <c r="AO13" s="496"/>
      <c r="AP13" s="496"/>
      <c r="AQ13" s="496"/>
      <c r="AR13" s="496"/>
      <c r="AS13" s="496"/>
      <c r="AT13" s="497"/>
      <c r="AU13" s="498" t="s">
        <v>136</v>
      </c>
      <c r="AV13" s="499"/>
      <c r="AW13" s="499"/>
      <c r="AX13" s="499"/>
      <c r="AY13" s="500" t="s">
        <v>137</v>
      </c>
      <c r="AZ13" s="501"/>
      <c r="BA13" s="501"/>
      <c r="BB13" s="501"/>
      <c r="BC13" s="501"/>
      <c r="BD13" s="501"/>
      <c r="BE13" s="501"/>
      <c r="BF13" s="501"/>
      <c r="BG13" s="501"/>
      <c r="BH13" s="501"/>
      <c r="BI13" s="501"/>
      <c r="BJ13" s="501"/>
      <c r="BK13" s="501"/>
      <c r="BL13" s="501"/>
      <c r="BM13" s="502"/>
      <c r="BN13" s="466">
        <v>17491</v>
      </c>
      <c r="BO13" s="467"/>
      <c r="BP13" s="467"/>
      <c r="BQ13" s="467"/>
      <c r="BR13" s="467"/>
      <c r="BS13" s="467"/>
      <c r="BT13" s="467"/>
      <c r="BU13" s="468"/>
      <c r="BV13" s="466">
        <v>213898</v>
      </c>
      <c r="BW13" s="467"/>
      <c r="BX13" s="467"/>
      <c r="BY13" s="467"/>
      <c r="BZ13" s="467"/>
      <c r="CA13" s="467"/>
      <c r="CB13" s="467"/>
      <c r="CC13" s="468"/>
      <c r="CD13" s="469" t="s">
        <v>138</v>
      </c>
      <c r="CE13" s="470"/>
      <c r="CF13" s="470"/>
      <c r="CG13" s="470"/>
      <c r="CH13" s="470"/>
      <c r="CI13" s="470"/>
      <c r="CJ13" s="470"/>
      <c r="CK13" s="470"/>
      <c r="CL13" s="470"/>
      <c r="CM13" s="470"/>
      <c r="CN13" s="470"/>
      <c r="CO13" s="470"/>
      <c r="CP13" s="470"/>
      <c r="CQ13" s="470"/>
      <c r="CR13" s="470"/>
      <c r="CS13" s="471"/>
      <c r="CT13" s="463">
        <v>7.8</v>
      </c>
      <c r="CU13" s="464"/>
      <c r="CV13" s="464"/>
      <c r="CW13" s="464"/>
      <c r="CX13" s="464"/>
      <c r="CY13" s="464"/>
      <c r="CZ13" s="464"/>
      <c r="DA13" s="465"/>
      <c r="DB13" s="463">
        <v>7.7</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139</v>
      </c>
      <c r="M14" s="545"/>
      <c r="N14" s="545"/>
      <c r="O14" s="545"/>
      <c r="P14" s="545"/>
      <c r="Q14" s="546"/>
      <c r="R14" s="547">
        <v>44328</v>
      </c>
      <c r="S14" s="548"/>
      <c r="T14" s="548"/>
      <c r="U14" s="548"/>
      <c r="V14" s="549"/>
      <c r="W14" s="456"/>
      <c r="X14" s="457"/>
      <c r="Y14" s="457"/>
      <c r="Z14" s="457"/>
      <c r="AA14" s="457"/>
      <c r="AB14" s="446"/>
      <c r="AC14" s="550">
        <v>6.2</v>
      </c>
      <c r="AD14" s="551"/>
      <c r="AE14" s="551"/>
      <c r="AF14" s="551"/>
      <c r="AG14" s="552"/>
      <c r="AH14" s="550">
        <v>6.6</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140</v>
      </c>
      <c r="CE14" s="559"/>
      <c r="CF14" s="559"/>
      <c r="CG14" s="559"/>
      <c r="CH14" s="559"/>
      <c r="CI14" s="559"/>
      <c r="CJ14" s="559"/>
      <c r="CK14" s="559"/>
      <c r="CL14" s="559"/>
      <c r="CM14" s="559"/>
      <c r="CN14" s="559"/>
      <c r="CO14" s="559"/>
      <c r="CP14" s="559"/>
      <c r="CQ14" s="559"/>
      <c r="CR14" s="559"/>
      <c r="CS14" s="560"/>
      <c r="CT14" s="561">
        <v>77.400000000000006</v>
      </c>
      <c r="CU14" s="562"/>
      <c r="CV14" s="562"/>
      <c r="CW14" s="562"/>
      <c r="CX14" s="562"/>
      <c r="CY14" s="562"/>
      <c r="CZ14" s="562"/>
      <c r="DA14" s="563"/>
      <c r="DB14" s="561">
        <v>84.7</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141</v>
      </c>
      <c r="N15" s="555"/>
      <c r="O15" s="555"/>
      <c r="P15" s="555"/>
      <c r="Q15" s="556"/>
      <c r="R15" s="547">
        <v>42370</v>
      </c>
      <c r="S15" s="548"/>
      <c r="T15" s="548"/>
      <c r="U15" s="548"/>
      <c r="V15" s="549"/>
      <c r="W15" s="482" t="s">
        <v>142</v>
      </c>
      <c r="X15" s="483"/>
      <c r="Y15" s="483"/>
      <c r="Z15" s="483"/>
      <c r="AA15" s="483"/>
      <c r="AB15" s="473"/>
      <c r="AC15" s="517">
        <v>8013</v>
      </c>
      <c r="AD15" s="518"/>
      <c r="AE15" s="518"/>
      <c r="AF15" s="518"/>
      <c r="AG15" s="557"/>
      <c r="AH15" s="517">
        <v>8103</v>
      </c>
      <c r="AI15" s="518"/>
      <c r="AJ15" s="518"/>
      <c r="AK15" s="518"/>
      <c r="AL15" s="519"/>
      <c r="AM15" s="495"/>
      <c r="AN15" s="496"/>
      <c r="AO15" s="496"/>
      <c r="AP15" s="496"/>
      <c r="AQ15" s="496"/>
      <c r="AR15" s="496"/>
      <c r="AS15" s="496"/>
      <c r="AT15" s="497"/>
      <c r="AU15" s="498"/>
      <c r="AV15" s="499"/>
      <c r="AW15" s="499"/>
      <c r="AX15" s="499"/>
      <c r="AY15" s="426" t="s">
        <v>143</v>
      </c>
      <c r="AZ15" s="427"/>
      <c r="BA15" s="427"/>
      <c r="BB15" s="427"/>
      <c r="BC15" s="427"/>
      <c r="BD15" s="427"/>
      <c r="BE15" s="427"/>
      <c r="BF15" s="427"/>
      <c r="BG15" s="427"/>
      <c r="BH15" s="427"/>
      <c r="BI15" s="427"/>
      <c r="BJ15" s="427"/>
      <c r="BK15" s="427"/>
      <c r="BL15" s="427"/>
      <c r="BM15" s="428"/>
      <c r="BN15" s="429">
        <v>5503236</v>
      </c>
      <c r="BO15" s="430"/>
      <c r="BP15" s="430"/>
      <c r="BQ15" s="430"/>
      <c r="BR15" s="430"/>
      <c r="BS15" s="430"/>
      <c r="BT15" s="430"/>
      <c r="BU15" s="431"/>
      <c r="BV15" s="429">
        <v>5346148</v>
      </c>
      <c r="BW15" s="430"/>
      <c r="BX15" s="430"/>
      <c r="BY15" s="430"/>
      <c r="BZ15" s="430"/>
      <c r="CA15" s="430"/>
      <c r="CB15" s="430"/>
      <c r="CC15" s="431"/>
      <c r="CD15" s="564" t="s">
        <v>144</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145</v>
      </c>
      <c r="M16" s="575"/>
      <c r="N16" s="575"/>
      <c r="O16" s="575"/>
      <c r="P16" s="575"/>
      <c r="Q16" s="576"/>
      <c r="R16" s="567" t="s">
        <v>146</v>
      </c>
      <c r="S16" s="568"/>
      <c r="T16" s="568"/>
      <c r="U16" s="568"/>
      <c r="V16" s="569"/>
      <c r="W16" s="456"/>
      <c r="X16" s="457"/>
      <c r="Y16" s="457"/>
      <c r="Z16" s="457"/>
      <c r="AA16" s="457"/>
      <c r="AB16" s="446"/>
      <c r="AC16" s="550">
        <v>37.5</v>
      </c>
      <c r="AD16" s="551"/>
      <c r="AE16" s="551"/>
      <c r="AF16" s="551"/>
      <c r="AG16" s="552"/>
      <c r="AH16" s="550">
        <v>37</v>
      </c>
      <c r="AI16" s="551"/>
      <c r="AJ16" s="551"/>
      <c r="AK16" s="551"/>
      <c r="AL16" s="553"/>
      <c r="AM16" s="495"/>
      <c r="AN16" s="496"/>
      <c r="AO16" s="496"/>
      <c r="AP16" s="496"/>
      <c r="AQ16" s="496"/>
      <c r="AR16" s="496"/>
      <c r="AS16" s="496"/>
      <c r="AT16" s="497"/>
      <c r="AU16" s="498"/>
      <c r="AV16" s="499"/>
      <c r="AW16" s="499"/>
      <c r="AX16" s="499"/>
      <c r="AY16" s="500" t="s">
        <v>147</v>
      </c>
      <c r="AZ16" s="501"/>
      <c r="BA16" s="501"/>
      <c r="BB16" s="501"/>
      <c r="BC16" s="501"/>
      <c r="BD16" s="501"/>
      <c r="BE16" s="501"/>
      <c r="BF16" s="501"/>
      <c r="BG16" s="501"/>
      <c r="BH16" s="501"/>
      <c r="BI16" s="501"/>
      <c r="BJ16" s="501"/>
      <c r="BK16" s="501"/>
      <c r="BL16" s="501"/>
      <c r="BM16" s="502"/>
      <c r="BN16" s="466">
        <v>7922303</v>
      </c>
      <c r="BO16" s="467"/>
      <c r="BP16" s="467"/>
      <c r="BQ16" s="467"/>
      <c r="BR16" s="467"/>
      <c r="BS16" s="467"/>
      <c r="BT16" s="467"/>
      <c r="BU16" s="468"/>
      <c r="BV16" s="466">
        <v>7838215</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148</v>
      </c>
      <c r="N17" s="571"/>
      <c r="O17" s="571"/>
      <c r="P17" s="571"/>
      <c r="Q17" s="572"/>
      <c r="R17" s="567" t="s">
        <v>149</v>
      </c>
      <c r="S17" s="568"/>
      <c r="T17" s="568"/>
      <c r="U17" s="568"/>
      <c r="V17" s="569"/>
      <c r="W17" s="482" t="s">
        <v>150</v>
      </c>
      <c r="X17" s="483"/>
      <c r="Y17" s="483"/>
      <c r="Z17" s="483"/>
      <c r="AA17" s="483"/>
      <c r="AB17" s="473"/>
      <c r="AC17" s="517">
        <v>12045</v>
      </c>
      <c r="AD17" s="518"/>
      <c r="AE17" s="518"/>
      <c r="AF17" s="518"/>
      <c r="AG17" s="557"/>
      <c r="AH17" s="517">
        <v>12379</v>
      </c>
      <c r="AI17" s="518"/>
      <c r="AJ17" s="518"/>
      <c r="AK17" s="518"/>
      <c r="AL17" s="519"/>
      <c r="AM17" s="495"/>
      <c r="AN17" s="496"/>
      <c r="AO17" s="496"/>
      <c r="AP17" s="496"/>
      <c r="AQ17" s="496"/>
      <c r="AR17" s="496"/>
      <c r="AS17" s="496"/>
      <c r="AT17" s="497"/>
      <c r="AU17" s="498"/>
      <c r="AV17" s="499"/>
      <c r="AW17" s="499"/>
      <c r="AX17" s="499"/>
      <c r="AY17" s="500" t="s">
        <v>151</v>
      </c>
      <c r="AZ17" s="501"/>
      <c r="BA17" s="501"/>
      <c r="BB17" s="501"/>
      <c r="BC17" s="501"/>
      <c r="BD17" s="501"/>
      <c r="BE17" s="501"/>
      <c r="BF17" s="501"/>
      <c r="BG17" s="501"/>
      <c r="BH17" s="501"/>
      <c r="BI17" s="501"/>
      <c r="BJ17" s="501"/>
      <c r="BK17" s="501"/>
      <c r="BL17" s="501"/>
      <c r="BM17" s="502"/>
      <c r="BN17" s="466">
        <v>6998602</v>
      </c>
      <c r="BO17" s="467"/>
      <c r="BP17" s="467"/>
      <c r="BQ17" s="467"/>
      <c r="BR17" s="467"/>
      <c r="BS17" s="467"/>
      <c r="BT17" s="467"/>
      <c r="BU17" s="468"/>
      <c r="BV17" s="466">
        <v>6791170</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152</v>
      </c>
      <c r="C18" s="509"/>
      <c r="D18" s="509"/>
      <c r="E18" s="578"/>
      <c r="F18" s="578"/>
      <c r="G18" s="578"/>
      <c r="H18" s="578"/>
      <c r="I18" s="578"/>
      <c r="J18" s="578"/>
      <c r="K18" s="578"/>
      <c r="L18" s="579">
        <v>80.88</v>
      </c>
      <c r="M18" s="579"/>
      <c r="N18" s="579"/>
      <c r="O18" s="579"/>
      <c r="P18" s="579"/>
      <c r="Q18" s="579"/>
      <c r="R18" s="580"/>
      <c r="S18" s="580"/>
      <c r="T18" s="580"/>
      <c r="U18" s="580"/>
      <c r="V18" s="581"/>
      <c r="W18" s="484"/>
      <c r="X18" s="485"/>
      <c r="Y18" s="485"/>
      <c r="Z18" s="485"/>
      <c r="AA18" s="485"/>
      <c r="AB18" s="476"/>
      <c r="AC18" s="582">
        <v>56.3</v>
      </c>
      <c r="AD18" s="583"/>
      <c r="AE18" s="583"/>
      <c r="AF18" s="583"/>
      <c r="AG18" s="584"/>
      <c r="AH18" s="582">
        <v>56.5</v>
      </c>
      <c r="AI18" s="583"/>
      <c r="AJ18" s="583"/>
      <c r="AK18" s="583"/>
      <c r="AL18" s="585"/>
      <c r="AM18" s="495"/>
      <c r="AN18" s="496"/>
      <c r="AO18" s="496"/>
      <c r="AP18" s="496"/>
      <c r="AQ18" s="496"/>
      <c r="AR18" s="496"/>
      <c r="AS18" s="496"/>
      <c r="AT18" s="497"/>
      <c r="AU18" s="498"/>
      <c r="AV18" s="499"/>
      <c r="AW18" s="499"/>
      <c r="AX18" s="499"/>
      <c r="AY18" s="500" t="s">
        <v>153</v>
      </c>
      <c r="AZ18" s="501"/>
      <c r="BA18" s="501"/>
      <c r="BB18" s="501"/>
      <c r="BC18" s="501"/>
      <c r="BD18" s="501"/>
      <c r="BE18" s="501"/>
      <c r="BF18" s="501"/>
      <c r="BG18" s="501"/>
      <c r="BH18" s="501"/>
      <c r="BI18" s="501"/>
      <c r="BJ18" s="501"/>
      <c r="BK18" s="501"/>
      <c r="BL18" s="501"/>
      <c r="BM18" s="502"/>
      <c r="BN18" s="466">
        <v>9413012</v>
      </c>
      <c r="BO18" s="467"/>
      <c r="BP18" s="467"/>
      <c r="BQ18" s="467"/>
      <c r="BR18" s="467"/>
      <c r="BS18" s="467"/>
      <c r="BT18" s="467"/>
      <c r="BU18" s="468"/>
      <c r="BV18" s="466">
        <v>9314119</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154</v>
      </c>
      <c r="C19" s="509"/>
      <c r="D19" s="509"/>
      <c r="E19" s="578"/>
      <c r="F19" s="578"/>
      <c r="G19" s="578"/>
      <c r="H19" s="578"/>
      <c r="I19" s="578"/>
      <c r="J19" s="578"/>
      <c r="K19" s="578"/>
      <c r="L19" s="586">
        <v>535</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155</v>
      </c>
      <c r="AZ19" s="501"/>
      <c r="BA19" s="501"/>
      <c r="BB19" s="501"/>
      <c r="BC19" s="501"/>
      <c r="BD19" s="501"/>
      <c r="BE19" s="501"/>
      <c r="BF19" s="501"/>
      <c r="BG19" s="501"/>
      <c r="BH19" s="501"/>
      <c r="BI19" s="501"/>
      <c r="BJ19" s="501"/>
      <c r="BK19" s="501"/>
      <c r="BL19" s="501"/>
      <c r="BM19" s="502"/>
      <c r="BN19" s="466">
        <v>12391670</v>
      </c>
      <c r="BO19" s="467"/>
      <c r="BP19" s="467"/>
      <c r="BQ19" s="467"/>
      <c r="BR19" s="467"/>
      <c r="BS19" s="467"/>
      <c r="BT19" s="467"/>
      <c r="BU19" s="468"/>
      <c r="BV19" s="466">
        <v>12302766</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156</v>
      </c>
      <c r="C20" s="509"/>
      <c r="D20" s="509"/>
      <c r="E20" s="578"/>
      <c r="F20" s="578"/>
      <c r="G20" s="578"/>
      <c r="H20" s="578"/>
      <c r="I20" s="578"/>
      <c r="J20" s="578"/>
      <c r="K20" s="578"/>
      <c r="L20" s="586">
        <v>15036</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157</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158</v>
      </c>
      <c r="C22" s="601"/>
      <c r="D22" s="602"/>
      <c r="E22" s="478" t="s">
        <v>1</v>
      </c>
      <c r="F22" s="483"/>
      <c r="G22" s="483"/>
      <c r="H22" s="483"/>
      <c r="I22" s="483"/>
      <c r="J22" s="483"/>
      <c r="K22" s="473"/>
      <c r="L22" s="478" t="s">
        <v>159</v>
      </c>
      <c r="M22" s="483"/>
      <c r="N22" s="483"/>
      <c r="O22" s="483"/>
      <c r="P22" s="473"/>
      <c r="Q22" s="609" t="s">
        <v>160</v>
      </c>
      <c r="R22" s="610"/>
      <c r="S22" s="610"/>
      <c r="T22" s="610"/>
      <c r="U22" s="610"/>
      <c r="V22" s="611"/>
      <c r="W22" s="615" t="s">
        <v>161</v>
      </c>
      <c r="X22" s="601"/>
      <c r="Y22" s="602"/>
      <c r="Z22" s="478" t="s">
        <v>1</v>
      </c>
      <c r="AA22" s="483"/>
      <c r="AB22" s="483"/>
      <c r="AC22" s="483"/>
      <c r="AD22" s="483"/>
      <c r="AE22" s="483"/>
      <c r="AF22" s="483"/>
      <c r="AG22" s="473"/>
      <c r="AH22" s="628" t="s">
        <v>162</v>
      </c>
      <c r="AI22" s="483"/>
      <c r="AJ22" s="483"/>
      <c r="AK22" s="483"/>
      <c r="AL22" s="473"/>
      <c r="AM22" s="628" t="s">
        <v>163</v>
      </c>
      <c r="AN22" s="629"/>
      <c r="AO22" s="629"/>
      <c r="AP22" s="629"/>
      <c r="AQ22" s="629"/>
      <c r="AR22" s="630"/>
      <c r="AS22" s="609" t="s">
        <v>160</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164</v>
      </c>
      <c r="AZ23" s="427"/>
      <c r="BA23" s="427"/>
      <c r="BB23" s="427"/>
      <c r="BC23" s="427"/>
      <c r="BD23" s="427"/>
      <c r="BE23" s="427"/>
      <c r="BF23" s="427"/>
      <c r="BG23" s="427"/>
      <c r="BH23" s="427"/>
      <c r="BI23" s="427"/>
      <c r="BJ23" s="427"/>
      <c r="BK23" s="427"/>
      <c r="BL23" s="427"/>
      <c r="BM23" s="428"/>
      <c r="BN23" s="466">
        <v>21781125</v>
      </c>
      <c r="BO23" s="467"/>
      <c r="BP23" s="467"/>
      <c r="BQ23" s="467"/>
      <c r="BR23" s="467"/>
      <c r="BS23" s="467"/>
      <c r="BT23" s="467"/>
      <c r="BU23" s="468"/>
      <c r="BV23" s="466">
        <v>21762484</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165</v>
      </c>
      <c r="F24" s="496"/>
      <c r="G24" s="496"/>
      <c r="H24" s="496"/>
      <c r="I24" s="496"/>
      <c r="J24" s="496"/>
      <c r="K24" s="497"/>
      <c r="L24" s="517">
        <v>1</v>
      </c>
      <c r="M24" s="518"/>
      <c r="N24" s="518"/>
      <c r="O24" s="518"/>
      <c r="P24" s="557"/>
      <c r="Q24" s="517">
        <v>7470</v>
      </c>
      <c r="R24" s="518"/>
      <c r="S24" s="518"/>
      <c r="T24" s="518"/>
      <c r="U24" s="518"/>
      <c r="V24" s="557"/>
      <c r="W24" s="616"/>
      <c r="X24" s="604"/>
      <c r="Y24" s="605"/>
      <c r="Z24" s="516" t="s">
        <v>166</v>
      </c>
      <c r="AA24" s="496"/>
      <c r="AB24" s="496"/>
      <c r="AC24" s="496"/>
      <c r="AD24" s="496"/>
      <c r="AE24" s="496"/>
      <c r="AF24" s="496"/>
      <c r="AG24" s="497"/>
      <c r="AH24" s="517">
        <v>272</v>
      </c>
      <c r="AI24" s="518"/>
      <c r="AJ24" s="518"/>
      <c r="AK24" s="518"/>
      <c r="AL24" s="557"/>
      <c r="AM24" s="517">
        <v>851632</v>
      </c>
      <c r="AN24" s="518"/>
      <c r="AO24" s="518"/>
      <c r="AP24" s="518"/>
      <c r="AQ24" s="518"/>
      <c r="AR24" s="557"/>
      <c r="AS24" s="517">
        <v>3131</v>
      </c>
      <c r="AT24" s="518"/>
      <c r="AU24" s="518"/>
      <c r="AV24" s="518"/>
      <c r="AW24" s="518"/>
      <c r="AX24" s="519"/>
      <c r="AY24" s="636" t="s">
        <v>167</v>
      </c>
      <c r="AZ24" s="637"/>
      <c r="BA24" s="637"/>
      <c r="BB24" s="637"/>
      <c r="BC24" s="637"/>
      <c r="BD24" s="637"/>
      <c r="BE24" s="637"/>
      <c r="BF24" s="637"/>
      <c r="BG24" s="637"/>
      <c r="BH24" s="637"/>
      <c r="BI24" s="637"/>
      <c r="BJ24" s="637"/>
      <c r="BK24" s="637"/>
      <c r="BL24" s="637"/>
      <c r="BM24" s="638"/>
      <c r="BN24" s="466">
        <v>17038842</v>
      </c>
      <c r="BO24" s="467"/>
      <c r="BP24" s="467"/>
      <c r="BQ24" s="467"/>
      <c r="BR24" s="467"/>
      <c r="BS24" s="467"/>
      <c r="BT24" s="467"/>
      <c r="BU24" s="468"/>
      <c r="BV24" s="466">
        <v>16965148</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168</v>
      </c>
      <c r="F25" s="496"/>
      <c r="G25" s="496"/>
      <c r="H25" s="496"/>
      <c r="I25" s="496"/>
      <c r="J25" s="496"/>
      <c r="K25" s="497"/>
      <c r="L25" s="517">
        <v>1</v>
      </c>
      <c r="M25" s="518"/>
      <c r="N25" s="518"/>
      <c r="O25" s="518"/>
      <c r="P25" s="557"/>
      <c r="Q25" s="517">
        <v>6030</v>
      </c>
      <c r="R25" s="518"/>
      <c r="S25" s="518"/>
      <c r="T25" s="518"/>
      <c r="U25" s="518"/>
      <c r="V25" s="557"/>
      <c r="W25" s="616"/>
      <c r="X25" s="604"/>
      <c r="Y25" s="605"/>
      <c r="Z25" s="516" t="s">
        <v>169</v>
      </c>
      <c r="AA25" s="496"/>
      <c r="AB25" s="496"/>
      <c r="AC25" s="496"/>
      <c r="AD25" s="496"/>
      <c r="AE25" s="496"/>
      <c r="AF25" s="496"/>
      <c r="AG25" s="497"/>
      <c r="AH25" s="517" t="s">
        <v>170</v>
      </c>
      <c r="AI25" s="518"/>
      <c r="AJ25" s="518"/>
      <c r="AK25" s="518"/>
      <c r="AL25" s="557"/>
      <c r="AM25" s="517" t="s">
        <v>125</v>
      </c>
      <c r="AN25" s="518"/>
      <c r="AO25" s="518"/>
      <c r="AP25" s="518"/>
      <c r="AQ25" s="518"/>
      <c r="AR25" s="557"/>
      <c r="AS25" s="517" t="s">
        <v>170</v>
      </c>
      <c r="AT25" s="518"/>
      <c r="AU25" s="518"/>
      <c r="AV25" s="518"/>
      <c r="AW25" s="518"/>
      <c r="AX25" s="519"/>
      <c r="AY25" s="426" t="s">
        <v>171</v>
      </c>
      <c r="AZ25" s="427"/>
      <c r="BA25" s="427"/>
      <c r="BB25" s="427"/>
      <c r="BC25" s="427"/>
      <c r="BD25" s="427"/>
      <c r="BE25" s="427"/>
      <c r="BF25" s="427"/>
      <c r="BG25" s="427"/>
      <c r="BH25" s="427"/>
      <c r="BI25" s="427"/>
      <c r="BJ25" s="427"/>
      <c r="BK25" s="427"/>
      <c r="BL25" s="427"/>
      <c r="BM25" s="428"/>
      <c r="BN25" s="429">
        <v>567129</v>
      </c>
      <c r="BO25" s="430"/>
      <c r="BP25" s="430"/>
      <c r="BQ25" s="430"/>
      <c r="BR25" s="430"/>
      <c r="BS25" s="430"/>
      <c r="BT25" s="430"/>
      <c r="BU25" s="431"/>
      <c r="BV25" s="429">
        <v>465810</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172</v>
      </c>
      <c r="F26" s="496"/>
      <c r="G26" s="496"/>
      <c r="H26" s="496"/>
      <c r="I26" s="496"/>
      <c r="J26" s="496"/>
      <c r="K26" s="497"/>
      <c r="L26" s="517">
        <v>1</v>
      </c>
      <c r="M26" s="518"/>
      <c r="N26" s="518"/>
      <c r="O26" s="518"/>
      <c r="P26" s="557"/>
      <c r="Q26" s="517">
        <v>5670</v>
      </c>
      <c r="R26" s="518"/>
      <c r="S26" s="518"/>
      <c r="T26" s="518"/>
      <c r="U26" s="518"/>
      <c r="V26" s="557"/>
      <c r="W26" s="616"/>
      <c r="X26" s="604"/>
      <c r="Y26" s="605"/>
      <c r="Z26" s="516" t="s">
        <v>173</v>
      </c>
      <c r="AA26" s="626"/>
      <c r="AB26" s="626"/>
      <c r="AC26" s="626"/>
      <c r="AD26" s="626"/>
      <c r="AE26" s="626"/>
      <c r="AF26" s="626"/>
      <c r="AG26" s="627"/>
      <c r="AH26" s="517">
        <v>3</v>
      </c>
      <c r="AI26" s="518"/>
      <c r="AJ26" s="518"/>
      <c r="AK26" s="518"/>
      <c r="AL26" s="557"/>
      <c r="AM26" s="517">
        <v>10521</v>
      </c>
      <c r="AN26" s="518"/>
      <c r="AO26" s="518"/>
      <c r="AP26" s="518"/>
      <c r="AQ26" s="518"/>
      <c r="AR26" s="557"/>
      <c r="AS26" s="517">
        <v>3507</v>
      </c>
      <c r="AT26" s="518"/>
      <c r="AU26" s="518"/>
      <c r="AV26" s="518"/>
      <c r="AW26" s="518"/>
      <c r="AX26" s="519"/>
      <c r="AY26" s="469" t="s">
        <v>174</v>
      </c>
      <c r="AZ26" s="470"/>
      <c r="BA26" s="470"/>
      <c r="BB26" s="470"/>
      <c r="BC26" s="470"/>
      <c r="BD26" s="470"/>
      <c r="BE26" s="470"/>
      <c r="BF26" s="470"/>
      <c r="BG26" s="470"/>
      <c r="BH26" s="470"/>
      <c r="BI26" s="470"/>
      <c r="BJ26" s="470"/>
      <c r="BK26" s="470"/>
      <c r="BL26" s="470"/>
      <c r="BM26" s="471"/>
      <c r="BN26" s="466" t="s">
        <v>125</v>
      </c>
      <c r="BO26" s="467"/>
      <c r="BP26" s="467"/>
      <c r="BQ26" s="467"/>
      <c r="BR26" s="467"/>
      <c r="BS26" s="467"/>
      <c r="BT26" s="467"/>
      <c r="BU26" s="468"/>
      <c r="BV26" s="466" t="s">
        <v>170</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175</v>
      </c>
      <c r="F27" s="496"/>
      <c r="G27" s="496"/>
      <c r="H27" s="496"/>
      <c r="I27" s="496"/>
      <c r="J27" s="496"/>
      <c r="K27" s="497"/>
      <c r="L27" s="517">
        <v>1</v>
      </c>
      <c r="M27" s="518"/>
      <c r="N27" s="518"/>
      <c r="O27" s="518"/>
      <c r="P27" s="557"/>
      <c r="Q27" s="517">
        <v>4300</v>
      </c>
      <c r="R27" s="518"/>
      <c r="S27" s="518"/>
      <c r="T27" s="518"/>
      <c r="U27" s="518"/>
      <c r="V27" s="557"/>
      <c r="W27" s="616"/>
      <c r="X27" s="604"/>
      <c r="Y27" s="605"/>
      <c r="Z27" s="516" t="s">
        <v>176</v>
      </c>
      <c r="AA27" s="496"/>
      <c r="AB27" s="496"/>
      <c r="AC27" s="496"/>
      <c r="AD27" s="496"/>
      <c r="AE27" s="496"/>
      <c r="AF27" s="496"/>
      <c r="AG27" s="497"/>
      <c r="AH27" s="517">
        <v>8</v>
      </c>
      <c r="AI27" s="518"/>
      <c r="AJ27" s="518"/>
      <c r="AK27" s="518"/>
      <c r="AL27" s="557"/>
      <c r="AM27" s="517">
        <v>23640</v>
      </c>
      <c r="AN27" s="518"/>
      <c r="AO27" s="518"/>
      <c r="AP27" s="518"/>
      <c r="AQ27" s="518"/>
      <c r="AR27" s="557"/>
      <c r="AS27" s="517">
        <v>2955</v>
      </c>
      <c r="AT27" s="518"/>
      <c r="AU27" s="518"/>
      <c r="AV27" s="518"/>
      <c r="AW27" s="518"/>
      <c r="AX27" s="519"/>
      <c r="AY27" s="558" t="s">
        <v>177</v>
      </c>
      <c r="AZ27" s="559"/>
      <c r="BA27" s="559"/>
      <c r="BB27" s="559"/>
      <c r="BC27" s="559"/>
      <c r="BD27" s="559"/>
      <c r="BE27" s="559"/>
      <c r="BF27" s="559"/>
      <c r="BG27" s="559"/>
      <c r="BH27" s="559"/>
      <c r="BI27" s="559"/>
      <c r="BJ27" s="559"/>
      <c r="BK27" s="559"/>
      <c r="BL27" s="559"/>
      <c r="BM27" s="560"/>
      <c r="BN27" s="639">
        <v>100000</v>
      </c>
      <c r="BO27" s="640"/>
      <c r="BP27" s="640"/>
      <c r="BQ27" s="640"/>
      <c r="BR27" s="640"/>
      <c r="BS27" s="640"/>
      <c r="BT27" s="640"/>
      <c r="BU27" s="641"/>
      <c r="BV27" s="639">
        <v>100000</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178</v>
      </c>
      <c r="F28" s="496"/>
      <c r="G28" s="496"/>
      <c r="H28" s="496"/>
      <c r="I28" s="496"/>
      <c r="J28" s="496"/>
      <c r="K28" s="497"/>
      <c r="L28" s="517">
        <v>1</v>
      </c>
      <c r="M28" s="518"/>
      <c r="N28" s="518"/>
      <c r="O28" s="518"/>
      <c r="P28" s="557"/>
      <c r="Q28" s="517">
        <v>3900</v>
      </c>
      <c r="R28" s="518"/>
      <c r="S28" s="518"/>
      <c r="T28" s="518"/>
      <c r="U28" s="518"/>
      <c r="V28" s="557"/>
      <c r="W28" s="616"/>
      <c r="X28" s="604"/>
      <c r="Y28" s="605"/>
      <c r="Z28" s="516" t="s">
        <v>179</v>
      </c>
      <c r="AA28" s="496"/>
      <c r="AB28" s="496"/>
      <c r="AC28" s="496"/>
      <c r="AD28" s="496"/>
      <c r="AE28" s="496"/>
      <c r="AF28" s="496"/>
      <c r="AG28" s="497"/>
      <c r="AH28" s="517" t="s">
        <v>125</v>
      </c>
      <c r="AI28" s="518"/>
      <c r="AJ28" s="518"/>
      <c r="AK28" s="518"/>
      <c r="AL28" s="557"/>
      <c r="AM28" s="517" t="s">
        <v>170</v>
      </c>
      <c r="AN28" s="518"/>
      <c r="AO28" s="518"/>
      <c r="AP28" s="518"/>
      <c r="AQ28" s="518"/>
      <c r="AR28" s="557"/>
      <c r="AS28" s="517" t="s">
        <v>170</v>
      </c>
      <c r="AT28" s="518"/>
      <c r="AU28" s="518"/>
      <c r="AV28" s="518"/>
      <c r="AW28" s="518"/>
      <c r="AX28" s="519"/>
      <c r="AY28" s="642" t="s">
        <v>180</v>
      </c>
      <c r="AZ28" s="643"/>
      <c r="BA28" s="643"/>
      <c r="BB28" s="644"/>
      <c r="BC28" s="426" t="s">
        <v>47</v>
      </c>
      <c r="BD28" s="427"/>
      <c r="BE28" s="427"/>
      <c r="BF28" s="427"/>
      <c r="BG28" s="427"/>
      <c r="BH28" s="427"/>
      <c r="BI28" s="427"/>
      <c r="BJ28" s="427"/>
      <c r="BK28" s="427"/>
      <c r="BL28" s="427"/>
      <c r="BM28" s="428"/>
      <c r="BN28" s="429">
        <v>1524070</v>
      </c>
      <c r="BO28" s="430"/>
      <c r="BP28" s="430"/>
      <c r="BQ28" s="430"/>
      <c r="BR28" s="430"/>
      <c r="BS28" s="430"/>
      <c r="BT28" s="430"/>
      <c r="BU28" s="431"/>
      <c r="BV28" s="429">
        <v>1523387</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181</v>
      </c>
      <c r="F29" s="496"/>
      <c r="G29" s="496"/>
      <c r="H29" s="496"/>
      <c r="I29" s="496"/>
      <c r="J29" s="496"/>
      <c r="K29" s="497"/>
      <c r="L29" s="517">
        <v>18</v>
      </c>
      <c r="M29" s="518"/>
      <c r="N29" s="518"/>
      <c r="O29" s="518"/>
      <c r="P29" s="557"/>
      <c r="Q29" s="517">
        <v>3700</v>
      </c>
      <c r="R29" s="518"/>
      <c r="S29" s="518"/>
      <c r="T29" s="518"/>
      <c r="U29" s="518"/>
      <c r="V29" s="557"/>
      <c r="W29" s="617"/>
      <c r="X29" s="618"/>
      <c r="Y29" s="619"/>
      <c r="Z29" s="516" t="s">
        <v>182</v>
      </c>
      <c r="AA29" s="496"/>
      <c r="AB29" s="496"/>
      <c r="AC29" s="496"/>
      <c r="AD29" s="496"/>
      <c r="AE29" s="496"/>
      <c r="AF29" s="496"/>
      <c r="AG29" s="497"/>
      <c r="AH29" s="517">
        <v>280</v>
      </c>
      <c r="AI29" s="518"/>
      <c r="AJ29" s="518"/>
      <c r="AK29" s="518"/>
      <c r="AL29" s="557"/>
      <c r="AM29" s="517">
        <v>875272</v>
      </c>
      <c r="AN29" s="518"/>
      <c r="AO29" s="518"/>
      <c r="AP29" s="518"/>
      <c r="AQ29" s="518"/>
      <c r="AR29" s="557"/>
      <c r="AS29" s="517">
        <v>3126</v>
      </c>
      <c r="AT29" s="518"/>
      <c r="AU29" s="518"/>
      <c r="AV29" s="518"/>
      <c r="AW29" s="518"/>
      <c r="AX29" s="519"/>
      <c r="AY29" s="645"/>
      <c r="AZ29" s="646"/>
      <c r="BA29" s="646"/>
      <c r="BB29" s="647"/>
      <c r="BC29" s="500" t="s">
        <v>183</v>
      </c>
      <c r="BD29" s="501"/>
      <c r="BE29" s="501"/>
      <c r="BF29" s="501"/>
      <c r="BG29" s="501"/>
      <c r="BH29" s="501"/>
      <c r="BI29" s="501"/>
      <c r="BJ29" s="501"/>
      <c r="BK29" s="501"/>
      <c r="BL29" s="501"/>
      <c r="BM29" s="502"/>
      <c r="BN29" s="466">
        <v>265989</v>
      </c>
      <c r="BO29" s="467"/>
      <c r="BP29" s="467"/>
      <c r="BQ29" s="467"/>
      <c r="BR29" s="467"/>
      <c r="BS29" s="467"/>
      <c r="BT29" s="467"/>
      <c r="BU29" s="468"/>
      <c r="BV29" s="466">
        <v>165915</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184</v>
      </c>
      <c r="X30" s="624"/>
      <c r="Y30" s="624"/>
      <c r="Z30" s="624"/>
      <c r="AA30" s="624"/>
      <c r="AB30" s="624"/>
      <c r="AC30" s="624"/>
      <c r="AD30" s="624"/>
      <c r="AE30" s="624"/>
      <c r="AF30" s="624"/>
      <c r="AG30" s="625"/>
      <c r="AH30" s="582">
        <v>96.6</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49</v>
      </c>
      <c r="BD30" s="637"/>
      <c r="BE30" s="637"/>
      <c r="BF30" s="637"/>
      <c r="BG30" s="637"/>
      <c r="BH30" s="637"/>
      <c r="BI30" s="637"/>
      <c r="BJ30" s="637"/>
      <c r="BK30" s="637"/>
      <c r="BL30" s="637"/>
      <c r="BM30" s="638"/>
      <c r="BN30" s="639">
        <v>2498656</v>
      </c>
      <c r="BO30" s="640"/>
      <c r="BP30" s="640"/>
      <c r="BQ30" s="640"/>
      <c r="BR30" s="640"/>
      <c r="BS30" s="640"/>
      <c r="BT30" s="640"/>
      <c r="BU30" s="641"/>
      <c r="BV30" s="639">
        <v>2477226</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185</v>
      </c>
      <c r="D32" s="213"/>
      <c r="E32" s="213"/>
      <c r="F32" s="210"/>
      <c r="G32" s="210"/>
      <c r="H32" s="210"/>
      <c r="I32" s="210"/>
      <c r="J32" s="210"/>
      <c r="K32" s="210"/>
      <c r="L32" s="210"/>
      <c r="M32" s="210"/>
      <c r="N32" s="210"/>
      <c r="O32" s="210"/>
      <c r="P32" s="210"/>
      <c r="Q32" s="210"/>
      <c r="R32" s="210"/>
      <c r="S32" s="210"/>
      <c r="T32" s="210"/>
      <c r="U32" s="210" t="s">
        <v>186</v>
      </c>
      <c r="V32" s="210"/>
      <c r="W32" s="210"/>
      <c r="X32" s="210"/>
      <c r="Y32" s="210"/>
      <c r="Z32" s="210"/>
      <c r="AA32" s="210"/>
      <c r="AB32" s="210"/>
      <c r="AC32" s="210"/>
      <c r="AD32" s="210"/>
      <c r="AE32" s="210"/>
      <c r="AF32" s="210"/>
      <c r="AG32" s="210"/>
      <c r="AH32" s="210"/>
      <c r="AI32" s="210"/>
      <c r="AJ32" s="210"/>
      <c r="AK32" s="210"/>
      <c r="AL32" s="210"/>
      <c r="AM32" s="214" t="s">
        <v>187</v>
      </c>
      <c r="AN32" s="210"/>
      <c r="AO32" s="210"/>
      <c r="AP32" s="210"/>
      <c r="AQ32" s="210"/>
      <c r="AR32" s="210"/>
      <c r="AS32" s="214"/>
      <c r="AT32" s="214"/>
      <c r="AU32" s="214"/>
      <c r="AV32" s="214"/>
      <c r="AW32" s="214"/>
      <c r="AX32" s="214"/>
      <c r="AY32" s="214"/>
      <c r="AZ32" s="214"/>
      <c r="BA32" s="214"/>
      <c r="BB32" s="210"/>
      <c r="BC32" s="214"/>
      <c r="BD32" s="210"/>
      <c r="BE32" s="214" t="s">
        <v>188</v>
      </c>
      <c r="BF32" s="210"/>
      <c r="BG32" s="210"/>
      <c r="BH32" s="210"/>
      <c r="BI32" s="210"/>
      <c r="BJ32" s="214"/>
      <c r="BK32" s="214"/>
      <c r="BL32" s="214"/>
      <c r="BM32" s="214"/>
      <c r="BN32" s="214"/>
      <c r="BO32" s="214"/>
      <c r="BP32" s="214"/>
      <c r="BQ32" s="214"/>
      <c r="BR32" s="210"/>
      <c r="BS32" s="210"/>
      <c r="BT32" s="210"/>
      <c r="BU32" s="210"/>
      <c r="BV32" s="210"/>
      <c r="BW32" s="210" t="s">
        <v>189</v>
      </c>
      <c r="BX32" s="210"/>
      <c r="BY32" s="210"/>
      <c r="BZ32" s="210"/>
      <c r="CA32" s="210"/>
      <c r="CB32" s="214"/>
      <c r="CC32" s="214"/>
      <c r="CD32" s="214"/>
      <c r="CE32" s="214"/>
      <c r="CF32" s="214"/>
      <c r="CG32" s="214"/>
      <c r="CH32" s="214"/>
      <c r="CI32" s="214"/>
      <c r="CJ32" s="214"/>
      <c r="CK32" s="214"/>
      <c r="CL32" s="214"/>
      <c r="CM32" s="214"/>
      <c r="CN32" s="214"/>
      <c r="CO32" s="214" t="s">
        <v>190</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191</v>
      </c>
      <c r="D33" s="490"/>
      <c r="E33" s="455" t="s">
        <v>192</v>
      </c>
      <c r="F33" s="455"/>
      <c r="G33" s="455"/>
      <c r="H33" s="455"/>
      <c r="I33" s="455"/>
      <c r="J33" s="455"/>
      <c r="K33" s="455"/>
      <c r="L33" s="455"/>
      <c r="M33" s="455"/>
      <c r="N33" s="455"/>
      <c r="O33" s="455"/>
      <c r="P33" s="455"/>
      <c r="Q33" s="455"/>
      <c r="R33" s="455"/>
      <c r="S33" s="455"/>
      <c r="T33" s="215"/>
      <c r="U33" s="490" t="s">
        <v>193</v>
      </c>
      <c r="V33" s="490"/>
      <c r="W33" s="455" t="s">
        <v>194</v>
      </c>
      <c r="X33" s="455"/>
      <c r="Y33" s="455"/>
      <c r="Z33" s="455"/>
      <c r="AA33" s="455"/>
      <c r="AB33" s="455"/>
      <c r="AC33" s="455"/>
      <c r="AD33" s="455"/>
      <c r="AE33" s="455"/>
      <c r="AF33" s="455"/>
      <c r="AG33" s="455"/>
      <c r="AH33" s="455"/>
      <c r="AI33" s="455"/>
      <c r="AJ33" s="455"/>
      <c r="AK33" s="455"/>
      <c r="AL33" s="215"/>
      <c r="AM33" s="490" t="s">
        <v>195</v>
      </c>
      <c r="AN33" s="490"/>
      <c r="AO33" s="455" t="s">
        <v>192</v>
      </c>
      <c r="AP33" s="455"/>
      <c r="AQ33" s="455"/>
      <c r="AR33" s="455"/>
      <c r="AS33" s="455"/>
      <c r="AT33" s="455"/>
      <c r="AU33" s="455"/>
      <c r="AV33" s="455"/>
      <c r="AW33" s="455"/>
      <c r="AX33" s="455"/>
      <c r="AY33" s="455"/>
      <c r="AZ33" s="455"/>
      <c r="BA33" s="455"/>
      <c r="BB33" s="455"/>
      <c r="BC33" s="455"/>
      <c r="BD33" s="216"/>
      <c r="BE33" s="455" t="s">
        <v>196</v>
      </c>
      <c r="BF33" s="455"/>
      <c r="BG33" s="455" t="s">
        <v>197</v>
      </c>
      <c r="BH33" s="455"/>
      <c r="BI33" s="455"/>
      <c r="BJ33" s="455"/>
      <c r="BK33" s="455"/>
      <c r="BL33" s="455"/>
      <c r="BM33" s="455"/>
      <c r="BN33" s="455"/>
      <c r="BO33" s="455"/>
      <c r="BP33" s="455"/>
      <c r="BQ33" s="455"/>
      <c r="BR33" s="455"/>
      <c r="BS33" s="455"/>
      <c r="BT33" s="455"/>
      <c r="BU33" s="455"/>
      <c r="BV33" s="216"/>
      <c r="BW33" s="490" t="s">
        <v>196</v>
      </c>
      <c r="BX33" s="490"/>
      <c r="BY33" s="455" t="s">
        <v>198</v>
      </c>
      <c r="BZ33" s="455"/>
      <c r="CA33" s="455"/>
      <c r="CB33" s="455"/>
      <c r="CC33" s="455"/>
      <c r="CD33" s="455"/>
      <c r="CE33" s="455"/>
      <c r="CF33" s="455"/>
      <c r="CG33" s="455"/>
      <c r="CH33" s="455"/>
      <c r="CI33" s="455"/>
      <c r="CJ33" s="455"/>
      <c r="CK33" s="455"/>
      <c r="CL33" s="455"/>
      <c r="CM33" s="455"/>
      <c r="CN33" s="215"/>
      <c r="CO33" s="490" t="s">
        <v>195</v>
      </c>
      <c r="CP33" s="490"/>
      <c r="CQ33" s="455" t="s">
        <v>199</v>
      </c>
      <c r="CR33" s="455"/>
      <c r="CS33" s="455"/>
      <c r="CT33" s="455"/>
      <c r="CU33" s="455"/>
      <c r="CV33" s="455"/>
      <c r="CW33" s="455"/>
      <c r="CX33" s="455"/>
      <c r="CY33" s="455"/>
      <c r="CZ33" s="455"/>
      <c r="DA33" s="455"/>
      <c r="DB33" s="455"/>
      <c r="DC33" s="455"/>
      <c r="DD33" s="455"/>
      <c r="DE33" s="455"/>
      <c r="DF33" s="215"/>
      <c r="DG33" s="651" t="s">
        <v>200</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3</v>
      </c>
      <c r="V34" s="652"/>
      <c r="W34" s="653" t="str">
        <f>IF('各会計、関係団体の財政状況及び健全化判断比率'!B28="","",'各会計、関係団体の財政状況及び健全化判断比率'!B28)</f>
        <v>国民健康保険特別会計（事業勘定）</v>
      </c>
      <c r="X34" s="653"/>
      <c r="Y34" s="653"/>
      <c r="Z34" s="653"/>
      <c r="AA34" s="653"/>
      <c r="AB34" s="653"/>
      <c r="AC34" s="653"/>
      <c r="AD34" s="653"/>
      <c r="AE34" s="653"/>
      <c r="AF34" s="653"/>
      <c r="AG34" s="653"/>
      <c r="AH34" s="653"/>
      <c r="AI34" s="653"/>
      <c r="AJ34" s="653"/>
      <c r="AK34" s="653"/>
      <c r="AL34" s="213"/>
      <c r="AM34" s="652">
        <f>IF(AO34="","",MAX(C34:D43,U34:V43)+1)</f>
        <v>7</v>
      </c>
      <c r="AN34" s="652"/>
      <c r="AO34" s="653" t="str">
        <f>IF('各会計、関係団体の財政状況及び健全化判断比率'!B32="","",'各会計、関係団体の財政状況及び健全化判断比率'!B32)</f>
        <v>水道事業会計</v>
      </c>
      <c r="AP34" s="653"/>
      <c r="AQ34" s="653"/>
      <c r="AR34" s="653"/>
      <c r="AS34" s="653"/>
      <c r="AT34" s="653"/>
      <c r="AU34" s="653"/>
      <c r="AV34" s="653"/>
      <c r="AW34" s="653"/>
      <c r="AX34" s="653"/>
      <c r="AY34" s="653"/>
      <c r="AZ34" s="653"/>
      <c r="BA34" s="653"/>
      <c r="BB34" s="653"/>
      <c r="BC34" s="653"/>
      <c r="BD34" s="213"/>
      <c r="BE34" s="652">
        <f>IF(BG34="","",MAX(C34:D43,U34:V43,AM34:AN43)+1)</f>
        <v>8</v>
      </c>
      <c r="BF34" s="652"/>
      <c r="BG34" s="653" t="str">
        <f>IF('各会計、関係団体の財政状況及び健全化判断比率'!B33="","",'各会計、関係団体の財政状況及び健全化判断比率'!B33)</f>
        <v>下水道事業特別会計</v>
      </c>
      <c r="BH34" s="653"/>
      <c r="BI34" s="653"/>
      <c r="BJ34" s="653"/>
      <c r="BK34" s="653"/>
      <c r="BL34" s="653"/>
      <c r="BM34" s="653"/>
      <c r="BN34" s="653"/>
      <c r="BO34" s="653"/>
      <c r="BP34" s="653"/>
      <c r="BQ34" s="653"/>
      <c r="BR34" s="653"/>
      <c r="BS34" s="653"/>
      <c r="BT34" s="653"/>
      <c r="BU34" s="653"/>
      <c r="BV34" s="213"/>
      <c r="BW34" s="652">
        <f>IF(BY34="","",MAX(C34:D43,U34:V43,AM34:AN43,BE34:BF43)+1)</f>
        <v>9</v>
      </c>
      <c r="BX34" s="652"/>
      <c r="BY34" s="653" t="str">
        <f>IF('各会計、関係団体の財政状況及び健全化判断比率'!B68="","",'各会計、関係団体の財政状況及び健全化判断比率'!B68)</f>
        <v>茨城県市町村総合事務組合　一般会計</v>
      </c>
      <c r="BZ34" s="653"/>
      <c r="CA34" s="653"/>
      <c r="CB34" s="653"/>
      <c r="CC34" s="653"/>
      <c r="CD34" s="653"/>
      <c r="CE34" s="653"/>
      <c r="CF34" s="653"/>
      <c r="CG34" s="653"/>
      <c r="CH34" s="653"/>
      <c r="CI34" s="653"/>
      <c r="CJ34" s="653"/>
      <c r="CK34" s="653"/>
      <c r="CL34" s="653"/>
      <c r="CM34" s="653"/>
      <c r="CN34" s="213"/>
      <c r="CO34" s="652">
        <f>IF(CQ34="","",MAX(C34:D43,U34:V43,AM34:AN43,BE34:BF43,BW34:BX43)+1)</f>
        <v>19</v>
      </c>
      <c r="CP34" s="652"/>
      <c r="CQ34" s="653" t="str">
        <f>IF('各会計、関係団体の財政状況及び健全化判断比率'!BS7="","",'各会計、関係団体の財政状況及び健全化判断比率'!BS7)</f>
        <v>下妻市開発公社</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15">
      <c r="A35" s="186"/>
      <c r="B35" s="212"/>
      <c r="C35" s="652">
        <f>IF(E35="","",C34+1)</f>
        <v>2</v>
      </c>
      <c r="D35" s="652"/>
      <c r="E35" s="653" t="str">
        <f>IF('各会計、関係団体の財政状況及び健全化判断比率'!B8="","",'各会計、関係団体の財政状況及び健全化判断比率'!B8)</f>
        <v>砂沼サンビーチ特別会計</v>
      </c>
      <c r="F35" s="653"/>
      <c r="G35" s="653"/>
      <c r="H35" s="653"/>
      <c r="I35" s="653"/>
      <c r="J35" s="653"/>
      <c r="K35" s="653"/>
      <c r="L35" s="653"/>
      <c r="M35" s="653"/>
      <c r="N35" s="653"/>
      <c r="O35" s="653"/>
      <c r="P35" s="653"/>
      <c r="Q35" s="653"/>
      <c r="R35" s="653"/>
      <c r="S35" s="653"/>
      <c r="T35" s="213"/>
      <c r="U35" s="652">
        <f>IF(W35="","",U34+1)</f>
        <v>4</v>
      </c>
      <c r="V35" s="652"/>
      <c r="W35" s="653" t="str">
        <f>IF('各会計、関係団体の財政状況及び健全化判断比率'!B29="","",'各会計、関係団体の財政状況及び健全化判断比率'!B29)</f>
        <v>介護保険特別会計</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t="str">
        <f t="shared" ref="BE35:BE43" si="1">IF(BG35="","",BE34+1)</f>
        <v/>
      </c>
      <c r="BF35" s="652"/>
      <c r="BG35" s="653"/>
      <c r="BH35" s="653"/>
      <c r="BI35" s="653"/>
      <c r="BJ35" s="653"/>
      <c r="BK35" s="653"/>
      <c r="BL35" s="653"/>
      <c r="BM35" s="653"/>
      <c r="BN35" s="653"/>
      <c r="BO35" s="653"/>
      <c r="BP35" s="653"/>
      <c r="BQ35" s="653"/>
      <c r="BR35" s="653"/>
      <c r="BS35" s="653"/>
      <c r="BT35" s="653"/>
      <c r="BU35" s="653"/>
      <c r="BV35" s="213"/>
      <c r="BW35" s="652">
        <f t="shared" ref="BW35:BW43" si="2">IF(BY35="","",BW34+1)</f>
        <v>10</v>
      </c>
      <c r="BX35" s="652"/>
      <c r="BY35" s="653" t="str">
        <f>IF('各会計、関係団体の財政状況及び健全化判断比率'!B69="","",'各会計、関係団体の財政状況及び健全化判断比率'!B69)</f>
        <v>茨城県市町村総合事務組合　県民交通災害共済事業特別会計</v>
      </c>
      <c r="BZ35" s="653"/>
      <c r="CA35" s="653"/>
      <c r="CB35" s="653"/>
      <c r="CC35" s="653"/>
      <c r="CD35" s="653"/>
      <c r="CE35" s="653"/>
      <c r="CF35" s="653"/>
      <c r="CG35" s="653"/>
      <c r="CH35" s="653"/>
      <c r="CI35" s="653"/>
      <c r="CJ35" s="653"/>
      <c r="CK35" s="653"/>
      <c r="CL35" s="653"/>
      <c r="CM35" s="653"/>
      <c r="CN35" s="213"/>
      <c r="CO35" s="652">
        <f t="shared" ref="CO35:CO43" si="3">IF(CQ35="","",CO34+1)</f>
        <v>20</v>
      </c>
      <c r="CP35" s="652"/>
      <c r="CQ35" s="653" t="str">
        <f>IF('各会計、関係団体の財政状況及び健全化判断比率'!BS8="","",'各会計、関係団体の財政状況及び健全化判断比率'!BS8)</f>
        <v>ふれあい下妻</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5</v>
      </c>
      <c r="V36" s="652"/>
      <c r="W36" s="653" t="str">
        <f>IF('各会計、関係団体の財政状況及び健全化判断比率'!B30="","",'各会計、関係団体の財政状況及び健全化判断比率'!B30)</f>
        <v>後期高齢者医療特別会計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11</v>
      </c>
      <c r="BX36" s="652"/>
      <c r="BY36" s="653" t="str">
        <f>IF('各会計、関係団体の財政状況及び健全化判断比率'!B70="","",'各会計、関係団体の財政状況及び健全化判断比率'!B70)</f>
        <v>茨城県租税債権管理機構　一般会計</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f t="shared" si="4"/>
        <v>6</v>
      </c>
      <c r="V37" s="652"/>
      <c r="W37" s="653" t="str">
        <f>IF('各会計、関係団体の財政状況及び健全化判断比率'!B31="","",'各会計、関係団体の財政状況及び健全化判断比率'!B31)</f>
        <v>介護サービス事業特別会計</v>
      </c>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12</v>
      </c>
      <c r="BX37" s="652"/>
      <c r="BY37" s="653" t="str">
        <f>IF('各会計、関係団体の財政状況及び健全化判断比率'!B71="","",'各会計、関係団体の財政状況及び健全化判断比率'!B71)</f>
        <v>茨城県後期高齢者医療広域連合　一般会計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13</v>
      </c>
      <c r="BX38" s="652"/>
      <c r="BY38" s="653" t="str">
        <f>IF('各会計、関係団体の財政状況及び健全化判断比率'!B72="","",'各会計、関係団体の財政状況及び健全化判断比率'!B72)</f>
        <v>茨城県後期高齢者医療広域連合　後期高齢医療特別会計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14</v>
      </c>
      <c r="BX39" s="652"/>
      <c r="BY39" s="653" t="str">
        <f>IF('各会計、関係団体の財政状況及び健全化判断比率'!B73="","",'各会計、関係団体の財政状況及び健全化判断比率'!B73)</f>
        <v>茨城西南地方広域市町村圏事務組合　一般会計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15</v>
      </c>
      <c r="BX40" s="652"/>
      <c r="BY40" s="653" t="str">
        <f>IF('各会計、関係団体の財政状況及び健全化判断比率'!B74="","",'各会計、関係団体の財政状況及び健全化判断比率'!B74)</f>
        <v>茨城西南地方広域市町村圏事務組合　利根老人ホーム事業特別会計</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16</v>
      </c>
      <c r="BX41" s="652"/>
      <c r="BY41" s="653" t="str">
        <f>IF('各会計、関係団体の財政状況及び健全化判断比率'!B75="","",'各会計、関係団体の財政状況及び健全化判断比率'!B75)</f>
        <v>茨城西南地方広域市町村圏事務組合　特殊湛水防除事業特別会計</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f t="shared" si="2"/>
        <v>17</v>
      </c>
      <c r="BX42" s="652"/>
      <c r="BY42" s="653" t="str">
        <f>IF('各会計、関係団体の財政状況及び健全化判断比率'!B76="","",'各会計、関係団体の財政状況及び健全化判断比率'!B76)</f>
        <v>下妻地方広域事務組合　一般会計</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f t="shared" si="2"/>
        <v>18</v>
      </c>
      <c r="BX43" s="652"/>
      <c r="BY43" s="653" t="str">
        <f>IF('各会計、関係団体の財政状況及び健全化判断比率'!B77="","",'各会計、関係団体の財政状況及び健全化判断比率'!B77)</f>
        <v>下妻地方広域事務組合　フィットネスパーク・きぬ</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201</v>
      </c>
      <c r="C46" s="185"/>
      <c r="D46" s="185"/>
      <c r="E46" s="185" t="s">
        <v>202</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203</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204</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205</v>
      </c>
    </row>
    <row r="50" spans="5:5" x14ac:dyDescent="0.15">
      <c r="E50" s="187" t="s">
        <v>206</v>
      </c>
    </row>
    <row r="51" spans="5:5" x14ac:dyDescent="0.15">
      <c r="E51" s="187" t="s">
        <v>207</v>
      </c>
    </row>
    <row r="52" spans="5:5" x14ac:dyDescent="0.15">
      <c r="E52" s="187" t="s">
        <v>208</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heeI5nf1bvI9Z4qcyA3TFdFqzIitdqaeKiePrnPN57CEbJ3uEvYcXg01bVJ02suhkktt2znmgDEFQ8N/lRzdsg==" saltValue="uOeFjscb+rWNvZPZ44QqX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547</v>
      </c>
      <c r="G33" s="29" t="s">
        <v>548</v>
      </c>
      <c r="H33" s="29" t="s">
        <v>549</v>
      </c>
      <c r="I33" s="29" t="s">
        <v>550</v>
      </c>
      <c r="J33" s="30" t="s">
        <v>551</v>
      </c>
      <c r="K33" s="22"/>
      <c r="L33" s="22"/>
      <c r="M33" s="22"/>
      <c r="N33" s="22"/>
      <c r="O33" s="22"/>
      <c r="P33" s="22"/>
    </row>
    <row r="34" spans="1:16" ht="39" customHeight="1" x14ac:dyDescent="0.15">
      <c r="A34" s="22"/>
      <c r="B34" s="31"/>
      <c r="C34" s="1245" t="s">
        <v>554</v>
      </c>
      <c r="D34" s="1245"/>
      <c r="E34" s="1246"/>
      <c r="F34" s="32">
        <v>7.38</v>
      </c>
      <c r="G34" s="33">
        <v>11.04</v>
      </c>
      <c r="H34" s="33">
        <v>8.11</v>
      </c>
      <c r="I34" s="33">
        <v>10.39</v>
      </c>
      <c r="J34" s="34">
        <v>10.49</v>
      </c>
      <c r="K34" s="22"/>
      <c r="L34" s="22"/>
      <c r="M34" s="22"/>
      <c r="N34" s="22"/>
      <c r="O34" s="22"/>
      <c r="P34" s="22"/>
    </row>
    <row r="35" spans="1:16" ht="39" customHeight="1" x14ac:dyDescent="0.15">
      <c r="A35" s="22"/>
      <c r="B35" s="35"/>
      <c r="C35" s="1239" t="s">
        <v>555</v>
      </c>
      <c r="D35" s="1240"/>
      <c r="E35" s="1241"/>
      <c r="F35" s="36">
        <v>4.1399999999999997</v>
      </c>
      <c r="G35" s="37">
        <v>3.79</v>
      </c>
      <c r="H35" s="37">
        <v>3.65</v>
      </c>
      <c r="I35" s="37">
        <v>3.61</v>
      </c>
      <c r="J35" s="38">
        <v>3.68</v>
      </c>
      <c r="K35" s="22"/>
      <c r="L35" s="22"/>
      <c r="M35" s="22"/>
      <c r="N35" s="22"/>
      <c r="O35" s="22"/>
      <c r="P35" s="22"/>
    </row>
    <row r="36" spans="1:16" ht="39" customHeight="1" x14ac:dyDescent="0.15">
      <c r="A36" s="22"/>
      <c r="B36" s="35"/>
      <c r="C36" s="1239" t="s">
        <v>556</v>
      </c>
      <c r="D36" s="1240"/>
      <c r="E36" s="1241"/>
      <c r="F36" s="36">
        <v>4.8499999999999996</v>
      </c>
      <c r="G36" s="37">
        <v>4.17</v>
      </c>
      <c r="H36" s="37">
        <v>5.17</v>
      </c>
      <c r="I36" s="37">
        <v>6.07</v>
      </c>
      <c r="J36" s="38">
        <v>0.8</v>
      </c>
      <c r="K36" s="22"/>
      <c r="L36" s="22"/>
      <c r="M36" s="22"/>
      <c r="N36" s="22"/>
      <c r="O36" s="22"/>
      <c r="P36" s="22"/>
    </row>
    <row r="37" spans="1:16" ht="39" customHeight="1" x14ac:dyDescent="0.15">
      <c r="A37" s="22"/>
      <c r="B37" s="35"/>
      <c r="C37" s="1239" t="s">
        <v>557</v>
      </c>
      <c r="D37" s="1240"/>
      <c r="E37" s="1241"/>
      <c r="F37" s="36">
        <v>0.6</v>
      </c>
      <c r="G37" s="37">
        <v>1.81</v>
      </c>
      <c r="H37" s="37">
        <v>1.4</v>
      </c>
      <c r="I37" s="37">
        <v>0.73</v>
      </c>
      <c r="J37" s="38">
        <v>0.52</v>
      </c>
      <c r="K37" s="22"/>
      <c r="L37" s="22"/>
      <c r="M37" s="22"/>
      <c r="N37" s="22"/>
      <c r="O37" s="22"/>
      <c r="P37" s="22"/>
    </row>
    <row r="38" spans="1:16" ht="39" customHeight="1" x14ac:dyDescent="0.15">
      <c r="A38" s="22"/>
      <c r="B38" s="35"/>
      <c r="C38" s="1239" t="s">
        <v>558</v>
      </c>
      <c r="D38" s="1240"/>
      <c r="E38" s="1241"/>
      <c r="F38" s="36">
        <v>0.12</v>
      </c>
      <c r="G38" s="37">
        <v>0.2</v>
      </c>
      <c r="H38" s="37">
        <v>0.19</v>
      </c>
      <c r="I38" s="37">
        <v>0.24</v>
      </c>
      <c r="J38" s="38">
        <v>0.26</v>
      </c>
      <c r="K38" s="22"/>
      <c r="L38" s="22"/>
      <c r="M38" s="22"/>
      <c r="N38" s="22"/>
      <c r="O38" s="22"/>
      <c r="P38" s="22"/>
    </row>
    <row r="39" spans="1:16" ht="39" customHeight="1" x14ac:dyDescent="0.15">
      <c r="A39" s="22"/>
      <c r="B39" s="35"/>
      <c r="C39" s="1239" t="s">
        <v>559</v>
      </c>
      <c r="D39" s="1240"/>
      <c r="E39" s="1241"/>
      <c r="F39" s="36">
        <v>0.03</v>
      </c>
      <c r="G39" s="37">
        <v>0.04</v>
      </c>
      <c r="H39" s="37">
        <v>0.05</v>
      </c>
      <c r="I39" s="37">
        <v>0.05</v>
      </c>
      <c r="J39" s="38">
        <v>0.05</v>
      </c>
      <c r="K39" s="22"/>
      <c r="L39" s="22"/>
      <c r="M39" s="22"/>
      <c r="N39" s="22"/>
      <c r="O39" s="22"/>
      <c r="P39" s="22"/>
    </row>
    <row r="40" spans="1:16" ht="39" customHeight="1" x14ac:dyDescent="0.15">
      <c r="A40" s="22"/>
      <c r="B40" s="35"/>
      <c r="C40" s="1239" t="s">
        <v>560</v>
      </c>
      <c r="D40" s="1240"/>
      <c r="E40" s="1241"/>
      <c r="F40" s="36">
        <v>0.03</v>
      </c>
      <c r="G40" s="37">
        <v>0.04</v>
      </c>
      <c r="H40" s="37">
        <v>0.04</v>
      </c>
      <c r="I40" s="37">
        <v>0.04</v>
      </c>
      <c r="J40" s="38">
        <v>0.04</v>
      </c>
      <c r="K40" s="22"/>
      <c r="L40" s="22"/>
      <c r="M40" s="22"/>
      <c r="N40" s="22"/>
      <c r="O40" s="22"/>
      <c r="P40" s="22"/>
    </row>
    <row r="41" spans="1:16" ht="39" customHeight="1" x14ac:dyDescent="0.15">
      <c r="A41" s="22"/>
      <c r="B41" s="35"/>
      <c r="C41" s="1239" t="s">
        <v>561</v>
      </c>
      <c r="D41" s="1240"/>
      <c r="E41" s="1241"/>
      <c r="F41" s="36">
        <v>0.63</v>
      </c>
      <c r="G41" s="37">
        <v>0.59</v>
      </c>
      <c r="H41" s="37">
        <v>0.19</v>
      </c>
      <c r="I41" s="37">
        <v>0.03</v>
      </c>
      <c r="J41" s="38">
        <v>0.03</v>
      </c>
      <c r="K41" s="22"/>
      <c r="L41" s="22"/>
      <c r="M41" s="22"/>
      <c r="N41" s="22"/>
      <c r="O41" s="22"/>
      <c r="P41" s="22"/>
    </row>
    <row r="42" spans="1:16" ht="39" customHeight="1" x14ac:dyDescent="0.15">
      <c r="A42" s="22"/>
      <c r="B42" s="39"/>
      <c r="C42" s="1239" t="s">
        <v>562</v>
      </c>
      <c r="D42" s="1240"/>
      <c r="E42" s="1241"/>
      <c r="F42" s="36" t="s">
        <v>505</v>
      </c>
      <c r="G42" s="37" t="s">
        <v>505</v>
      </c>
      <c r="H42" s="37" t="s">
        <v>505</v>
      </c>
      <c r="I42" s="37" t="s">
        <v>505</v>
      </c>
      <c r="J42" s="38" t="s">
        <v>505</v>
      </c>
      <c r="K42" s="22"/>
      <c r="L42" s="22"/>
      <c r="M42" s="22"/>
      <c r="N42" s="22"/>
      <c r="O42" s="22"/>
      <c r="P42" s="22"/>
    </row>
    <row r="43" spans="1:16" ht="39" customHeight="1" thickBot="1" x14ac:dyDescent="0.2">
      <c r="A43" s="22"/>
      <c r="B43" s="40"/>
      <c r="C43" s="1242" t="s">
        <v>563</v>
      </c>
      <c r="D43" s="1243"/>
      <c r="E43" s="1244"/>
      <c r="F43" s="41" t="s">
        <v>505</v>
      </c>
      <c r="G43" s="42" t="s">
        <v>505</v>
      </c>
      <c r="H43" s="42" t="s">
        <v>505</v>
      </c>
      <c r="I43" s="42" t="s">
        <v>505</v>
      </c>
      <c r="J43" s="43" t="s">
        <v>505</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B+p0hGOHc/gdTq//ebayDFlrJbmZj7JkxD5tYcM+YDBOealRq+whlurF4USp1EeXjpw5OxgxIqur4CNr7Ws3Bg==" saltValue="JUoW2IsEDP2L5moYDEW7u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547</v>
      </c>
      <c r="L44" s="56" t="s">
        <v>548</v>
      </c>
      <c r="M44" s="56" t="s">
        <v>549</v>
      </c>
      <c r="N44" s="56" t="s">
        <v>550</v>
      </c>
      <c r="O44" s="57" t="s">
        <v>551</v>
      </c>
      <c r="P44" s="48"/>
      <c r="Q44" s="48"/>
      <c r="R44" s="48"/>
      <c r="S44" s="48"/>
      <c r="T44" s="48"/>
      <c r="U44" s="48"/>
    </row>
    <row r="45" spans="1:21" ht="30.75" customHeight="1" x14ac:dyDescent="0.15">
      <c r="A45" s="48"/>
      <c r="B45" s="1247" t="s">
        <v>10</v>
      </c>
      <c r="C45" s="1248"/>
      <c r="D45" s="58"/>
      <c r="E45" s="1253" t="s">
        <v>11</v>
      </c>
      <c r="F45" s="1253"/>
      <c r="G45" s="1253"/>
      <c r="H45" s="1253"/>
      <c r="I45" s="1253"/>
      <c r="J45" s="1254"/>
      <c r="K45" s="59">
        <v>1706</v>
      </c>
      <c r="L45" s="60">
        <v>1617</v>
      </c>
      <c r="M45" s="60">
        <v>1627</v>
      </c>
      <c r="N45" s="60">
        <v>1661</v>
      </c>
      <c r="O45" s="61">
        <v>1704</v>
      </c>
      <c r="P45" s="48"/>
      <c r="Q45" s="48"/>
      <c r="R45" s="48"/>
      <c r="S45" s="48"/>
      <c r="T45" s="48"/>
      <c r="U45" s="48"/>
    </row>
    <row r="46" spans="1:21" ht="30.75" customHeight="1" x14ac:dyDescent="0.15">
      <c r="A46" s="48"/>
      <c r="B46" s="1249"/>
      <c r="C46" s="1250"/>
      <c r="D46" s="62"/>
      <c r="E46" s="1255" t="s">
        <v>12</v>
      </c>
      <c r="F46" s="1255"/>
      <c r="G46" s="1255"/>
      <c r="H46" s="1255"/>
      <c r="I46" s="1255"/>
      <c r="J46" s="1256"/>
      <c r="K46" s="63" t="s">
        <v>505</v>
      </c>
      <c r="L46" s="64" t="s">
        <v>505</v>
      </c>
      <c r="M46" s="64" t="s">
        <v>505</v>
      </c>
      <c r="N46" s="64" t="s">
        <v>505</v>
      </c>
      <c r="O46" s="65" t="s">
        <v>505</v>
      </c>
      <c r="P46" s="48"/>
      <c r="Q46" s="48"/>
      <c r="R46" s="48"/>
      <c r="S46" s="48"/>
      <c r="T46" s="48"/>
      <c r="U46" s="48"/>
    </row>
    <row r="47" spans="1:21" ht="30.75" customHeight="1" x14ac:dyDescent="0.15">
      <c r="A47" s="48"/>
      <c r="B47" s="1249"/>
      <c r="C47" s="1250"/>
      <c r="D47" s="62"/>
      <c r="E47" s="1255" t="s">
        <v>13</v>
      </c>
      <c r="F47" s="1255"/>
      <c r="G47" s="1255"/>
      <c r="H47" s="1255"/>
      <c r="I47" s="1255"/>
      <c r="J47" s="1256"/>
      <c r="K47" s="63" t="s">
        <v>505</v>
      </c>
      <c r="L47" s="64" t="s">
        <v>505</v>
      </c>
      <c r="M47" s="64" t="s">
        <v>505</v>
      </c>
      <c r="N47" s="64" t="s">
        <v>505</v>
      </c>
      <c r="O47" s="65" t="s">
        <v>505</v>
      </c>
      <c r="P47" s="48"/>
      <c r="Q47" s="48"/>
      <c r="R47" s="48"/>
      <c r="S47" s="48"/>
      <c r="T47" s="48"/>
      <c r="U47" s="48"/>
    </row>
    <row r="48" spans="1:21" ht="30.75" customHeight="1" x14ac:dyDescent="0.15">
      <c r="A48" s="48"/>
      <c r="B48" s="1249"/>
      <c r="C48" s="1250"/>
      <c r="D48" s="62"/>
      <c r="E48" s="1255" t="s">
        <v>14</v>
      </c>
      <c r="F48" s="1255"/>
      <c r="G48" s="1255"/>
      <c r="H48" s="1255"/>
      <c r="I48" s="1255"/>
      <c r="J48" s="1256"/>
      <c r="K48" s="63">
        <v>348</v>
      </c>
      <c r="L48" s="64">
        <v>326</v>
      </c>
      <c r="M48" s="64">
        <v>347</v>
      </c>
      <c r="N48" s="64">
        <v>373</v>
      </c>
      <c r="O48" s="65">
        <v>379</v>
      </c>
      <c r="P48" s="48"/>
      <c r="Q48" s="48"/>
      <c r="R48" s="48"/>
      <c r="S48" s="48"/>
      <c r="T48" s="48"/>
      <c r="U48" s="48"/>
    </row>
    <row r="49" spans="1:21" ht="30.75" customHeight="1" x14ac:dyDescent="0.15">
      <c r="A49" s="48"/>
      <c r="B49" s="1249"/>
      <c r="C49" s="1250"/>
      <c r="D49" s="62"/>
      <c r="E49" s="1255" t="s">
        <v>15</v>
      </c>
      <c r="F49" s="1255"/>
      <c r="G49" s="1255"/>
      <c r="H49" s="1255"/>
      <c r="I49" s="1255"/>
      <c r="J49" s="1256"/>
      <c r="K49" s="63">
        <v>135</v>
      </c>
      <c r="L49" s="64">
        <v>102</v>
      </c>
      <c r="M49" s="64">
        <v>38</v>
      </c>
      <c r="N49" s="64">
        <v>35</v>
      </c>
      <c r="O49" s="65">
        <v>39</v>
      </c>
      <c r="P49" s="48"/>
      <c r="Q49" s="48"/>
      <c r="R49" s="48"/>
      <c r="S49" s="48"/>
      <c r="T49" s="48"/>
      <c r="U49" s="48"/>
    </row>
    <row r="50" spans="1:21" ht="30.75" customHeight="1" x14ac:dyDescent="0.15">
      <c r="A50" s="48"/>
      <c r="B50" s="1249"/>
      <c r="C50" s="1250"/>
      <c r="D50" s="62"/>
      <c r="E50" s="1255" t="s">
        <v>16</v>
      </c>
      <c r="F50" s="1255"/>
      <c r="G50" s="1255"/>
      <c r="H50" s="1255"/>
      <c r="I50" s="1255"/>
      <c r="J50" s="1256"/>
      <c r="K50" s="63">
        <v>37</v>
      </c>
      <c r="L50" s="64">
        <v>33</v>
      </c>
      <c r="M50" s="64">
        <v>28</v>
      </c>
      <c r="N50" s="64">
        <v>23</v>
      </c>
      <c r="O50" s="65">
        <v>31</v>
      </c>
      <c r="P50" s="48"/>
      <c r="Q50" s="48"/>
      <c r="R50" s="48"/>
      <c r="S50" s="48"/>
      <c r="T50" s="48"/>
      <c r="U50" s="48"/>
    </row>
    <row r="51" spans="1:21" ht="30.75" customHeight="1" x14ac:dyDescent="0.15">
      <c r="A51" s="48"/>
      <c r="B51" s="1251"/>
      <c r="C51" s="1252"/>
      <c r="D51" s="66"/>
      <c r="E51" s="1255" t="s">
        <v>17</v>
      </c>
      <c r="F51" s="1255"/>
      <c r="G51" s="1255"/>
      <c r="H51" s="1255"/>
      <c r="I51" s="1255"/>
      <c r="J51" s="1256"/>
      <c r="K51" s="63" t="s">
        <v>505</v>
      </c>
      <c r="L51" s="64" t="s">
        <v>505</v>
      </c>
      <c r="M51" s="64" t="s">
        <v>505</v>
      </c>
      <c r="N51" s="64" t="s">
        <v>505</v>
      </c>
      <c r="O51" s="65" t="s">
        <v>505</v>
      </c>
      <c r="P51" s="48"/>
      <c r="Q51" s="48"/>
      <c r="R51" s="48"/>
      <c r="S51" s="48"/>
      <c r="T51" s="48"/>
      <c r="U51" s="48"/>
    </row>
    <row r="52" spans="1:21" ht="30.75" customHeight="1" x14ac:dyDescent="0.15">
      <c r="A52" s="48"/>
      <c r="B52" s="1257" t="s">
        <v>18</v>
      </c>
      <c r="C52" s="1258"/>
      <c r="D52" s="66"/>
      <c r="E52" s="1255" t="s">
        <v>19</v>
      </c>
      <c r="F52" s="1255"/>
      <c r="G52" s="1255"/>
      <c r="H52" s="1255"/>
      <c r="I52" s="1255"/>
      <c r="J52" s="1256"/>
      <c r="K52" s="63">
        <v>1389</v>
      </c>
      <c r="L52" s="64">
        <v>1367</v>
      </c>
      <c r="M52" s="64">
        <v>1330</v>
      </c>
      <c r="N52" s="64">
        <v>1419</v>
      </c>
      <c r="O52" s="65">
        <v>1446</v>
      </c>
      <c r="P52" s="48"/>
      <c r="Q52" s="48"/>
      <c r="R52" s="48"/>
      <c r="S52" s="48"/>
      <c r="T52" s="48"/>
      <c r="U52" s="48"/>
    </row>
    <row r="53" spans="1:21" ht="30.75" customHeight="1" thickBot="1" x14ac:dyDescent="0.2">
      <c r="A53" s="48"/>
      <c r="B53" s="1259" t="s">
        <v>20</v>
      </c>
      <c r="C53" s="1260"/>
      <c r="D53" s="67"/>
      <c r="E53" s="1261" t="s">
        <v>21</v>
      </c>
      <c r="F53" s="1261"/>
      <c r="G53" s="1261"/>
      <c r="H53" s="1261"/>
      <c r="I53" s="1261"/>
      <c r="J53" s="1262"/>
      <c r="K53" s="68">
        <v>837</v>
      </c>
      <c r="L53" s="69">
        <v>711</v>
      </c>
      <c r="M53" s="69">
        <v>710</v>
      </c>
      <c r="N53" s="69">
        <v>673</v>
      </c>
      <c r="O53" s="70">
        <v>707</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564</v>
      </c>
      <c r="L56" s="80" t="s">
        <v>565</v>
      </c>
      <c r="M56" s="80" t="s">
        <v>566</v>
      </c>
      <c r="N56" s="80" t="s">
        <v>567</v>
      </c>
      <c r="O56" s="81" t="s">
        <v>568</v>
      </c>
      <c r="P56" s="48"/>
      <c r="Q56" s="48"/>
      <c r="R56" s="48"/>
      <c r="S56" s="48"/>
      <c r="T56" s="48"/>
      <c r="U56" s="48"/>
    </row>
    <row r="57" spans="1:21" ht="31.5" customHeight="1" x14ac:dyDescent="0.15">
      <c r="B57" s="1263" t="s">
        <v>24</v>
      </c>
      <c r="C57" s="1264"/>
      <c r="D57" s="1267" t="s">
        <v>25</v>
      </c>
      <c r="E57" s="1268"/>
      <c r="F57" s="1268"/>
      <c r="G57" s="1268"/>
      <c r="H57" s="1268"/>
      <c r="I57" s="1268"/>
      <c r="J57" s="1269"/>
      <c r="K57" s="82" t="s">
        <v>595</v>
      </c>
      <c r="L57" s="83" t="s">
        <v>595</v>
      </c>
      <c r="M57" s="83" t="s">
        <v>595</v>
      </c>
      <c r="N57" s="83" t="s">
        <v>595</v>
      </c>
      <c r="O57" s="84" t="s">
        <v>595</v>
      </c>
    </row>
    <row r="58" spans="1:21" ht="31.5" customHeight="1" thickBot="1" x14ac:dyDescent="0.2">
      <c r="B58" s="1265"/>
      <c r="C58" s="1266"/>
      <c r="D58" s="1270" t="s">
        <v>26</v>
      </c>
      <c r="E58" s="1271"/>
      <c r="F58" s="1271"/>
      <c r="G58" s="1271"/>
      <c r="H58" s="1271"/>
      <c r="I58" s="1271"/>
      <c r="J58" s="1272"/>
      <c r="K58" s="85" t="s">
        <v>595</v>
      </c>
      <c r="L58" s="86" t="s">
        <v>595</v>
      </c>
      <c r="M58" s="86" t="s">
        <v>595</v>
      </c>
      <c r="N58" s="86" t="s">
        <v>595</v>
      </c>
      <c r="O58" s="87" t="s">
        <v>595</v>
      </c>
    </row>
    <row r="59" spans="1:21" ht="24" customHeight="1" x14ac:dyDescent="0.15">
      <c r="B59" s="88"/>
      <c r="C59" s="88"/>
      <c r="D59" s="89" t="s">
        <v>27</v>
      </c>
      <c r="E59" s="90"/>
      <c r="F59" s="90"/>
      <c r="G59" s="90"/>
      <c r="H59" s="90"/>
      <c r="I59" s="90"/>
      <c r="J59" s="90"/>
      <c r="K59" s="90"/>
      <c r="L59" s="90"/>
      <c r="M59" s="90"/>
      <c r="N59" s="90"/>
      <c r="O59" s="90"/>
    </row>
    <row r="60" spans="1:21" ht="24" customHeight="1" x14ac:dyDescent="0.15">
      <c r="B60" s="91"/>
      <c r="C60" s="91"/>
      <c r="D60" s="89" t="s">
        <v>28</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rblVxhw4PiqFIguf3imEeo25ZJ9/0pf2E4QJFyh0ehlK031oIKM6sO/YLfs7U4PHqzSozJ0D/Zip8a667hHtSQ==" saltValue="hKm1s+Cy5LOVtoQl0wfaI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42" orientation="portrait" verticalDpi="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5" zoomScaleNormal="75"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8</v>
      </c>
    </row>
    <row r="40" spans="2:13" ht="27.75" customHeight="1" thickBot="1" x14ac:dyDescent="0.2">
      <c r="B40" s="94" t="s">
        <v>9</v>
      </c>
      <c r="C40" s="95"/>
      <c r="D40" s="95"/>
      <c r="E40" s="96"/>
      <c r="F40" s="96"/>
      <c r="G40" s="96"/>
      <c r="H40" s="97" t="s">
        <v>2</v>
      </c>
      <c r="I40" s="98" t="s">
        <v>547</v>
      </c>
      <c r="J40" s="99" t="s">
        <v>548</v>
      </c>
      <c r="K40" s="99" t="s">
        <v>549</v>
      </c>
      <c r="L40" s="99" t="s">
        <v>550</v>
      </c>
      <c r="M40" s="100" t="s">
        <v>551</v>
      </c>
    </row>
    <row r="41" spans="2:13" ht="27.75" customHeight="1" x14ac:dyDescent="0.15">
      <c r="B41" s="1273" t="s">
        <v>29</v>
      </c>
      <c r="C41" s="1274"/>
      <c r="D41" s="101"/>
      <c r="E41" s="1279" t="s">
        <v>30</v>
      </c>
      <c r="F41" s="1279"/>
      <c r="G41" s="1279"/>
      <c r="H41" s="1280"/>
      <c r="I41" s="102">
        <v>18683</v>
      </c>
      <c r="J41" s="103">
        <v>19653</v>
      </c>
      <c r="K41" s="103">
        <v>20414</v>
      </c>
      <c r="L41" s="103">
        <v>21762</v>
      </c>
      <c r="M41" s="104">
        <v>21781</v>
      </c>
    </row>
    <row r="42" spans="2:13" ht="27.75" customHeight="1" x14ac:dyDescent="0.15">
      <c r="B42" s="1275"/>
      <c r="C42" s="1276"/>
      <c r="D42" s="105"/>
      <c r="E42" s="1281" t="s">
        <v>31</v>
      </c>
      <c r="F42" s="1281"/>
      <c r="G42" s="1281"/>
      <c r="H42" s="1282"/>
      <c r="I42" s="106">
        <v>328</v>
      </c>
      <c r="J42" s="107">
        <v>296</v>
      </c>
      <c r="K42" s="107">
        <v>263</v>
      </c>
      <c r="L42" s="107">
        <v>241</v>
      </c>
      <c r="M42" s="108">
        <v>271</v>
      </c>
    </row>
    <row r="43" spans="2:13" ht="27.75" customHeight="1" x14ac:dyDescent="0.15">
      <c r="B43" s="1275"/>
      <c r="C43" s="1276"/>
      <c r="D43" s="105"/>
      <c r="E43" s="1281" t="s">
        <v>32</v>
      </c>
      <c r="F43" s="1281"/>
      <c r="G43" s="1281"/>
      <c r="H43" s="1282"/>
      <c r="I43" s="106">
        <v>6417</v>
      </c>
      <c r="J43" s="107">
        <v>6243</v>
      </c>
      <c r="K43" s="107">
        <v>5912</v>
      </c>
      <c r="L43" s="107">
        <v>5758</v>
      </c>
      <c r="M43" s="108">
        <v>5562</v>
      </c>
    </row>
    <row r="44" spans="2:13" ht="27.75" customHeight="1" x14ac:dyDescent="0.15">
      <c r="B44" s="1275"/>
      <c r="C44" s="1276"/>
      <c r="D44" s="105"/>
      <c r="E44" s="1281" t="s">
        <v>33</v>
      </c>
      <c r="F44" s="1281"/>
      <c r="G44" s="1281"/>
      <c r="H44" s="1282"/>
      <c r="I44" s="106">
        <v>241</v>
      </c>
      <c r="J44" s="107">
        <v>191</v>
      </c>
      <c r="K44" s="107">
        <v>170</v>
      </c>
      <c r="L44" s="107">
        <v>154</v>
      </c>
      <c r="M44" s="108">
        <v>134</v>
      </c>
    </row>
    <row r="45" spans="2:13" ht="27.75" customHeight="1" x14ac:dyDescent="0.15">
      <c r="B45" s="1275"/>
      <c r="C45" s="1276"/>
      <c r="D45" s="105"/>
      <c r="E45" s="1281" t="s">
        <v>34</v>
      </c>
      <c r="F45" s="1281"/>
      <c r="G45" s="1281"/>
      <c r="H45" s="1282"/>
      <c r="I45" s="106">
        <v>2879</v>
      </c>
      <c r="J45" s="107">
        <v>2765</v>
      </c>
      <c r="K45" s="107">
        <v>2732</v>
      </c>
      <c r="L45" s="107">
        <v>2730</v>
      </c>
      <c r="M45" s="108">
        <v>2664</v>
      </c>
    </row>
    <row r="46" spans="2:13" ht="27.75" customHeight="1" x14ac:dyDescent="0.15">
      <c r="B46" s="1275"/>
      <c r="C46" s="1276"/>
      <c r="D46" s="109"/>
      <c r="E46" s="1281" t="s">
        <v>35</v>
      </c>
      <c r="F46" s="1281"/>
      <c r="G46" s="1281"/>
      <c r="H46" s="1282"/>
      <c r="I46" s="106">
        <v>172</v>
      </c>
      <c r="J46" s="107">
        <v>56</v>
      </c>
      <c r="K46" s="107" t="s">
        <v>505</v>
      </c>
      <c r="L46" s="107">
        <v>100</v>
      </c>
      <c r="M46" s="108">
        <v>106</v>
      </c>
    </row>
    <row r="47" spans="2:13" ht="27.75" customHeight="1" x14ac:dyDescent="0.15">
      <c r="B47" s="1275"/>
      <c r="C47" s="1276"/>
      <c r="D47" s="110"/>
      <c r="E47" s="1283" t="s">
        <v>36</v>
      </c>
      <c r="F47" s="1284"/>
      <c r="G47" s="1284"/>
      <c r="H47" s="1285"/>
      <c r="I47" s="106" t="s">
        <v>505</v>
      </c>
      <c r="J47" s="107" t="s">
        <v>505</v>
      </c>
      <c r="K47" s="107" t="s">
        <v>505</v>
      </c>
      <c r="L47" s="107" t="s">
        <v>505</v>
      </c>
      <c r="M47" s="108" t="s">
        <v>505</v>
      </c>
    </row>
    <row r="48" spans="2:13" ht="27.75" customHeight="1" x14ac:dyDescent="0.15">
      <c r="B48" s="1275"/>
      <c r="C48" s="1276"/>
      <c r="D48" s="105"/>
      <c r="E48" s="1281" t="s">
        <v>37</v>
      </c>
      <c r="F48" s="1281"/>
      <c r="G48" s="1281"/>
      <c r="H48" s="1282"/>
      <c r="I48" s="106" t="s">
        <v>505</v>
      </c>
      <c r="J48" s="107" t="s">
        <v>505</v>
      </c>
      <c r="K48" s="107" t="s">
        <v>505</v>
      </c>
      <c r="L48" s="107" t="s">
        <v>505</v>
      </c>
      <c r="M48" s="108" t="s">
        <v>505</v>
      </c>
    </row>
    <row r="49" spans="2:13" ht="27.75" customHeight="1" x14ac:dyDescent="0.15">
      <c r="B49" s="1277"/>
      <c r="C49" s="1278"/>
      <c r="D49" s="105"/>
      <c r="E49" s="1281" t="s">
        <v>38</v>
      </c>
      <c r="F49" s="1281"/>
      <c r="G49" s="1281"/>
      <c r="H49" s="1282"/>
      <c r="I49" s="106" t="s">
        <v>505</v>
      </c>
      <c r="J49" s="107" t="s">
        <v>505</v>
      </c>
      <c r="K49" s="107" t="s">
        <v>505</v>
      </c>
      <c r="L49" s="107" t="s">
        <v>505</v>
      </c>
      <c r="M49" s="108" t="s">
        <v>505</v>
      </c>
    </row>
    <row r="50" spans="2:13" ht="27.75" customHeight="1" x14ac:dyDescent="0.15">
      <c r="B50" s="1286" t="s">
        <v>39</v>
      </c>
      <c r="C50" s="1287"/>
      <c r="D50" s="111"/>
      <c r="E50" s="1281" t="s">
        <v>40</v>
      </c>
      <c r="F50" s="1281"/>
      <c r="G50" s="1281"/>
      <c r="H50" s="1282"/>
      <c r="I50" s="106">
        <v>3048</v>
      </c>
      <c r="J50" s="107">
        <v>3208</v>
      </c>
      <c r="K50" s="107">
        <v>3374</v>
      </c>
      <c r="L50" s="107">
        <v>3610</v>
      </c>
      <c r="M50" s="108">
        <v>4215</v>
      </c>
    </row>
    <row r="51" spans="2:13" ht="27.75" customHeight="1" x14ac:dyDescent="0.15">
      <c r="B51" s="1275"/>
      <c r="C51" s="1276"/>
      <c r="D51" s="105"/>
      <c r="E51" s="1281" t="s">
        <v>41</v>
      </c>
      <c r="F51" s="1281"/>
      <c r="G51" s="1281"/>
      <c r="H51" s="1282"/>
      <c r="I51" s="106">
        <v>1142</v>
      </c>
      <c r="J51" s="107">
        <v>1105</v>
      </c>
      <c r="K51" s="107">
        <v>1119</v>
      </c>
      <c r="L51" s="107">
        <v>1069</v>
      </c>
      <c r="M51" s="108">
        <v>1083</v>
      </c>
    </row>
    <row r="52" spans="2:13" ht="27.75" customHeight="1" x14ac:dyDescent="0.15">
      <c r="B52" s="1277"/>
      <c r="C52" s="1278"/>
      <c r="D52" s="105"/>
      <c r="E52" s="1281" t="s">
        <v>42</v>
      </c>
      <c r="F52" s="1281"/>
      <c r="G52" s="1281"/>
      <c r="H52" s="1282"/>
      <c r="I52" s="106">
        <v>17251</v>
      </c>
      <c r="J52" s="107">
        <v>18004</v>
      </c>
      <c r="K52" s="107">
        <v>18589</v>
      </c>
      <c r="L52" s="107">
        <v>18575</v>
      </c>
      <c r="M52" s="108">
        <v>18354</v>
      </c>
    </row>
    <row r="53" spans="2:13" ht="27.75" customHeight="1" thickBot="1" x14ac:dyDescent="0.2">
      <c r="B53" s="1288" t="s">
        <v>43</v>
      </c>
      <c r="C53" s="1289"/>
      <c r="D53" s="112"/>
      <c r="E53" s="1290" t="s">
        <v>44</v>
      </c>
      <c r="F53" s="1290"/>
      <c r="G53" s="1290"/>
      <c r="H53" s="1291"/>
      <c r="I53" s="113">
        <v>7278</v>
      </c>
      <c r="J53" s="114">
        <v>6888</v>
      </c>
      <c r="K53" s="114">
        <v>6411</v>
      </c>
      <c r="L53" s="114">
        <v>7491</v>
      </c>
      <c r="M53" s="115">
        <v>6867</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OQQfeu04NFNpBEBclQ2ggqWSeBPl7oT2q4ptAAOuNAhH4kTqaH5qXDtvZOHXxIQ56x7YF7NL9uotLGFBQOtP3Q==" saltValue="4uom/ErbdeV6/+kfN6+qX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5" zoomScaleNormal="7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549</v>
      </c>
      <c r="G54" s="124" t="s">
        <v>550</v>
      </c>
      <c r="H54" s="125" t="s">
        <v>551</v>
      </c>
    </row>
    <row r="55" spans="2:8" ht="52.5" customHeight="1" x14ac:dyDescent="0.15">
      <c r="B55" s="126"/>
      <c r="C55" s="1300" t="s">
        <v>47</v>
      </c>
      <c r="D55" s="1300"/>
      <c r="E55" s="1301"/>
      <c r="F55" s="127">
        <v>1523</v>
      </c>
      <c r="G55" s="127">
        <v>1523</v>
      </c>
      <c r="H55" s="128">
        <v>1524</v>
      </c>
    </row>
    <row r="56" spans="2:8" ht="52.5" customHeight="1" x14ac:dyDescent="0.15">
      <c r="B56" s="129"/>
      <c r="C56" s="1302" t="s">
        <v>48</v>
      </c>
      <c r="D56" s="1302"/>
      <c r="E56" s="1303"/>
      <c r="F56" s="130">
        <v>166</v>
      </c>
      <c r="G56" s="130">
        <v>166</v>
      </c>
      <c r="H56" s="131">
        <v>266</v>
      </c>
    </row>
    <row r="57" spans="2:8" ht="53.25" customHeight="1" x14ac:dyDescent="0.15">
      <c r="B57" s="129"/>
      <c r="C57" s="1304" t="s">
        <v>49</v>
      </c>
      <c r="D57" s="1304"/>
      <c r="E57" s="1305"/>
      <c r="F57" s="132">
        <v>2257</v>
      </c>
      <c r="G57" s="132">
        <v>2477</v>
      </c>
      <c r="H57" s="133">
        <v>2499</v>
      </c>
    </row>
    <row r="58" spans="2:8" ht="45.75" customHeight="1" x14ac:dyDescent="0.15">
      <c r="B58" s="134"/>
      <c r="C58" s="1292" t="s">
        <v>585</v>
      </c>
      <c r="D58" s="1293"/>
      <c r="E58" s="1294"/>
      <c r="F58" s="135">
        <v>631</v>
      </c>
      <c r="G58" s="135">
        <v>951</v>
      </c>
      <c r="H58" s="136">
        <v>1052</v>
      </c>
    </row>
    <row r="59" spans="2:8" ht="45.75" customHeight="1" x14ac:dyDescent="0.15">
      <c r="B59" s="134"/>
      <c r="C59" s="1292" t="s">
        <v>586</v>
      </c>
      <c r="D59" s="1293"/>
      <c r="E59" s="1294"/>
      <c r="F59" s="135">
        <v>991</v>
      </c>
      <c r="G59" s="135">
        <v>948</v>
      </c>
      <c r="H59" s="136">
        <v>893</v>
      </c>
    </row>
    <row r="60" spans="2:8" ht="45.75" customHeight="1" x14ac:dyDescent="0.15">
      <c r="B60" s="134"/>
      <c r="C60" s="1292" t="s">
        <v>587</v>
      </c>
      <c r="D60" s="1293"/>
      <c r="E60" s="1294"/>
      <c r="F60" s="135">
        <v>263</v>
      </c>
      <c r="G60" s="135">
        <v>221</v>
      </c>
      <c r="H60" s="136">
        <v>184</v>
      </c>
    </row>
    <row r="61" spans="2:8" ht="45.75" customHeight="1" x14ac:dyDescent="0.15">
      <c r="B61" s="134"/>
      <c r="C61" s="1292" t="s">
        <v>588</v>
      </c>
      <c r="D61" s="1293"/>
      <c r="E61" s="1294"/>
      <c r="F61" s="135">
        <v>128</v>
      </c>
      <c r="G61" s="135">
        <v>128</v>
      </c>
      <c r="H61" s="136">
        <v>128</v>
      </c>
    </row>
    <row r="62" spans="2:8" ht="45.75" customHeight="1" thickBot="1" x14ac:dyDescent="0.2">
      <c r="B62" s="137"/>
      <c r="C62" s="1295" t="s">
        <v>589</v>
      </c>
      <c r="D62" s="1296"/>
      <c r="E62" s="1297"/>
      <c r="F62" s="138">
        <v>78</v>
      </c>
      <c r="G62" s="138">
        <v>81</v>
      </c>
      <c r="H62" s="139">
        <v>79</v>
      </c>
    </row>
    <row r="63" spans="2:8" ht="52.5" customHeight="1" thickBot="1" x14ac:dyDescent="0.2">
      <c r="B63" s="140"/>
      <c r="C63" s="1298" t="s">
        <v>50</v>
      </c>
      <c r="D63" s="1298"/>
      <c r="E63" s="1299"/>
      <c r="F63" s="141">
        <v>3946</v>
      </c>
      <c r="G63" s="141">
        <v>4167</v>
      </c>
      <c r="H63" s="142">
        <v>4289</v>
      </c>
    </row>
    <row r="64" spans="2:8" ht="15" customHeight="1" x14ac:dyDescent="0.15"/>
    <row r="65" ht="0" hidden="1" customHeight="1" x14ac:dyDescent="0.15"/>
    <row r="66" ht="0" hidden="1" customHeight="1" x14ac:dyDescent="0.15"/>
  </sheetData>
  <sheetProtection algorithmName="SHA-512" hashValue="sCK1QMroYPdsAr1tiV63nyiWePX6qwpO0KlNQr+7f+WpPVuu8Dq2Lp+ClEyh9GsrEZPnpNNVeiGwWA/V9CDOqA==" saltValue="1GhDacTxzrLl42ZQAWqIH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5" zoomScaleNormal="75"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596</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596</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597</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598</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9" t="s">
        <v>599</v>
      </c>
      <c r="AO43" s="1320"/>
      <c r="AP43" s="1320"/>
      <c r="AQ43" s="1320"/>
      <c r="AR43" s="1320"/>
      <c r="AS43" s="1320"/>
      <c r="AT43" s="1320"/>
      <c r="AU43" s="1320"/>
      <c r="AV43" s="1320"/>
      <c r="AW43" s="1320"/>
      <c r="AX43" s="1320"/>
      <c r="AY43" s="1320"/>
      <c r="AZ43" s="1320"/>
      <c r="BA43" s="1320"/>
      <c r="BB43" s="1320"/>
      <c r="BC43" s="1320"/>
      <c r="BD43" s="1320"/>
      <c r="BE43" s="1320"/>
      <c r="BF43" s="1320"/>
      <c r="BG43" s="1320"/>
      <c r="BH43" s="1320"/>
      <c r="BI43" s="1320"/>
      <c r="BJ43" s="1320"/>
      <c r="BK43" s="1320"/>
      <c r="BL43" s="1320"/>
      <c r="BM43" s="1320"/>
      <c r="BN43" s="1320"/>
      <c r="BO43" s="1320"/>
      <c r="BP43" s="1320"/>
      <c r="BQ43" s="1320"/>
      <c r="BR43" s="1320"/>
      <c r="BS43" s="1320"/>
      <c r="BT43" s="1320"/>
      <c r="BU43" s="1320"/>
      <c r="BV43" s="1320"/>
      <c r="BW43" s="1320"/>
      <c r="BX43" s="1320"/>
      <c r="BY43" s="1320"/>
      <c r="BZ43" s="1320"/>
      <c r="CA43" s="1320"/>
      <c r="CB43" s="1320"/>
      <c r="CC43" s="1320"/>
      <c r="CD43" s="1320"/>
      <c r="CE43" s="1320"/>
      <c r="CF43" s="1320"/>
      <c r="CG43" s="1320"/>
      <c r="CH43" s="1320"/>
      <c r="CI43" s="1320"/>
      <c r="CJ43" s="1320"/>
      <c r="CK43" s="1320"/>
      <c r="CL43" s="1320"/>
      <c r="CM43" s="1320"/>
      <c r="CN43" s="1320"/>
      <c r="CO43" s="1320"/>
      <c r="CP43" s="1320"/>
      <c r="CQ43" s="1320"/>
      <c r="CR43" s="1320"/>
      <c r="CS43" s="1320"/>
      <c r="CT43" s="1320"/>
      <c r="CU43" s="1320"/>
      <c r="CV43" s="1320"/>
      <c r="CW43" s="1320"/>
      <c r="CX43" s="1320"/>
      <c r="CY43" s="1320"/>
      <c r="CZ43" s="1320"/>
      <c r="DA43" s="1320"/>
      <c r="DB43" s="1320"/>
      <c r="DC43" s="1321"/>
    </row>
    <row r="44" spans="2:109" x14ac:dyDescent="0.15">
      <c r="B44" s="394"/>
      <c r="AN44" s="1322"/>
      <c r="AO44" s="1323"/>
      <c r="AP44" s="1323"/>
      <c r="AQ44" s="1323"/>
      <c r="AR44" s="1323"/>
      <c r="AS44" s="1323"/>
      <c r="AT44" s="1323"/>
      <c r="AU44" s="1323"/>
      <c r="AV44" s="1323"/>
      <c r="AW44" s="1323"/>
      <c r="AX44" s="1323"/>
      <c r="AY44" s="1323"/>
      <c r="AZ44" s="1323"/>
      <c r="BA44" s="1323"/>
      <c r="BB44" s="1323"/>
      <c r="BC44" s="1323"/>
      <c r="BD44" s="1323"/>
      <c r="BE44" s="1323"/>
      <c r="BF44" s="1323"/>
      <c r="BG44" s="1323"/>
      <c r="BH44" s="1323"/>
      <c r="BI44" s="1323"/>
      <c r="BJ44" s="1323"/>
      <c r="BK44" s="1323"/>
      <c r="BL44" s="1323"/>
      <c r="BM44" s="1323"/>
      <c r="BN44" s="1323"/>
      <c r="BO44" s="1323"/>
      <c r="BP44" s="1323"/>
      <c r="BQ44" s="1323"/>
      <c r="BR44" s="1323"/>
      <c r="BS44" s="1323"/>
      <c r="BT44" s="1323"/>
      <c r="BU44" s="1323"/>
      <c r="BV44" s="1323"/>
      <c r="BW44" s="1323"/>
      <c r="BX44" s="1323"/>
      <c r="BY44" s="1323"/>
      <c r="BZ44" s="1323"/>
      <c r="CA44" s="1323"/>
      <c r="CB44" s="1323"/>
      <c r="CC44" s="1323"/>
      <c r="CD44" s="1323"/>
      <c r="CE44" s="1323"/>
      <c r="CF44" s="1323"/>
      <c r="CG44" s="1323"/>
      <c r="CH44" s="1323"/>
      <c r="CI44" s="1323"/>
      <c r="CJ44" s="1323"/>
      <c r="CK44" s="1323"/>
      <c r="CL44" s="1323"/>
      <c r="CM44" s="1323"/>
      <c r="CN44" s="1323"/>
      <c r="CO44" s="1323"/>
      <c r="CP44" s="1323"/>
      <c r="CQ44" s="1323"/>
      <c r="CR44" s="1323"/>
      <c r="CS44" s="1323"/>
      <c r="CT44" s="1323"/>
      <c r="CU44" s="1323"/>
      <c r="CV44" s="1323"/>
      <c r="CW44" s="1323"/>
      <c r="CX44" s="1323"/>
      <c r="CY44" s="1323"/>
      <c r="CZ44" s="1323"/>
      <c r="DA44" s="1323"/>
      <c r="DB44" s="1323"/>
      <c r="DC44" s="1324"/>
    </row>
    <row r="45" spans="2:109" x14ac:dyDescent="0.15">
      <c r="B45" s="394"/>
      <c r="AN45" s="1322"/>
      <c r="AO45" s="1323"/>
      <c r="AP45" s="1323"/>
      <c r="AQ45" s="1323"/>
      <c r="AR45" s="1323"/>
      <c r="AS45" s="1323"/>
      <c r="AT45" s="1323"/>
      <c r="AU45" s="1323"/>
      <c r="AV45" s="1323"/>
      <c r="AW45" s="1323"/>
      <c r="AX45" s="1323"/>
      <c r="AY45" s="1323"/>
      <c r="AZ45" s="1323"/>
      <c r="BA45" s="1323"/>
      <c r="BB45" s="1323"/>
      <c r="BC45" s="1323"/>
      <c r="BD45" s="1323"/>
      <c r="BE45" s="1323"/>
      <c r="BF45" s="1323"/>
      <c r="BG45" s="1323"/>
      <c r="BH45" s="1323"/>
      <c r="BI45" s="1323"/>
      <c r="BJ45" s="1323"/>
      <c r="BK45" s="1323"/>
      <c r="BL45" s="1323"/>
      <c r="BM45" s="1323"/>
      <c r="BN45" s="1323"/>
      <c r="BO45" s="1323"/>
      <c r="BP45" s="1323"/>
      <c r="BQ45" s="1323"/>
      <c r="BR45" s="1323"/>
      <c r="BS45" s="1323"/>
      <c r="BT45" s="1323"/>
      <c r="BU45" s="1323"/>
      <c r="BV45" s="1323"/>
      <c r="BW45" s="1323"/>
      <c r="BX45" s="1323"/>
      <c r="BY45" s="1323"/>
      <c r="BZ45" s="1323"/>
      <c r="CA45" s="1323"/>
      <c r="CB45" s="1323"/>
      <c r="CC45" s="1323"/>
      <c r="CD45" s="1323"/>
      <c r="CE45" s="1323"/>
      <c r="CF45" s="1323"/>
      <c r="CG45" s="1323"/>
      <c r="CH45" s="1323"/>
      <c r="CI45" s="1323"/>
      <c r="CJ45" s="1323"/>
      <c r="CK45" s="1323"/>
      <c r="CL45" s="1323"/>
      <c r="CM45" s="1323"/>
      <c r="CN45" s="1323"/>
      <c r="CO45" s="1323"/>
      <c r="CP45" s="1323"/>
      <c r="CQ45" s="1323"/>
      <c r="CR45" s="1323"/>
      <c r="CS45" s="1323"/>
      <c r="CT45" s="1323"/>
      <c r="CU45" s="1323"/>
      <c r="CV45" s="1323"/>
      <c r="CW45" s="1323"/>
      <c r="CX45" s="1323"/>
      <c r="CY45" s="1323"/>
      <c r="CZ45" s="1323"/>
      <c r="DA45" s="1323"/>
      <c r="DB45" s="1323"/>
      <c r="DC45" s="1324"/>
    </row>
    <row r="46" spans="2:109" x14ac:dyDescent="0.15">
      <c r="B46" s="394"/>
      <c r="AN46" s="1322"/>
      <c r="AO46" s="1323"/>
      <c r="AP46" s="1323"/>
      <c r="AQ46" s="1323"/>
      <c r="AR46" s="1323"/>
      <c r="AS46" s="1323"/>
      <c r="AT46" s="1323"/>
      <c r="AU46" s="1323"/>
      <c r="AV46" s="1323"/>
      <c r="AW46" s="1323"/>
      <c r="AX46" s="1323"/>
      <c r="AY46" s="1323"/>
      <c r="AZ46" s="1323"/>
      <c r="BA46" s="1323"/>
      <c r="BB46" s="1323"/>
      <c r="BC46" s="1323"/>
      <c r="BD46" s="1323"/>
      <c r="BE46" s="1323"/>
      <c r="BF46" s="1323"/>
      <c r="BG46" s="1323"/>
      <c r="BH46" s="1323"/>
      <c r="BI46" s="1323"/>
      <c r="BJ46" s="1323"/>
      <c r="BK46" s="1323"/>
      <c r="BL46" s="1323"/>
      <c r="BM46" s="1323"/>
      <c r="BN46" s="1323"/>
      <c r="BO46" s="1323"/>
      <c r="BP46" s="1323"/>
      <c r="BQ46" s="1323"/>
      <c r="BR46" s="1323"/>
      <c r="BS46" s="1323"/>
      <c r="BT46" s="1323"/>
      <c r="BU46" s="1323"/>
      <c r="BV46" s="1323"/>
      <c r="BW46" s="1323"/>
      <c r="BX46" s="1323"/>
      <c r="BY46" s="1323"/>
      <c r="BZ46" s="1323"/>
      <c r="CA46" s="1323"/>
      <c r="CB46" s="1323"/>
      <c r="CC46" s="1323"/>
      <c r="CD46" s="1323"/>
      <c r="CE46" s="1323"/>
      <c r="CF46" s="1323"/>
      <c r="CG46" s="1323"/>
      <c r="CH46" s="1323"/>
      <c r="CI46" s="1323"/>
      <c r="CJ46" s="1323"/>
      <c r="CK46" s="1323"/>
      <c r="CL46" s="1323"/>
      <c r="CM46" s="1323"/>
      <c r="CN46" s="1323"/>
      <c r="CO46" s="1323"/>
      <c r="CP46" s="1323"/>
      <c r="CQ46" s="1323"/>
      <c r="CR46" s="1323"/>
      <c r="CS46" s="1323"/>
      <c r="CT46" s="1323"/>
      <c r="CU46" s="1323"/>
      <c r="CV46" s="1323"/>
      <c r="CW46" s="1323"/>
      <c r="CX46" s="1323"/>
      <c r="CY46" s="1323"/>
      <c r="CZ46" s="1323"/>
      <c r="DA46" s="1323"/>
      <c r="DB46" s="1323"/>
      <c r="DC46" s="1324"/>
    </row>
    <row r="47" spans="2:109" x14ac:dyDescent="0.15">
      <c r="B47" s="394"/>
      <c r="AN47" s="1325"/>
      <c r="AO47" s="1326"/>
      <c r="AP47" s="1326"/>
      <c r="AQ47" s="1326"/>
      <c r="AR47" s="1326"/>
      <c r="AS47" s="1326"/>
      <c r="AT47" s="1326"/>
      <c r="AU47" s="1326"/>
      <c r="AV47" s="1326"/>
      <c r="AW47" s="1326"/>
      <c r="AX47" s="1326"/>
      <c r="AY47" s="1326"/>
      <c r="AZ47" s="1326"/>
      <c r="BA47" s="1326"/>
      <c r="BB47" s="1326"/>
      <c r="BC47" s="1326"/>
      <c r="BD47" s="1326"/>
      <c r="BE47" s="1326"/>
      <c r="BF47" s="1326"/>
      <c r="BG47" s="1326"/>
      <c r="BH47" s="1326"/>
      <c r="BI47" s="1326"/>
      <c r="BJ47" s="1326"/>
      <c r="BK47" s="1326"/>
      <c r="BL47" s="1326"/>
      <c r="BM47" s="1326"/>
      <c r="BN47" s="1326"/>
      <c r="BO47" s="1326"/>
      <c r="BP47" s="1326"/>
      <c r="BQ47" s="1326"/>
      <c r="BR47" s="1326"/>
      <c r="BS47" s="1326"/>
      <c r="BT47" s="1326"/>
      <c r="BU47" s="1326"/>
      <c r="BV47" s="1326"/>
      <c r="BW47" s="1326"/>
      <c r="BX47" s="1326"/>
      <c r="BY47" s="1326"/>
      <c r="BZ47" s="1326"/>
      <c r="CA47" s="1326"/>
      <c r="CB47" s="1326"/>
      <c r="CC47" s="1326"/>
      <c r="CD47" s="1326"/>
      <c r="CE47" s="1326"/>
      <c r="CF47" s="1326"/>
      <c r="CG47" s="1326"/>
      <c r="CH47" s="1326"/>
      <c r="CI47" s="1326"/>
      <c r="CJ47" s="1326"/>
      <c r="CK47" s="1326"/>
      <c r="CL47" s="1326"/>
      <c r="CM47" s="1326"/>
      <c r="CN47" s="1326"/>
      <c r="CO47" s="1326"/>
      <c r="CP47" s="1326"/>
      <c r="CQ47" s="1326"/>
      <c r="CR47" s="1326"/>
      <c r="CS47" s="1326"/>
      <c r="CT47" s="1326"/>
      <c r="CU47" s="1326"/>
      <c r="CV47" s="1326"/>
      <c r="CW47" s="1326"/>
      <c r="CX47" s="1326"/>
      <c r="CY47" s="1326"/>
      <c r="CZ47" s="1326"/>
      <c r="DA47" s="1326"/>
      <c r="DB47" s="1326"/>
      <c r="DC47" s="1327"/>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600</v>
      </c>
    </row>
    <row r="50" spans="1:109" x14ac:dyDescent="0.15">
      <c r="B50" s="394"/>
      <c r="G50" s="1312"/>
      <c r="H50" s="1312"/>
      <c r="I50" s="1312"/>
      <c r="J50" s="1312"/>
      <c r="K50" s="404"/>
      <c r="L50" s="404"/>
      <c r="M50" s="405"/>
      <c r="N50" s="405"/>
      <c r="AN50" s="1315"/>
      <c r="AO50" s="1316"/>
      <c r="AP50" s="1316"/>
      <c r="AQ50" s="1316"/>
      <c r="AR50" s="1316"/>
      <c r="AS50" s="1316"/>
      <c r="AT50" s="1316"/>
      <c r="AU50" s="1316"/>
      <c r="AV50" s="1316"/>
      <c r="AW50" s="1316"/>
      <c r="AX50" s="1316"/>
      <c r="AY50" s="1316"/>
      <c r="AZ50" s="1316"/>
      <c r="BA50" s="1316"/>
      <c r="BB50" s="1316"/>
      <c r="BC50" s="1316"/>
      <c r="BD50" s="1316"/>
      <c r="BE50" s="1316"/>
      <c r="BF50" s="1316"/>
      <c r="BG50" s="1316"/>
      <c r="BH50" s="1316"/>
      <c r="BI50" s="1316"/>
      <c r="BJ50" s="1316"/>
      <c r="BK50" s="1316"/>
      <c r="BL50" s="1316"/>
      <c r="BM50" s="1316"/>
      <c r="BN50" s="1316"/>
      <c r="BO50" s="1317"/>
      <c r="BP50" s="1311" t="s">
        <v>547</v>
      </c>
      <c r="BQ50" s="1311"/>
      <c r="BR50" s="1311"/>
      <c r="BS50" s="1311"/>
      <c r="BT50" s="1311"/>
      <c r="BU50" s="1311"/>
      <c r="BV50" s="1311"/>
      <c r="BW50" s="1311"/>
      <c r="BX50" s="1311" t="s">
        <v>548</v>
      </c>
      <c r="BY50" s="1311"/>
      <c r="BZ50" s="1311"/>
      <c r="CA50" s="1311"/>
      <c r="CB50" s="1311"/>
      <c r="CC50" s="1311"/>
      <c r="CD50" s="1311"/>
      <c r="CE50" s="1311"/>
      <c r="CF50" s="1311" t="s">
        <v>549</v>
      </c>
      <c r="CG50" s="1311"/>
      <c r="CH50" s="1311"/>
      <c r="CI50" s="1311"/>
      <c r="CJ50" s="1311"/>
      <c r="CK50" s="1311"/>
      <c r="CL50" s="1311"/>
      <c r="CM50" s="1311"/>
      <c r="CN50" s="1311" t="s">
        <v>550</v>
      </c>
      <c r="CO50" s="1311"/>
      <c r="CP50" s="1311"/>
      <c r="CQ50" s="1311"/>
      <c r="CR50" s="1311"/>
      <c r="CS50" s="1311"/>
      <c r="CT50" s="1311"/>
      <c r="CU50" s="1311"/>
      <c r="CV50" s="1311" t="s">
        <v>551</v>
      </c>
      <c r="CW50" s="1311"/>
      <c r="CX50" s="1311"/>
      <c r="CY50" s="1311"/>
      <c r="CZ50" s="1311"/>
      <c r="DA50" s="1311"/>
      <c r="DB50" s="1311"/>
      <c r="DC50" s="1311"/>
    </row>
    <row r="51" spans="1:109" ht="13.5" customHeight="1" x14ac:dyDescent="0.15">
      <c r="B51" s="394"/>
      <c r="G51" s="1314"/>
      <c r="H51" s="1314"/>
      <c r="I51" s="1328"/>
      <c r="J51" s="1328"/>
      <c r="K51" s="1313"/>
      <c r="L51" s="1313"/>
      <c r="M51" s="1313"/>
      <c r="N51" s="1313"/>
      <c r="AM51" s="403"/>
      <c r="AN51" s="1309" t="s">
        <v>601</v>
      </c>
      <c r="AO51" s="1309"/>
      <c r="AP51" s="1309"/>
      <c r="AQ51" s="1309"/>
      <c r="AR51" s="1309"/>
      <c r="AS51" s="1309"/>
      <c r="AT51" s="1309"/>
      <c r="AU51" s="1309"/>
      <c r="AV51" s="1309"/>
      <c r="AW51" s="1309"/>
      <c r="AX51" s="1309"/>
      <c r="AY51" s="1309"/>
      <c r="AZ51" s="1309"/>
      <c r="BA51" s="1309"/>
      <c r="BB51" s="1309" t="s">
        <v>602</v>
      </c>
      <c r="BC51" s="1309"/>
      <c r="BD51" s="1309"/>
      <c r="BE51" s="1309"/>
      <c r="BF51" s="1309"/>
      <c r="BG51" s="1309"/>
      <c r="BH51" s="1309"/>
      <c r="BI51" s="1309"/>
      <c r="BJ51" s="1309"/>
      <c r="BK51" s="1309"/>
      <c r="BL51" s="1309"/>
      <c r="BM51" s="1309"/>
      <c r="BN51" s="1309"/>
      <c r="BO51" s="1309"/>
      <c r="BP51" s="1318"/>
      <c r="BQ51" s="1306"/>
      <c r="BR51" s="1306"/>
      <c r="BS51" s="1306"/>
      <c r="BT51" s="1306"/>
      <c r="BU51" s="1306"/>
      <c r="BV51" s="1306"/>
      <c r="BW51" s="1306"/>
      <c r="BX51" s="1306">
        <v>75.599999999999994</v>
      </c>
      <c r="BY51" s="1306"/>
      <c r="BZ51" s="1306"/>
      <c r="CA51" s="1306"/>
      <c r="CB51" s="1306"/>
      <c r="CC51" s="1306"/>
      <c r="CD51" s="1306"/>
      <c r="CE51" s="1306"/>
      <c r="CF51" s="1306">
        <v>71.7</v>
      </c>
      <c r="CG51" s="1306"/>
      <c r="CH51" s="1306"/>
      <c r="CI51" s="1306"/>
      <c r="CJ51" s="1306"/>
      <c r="CK51" s="1306"/>
      <c r="CL51" s="1306"/>
      <c r="CM51" s="1306"/>
      <c r="CN51" s="1306">
        <v>84.7</v>
      </c>
      <c r="CO51" s="1306"/>
      <c r="CP51" s="1306"/>
      <c r="CQ51" s="1306"/>
      <c r="CR51" s="1306"/>
      <c r="CS51" s="1306"/>
      <c r="CT51" s="1306"/>
      <c r="CU51" s="1306"/>
      <c r="CV51" s="1306">
        <v>77.400000000000006</v>
      </c>
      <c r="CW51" s="1306"/>
      <c r="CX51" s="1306"/>
      <c r="CY51" s="1306"/>
      <c r="CZ51" s="1306"/>
      <c r="DA51" s="1306"/>
      <c r="DB51" s="1306"/>
      <c r="DC51" s="1306"/>
    </row>
    <row r="52" spans="1:109" x14ac:dyDescent="0.15">
      <c r="B52" s="394"/>
      <c r="G52" s="1314"/>
      <c r="H52" s="1314"/>
      <c r="I52" s="1328"/>
      <c r="J52" s="1328"/>
      <c r="K52" s="1313"/>
      <c r="L52" s="1313"/>
      <c r="M52" s="1313"/>
      <c r="N52" s="1313"/>
      <c r="AM52" s="403"/>
      <c r="AN52" s="1309"/>
      <c r="AO52" s="1309"/>
      <c r="AP52" s="1309"/>
      <c r="AQ52" s="1309"/>
      <c r="AR52" s="1309"/>
      <c r="AS52" s="1309"/>
      <c r="AT52" s="1309"/>
      <c r="AU52" s="1309"/>
      <c r="AV52" s="1309"/>
      <c r="AW52" s="1309"/>
      <c r="AX52" s="1309"/>
      <c r="AY52" s="1309"/>
      <c r="AZ52" s="1309"/>
      <c r="BA52" s="1309"/>
      <c r="BB52" s="1309"/>
      <c r="BC52" s="1309"/>
      <c r="BD52" s="1309"/>
      <c r="BE52" s="1309"/>
      <c r="BF52" s="1309"/>
      <c r="BG52" s="1309"/>
      <c r="BH52" s="1309"/>
      <c r="BI52" s="1309"/>
      <c r="BJ52" s="1309"/>
      <c r="BK52" s="1309"/>
      <c r="BL52" s="1309"/>
      <c r="BM52" s="1309"/>
      <c r="BN52" s="1309"/>
      <c r="BO52" s="1309"/>
      <c r="BP52" s="1306"/>
      <c r="BQ52" s="1306"/>
      <c r="BR52" s="1306"/>
      <c r="BS52" s="1306"/>
      <c r="BT52" s="1306"/>
      <c r="BU52" s="1306"/>
      <c r="BV52" s="1306"/>
      <c r="BW52" s="1306"/>
      <c r="BX52" s="1306"/>
      <c r="BY52" s="1306"/>
      <c r="BZ52" s="1306"/>
      <c r="CA52" s="1306"/>
      <c r="CB52" s="1306"/>
      <c r="CC52" s="1306"/>
      <c r="CD52" s="1306"/>
      <c r="CE52" s="1306"/>
      <c r="CF52" s="1306"/>
      <c r="CG52" s="1306"/>
      <c r="CH52" s="1306"/>
      <c r="CI52" s="1306"/>
      <c r="CJ52" s="1306"/>
      <c r="CK52" s="1306"/>
      <c r="CL52" s="1306"/>
      <c r="CM52" s="1306"/>
      <c r="CN52" s="1306"/>
      <c r="CO52" s="1306"/>
      <c r="CP52" s="1306"/>
      <c r="CQ52" s="1306"/>
      <c r="CR52" s="1306"/>
      <c r="CS52" s="1306"/>
      <c r="CT52" s="1306"/>
      <c r="CU52" s="1306"/>
      <c r="CV52" s="1306"/>
      <c r="CW52" s="1306"/>
      <c r="CX52" s="1306"/>
      <c r="CY52" s="1306"/>
      <c r="CZ52" s="1306"/>
      <c r="DA52" s="1306"/>
      <c r="DB52" s="1306"/>
      <c r="DC52" s="1306"/>
    </row>
    <row r="53" spans="1:109" x14ac:dyDescent="0.15">
      <c r="A53" s="402"/>
      <c r="B53" s="394"/>
      <c r="G53" s="1314"/>
      <c r="H53" s="1314"/>
      <c r="I53" s="1312"/>
      <c r="J53" s="1312"/>
      <c r="K53" s="1313"/>
      <c r="L53" s="1313"/>
      <c r="M53" s="1313"/>
      <c r="N53" s="1313"/>
      <c r="AM53" s="403"/>
      <c r="AN53" s="1309"/>
      <c r="AO53" s="1309"/>
      <c r="AP53" s="1309"/>
      <c r="AQ53" s="1309"/>
      <c r="AR53" s="1309"/>
      <c r="AS53" s="1309"/>
      <c r="AT53" s="1309"/>
      <c r="AU53" s="1309"/>
      <c r="AV53" s="1309"/>
      <c r="AW53" s="1309"/>
      <c r="AX53" s="1309"/>
      <c r="AY53" s="1309"/>
      <c r="AZ53" s="1309"/>
      <c r="BA53" s="1309"/>
      <c r="BB53" s="1309" t="s">
        <v>603</v>
      </c>
      <c r="BC53" s="1309"/>
      <c r="BD53" s="1309"/>
      <c r="BE53" s="1309"/>
      <c r="BF53" s="1309"/>
      <c r="BG53" s="1309"/>
      <c r="BH53" s="1309"/>
      <c r="BI53" s="1309"/>
      <c r="BJ53" s="1309"/>
      <c r="BK53" s="1309"/>
      <c r="BL53" s="1309"/>
      <c r="BM53" s="1309"/>
      <c r="BN53" s="1309"/>
      <c r="BO53" s="1309"/>
      <c r="BP53" s="1318"/>
      <c r="BQ53" s="1306"/>
      <c r="BR53" s="1306"/>
      <c r="BS53" s="1306"/>
      <c r="BT53" s="1306"/>
      <c r="BU53" s="1306"/>
      <c r="BV53" s="1306"/>
      <c r="BW53" s="1306"/>
      <c r="BX53" s="1306">
        <v>56.8</v>
      </c>
      <c r="BY53" s="1306"/>
      <c r="BZ53" s="1306"/>
      <c r="CA53" s="1306"/>
      <c r="CB53" s="1306"/>
      <c r="CC53" s="1306"/>
      <c r="CD53" s="1306"/>
      <c r="CE53" s="1306"/>
      <c r="CF53" s="1306">
        <v>58</v>
      </c>
      <c r="CG53" s="1306"/>
      <c r="CH53" s="1306"/>
      <c r="CI53" s="1306"/>
      <c r="CJ53" s="1306"/>
      <c r="CK53" s="1306"/>
      <c r="CL53" s="1306"/>
      <c r="CM53" s="1306"/>
      <c r="CN53" s="1306">
        <v>56.3</v>
      </c>
      <c r="CO53" s="1306"/>
      <c r="CP53" s="1306"/>
      <c r="CQ53" s="1306"/>
      <c r="CR53" s="1306"/>
      <c r="CS53" s="1306"/>
      <c r="CT53" s="1306"/>
      <c r="CU53" s="1306"/>
      <c r="CV53" s="1306">
        <v>57.6</v>
      </c>
      <c r="CW53" s="1306"/>
      <c r="CX53" s="1306"/>
      <c r="CY53" s="1306"/>
      <c r="CZ53" s="1306"/>
      <c r="DA53" s="1306"/>
      <c r="DB53" s="1306"/>
      <c r="DC53" s="1306"/>
    </row>
    <row r="54" spans="1:109" x14ac:dyDescent="0.15">
      <c r="A54" s="402"/>
      <c r="B54" s="394"/>
      <c r="G54" s="1314"/>
      <c r="H54" s="1314"/>
      <c r="I54" s="1312"/>
      <c r="J54" s="1312"/>
      <c r="K54" s="1313"/>
      <c r="L54" s="1313"/>
      <c r="M54" s="1313"/>
      <c r="N54" s="1313"/>
      <c r="AM54" s="403"/>
      <c r="AN54" s="1309"/>
      <c r="AO54" s="1309"/>
      <c r="AP54" s="1309"/>
      <c r="AQ54" s="1309"/>
      <c r="AR54" s="1309"/>
      <c r="AS54" s="1309"/>
      <c r="AT54" s="1309"/>
      <c r="AU54" s="1309"/>
      <c r="AV54" s="1309"/>
      <c r="AW54" s="1309"/>
      <c r="AX54" s="1309"/>
      <c r="AY54" s="1309"/>
      <c r="AZ54" s="1309"/>
      <c r="BA54" s="1309"/>
      <c r="BB54" s="1309"/>
      <c r="BC54" s="1309"/>
      <c r="BD54" s="1309"/>
      <c r="BE54" s="1309"/>
      <c r="BF54" s="1309"/>
      <c r="BG54" s="1309"/>
      <c r="BH54" s="1309"/>
      <c r="BI54" s="1309"/>
      <c r="BJ54" s="1309"/>
      <c r="BK54" s="1309"/>
      <c r="BL54" s="1309"/>
      <c r="BM54" s="1309"/>
      <c r="BN54" s="1309"/>
      <c r="BO54" s="1309"/>
      <c r="BP54" s="1306"/>
      <c r="BQ54" s="1306"/>
      <c r="BR54" s="1306"/>
      <c r="BS54" s="1306"/>
      <c r="BT54" s="1306"/>
      <c r="BU54" s="1306"/>
      <c r="BV54" s="1306"/>
      <c r="BW54" s="1306"/>
      <c r="BX54" s="1306"/>
      <c r="BY54" s="1306"/>
      <c r="BZ54" s="1306"/>
      <c r="CA54" s="1306"/>
      <c r="CB54" s="1306"/>
      <c r="CC54" s="1306"/>
      <c r="CD54" s="1306"/>
      <c r="CE54" s="1306"/>
      <c r="CF54" s="1306"/>
      <c r="CG54" s="1306"/>
      <c r="CH54" s="1306"/>
      <c r="CI54" s="1306"/>
      <c r="CJ54" s="1306"/>
      <c r="CK54" s="1306"/>
      <c r="CL54" s="1306"/>
      <c r="CM54" s="1306"/>
      <c r="CN54" s="1306"/>
      <c r="CO54" s="1306"/>
      <c r="CP54" s="1306"/>
      <c r="CQ54" s="1306"/>
      <c r="CR54" s="1306"/>
      <c r="CS54" s="1306"/>
      <c r="CT54" s="1306"/>
      <c r="CU54" s="1306"/>
      <c r="CV54" s="1306"/>
      <c r="CW54" s="1306"/>
      <c r="CX54" s="1306"/>
      <c r="CY54" s="1306"/>
      <c r="CZ54" s="1306"/>
      <c r="DA54" s="1306"/>
      <c r="DB54" s="1306"/>
      <c r="DC54" s="1306"/>
    </row>
    <row r="55" spans="1:109" x14ac:dyDescent="0.15">
      <c r="A55" s="402"/>
      <c r="B55" s="394"/>
      <c r="G55" s="1312"/>
      <c r="H55" s="1312"/>
      <c r="I55" s="1312"/>
      <c r="J55" s="1312"/>
      <c r="K55" s="1313"/>
      <c r="L55" s="1313"/>
      <c r="M55" s="1313"/>
      <c r="N55" s="1313"/>
      <c r="AN55" s="1311" t="s">
        <v>604</v>
      </c>
      <c r="AO55" s="1311"/>
      <c r="AP55" s="1311"/>
      <c r="AQ55" s="1311"/>
      <c r="AR55" s="1311"/>
      <c r="AS55" s="1311"/>
      <c r="AT55" s="1311"/>
      <c r="AU55" s="1311"/>
      <c r="AV55" s="1311"/>
      <c r="AW55" s="1311"/>
      <c r="AX55" s="1311"/>
      <c r="AY55" s="1311"/>
      <c r="AZ55" s="1311"/>
      <c r="BA55" s="1311"/>
      <c r="BB55" s="1309" t="s">
        <v>602</v>
      </c>
      <c r="BC55" s="1309"/>
      <c r="BD55" s="1309"/>
      <c r="BE55" s="1309"/>
      <c r="BF55" s="1309"/>
      <c r="BG55" s="1309"/>
      <c r="BH55" s="1309"/>
      <c r="BI55" s="1309"/>
      <c r="BJ55" s="1309"/>
      <c r="BK55" s="1309"/>
      <c r="BL55" s="1309"/>
      <c r="BM55" s="1309"/>
      <c r="BN55" s="1309"/>
      <c r="BO55" s="1309"/>
      <c r="BP55" s="1318"/>
      <c r="BQ55" s="1306"/>
      <c r="BR55" s="1306"/>
      <c r="BS55" s="1306"/>
      <c r="BT55" s="1306"/>
      <c r="BU55" s="1306"/>
      <c r="BV55" s="1306"/>
      <c r="BW55" s="1306"/>
      <c r="BX55" s="1306">
        <v>56.8</v>
      </c>
      <c r="BY55" s="1306"/>
      <c r="BZ55" s="1306"/>
      <c r="CA55" s="1306"/>
      <c r="CB55" s="1306"/>
      <c r="CC55" s="1306"/>
      <c r="CD55" s="1306"/>
      <c r="CE55" s="1306"/>
      <c r="CF55" s="1306">
        <v>52.3</v>
      </c>
      <c r="CG55" s="1306"/>
      <c r="CH55" s="1306"/>
      <c r="CI55" s="1306"/>
      <c r="CJ55" s="1306"/>
      <c r="CK55" s="1306"/>
      <c r="CL55" s="1306"/>
      <c r="CM55" s="1306"/>
      <c r="CN55" s="1306">
        <v>55.4</v>
      </c>
      <c r="CO55" s="1306"/>
      <c r="CP55" s="1306"/>
      <c r="CQ55" s="1306"/>
      <c r="CR55" s="1306"/>
      <c r="CS55" s="1306"/>
      <c r="CT55" s="1306"/>
      <c r="CU55" s="1306"/>
      <c r="CV55" s="1306">
        <v>52.7</v>
      </c>
      <c r="CW55" s="1306"/>
      <c r="CX55" s="1306"/>
      <c r="CY55" s="1306"/>
      <c r="CZ55" s="1306"/>
      <c r="DA55" s="1306"/>
      <c r="DB55" s="1306"/>
      <c r="DC55" s="1306"/>
    </row>
    <row r="56" spans="1:109" x14ac:dyDescent="0.15">
      <c r="A56" s="402"/>
      <c r="B56" s="394"/>
      <c r="G56" s="1312"/>
      <c r="H56" s="1312"/>
      <c r="I56" s="1312"/>
      <c r="J56" s="1312"/>
      <c r="K56" s="1313"/>
      <c r="L56" s="1313"/>
      <c r="M56" s="1313"/>
      <c r="N56" s="1313"/>
      <c r="AN56" s="1311"/>
      <c r="AO56" s="1311"/>
      <c r="AP56" s="1311"/>
      <c r="AQ56" s="1311"/>
      <c r="AR56" s="1311"/>
      <c r="AS56" s="1311"/>
      <c r="AT56" s="1311"/>
      <c r="AU56" s="1311"/>
      <c r="AV56" s="1311"/>
      <c r="AW56" s="1311"/>
      <c r="AX56" s="1311"/>
      <c r="AY56" s="1311"/>
      <c r="AZ56" s="1311"/>
      <c r="BA56" s="1311"/>
      <c r="BB56" s="1309"/>
      <c r="BC56" s="1309"/>
      <c r="BD56" s="1309"/>
      <c r="BE56" s="1309"/>
      <c r="BF56" s="1309"/>
      <c r="BG56" s="1309"/>
      <c r="BH56" s="1309"/>
      <c r="BI56" s="1309"/>
      <c r="BJ56" s="1309"/>
      <c r="BK56" s="1309"/>
      <c r="BL56" s="1309"/>
      <c r="BM56" s="1309"/>
      <c r="BN56" s="1309"/>
      <c r="BO56" s="1309"/>
      <c r="BP56" s="1306"/>
      <c r="BQ56" s="1306"/>
      <c r="BR56" s="1306"/>
      <c r="BS56" s="1306"/>
      <c r="BT56" s="1306"/>
      <c r="BU56" s="1306"/>
      <c r="BV56" s="1306"/>
      <c r="BW56" s="1306"/>
      <c r="BX56" s="1306"/>
      <c r="BY56" s="1306"/>
      <c r="BZ56" s="1306"/>
      <c r="CA56" s="1306"/>
      <c r="CB56" s="1306"/>
      <c r="CC56" s="1306"/>
      <c r="CD56" s="1306"/>
      <c r="CE56" s="1306"/>
      <c r="CF56" s="1306"/>
      <c r="CG56" s="1306"/>
      <c r="CH56" s="1306"/>
      <c r="CI56" s="1306"/>
      <c r="CJ56" s="1306"/>
      <c r="CK56" s="1306"/>
      <c r="CL56" s="1306"/>
      <c r="CM56" s="1306"/>
      <c r="CN56" s="1306"/>
      <c r="CO56" s="1306"/>
      <c r="CP56" s="1306"/>
      <c r="CQ56" s="1306"/>
      <c r="CR56" s="1306"/>
      <c r="CS56" s="1306"/>
      <c r="CT56" s="1306"/>
      <c r="CU56" s="1306"/>
      <c r="CV56" s="1306"/>
      <c r="CW56" s="1306"/>
      <c r="CX56" s="1306"/>
      <c r="CY56" s="1306"/>
      <c r="CZ56" s="1306"/>
      <c r="DA56" s="1306"/>
      <c r="DB56" s="1306"/>
      <c r="DC56" s="1306"/>
    </row>
    <row r="57" spans="1:109" s="402" customFormat="1" x14ac:dyDescent="0.15">
      <c r="B57" s="406"/>
      <c r="G57" s="1312"/>
      <c r="H57" s="1312"/>
      <c r="I57" s="1307"/>
      <c r="J57" s="1307"/>
      <c r="K57" s="1313"/>
      <c r="L57" s="1313"/>
      <c r="M57" s="1313"/>
      <c r="N57" s="1313"/>
      <c r="AM57" s="387"/>
      <c r="AN57" s="1311"/>
      <c r="AO57" s="1311"/>
      <c r="AP57" s="1311"/>
      <c r="AQ57" s="1311"/>
      <c r="AR57" s="1311"/>
      <c r="AS57" s="1311"/>
      <c r="AT57" s="1311"/>
      <c r="AU57" s="1311"/>
      <c r="AV57" s="1311"/>
      <c r="AW57" s="1311"/>
      <c r="AX57" s="1311"/>
      <c r="AY57" s="1311"/>
      <c r="AZ57" s="1311"/>
      <c r="BA57" s="1311"/>
      <c r="BB57" s="1309" t="s">
        <v>603</v>
      </c>
      <c r="BC57" s="1309"/>
      <c r="BD57" s="1309"/>
      <c r="BE57" s="1309"/>
      <c r="BF57" s="1309"/>
      <c r="BG57" s="1309"/>
      <c r="BH57" s="1309"/>
      <c r="BI57" s="1309"/>
      <c r="BJ57" s="1309"/>
      <c r="BK57" s="1309"/>
      <c r="BL57" s="1309"/>
      <c r="BM57" s="1309"/>
      <c r="BN57" s="1309"/>
      <c r="BO57" s="1309"/>
      <c r="BP57" s="1318"/>
      <c r="BQ57" s="1306"/>
      <c r="BR57" s="1306"/>
      <c r="BS57" s="1306"/>
      <c r="BT57" s="1306"/>
      <c r="BU57" s="1306"/>
      <c r="BV57" s="1306"/>
      <c r="BW57" s="1306"/>
      <c r="BX57" s="1306">
        <v>54</v>
      </c>
      <c r="BY57" s="1306"/>
      <c r="BZ57" s="1306"/>
      <c r="CA57" s="1306"/>
      <c r="CB57" s="1306"/>
      <c r="CC57" s="1306"/>
      <c r="CD57" s="1306"/>
      <c r="CE57" s="1306"/>
      <c r="CF57" s="1306">
        <v>57.1</v>
      </c>
      <c r="CG57" s="1306"/>
      <c r="CH57" s="1306"/>
      <c r="CI57" s="1306"/>
      <c r="CJ57" s="1306"/>
      <c r="CK57" s="1306"/>
      <c r="CL57" s="1306"/>
      <c r="CM57" s="1306"/>
      <c r="CN57" s="1306">
        <v>58.7</v>
      </c>
      <c r="CO57" s="1306"/>
      <c r="CP57" s="1306"/>
      <c r="CQ57" s="1306"/>
      <c r="CR57" s="1306"/>
      <c r="CS57" s="1306"/>
      <c r="CT57" s="1306"/>
      <c r="CU57" s="1306"/>
      <c r="CV57" s="1306">
        <v>59.5</v>
      </c>
      <c r="CW57" s="1306"/>
      <c r="CX57" s="1306"/>
      <c r="CY57" s="1306"/>
      <c r="CZ57" s="1306"/>
      <c r="DA57" s="1306"/>
      <c r="DB57" s="1306"/>
      <c r="DC57" s="1306"/>
      <c r="DD57" s="407"/>
      <c r="DE57" s="406"/>
    </row>
    <row r="58" spans="1:109" s="402" customFormat="1" x14ac:dyDescent="0.15">
      <c r="A58" s="387"/>
      <c r="B58" s="406"/>
      <c r="G58" s="1312"/>
      <c r="H58" s="1312"/>
      <c r="I58" s="1307"/>
      <c r="J58" s="1307"/>
      <c r="K58" s="1313"/>
      <c r="L58" s="1313"/>
      <c r="M58" s="1313"/>
      <c r="N58" s="1313"/>
      <c r="AM58" s="387"/>
      <c r="AN58" s="1311"/>
      <c r="AO58" s="1311"/>
      <c r="AP58" s="1311"/>
      <c r="AQ58" s="1311"/>
      <c r="AR58" s="1311"/>
      <c r="AS58" s="1311"/>
      <c r="AT58" s="1311"/>
      <c r="AU58" s="1311"/>
      <c r="AV58" s="1311"/>
      <c r="AW58" s="1311"/>
      <c r="AX58" s="1311"/>
      <c r="AY58" s="1311"/>
      <c r="AZ58" s="1311"/>
      <c r="BA58" s="1311"/>
      <c r="BB58" s="1309"/>
      <c r="BC58" s="1309"/>
      <c r="BD58" s="1309"/>
      <c r="BE58" s="1309"/>
      <c r="BF58" s="1309"/>
      <c r="BG58" s="1309"/>
      <c r="BH58" s="1309"/>
      <c r="BI58" s="1309"/>
      <c r="BJ58" s="1309"/>
      <c r="BK58" s="1309"/>
      <c r="BL58" s="1309"/>
      <c r="BM58" s="1309"/>
      <c r="BN58" s="1309"/>
      <c r="BO58" s="1309"/>
      <c r="BP58" s="1306"/>
      <c r="BQ58" s="1306"/>
      <c r="BR58" s="1306"/>
      <c r="BS58" s="1306"/>
      <c r="BT58" s="1306"/>
      <c r="BU58" s="1306"/>
      <c r="BV58" s="1306"/>
      <c r="BW58" s="1306"/>
      <c r="BX58" s="1306"/>
      <c r="BY58" s="1306"/>
      <c r="BZ58" s="1306"/>
      <c r="CA58" s="1306"/>
      <c r="CB58" s="1306"/>
      <c r="CC58" s="1306"/>
      <c r="CD58" s="1306"/>
      <c r="CE58" s="1306"/>
      <c r="CF58" s="1306"/>
      <c r="CG58" s="1306"/>
      <c r="CH58" s="1306"/>
      <c r="CI58" s="1306"/>
      <c r="CJ58" s="1306"/>
      <c r="CK58" s="1306"/>
      <c r="CL58" s="1306"/>
      <c r="CM58" s="1306"/>
      <c r="CN58" s="1306"/>
      <c r="CO58" s="1306"/>
      <c r="CP58" s="1306"/>
      <c r="CQ58" s="1306"/>
      <c r="CR58" s="1306"/>
      <c r="CS58" s="1306"/>
      <c r="CT58" s="1306"/>
      <c r="CU58" s="1306"/>
      <c r="CV58" s="1306"/>
      <c r="CW58" s="1306"/>
      <c r="CX58" s="1306"/>
      <c r="CY58" s="1306"/>
      <c r="CZ58" s="1306"/>
      <c r="DA58" s="1306"/>
      <c r="DB58" s="1306"/>
      <c r="DC58" s="1306"/>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605</v>
      </c>
    </row>
    <row r="64" spans="1:109" x14ac:dyDescent="0.15">
      <c r="B64" s="394"/>
      <c r="G64" s="401"/>
      <c r="I64" s="414"/>
      <c r="J64" s="414"/>
      <c r="K64" s="414"/>
      <c r="L64" s="414"/>
      <c r="M64" s="414"/>
      <c r="N64" s="415"/>
      <c r="AM64" s="401"/>
      <c r="AN64" s="401" t="s">
        <v>598</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9" t="s">
        <v>606</v>
      </c>
      <c r="AO65" s="1320"/>
      <c r="AP65" s="1320"/>
      <c r="AQ65" s="1320"/>
      <c r="AR65" s="1320"/>
      <c r="AS65" s="1320"/>
      <c r="AT65" s="1320"/>
      <c r="AU65" s="1320"/>
      <c r="AV65" s="1320"/>
      <c r="AW65" s="1320"/>
      <c r="AX65" s="1320"/>
      <c r="AY65" s="1320"/>
      <c r="AZ65" s="1320"/>
      <c r="BA65" s="1320"/>
      <c r="BB65" s="1320"/>
      <c r="BC65" s="1320"/>
      <c r="BD65" s="1320"/>
      <c r="BE65" s="1320"/>
      <c r="BF65" s="1320"/>
      <c r="BG65" s="1320"/>
      <c r="BH65" s="1320"/>
      <c r="BI65" s="1320"/>
      <c r="BJ65" s="1320"/>
      <c r="BK65" s="1320"/>
      <c r="BL65" s="1320"/>
      <c r="BM65" s="1320"/>
      <c r="BN65" s="1320"/>
      <c r="BO65" s="1320"/>
      <c r="BP65" s="1320"/>
      <c r="BQ65" s="1320"/>
      <c r="BR65" s="1320"/>
      <c r="BS65" s="1320"/>
      <c r="BT65" s="1320"/>
      <c r="BU65" s="1320"/>
      <c r="BV65" s="1320"/>
      <c r="BW65" s="1320"/>
      <c r="BX65" s="1320"/>
      <c r="BY65" s="1320"/>
      <c r="BZ65" s="1320"/>
      <c r="CA65" s="1320"/>
      <c r="CB65" s="1320"/>
      <c r="CC65" s="1320"/>
      <c r="CD65" s="1320"/>
      <c r="CE65" s="1320"/>
      <c r="CF65" s="1320"/>
      <c r="CG65" s="1320"/>
      <c r="CH65" s="1320"/>
      <c r="CI65" s="1320"/>
      <c r="CJ65" s="1320"/>
      <c r="CK65" s="1320"/>
      <c r="CL65" s="1320"/>
      <c r="CM65" s="1320"/>
      <c r="CN65" s="1320"/>
      <c r="CO65" s="1320"/>
      <c r="CP65" s="1320"/>
      <c r="CQ65" s="1320"/>
      <c r="CR65" s="1320"/>
      <c r="CS65" s="1320"/>
      <c r="CT65" s="1320"/>
      <c r="CU65" s="1320"/>
      <c r="CV65" s="1320"/>
      <c r="CW65" s="1320"/>
      <c r="CX65" s="1320"/>
      <c r="CY65" s="1320"/>
      <c r="CZ65" s="1320"/>
      <c r="DA65" s="1320"/>
      <c r="DB65" s="1320"/>
      <c r="DC65" s="1321"/>
    </row>
    <row r="66" spans="2:107" x14ac:dyDescent="0.15">
      <c r="B66" s="394"/>
      <c r="AN66" s="1322"/>
      <c r="AO66" s="1323"/>
      <c r="AP66" s="1323"/>
      <c r="AQ66" s="1323"/>
      <c r="AR66" s="1323"/>
      <c r="AS66" s="1323"/>
      <c r="AT66" s="1323"/>
      <c r="AU66" s="1323"/>
      <c r="AV66" s="1323"/>
      <c r="AW66" s="1323"/>
      <c r="AX66" s="1323"/>
      <c r="AY66" s="1323"/>
      <c r="AZ66" s="1323"/>
      <c r="BA66" s="1323"/>
      <c r="BB66" s="1323"/>
      <c r="BC66" s="1323"/>
      <c r="BD66" s="1323"/>
      <c r="BE66" s="1323"/>
      <c r="BF66" s="1323"/>
      <c r="BG66" s="1323"/>
      <c r="BH66" s="1323"/>
      <c r="BI66" s="1323"/>
      <c r="BJ66" s="1323"/>
      <c r="BK66" s="1323"/>
      <c r="BL66" s="1323"/>
      <c r="BM66" s="1323"/>
      <c r="BN66" s="1323"/>
      <c r="BO66" s="1323"/>
      <c r="BP66" s="1323"/>
      <c r="BQ66" s="1323"/>
      <c r="BR66" s="1323"/>
      <c r="BS66" s="1323"/>
      <c r="BT66" s="1323"/>
      <c r="BU66" s="1323"/>
      <c r="BV66" s="1323"/>
      <c r="BW66" s="1323"/>
      <c r="BX66" s="1323"/>
      <c r="BY66" s="1323"/>
      <c r="BZ66" s="1323"/>
      <c r="CA66" s="1323"/>
      <c r="CB66" s="1323"/>
      <c r="CC66" s="1323"/>
      <c r="CD66" s="1323"/>
      <c r="CE66" s="1323"/>
      <c r="CF66" s="1323"/>
      <c r="CG66" s="1323"/>
      <c r="CH66" s="1323"/>
      <c r="CI66" s="1323"/>
      <c r="CJ66" s="1323"/>
      <c r="CK66" s="1323"/>
      <c r="CL66" s="1323"/>
      <c r="CM66" s="1323"/>
      <c r="CN66" s="1323"/>
      <c r="CO66" s="1323"/>
      <c r="CP66" s="1323"/>
      <c r="CQ66" s="1323"/>
      <c r="CR66" s="1323"/>
      <c r="CS66" s="1323"/>
      <c r="CT66" s="1323"/>
      <c r="CU66" s="1323"/>
      <c r="CV66" s="1323"/>
      <c r="CW66" s="1323"/>
      <c r="CX66" s="1323"/>
      <c r="CY66" s="1323"/>
      <c r="CZ66" s="1323"/>
      <c r="DA66" s="1323"/>
      <c r="DB66" s="1323"/>
      <c r="DC66" s="1324"/>
    </row>
    <row r="67" spans="2:107" x14ac:dyDescent="0.15">
      <c r="B67" s="394"/>
      <c r="AN67" s="1322"/>
      <c r="AO67" s="1323"/>
      <c r="AP67" s="1323"/>
      <c r="AQ67" s="1323"/>
      <c r="AR67" s="1323"/>
      <c r="AS67" s="1323"/>
      <c r="AT67" s="1323"/>
      <c r="AU67" s="1323"/>
      <c r="AV67" s="1323"/>
      <c r="AW67" s="1323"/>
      <c r="AX67" s="1323"/>
      <c r="AY67" s="1323"/>
      <c r="AZ67" s="1323"/>
      <c r="BA67" s="1323"/>
      <c r="BB67" s="1323"/>
      <c r="BC67" s="1323"/>
      <c r="BD67" s="1323"/>
      <c r="BE67" s="1323"/>
      <c r="BF67" s="1323"/>
      <c r="BG67" s="1323"/>
      <c r="BH67" s="1323"/>
      <c r="BI67" s="1323"/>
      <c r="BJ67" s="1323"/>
      <c r="BK67" s="1323"/>
      <c r="BL67" s="1323"/>
      <c r="BM67" s="1323"/>
      <c r="BN67" s="1323"/>
      <c r="BO67" s="1323"/>
      <c r="BP67" s="1323"/>
      <c r="BQ67" s="1323"/>
      <c r="BR67" s="1323"/>
      <c r="BS67" s="1323"/>
      <c r="BT67" s="1323"/>
      <c r="BU67" s="1323"/>
      <c r="BV67" s="1323"/>
      <c r="BW67" s="1323"/>
      <c r="BX67" s="1323"/>
      <c r="BY67" s="1323"/>
      <c r="BZ67" s="1323"/>
      <c r="CA67" s="1323"/>
      <c r="CB67" s="1323"/>
      <c r="CC67" s="1323"/>
      <c r="CD67" s="1323"/>
      <c r="CE67" s="1323"/>
      <c r="CF67" s="1323"/>
      <c r="CG67" s="1323"/>
      <c r="CH67" s="1323"/>
      <c r="CI67" s="1323"/>
      <c r="CJ67" s="1323"/>
      <c r="CK67" s="1323"/>
      <c r="CL67" s="1323"/>
      <c r="CM67" s="1323"/>
      <c r="CN67" s="1323"/>
      <c r="CO67" s="1323"/>
      <c r="CP67" s="1323"/>
      <c r="CQ67" s="1323"/>
      <c r="CR67" s="1323"/>
      <c r="CS67" s="1323"/>
      <c r="CT67" s="1323"/>
      <c r="CU67" s="1323"/>
      <c r="CV67" s="1323"/>
      <c r="CW67" s="1323"/>
      <c r="CX67" s="1323"/>
      <c r="CY67" s="1323"/>
      <c r="CZ67" s="1323"/>
      <c r="DA67" s="1323"/>
      <c r="DB67" s="1323"/>
      <c r="DC67" s="1324"/>
    </row>
    <row r="68" spans="2:107" x14ac:dyDescent="0.15">
      <c r="B68" s="394"/>
      <c r="AN68" s="1322"/>
      <c r="AO68" s="1323"/>
      <c r="AP68" s="1323"/>
      <c r="AQ68" s="1323"/>
      <c r="AR68" s="1323"/>
      <c r="AS68" s="1323"/>
      <c r="AT68" s="1323"/>
      <c r="AU68" s="1323"/>
      <c r="AV68" s="1323"/>
      <c r="AW68" s="1323"/>
      <c r="AX68" s="1323"/>
      <c r="AY68" s="1323"/>
      <c r="AZ68" s="1323"/>
      <c r="BA68" s="1323"/>
      <c r="BB68" s="1323"/>
      <c r="BC68" s="1323"/>
      <c r="BD68" s="1323"/>
      <c r="BE68" s="1323"/>
      <c r="BF68" s="1323"/>
      <c r="BG68" s="1323"/>
      <c r="BH68" s="1323"/>
      <c r="BI68" s="1323"/>
      <c r="BJ68" s="1323"/>
      <c r="BK68" s="1323"/>
      <c r="BL68" s="1323"/>
      <c r="BM68" s="1323"/>
      <c r="BN68" s="1323"/>
      <c r="BO68" s="1323"/>
      <c r="BP68" s="1323"/>
      <c r="BQ68" s="1323"/>
      <c r="BR68" s="1323"/>
      <c r="BS68" s="1323"/>
      <c r="BT68" s="1323"/>
      <c r="BU68" s="1323"/>
      <c r="BV68" s="1323"/>
      <c r="BW68" s="1323"/>
      <c r="BX68" s="1323"/>
      <c r="BY68" s="1323"/>
      <c r="BZ68" s="1323"/>
      <c r="CA68" s="1323"/>
      <c r="CB68" s="1323"/>
      <c r="CC68" s="1323"/>
      <c r="CD68" s="1323"/>
      <c r="CE68" s="1323"/>
      <c r="CF68" s="1323"/>
      <c r="CG68" s="1323"/>
      <c r="CH68" s="1323"/>
      <c r="CI68" s="1323"/>
      <c r="CJ68" s="1323"/>
      <c r="CK68" s="1323"/>
      <c r="CL68" s="1323"/>
      <c r="CM68" s="1323"/>
      <c r="CN68" s="1323"/>
      <c r="CO68" s="1323"/>
      <c r="CP68" s="1323"/>
      <c r="CQ68" s="1323"/>
      <c r="CR68" s="1323"/>
      <c r="CS68" s="1323"/>
      <c r="CT68" s="1323"/>
      <c r="CU68" s="1323"/>
      <c r="CV68" s="1323"/>
      <c r="CW68" s="1323"/>
      <c r="CX68" s="1323"/>
      <c r="CY68" s="1323"/>
      <c r="CZ68" s="1323"/>
      <c r="DA68" s="1323"/>
      <c r="DB68" s="1323"/>
      <c r="DC68" s="1324"/>
    </row>
    <row r="69" spans="2:107" x14ac:dyDescent="0.15">
      <c r="B69" s="394"/>
      <c r="AN69" s="1325"/>
      <c r="AO69" s="1326"/>
      <c r="AP69" s="1326"/>
      <c r="AQ69" s="1326"/>
      <c r="AR69" s="1326"/>
      <c r="AS69" s="1326"/>
      <c r="AT69" s="1326"/>
      <c r="AU69" s="1326"/>
      <c r="AV69" s="1326"/>
      <c r="AW69" s="1326"/>
      <c r="AX69" s="1326"/>
      <c r="AY69" s="1326"/>
      <c r="AZ69" s="1326"/>
      <c r="BA69" s="1326"/>
      <c r="BB69" s="1326"/>
      <c r="BC69" s="1326"/>
      <c r="BD69" s="1326"/>
      <c r="BE69" s="1326"/>
      <c r="BF69" s="1326"/>
      <c r="BG69" s="1326"/>
      <c r="BH69" s="1326"/>
      <c r="BI69" s="1326"/>
      <c r="BJ69" s="1326"/>
      <c r="BK69" s="1326"/>
      <c r="BL69" s="1326"/>
      <c r="BM69" s="1326"/>
      <c r="BN69" s="1326"/>
      <c r="BO69" s="1326"/>
      <c r="BP69" s="1326"/>
      <c r="BQ69" s="1326"/>
      <c r="BR69" s="1326"/>
      <c r="BS69" s="1326"/>
      <c r="BT69" s="1326"/>
      <c r="BU69" s="1326"/>
      <c r="BV69" s="1326"/>
      <c r="BW69" s="1326"/>
      <c r="BX69" s="1326"/>
      <c r="BY69" s="1326"/>
      <c r="BZ69" s="1326"/>
      <c r="CA69" s="1326"/>
      <c r="CB69" s="1326"/>
      <c r="CC69" s="1326"/>
      <c r="CD69" s="1326"/>
      <c r="CE69" s="1326"/>
      <c r="CF69" s="1326"/>
      <c r="CG69" s="1326"/>
      <c r="CH69" s="1326"/>
      <c r="CI69" s="1326"/>
      <c r="CJ69" s="1326"/>
      <c r="CK69" s="1326"/>
      <c r="CL69" s="1326"/>
      <c r="CM69" s="1326"/>
      <c r="CN69" s="1326"/>
      <c r="CO69" s="1326"/>
      <c r="CP69" s="1326"/>
      <c r="CQ69" s="1326"/>
      <c r="CR69" s="1326"/>
      <c r="CS69" s="1326"/>
      <c r="CT69" s="1326"/>
      <c r="CU69" s="1326"/>
      <c r="CV69" s="1326"/>
      <c r="CW69" s="1326"/>
      <c r="CX69" s="1326"/>
      <c r="CY69" s="1326"/>
      <c r="CZ69" s="1326"/>
      <c r="DA69" s="1326"/>
      <c r="DB69" s="1326"/>
      <c r="DC69" s="1327"/>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600</v>
      </c>
    </row>
    <row r="72" spans="2:107" x14ac:dyDescent="0.15">
      <c r="B72" s="394"/>
      <c r="G72" s="1312"/>
      <c r="H72" s="1312"/>
      <c r="I72" s="1312"/>
      <c r="J72" s="1312"/>
      <c r="K72" s="404"/>
      <c r="L72" s="404"/>
      <c r="M72" s="405"/>
      <c r="N72" s="405"/>
      <c r="AN72" s="1315"/>
      <c r="AO72" s="1316"/>
      <c r="AP72" s="1316"/>
      <c r="AQ72" s="1316"/>
      <c r="AR72" s="1316"/>
      <c r="AS72" s="1316"/>
      <c r="AT72" s="1316"/>
      <c r="AU72" s="1316"/>
      <c r="AV72" s="1316"/>
      <c r="AW72" s="1316"/>
      <c r="AX72" s="1316"/>
      <c r="AY72" s="1316"/>
      <c r="AZ72" s="1316"/>
      <c r="BA72" s="1316"/>
      <c r="BB72" s="1316"/>
      <c r="BC72" s="1316"/>
      <c r="BD72" s="1316"/>
      <c r="BE72" s="1316"/>
      <c r="BF72" s="1316"/>
      <c r="BG72" s="1316"/>
      <c r="BH72" s="1316"/>
      <c r="BI72" s="1316"/>
      <c r="BJ72" s="1316"/>
      <c r="BK72" s="1316"/>
      <c r="BL72" s="1316"/>
      <c r="BM72" s="1316"/>
      <c r="BN72" s="1316"/>
      <c r="BO72" s="1317"/>
      <c r="BP72" s="1311" t="s">
        <v>547</v>
      </c>
      <c r="BQ72" s="1311"/>
      <c r="BR72" s="1311"/>
      <c r="BS72" s="1311"/>
      <c r="BT72" s="1311"/>
      <c r="BU72" s="1311"/>
      <c r="BV72" s="1311"/>
      <c r="BW72" s="1311"/>
      <c r="BX72" s="1311" t="s">
        <v>548</v>
      </c>
      <c r="BY72" s="1311"/>
      <c r="BZ72" s="1311"/>
      <c r="CA72" s="1311"/>
      <c r="CB72" s="1311"/>
      <c r="CC72" s="1311"/>
      <c r="CD72" s="1311"/>
      <c r="CE72" s="1311"/>
      <c r="CF72" s="1311" t="s">
        <v>549</v>
      </c>
      <c r="CG72" s="1311"/>
      <c r="CH72" s="1311"/>
      <c r="CI72" s="1311"/>
      <c r="CJ72" s="1311"/>
      <c r="CK72" s="1311"/>
      <c r="CL72" s="1311"/>
      <c r="CM72" s="1311"/>
      <c r="CN72" s="1311" t="s">
        <v>550</v>
      </c>
      <c r="CO72" s="1311"/>
      <c r="CP72" s="1311"/>
      <c r="CQ72" s="1311"/>
      <c r="CR72" s="1311"/>
      <c r="CS72" s="1311"/>
      <c r="CT72" s="1311"/>
      <c r="CU72" s="1311"/>
      <c r="CV72" s="1311" t="s">
        <v>551</v>
      </c>
      <c r="CW72" s="1311"/>
      <c r="CX72" s="1311"/>
      <c r="CY72" s="1311"/>
      <c r="CZ72" s="1311"/>
      <c r="DA72" s="1311"/>
      <c r="DB72" s="1311"/>
      <c r="DC72" s="1311"/>
    </row>
    <row r="73" spans="2:107" x14ac:dyDescent="0.15">
      <c r="B73" s="394"/>
      <c r="G73" s="1314"/>
      <c r="H73" s="1314"/>
      <c r="I73" s="1314"/>
      <c r="J73" s="1314"/>
      <c r="K73" s="1310"/>
      <c r="L73" s="1310"/>
      <c r="M73" s="1310"/>
      <c r="N73" s="1310"/>
      <c r="AM73" s="403"/>
      <c r="AN73" s="1309" t="s">
        <v>601</v>
      </c>
      <c r="AO73" s="1309"/>
      <c r="AP73" s="1309"/>
      <c r="AQ73" s="1309"/>
      <c r="AR73" s="1309"/>
      <c r="AS73" s="1309"/>
      <c r="AT73" s="1309"/>
      <c r="AU73" s="1309"/>
      <c r="AV73" s="1309"/>
      <c r="AW73" s="1309"/>
      <c r="AX73" s="1309"/>
      <c r="AY73" s="1309"/>
      <c r="AZ73" s="1309"/>
      <c r="BA73" s="1309"/>
      <c r="BB73" s="1309" t="s">
        <v>602</v>
      </c>
      <c r="BC73" s="1309"/>
      <c r="BD73" s="1309"/>
      <c r="BE73" s="1309"/>
      <c r="BF73" s="1309"/>
      <c r="BG73" s="1309"/>
      <c r="BH73" s="1309"/>
      <c r="BI73" s="1309"/>
      <c r="BJ73" s="1309"/>
      <c r="BK73" s="1309"/>
      <c r="BL73" s="1309"/>
      <c r="BM73" s="1309"/>
      <c r="BN73" s="1309"/>
      <c r="BO73" s="1309"/>
      <c r="BP73" s="1306">
        <v>81.8</v>
      </c>
      <c r="BQ73" s="1306"/>
      <c r="BR73" s="1306"/>
      <c r="BS73" s="1306"/>
      <c r="BT73" s="1306"/>
      <c r="BU73" s="1306"/>
      <c r="BV73" s="1306"/>
      <c r="BW73" s="1306"/>
      <c r="BX73" s="1306">
        <v>75.599999999999994</v>
      </c>
      <c r="BY73" s="1306"/>
      <c r="BZ73" s="1306"/>
      <c r="CA73" s="1306"/>
      <c r="CB73" s="1306"/>
      <c r="CC73" s="1306"/>
      <c r="CD73" s="1306"/>
      <c r="CE73" s="1306"/>
      <c r="CF73" s="1306">
        <v>71.7</v>
      </c>
      <c r="CG73" s="1306"/>
      <c r="CH73" s="1306"/>
      <c r="CI73" s="1306"/>
      <c r="CJ73" s="1306"/>
      <c r="CK73" s="1306"/>
      <c r="CL73" s="1306"/>
      <c r="CM73" s="1306"/>
      <c r="CN73" s="1306">
        <v>84.7</v>
      </c>
      <c r="CO73" s="1306"/>
      <c r="CP73" s="1306"/>
      <c r="CQ73" s="1306"/>
      <c r="CR73" s="1306"/>
      <c r="CS73" s="1306"/>
      <c r="CT73" s="1306"/>
      <c r="CU73" s="1306"/>
      <c r="CV73" s="1306">
        <v>77.400000000000006</v>
      </c>
      <c r="CW73" s="1306"/>
      <c r="CX73" s="1306"/>
      <c r="CY73" s="1306"/>
      <c r="CZ73" s="1306"/>
      <c r="DA73" s="1306"/>
      <c r="DB73" s="1306"/>
      <c r="DC73" s="1306"/>
    </row>
    <row r="74" spans="2:107" x14ac:dyDescent="0.15">
      <c r="B74" s="394"/>
      <c r="G74" s="1314"/>
      <c r="H74" s="1314"/>
      <c r="I74" s="1314"/>
      <c r="J74" s="1314"/>
      <c r="K74" s="1310"/>
      <c r="L74" s="1310"/>
      <c r="M74" s="1310"/>
      <c r="N74" s="1310"/>
      <c r="AM74" s="403"/>
      <c r="AN74" s="1309"/>
      <c r="AO74" s="1309"/>
      <c r="AP74" s="1309"/>
      <c r="AQ74" s="1309"/>
      <c r="AR74" s="1309"/>
      <c r="AS74" s="1309"/>
      <c r="AT74" s="1309"/>
      <c r="AU74" s="1309"/>
      <c r="AV74" s="1309"/>
      <c r="AW74" s="1309"/>
      <c r="AX74" s="1309"/>
      <c r="AY74" s="1309"/>
      <c r="AZ74" s="1309"/>
      <c r="BA74" s="1309"/>
      <c r="BB74" s="1309"/>
      <c r="BC74" s="1309"/>
      <c r="BD74" s="1309"/>
      <c r="BE74" s="1309"/>
      <c r="BF74" s="1309"/>
      <c r="BG74" s="1309"/>
      <c r="BH74" s="1309"/>
      <c r="BI74" s="1309"/>
      <c r="BJ74" s="1309"/>
      <c r="BK74" s="1309"/>
      <c r="BL74" s="1309"/>
      <c r="BM74" s="1309"/>
      <c r="BN74" s="1309"/>
      <c r="BO74" s="1309"/>
      <c r="BP74" s="1306"/>
      <c r="BQ74" s="1306"/>
      <c r="BR74" s="1306"/>
      <c r="BS74" s="1306"/>
      <c r="BT74" s="1306"/>
      <c r="BU74" s="1306"/>
      <c r="BV74" s="1306"/>
      <c r="BW74" s="1306"/>
      <c r="BX74" s="1306"/>
      <c r="BY74" s="1306"/>
      <c r="BZ74" s="1306"/>
      <c r="CA74" s="1306"/>
      <c r="CB74" s="1306"/>
      <c r="CC74" s="1306"/>
      <c r="CD74" s="1306"/>
      <c r="CE74" s="1306"/>
      <c r="CF74" s="1306"/>
      <c r="CG74" s="1306"/>
      <c r="CH74" s="1306"/>
      <c r="CI74" s="1306"/>
      <c r="CJ74" s="1306"/>
      <c r="CK74" s="1306"/>
      <c r="CL74" s="1306"/>
      <c r="CM74" s="1306"/>
      <c r="CN74" s="1306"/>
      <c r="CO74" s="1306"/>
      <c r="CP74" s="1306"/>
      <c r="CQ74" s="1306"/>
      <c r="CR74" s="1306"/>
      <c r="CS74" s="1306"/>
      <c r="CT74" s="1306"/>
      <c r="CU74" s="1306"/>
      <c r="CV74" s="1306"/>
      <c r="CW74" s="1306"/>
      <c r="CX74" s="1306"/>
      <c r="CY74" s="1306"/>
      <c r="CZ74" s="1306"/>
      <c r="DA74" s="1306"/>
      <c r="DB74" s="1306"/>
      <c r="DC74" s="1306"/>
    </row>
    <row r="75" spans="2:107" x14ac:dyDescent="0.15">
      <c r="B75" s="394"/>
      <c r="G75" s="1314"/>
      <c r="H75" s="1314"/>
      <c r="I75" s="1312"/>
      <c r="J75" s="1312"/>
      <c r="K75" s="1313"/>
      <c r="L75" s="1313"/>
      <c r="M75" s="1313"/>
      <c r="N75" s="1313"/>
      <c r="AM75" s="403"/>
      <c r="AN75" s="1309"/>
      <c r="AO75" s="1309"/>
      <c r="AP75" s="1309"/>
      <c r="AQ75" s="1309"/>
      <c r="AR75" s="1309"/>
      <c r="AS75" s="1309"/>
      <c r="AT75" s="1309"/>
      <c r="AU75" s="1309"/>
      <c r="AV75" s="1309"/>
      <c r="AW75" s="1309"/>
      <c r="AX75" s="1309"/>
      <c r="AY75" s="1309"/>
      <c r="AZ75" s="1309"/>
      <c r="BA75" s="1309"/>
      <c r="BB75" s="1309" t="s">
        <v>607</v>
      </c>
      <c r="BC75" s="1309"/>
      <c r="BD75" s="1309"/>
      <c r="BE75" s="1309"/>
      <c r="BF75" s="1309"/>
      <c r="BG75" s="1309"/>
      <c r="BH75" s="1309"/>
      <c r="BI75" s="1309"/>
      <c r="BJ75" s="1309"/>
      <c r="BK75" s="1309"/>
      <c r="BL75" s="1309"/>
      <c r="BM75" s="1309"/>
      <c r="BN75" s="1309"/>
      <c r="BO75" s="1309"/>
      <c r="BP75" s="1306">
        <v>11.3</v>
      </c>
      <c r="BQ75" s="1306"/>
      <c r="BR75" s="1306"/>
      <c r="BS75" s="1306"/>
      <c r="BT75" s="1306"/>
      <c r="BU75" s="1306"/>
      <c r="BV75" s="1306"/>
      <c r="BW75" s="1306"/>
      <c r="BX75" s="1306">
        <v>9.6</v>
      </c>
      <c r="BY75" s="1306"/>
      <c r="BZ75" s="1306"/>
      <c r="CA75" s="1306"/>
      <c r="CB75" s="1306"/>
      <c r="CC75" s="1306"/>
      <c r="CD75" s="1306"/>
      <c r="CE75" s="1306"/>
      <c r="CF75" s="1306">
        <v>8.3000000000000007</v>
      </c>
      <c r="CG75" s="1306"/>
      <c r="CH75" s="1306"/>
      <c r="CI75" s="1306"/>
      <c r="CJ75" s="1306"/>
      <c r="CK75" s="1306"/>
      <c r="CL75" s="1306"/>
      <c r="CM75" s="1306"/>
      <c r="CN75" s="1306">
        <v>7.7</v>
      </c>
      <c r="CO75" s="1306"/>
      <c r="CP75" s="1306"/>
      <c r="CQ75" s="1306"/>
      <c r="CR75" s="1306"/>
      <c r="CS75" s="1306"/>
      <c r="CT75" s="1306"/>
      <c r="CU75" s="1306"/>
      <c r="CV75" s="1306">
        <v>7.8</v>
      </c>
      <c r="CW75" s="1306"/>
      <c r="CX75" s="1306"/>
      <c r="CY75" s="1306"/>
      <c r="CZ75" s="1306"/>
      <c r="DA75" s="1306"/>
      <c r="DB75" s="1306"/>
      <c r="DC75" s="1306"/>
    </row>
    <row r="76" spans="2:107" x14ac:dyDescent="0.15">
      <c r="B76" s="394"/>
      <c r="G76" s="1314"/>
      <c r="H76" s="1314"/>
      <c r="I76" s="1312"/>
      <c r="J76" s="1312"/>
      <c r="K76" s="1313"/>
      <c r="L76" s="1313"/>
      <c r="M76" s="1313"/>
      <c r="N76" s="1313"/>
      <c r="AM76" s="403"/>
      <c r="AN76" s="1309"/>
      <c r="AO76" s="1309"/>
      <c r="AP76" s="1309"/>
      <c r="AQ76" s="1309"/>
      <c r="AR76" s="1309"/>
      <c r="AS76" s="1309"/>
      <c r="AT76" s="1309"/>
      <c r="AU76" s="1309"/>
      <c r="AV76" s="1309"/>
      <c r="AW76" s="1309"/>
      <c r="AX76" s="1309"/>
      <c r="AY76" s="1309"/>
      <c r="AZ76" s="1309"/>
      <c r="BA76" s="1309"/>
      <c r="BB76" s="1309"/>
      <c r="BC76" s="1309"/>
      <c r="BD76" s="1309"/>
      <c r="BE76" s="1309"/>
      <c r="BF76" s="1309"/>
      <c r="BG76" s="1309"/>
      <c r="BH76" s="1309"/>
      <c r="BI76" s="1309"/>
      <c r="BJ76" s="1309"/>
      <c r="BK76" s="1309"/>
      <c r="BL76" s="1309"/>
      <c r="BM76" s="1309"/>
      <c r="BN76" s="1309"/>
      <c r="BO76" s="1309"/>
      <c r="BP76" s="1306"/>
      <c r="BQ76" s="1306"/>
      <c r="BR76" s="1306"/>
      <c r="BS76" s="1306"/>
      <c r="BT76" s="1306"/>
      <c r="BU76" s="1306"/>
      <c r="BV76" s="1306"/>
      <c r="BW76" s="1306"/>
      <c r="BX76" s="1306"/>
      <c r="BY76" s="1306"/>
      <c r="BZ76" s="1306"/>
      <c r="CA76" s="1306"/>
      <c r="CB76" s="1306"/>
      <c r="CC76" s="1306"/>
      <c r="CD76" s="1306"/>
      <c r="CE76" s="1306"/>
      <c r="CF76" s="1306"/>
      <c r="CG76" s="1306"/>
      <c r="CH76" s="1306"/>
      <c r="CI76" s="1306"/>
      <c r="CJ76" s="1306"/>
      <c r="CK76" s="1306"/>
      <c r="CL76" s="1306"/>
      <c r="CM76" s="1306"/>
      <c r="CN76" s="1306"/>
      <c r="CO76" s="1306"/>
      <c r="CP76" s="1306"/>
      <c r="CQ76" s="1306"/>
      <c r="CR76" s="1306"/>
      <c r="CS76" s="1306"/>
      <c r="CT76" s="1306"/>
      <c r="CU76" s="1306"/>
      <c r="CV76" s="1306"/>
      <c r="CW76" s="1306"/>
      <c r="CX76" s="1306"/>
      <c r="CY76" s="1306"/>
      <c r="CZ76" s="1306"/>
      <c r="DA76" s="1306"/>
      <c r="DB76" s="1306"/>
      <c r="DC76" s="1306"/>
    </row>
    <row r="77" spans="2:107" x14ac:dyDescent="0.15">
      <c r="B77" s="394"/>
      <c r="G77" s="1312"/>
      <c r="H77" s="1312"/>
      <c r="I77" s="1312"/>
      <c r="J77" s="1312"/>
      <c r="K77" s="1310"/>
      <c r="L77" s="1310"/>
      <c r="M77" s="1310"/>
      <c r="N77" s="1310"/>
      <c r="AN77" s="1311" t="s">
        <v>604</v>
      </c>
      <c r="AO77" s="1311"/>
      <c r="AP77" s="1311"/>
      <c r="AQ77" s="1311"/>
      <c r="AR77" s="1311"/>
      <c r="AS77" s="1311"/>
      <c r="AT77" s="1311"/>
      <c r="AU77" s="1311"/>
      <c r="AV77" s="1311"/>
      <c r="AW77" s="1311"/>
      <c r="AX77" s="1311"/>
      <c r="AY77" s="1311"/>
      <c r="AZ77" s="1311"/>
      <c r="BA77" s="1311"/>
      <c r="BB77" s="1309" t="s">
        <v>602</v>
      </c>
      <c r="BC77" s="1309"/>
      <c r="BD77" s="1309"/>
      <c r="BE77" s="1309"/>
      <c r="BF77" s="1309"/>
      <c r="BG77" s="1309"/>
      <c r="BH77" s="1309"/>
      <c r="BI77" s="1309"/>
      <c r="BJ77" s="1309"/>
      <c r="BK77" s="1309"/>
      <c r="BL77" s="1309"/>
      <c r="BM77" s="1309"/>
      <c r="BN77" s="1309"/>
      <c r="BO77" s="1309"/>
      <c r="BP77" s="1306">
        <v>48.6</v>
      </c>
      <c r="BQ77" s="1306"/>
      <c r="BR77" s="1306"/>
      <c r="BS77" s="1306"/>
      <c r="BT77" s="1306"/>
      <c r="BU77" s="1306"/>
      <c r="BV77" s="1306"/>
      <c r="BW77" s="1306"/>
      <c r="BX77" s="1306">
        <v>56.8</v>
      </c>
      <c r="BY77" s="1306"/>
      <c r="BZ77" s="1306"/>
      <c r="CA77" s="1306"/>
      <c r="CB77" s="1306"/>
      <c r="CC77" s="1306"/>
      <c r="CD77" s="1306"/>
      <c r="CE77" s="1306"/>
      <c r="CF77" s="1306">
        <v>52.3</v>
      </c>
      <c r="CG77" s="1306"/>
      <c r="CH77" s="1306"/>
      <c r="CI77" s="1306"/>
      <c r="CJ77" s="1306"/>
      <c r="CK77" s="1306"/>
      <c r="CL77" s="1306"/>
      <c r="CM77" s="1306"/>
      <c r="CN77" s="1306">
        <v>55.4</v>
      </c>
      <c r="CO77" s="1306"/>
      <c r="CP77" s="1306"/>
      <c r="CQ77" s="1306"/>
      <c r="CR77" s="1306"/>
      <c r="CS77" s="1306"/>
      <c r="CT77" s="1306"/>
      <c r="CU77" s="1306"/>
      <c r="CV77" s="1306">
        <v>52.7</v>
      </c>
      <c r="CW77" s="1306"/>
      <c r="CX77" s="1306"/>
      <c r="CY77" s="1306"/>
      <c r="CZ77" s="1306"/>
      <c r="DA77" s="1306"/>
      <c r="DB77" s="1306"/>
      <c r="DC77" s="1306"/>
    </row>
    <row r="78" spans="2:107" x14ac:dyDescent="0.15">
      <c r="B78" s="394"/>
      <c r="G78" s="1312"/>
      <c r="H78" s="1312"/>
      <c r="I78" s="1312"/>
      <c r="J78" s="1312"/>
      <c r="K78" s="1310"/>
      <c r="L78" s="1310"/>
      <c r="M78" s="1310"/>
      <c r="N78" s="1310"/>
      <c r="AN78" s="1311"/>
      <c r="AO78" s="1311"/>
      <c r="AP78" s="1311"/>
      <c r="AQ78" s="1311"/>
      <c r="AR78" s="1311"/>
      <c r="AS78" s="1311"/>
      <c r="AT78" s="1311"/>
      <c r="AU78" s="1311"/>
      <c r="AV78" s="1311"/>
      <c r="AW78" s="1311"/>
      <c r="AX78" s="1311"/>
      <c r="AY78" s="1311"/>
      <c r="AZ78" s="1311"/>
      <c r="BA78" s="1311"/>
      <c r="BB78" s="1309"/>
      <c r="BC78" s="1309"/>
      <c r="BD78" s="1309"/>
      <c r="BE78" s="1309"/>
      <c r="BF78" s="1309"/>
      <c r="BG78" s="1309"/>
      <c r="BH78" s="1309"/>
      <c r="BI78" s="1309"/>
      <c r="BJ78" s="1309"/>
      <c r="BK78" s="1309"/>
      <c r="BL78" s="1309"/>
      <c r="BM78" s="1309"/>
      <c r="BN78" s="1309"/>
      <c r="BO78" s="1309"/>
      <c r="BP78" s="1306"/>
      <c r="BQ78" s="1306"/>
      <c r="BR78" s="1306"/>
      <c r="BS78" s="1306"/>
      <c r="BT78" s="1306"/>
      <c r="BU78" s="1306"/>
      <c r="BV78" s="1306"/>
      <c r="BW78" s="1306"/>
      <c r="BX78" s="1306"/>
      <c r="BY78" s="1306"/>
      <c r="BZ78" s="1306"/>
      <c r="CA78" s="1306"/>
      <c r="CB78" s="1306"/>
      <c r="CC78" s="1306"/>
      <c r="CD78" s="1306"/>
      <c r="CE78" s="1306"/>
      <c r="CF78" s="1306"/>
      <c r="CG78" s="1306"/>
      <c r="CH78" s="1306"/>
      <c r="CI78" s="1306"/>
      <c r="CJ78" s="1306"/>
      <c r="CK78" s="1306"/>
      <c r="CL78" s="1306"/>
      <c r="CM78" s="1306"/>
      <c r="CN78" s="1306"/>
      <c r="CO78" s="1306"/>
      <c r="CP78" s="1306"/>
      <c r="CQ78" s="1306"/>
      <c r="CR78" s="1306"/>
      <c r="CS78" s="1306"/>
      <c r="CT78" s="1306"/>
      <c r="CU78" s="1306"/>
      <c r="CV78" s="1306"/>
      <c r="CW78" s="1306"/>
      <c r="CX78" s="1306"/>
      <c r="CY78" s="1306"/>
      <c r="CZ78" s="1306"/>
      <c r="DA78" s="1306"/>
      <c r="DB78" s="1306"/>
      <c r="DC78" s="1306"/>
    </row>
    <row r="79" spans="2:107" x14ac:dyDescent="0.15">
      <c r="B79" s="394"/>
      <c r="G79" s="1312"/>
      <c r="H79" s="1312"/>
      <c r="I79" s="1307"/>
      <c r="J79" s="1307"/>
      <c r="K79" s="1308"/>
      <c r="L79" s="1308"/>
      <c r="M79" s="1308"/>
      <c r="N79" s="1308"/>
      <c r="AN79" s="1311"/>
      <c r="AO79" s="1311"/>
      <c r="AP79" s="1311"/>
      <c r="AQ79" s="1311"/>
      <c r="AR79" s="1311"/>
      <c r="AS79" s="1311"/>
      <c r="AT79" s="1311"/>
      <c r="AU79" s="1311"/>
      <c r="AV79" s="1311"/>
      <c r="AW79" s="1311"/>
      <c r="AX79" s="1311"/>
      <c r="AY79" s="1311"/>
      <c r="AZ79" s="1311"/>
      <c r="BA79" s="1311"/>
      <c r="BB79" s="1309" t="s">
        <v>607</v>
      </c>
      <c r="BC79" s="1309"/>
      <c r="BD79" s="1309"/>
      <c r="BE79" s="1309"/>
      <c r="BF79" s="1309"/>
      <c r="BG79" s="1309"/>
      <c r="BH79" s="1309"/>
      <c r="BI79" s="1309"/>
      <c r="BJ79" s="1309"/>
      <c r="BK79" s="1309"/>
      <c r="BL79" s="1309"/>
      <c r="BM79" s="1309"/>
      <c r="BN79" s="1309"/>
      <c r="BO79" s="1309"/>
      <c r="BP79" s="1306">
        <v>10.4</v>
      </c>
      <c r="BQ79" s="1306"/>
      <c r="BR79" s="1306"/>
      <c r="BS79" s="1306"/>
      <c r="BT79" s="1306"/>
      <c r="BU79" s="1306"/>
      <c r="BV79" s="1306"/>
      <c r="BW79" s="1306"/>
      <c r="BX79" s="1306">
        <v>10.199999999999999</v>
      </c>
      <c r="BY79" s="1306"/>
      <c r="BZ79" s="1306"/>
      <c r="CA79" s="1306"/>
      <c r="CB79" s="1306"/>
      <c r="CC79" s="1306"/>
      <c r="CD79" s="1306"/>
      <c r="CE79" s="1306"/>
      <c r="CF79" s="1306">
        <v>10</v>
      </c>
      <c r="CG79" s="1306"/>
      <c r="CH79" s="1306"/>
      <c r="CI79" s="1306"/>
      <c r="CJ79" s="1306"/>
      <c r="CK79" s="1306"/>
      <c r="CL79" s="1306"/>
      <c r="CM79" s="1306"/>
      <c r="CN79" s="1306">
        <v>9.6999999999999993</v>
      </c>
      <c r="CO79" s="1306"/>
      <c r="CP79" s="1306"/>
      <c r="CQ79" s="1306"/>
      <c r="CR79" s="1306"/>
      <c r="CS79" s="1306"/>
      <c r="CT79" s="1306"/>
      <c r="CU79" s="1306"/>
      <c r="CV79" s="1306">
        <v>9.5</v>
      </c>
      <c r="CW79" s="1306"/>
      <c r="CX79" s="1306"/>
      <c r="CY79" s="1306"/>
      <c r="CZ79" s="1306"/>
      <c r="DA79" s="1306"/>
      <c r="DB79" s="1306"/>
      <c r="DC79" s="1306"/>
    </row>
    <row r="80" spans="2:107" x14ac:dyDescent="0.15">
      <c r="B80" s="394"/>
      <c r="G80" s="1312"/>
      <c r="H80" s="1312"/>
      <c r="I80" s="1307"/>
      <c r="J80" s="1307"/>
      <c r="K80" s="1308"/>
      <c r="L80" s="1308"/>
      <c r="M80" s="1308"/>
      <c r="N80" s="1308"/>
      <c r="AN80" s="1311"/>
      <c r="AO80" s="1311"/>
      <c r="AP80" s="1311"/>
      <c r="AQ80" s="1311"/>
      <c r="AR80" s="1311"/>
      <c r="AS80" s="1311"/>
      <c r="AT80" s="1311"/>
      <c r="AU80" s="1311"/>
      <c r="AV80" s="1311"/>
      <c r="AW80" s="1311"/>
      <c r="AX80" s="1311"/>
      <c r="AY80" s="1311"/>
      <c r="AZ80" s="1311"/>
      <c r="BA80" s="1311"/>
      <c r="BB80" s="1309"/>
      <c r="BC80" s="1309"/>
      <c r="BD80" s="1309"/>
      <c r="BE80" s="1309"/>
      <c r="BF80" s="1309"/>
      <c r="BG80" s="1309"/>
      <c r="BH80" s="1309"/>
      <c r="BI80" s="1309"/>
      <c r="BJ80" s="1309"/>
      <c r="BK80" s="1309"/>
      <c r="BL80" s="1309"/>
      <c r="BM80" s="1309"/>
      <c r="BN80" s="1309"/>
      <c r="BO80" s="1309"/>
      <c r="BP80" s="1306"/>
      <c r="BQ80" s="1306"/>
      <c r="BR80" s="1306"/>
      <c r="BS80" s="1306"/>
      <c r="BT80" s="1306"/>
      <c r="BU80" s="1306"/>
      <c r="BV80" s="1306"/>
      <c r="BW80" s="1306"/>
      <c r="BX80" s="1306"/>
      <c r="BY80" s="1306"/>
      <c r="BZ80" s="1306"/>
      <c r="CA80" s="1306"/>
      <c r="CB80" s="1306"/>
      <c r="CC80" s="1306"/>
      <c r="CD80" s="1306"/>
      <c r="CE80" s="1306"/>
      <c r="CF80" s="1306"/>
      <c r="CG80" s="1306"/>
      <c r="CH80" s="1306"/>
      <c r="CI80" s="1306"/>
      <c r="CJ80" s="1306"/>
      <c r="CK80" s="1306"/>
      <c r="CL80" s="1306"/>
      <c r="CM80" s="1306"/>
      <c r="CN80" s="1306"/>
      <c r="CO80" s="1306"/>
      <c r="CP80" s="1306"/>
      <c r="CQ80" s="1306"/>
      <c r="CR80" s="1306"/>
      <c r="CS80" s="1306"/>
      <c r="CT80" s="1306"/>
      <c r="CU80" s="1306"/>
      <c r="CV80" s="1306"/>
      <c r="CW80" s="1306"/>
      <c r="CX80" s="1306"/>
      <c r="CY80" s="1306"/>
      <c r="CZ80" s="1306"/>
      <c r="DA80" s="1306"/>
      <c r="DB80" s="1306"/>
      <c r="DC80" s="1306"/>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M1Vi2DXbOKF/IlLnXtTVKz2AUH0YewimecAG4xuJ21bAlbzdUja6wMjK71hweLBQukjwsBwhn12nsyVZIIkA4A==" saltValue="oOsDF1/4Xh8BxtMWmBeyD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36" orientation="portrait" verticalDpi="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5" zoomScaleNormal="75"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609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QGBqMqx2KmbGiWyCYIYlHB67LACBVFvH25etG4lV3hOjY9/Fj5qdVyX3CnAVq+ENOJtdZYDfraoA3/yoEg97sQ==" saltValue="QXYO18KP1jgVghTvXQrqE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5" zoomScaleNormal="75"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608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601v6qBQDAohToJoNMPN0JHFbVE1glK8Q87Cny8MK3K0dD69lzG4oX55dZ+Y8QOHlK7yB/k0BxYEU9h7jRiFiQ==" saltValue="j6bn0TbVNVX8tEcqyr62Bw==" spinCount="100000" sheet="1" objects="1" scenarios="1"/>
  <dataConsolidate/>
  <phoneticPr fontId="2"/>
  <printOptions horizontalCentered="1" verticalCentered="1"/>
  <pageMargins left="0" right="0" top="0.19685039370078741" bottom="0" header="0.39370078740157483" footer="0"/>
  <pageSetup paperSize="9" orientation="portrait" verticalDpi="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51</v>
      </c>
      <c r="E2" s="154"/>
      <c r="F2" s="155" t="s">
        <v>544</v>
      </c>
      <c r="G2" s="156"/>
      <c r="H2" s="157"/>
    </row>
    <row r="3" spans="1:8" x14ac:dyDescent="0.15">
      <c r="A3" s="153" t="s">
        <v>537</v>
      </c>
      <c r="B3" s="158"/>
      <c r="C3" s="159"/>
      <c r="D3" s="160">
        <v>68673</v>
      </c>
      <c r="E3" s="161"/>
      <c r="F3" s="162">
        <v>83623</v>
      </c>
      <c r="G3" s="163"/>
      <c r="H3" s="164"/>
    </row>
    <row r="4" spans="1:8" x14ac:dyDescent="0.15">
      <c r="A4" s="165"/>
      <c r="B4" s="166"/>
      <c r="C4" s="167"/>
      <c r="D4" s="168">
        <v>24091</v>
      </c>
      <c r="E4" s="169"/>
      <c r="F4" s="170">
        <v>48787</v>
      </c>
      <c r="G4" s="171"/>
      <c r="H4" s="172"/>
    </row>
    <row r="5" spans="1:8" x14ac:dyDescent="0.15">
      <c r="A5" s="153" t="s">
        <v>539</v>
      </c>
      <c r="B5" s="158"/>
      <c r="C5" s="159"/>
      <c r="D5" s="160">
        <v>62807</v>
      </c>
      <c r="E5" s="161"/>
      <c r="F5" s="162">
        <v>81768</v>
      </c>
      <c r="G5" s="163"/>
      <c r="H5" s="164"/>
    </row>
    <row r="6" spans="1:8" x14ac:dyDescent="0.15">
      <c r="A6" s="165"/>
      <c r="B6" s="166"/>
      <c r="C6" s="167"/>
      <c r="D6" s="168">
        <v>35146</v>
      </c>
      <c r="E6" s="169"/>
      <c r="F6" s="170">
        <v>37917</v>
      </c>
      <c r="G6" s="171"/>
      <c r="H6" s="172"/>
    </row>
    <row r="7" spans="1:8" x14ac:dyDescent="0.15">
      <c r="A7" s="153" t="s">
        <v>540</v>
      </c>
      <c r="B7" s="158"/>
      <c r="C7" s="159"/>
      <c r="D7" s="160">
        <v>74702</v>
      </c>
      <c r="E7" s="161"/>
      <c r="F7" s="162">
        <v>65876</v>
      </c>
      <c r="G7" s="163"/>
      <c r="H7" s="164"/>
    </row>
    <row r="8" spans="1:8" x14ac:dyDescent="0.15">
      <c r="A8" s="165"/>
      <c r="B8" s="166"/>
      <c r="C8" s="167"/>
      <c r="D8" s="168">
        <v>32116</v>
      </c>
      <c r="E8" s="169"/>
      <c r="F8" s="170">
        <v>36484</v>
      </c>
      <c r="G8" s="171"/>
      <c r="H8" s="172"/>
    </row>
    <row r="9" spans="1:8" x14ac:dyDescent="0.15">
      <c r="A9" s="153" t="s">
        <v>541</v>
      </c>
      <c r="B9" s="158"/>
      <c r="C9" s="159"/>
      <c r="D9" s="160">
        <v>84693</v>
      </c>
      <c r="E9" s="161"/>
      <c r="F9" s="162">
        <v>68468</v>
      </c>
      <c r="G9" s="163"/>
      <c r="H9" s="164"/>
    </row>
    <row r="10" spans="1:8" x14ac:dyDescent="0.15">
      <c r="A10" s="165"/>
      <c r="B10" s="166"/>
      <c r="C10" s="167"/>
      <c r="D10" s="168">
        <v>36353</v>
      </c>
      <c r="E10" s="169"/>
      <c r="F10" s="170">
        <v>34140</v>
      </c>
      <c r="G10" s="171"/>
      <c r="H10" s="172"/>
    </row>
    <row r="11" spans="1:8" x14ac:dyDescent="0.15">
      <c r="A11" s="153" t="s">
        <v>542</v>
      </c>
      <c r="B11" s="158"/>
      <c r="C11" s="159"/>
      <c r="D11" s="160">
        <v>49584</v>
      </c>
      <c r="E11" s="161"/>
      <c r="F11" s="162">
        <v>69729</v>
      </c>
      <c r="G11" s="163"/>
      <c r="H11" s="164"/>
    </row>
    <row r="12" spans="1:8" x14ac:dyDescent="0.15">
      <c r="A12" s="165"/>
      <c r="B12" s="166"/>
      <c r="C12" s="173"/>
      <c r="D12" s="168">
        <v>30775</v>
      </c>
      <c r="E12" s="169"/>
      <c r="F12" s="170">
        <v>38908</v>
      </c>
      <c r="G12" s="171"/>
      <c r="H12" s="172"/>
    </row>
    <row r="13" spans="1:8" x14ac:dyDescent="0.15">
      <c r="A13" s="153"/>
      <c r="B13" s="158"/>
      <c r="C13" s="174"/>
      <c r="D13" s="175">
        <v>68092</v>
      </c>
      <c r="E13" s="176"/>
      <c r="F13" s="177">
        <v>73893</v>
      </c>
      <c r="G13" s="178"/>
      <c r="H13" s="164"/>
    </row>
    <row r="14" spans="1:8" x14ac:dyDescent="0.15">
      <c r="A14" s="165"/>
      <c r="B14" s="166"/>
      <c r="C14" s="167"/>
      <c r="D14" s="168">
        <v>31696</v>
      </c>
      <c r="E14" s="169"/>
      <c r="F14" s="170">
        <v>39247</v>
      </c>
      <c r="G14" s="171"/>
      <c r="H14" s="172"/>
    </row>
    <row r="17" spans="1:11" x14ac:dyDescent="0.15">
      <c r="A17" s="149" t="s">
        <v>52</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53</v>
      </c>
      <c r="B19" s="179">
        <f>ROUND(VALUE(SUBSTITUTE(実質収支比率等に係る経年分析!F$48,"▲","-")),2)</f>
        <v>8.02</v>
      </c>
      <c r="C19" s="179">
        <f>ROUND(VALUE(SUBSTITUTE(実質収支比率等に係る経年分析!G$48,"▲","-")),2)</f>
        <v>11.64</v>
      </c>
      <c r="D19" s="179">
        <f>ROUND(VALUE(SUBSTITUTE(実質収支比率等に係る経年分析!H$48,"▲","-")),2)</f>
        <v>8.31</v>
      </c>
      <c r="E19" s="179">
        <f>ROUND(VALUE(SUBSTITUTE(実質収支比率等に係る経年分析!I$48,"▲","-")),2)</f>
        <v>10.43</v>
      </c>
      <c r="F19" s="179">
        <f>ROUND(VALUE(SUBSTITUTE(実質収支比率等に係る経年分析!J$48,"▲","-")),2)</f>
        <v>10.53</v>
      </c>
    </row>
    <row r="20" spans="1:11" x14ac:dyDescent="0.15">
      <c r="A20" s="179" t="s">
        <v>54</v>
      </c>
      <c r="B20" s="179">
        <f>ROUND(VALUE(SUBSTITUTE(実質収支比率等に係る経年分析!F$47,"▲","-")),2)</f>
        <v>14.17</v>
      </c>
      <c r="C20" s="179">
        <f>ROUND(VALUE(SUBSTITUTE(実質収支比率等に係る経年分析!G$47,"▲","-")),2)</f>
        <v>14.59</v>
      </c>
      <c r="D20" s="179">
        <f>ROUND(VALUE(SUBSTITUTE(実質収支比率等に係る経年分析!H$47,"▲","-")),2)</f>
        <v>14.91</v>
      </c>
      <c r="E20" s="179">
        <f>ROUND(VALUE(SUBSTITUTE(実質収支比率等に係る経年分析!I$47,"▲","-")),2)</f>
        <v>14.96</v>
      </c>
      <c r="F20" s="179">
        <f>ROUND(VALUE(SUBSTITUTE(実質収支比率等に係る経年分析!J$47,"▲","-")),2)</f>
        <v>14.88</v>
      </c>
    </row>
    <row r="21" spans="1:11" x14ac:dyDescent="0.15">
      <c r="A21" s="179" t="s">
        <v>55</v>
      </c>
      <c r="B21" s="179">
        <f>IF(ISNUMBER(VALUE(SUBSTITUTE(実質収支比率等に係る経年分析!F$49,"▲","-"))),ROUND(VALUE(SUBSTITUTE(実質収支比率等に係る経年分析!F$49,"▲","-")),2),NA())</f>
        <v>-5.74</v>
      </c>
      <c r="C21" s="179">
        <f>IF(ISNUMBER(VALUE(SUBSTITUTE(実質収支比率等に係る経年分析!G$49,"▲","-"))),ROUND(VALUE(SUBSTITUTE(実質収支比率等に係る経年分析!G$49,"▲","-")),2),NA())</f>
        <v>4.45</v>
      </c>
      <c r="D21" s="179">
        <f>IF(ISNUMBER(VALUE(SUBSTITUTE(実質収支比率等に係る経年分析!H$49,"▲","-"))),ROUND(VALUE(SUBSTITUTE(実質収支比率等に係る経年分析!H$49,"▲","-")),2),NA())</f>
        <v>-3.57</v>
      </c>
      <c r="E21" s="179">
        <f>IF(ISNUMBER(VALUE(SUBSTITUTE(実質収支比率等に係る経年分析!I$49,"▲","-"))),ROUND(VALUE(SUBSTITUTE(実質収支比率等に係る経年分析!I$49,"▲","-")),2),NA())</f>
        <v>2.1</v>
      </c>
      <c r="F21" s="179">
        <f>IF(ISNUMBER(VALUE(SUBSTITUTE(実質収支比率等に係る経年分析!J$49,"▲","-"))),ROUND(VALUE(SUBSTITUTE(実質収支比率等に係る経年分析!J$49,"▲","-")),2),NA())</f>
        <v>0.17</v>
      </c>
    </row>
    <row r="24" spans="1:11" x14ac:dyDescent="0.15">
      <c r="A24" s="149" t="s">
        <v>56</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57</v>
      </c>
      <c r="C26" s="180" t="s">
        <v>58</v>
      </c>
      <c r="D26" s="180" t="s">
        <v>57</v>
      </c>
      <c r="E26" s="180" t="s">
        <v>58</v>
      </c>
      <c r="F26" s="180" t="s">
        <v>57</v>
      </c>
      <c r="G26" s="180" t="s">
        <v>58</v>
      </c>
      <c r="H26" s="180" t="s">
        <v>57</v>
      </c>
      <c r="I26" s="180" t="s">
        <v>58</v>
      </c>
      <c r="J26" s="180" t="s">
        <v>57</v>
      </c>
      <c r="K26" s="180" t="s">
        <v>58</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砂沼サンビーチ特別会計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0.63</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0.59</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0.19</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0.03</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0.03</v>
      </c>
    </row>
    <row r="30" spans="1:11" x14ac:dyDescent="0.15">
      <c r="A30" s="180" t="str">
        <f>IF(連結実質赤字比率に係る赤字・黒字の構成分析!C$40="",NA(),連結実質赤字比率に係る赤字・黒字の構成分析!C$40)</f>
        <v>後期高齢者医療特別会計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0.03</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0.04</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0.04</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0.04</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0.04</v>
      </c>
    </row>
    <row r="31" spans="1:11" x14ac:dyDescent="0.15">
      <c r="A31" s="180" t="str">
        <f>IF(連結実質赤字比率に係る赤字・黒字の構成分析!C$39="",NA(),連結実質赤字比率に係る赤字・黒字の構成分析!C$39)</f>
        <v>介護サービス事業特別会計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0.03</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0.04</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0.05</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0.05</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0.05</v>
      </c>
    </row>
    <row r="32" spans="1:11" x14ac:dyDescent="0.15">
      <c r="A32" s="180" t="str">
        <f>IF(連結実質赤字比率に係る赤字・黒字の構成分析!C$38="",NA(),連結実質赤字比率に係る赤字・黒字の構成分析!C$38)</f>
        <v>下水道事業特別会計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0.12</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0.2</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0.19</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0.24</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0.26</v>
      </c>
    </row>
    <row r="33" spans="1:16" x14ac:dyDescent="0.15">
      <c r="A33" s="180" t="str">
        <f>IF(連結実質赤字比率に係る赤字・黒字の構成分析!C$37="",NA(),連結実質赤字比率に係る赤字・黒字の構成分析!C$37)</f>
        <v>介護保険特別会計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0.6</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1.81</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1.4</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0.73</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0.52</v>
      </c>
    </row>
    <row r="34" spans="1:16" x14ac:dyDescent="0.15">
      <c r="A34" s="180" t="str">
        <f>IF(連結実質赤字比率に係る赤字・黒字の構成分析!C$36="",NA(),連結実質赤字比率に係る赤字・黒字の構成分析!C$36)</f>
        <v>国民健康保険特別会計（事業勘定）</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4.8499999999999996</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4.17</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5.17</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6.07</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0.8</v>
      </c>
    </row>
    <row r="35" spans="1:16" x14ac:dyDescent="0.15">
      <c r="A35" s="180" t="str">
        <f>IF(連結実質赤字比率に係る赤字・黒字の構成分析!C$35="",NA(),連結実質赤字比率に係る赤字・黒字の構成分析!C$35)</f>
        <v>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4.1399999999999997</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3.79</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3.65</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3.61</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3.68</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7.38</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11.04</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8.11</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10.39</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10.49</v>
      </c>
    </row>
    <row r="39" spans="1:16" x14ac:dyDescent="0.15">
      <c r="A39" s="149" t="s">
        <v>59</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15">
      <c r="A42" s="181" t="s">
        <v>62</v>
      </c>
      <c r="B42" s="181"/>
      <c r="C42" s="181"/>
      <c r="D42" s="181">
        <f>'実質公債費比率（分子）の構造'!K$52</f>
        <v>1389</v>
      </c>
      <c r="E42" s="181"/>
      <c r="F42" s="181"/>
      <c r="G42" s="181">
        <f>'実質公債費比率（分子）の構造'!L$52</f>
        <v>1367</v>
      </c>
      <c r="H42" s="181"/>
      <c r="I42" s="181"/>
      <c r="J42" s="181">
        <f>'実質公債費比率（分子）の構造'!M$52</f>
        <v>1330</v>
      </c>
      <c r="K42" s="181"/>
      <c r="L42" s="181"/>
      <c r="M42" s="181">
        <f>'実質公債費比率（分子）の構造'!N$52</f>
        <v>1419</v>
      </c>
      <c r="N42" s="181"/>
      <c r="O42" s="181"/>
      <c r="P42" s="181">
        <f>'実質公債費比率（分子）の構造'!O$52</f>
        <v>1446</v>
      </c>
    </row>
    <row r="43" spans="1:16" x14ac:dyDescent="0.15">
      <c r="A43" s="181" t="s">
        <v>63</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64</v>
      </c>
      <c r="B44" s="181">
        <f>'実質公債費比率（分子）の構造'!K$50</f>
        <v>37</v>
      </c>
      <c r="C44" s="181"/>
      <c r="D44" s="181"/>
      <c r="E44" s="181">
        <f>'実質公債費比率（分子）の構造'!L$50</f>
        <v>33</v>
      </c>
      <c r="F44" s="181"/>
      <c r="G44" s="181"/>
      <c r="H44" s="181">
        <f>'実質公債費比率（分子）の構造'!M$50</f>
        <v>28</v>
      </c>
      <c r="I44" s="181"/>
      <c r="J44" s="181"/>
      <c r="K44" s="181">
        <f>'実質公債費比率（分子）の構造'!N$50</f>
        <v>23</v>
      </c>
      <c r="L44" s="181"/>
      <c r="M44" s="181"/>
      <c r="N44" s="181">
        <f>'実質公債費比率（分子）の構造'!O$50</f>
        <v>31</v>
      </c>
      <c r="O44" s="181"/>
      <c r="P44" s="181"/>
    </row>
    <row r="45" spans="1:16" x14ac:dyDescent="0.15">
      <c r="A45" s="181" t="s">
        <v>65</v>
      </c>
      <c r="B45" s="181">
        <f>'実質公債費比率（分子）の構造'!K$49</f>
        <v>135</v>
      </c>
      <c r="C45" s="181"/>
      <c r="D45" s="181"/>
      <c r="E45" s="181">
        <f>'実質公債費比率（分子）の構造'!L$49</f>
        <v>102</v>
      </c>
      <c r="F45" s="181"/>
      <c r="G45" s="181"/>
      <c r="H45" s="181">
        <f>'実質公債費比率（分子）の構造'!M$49</f>
        <v>38</v>
      </c>
      <c r="I45" s="181"/>
      <c r="J45" s="181"/>
      <c r="K45" s="181">
        <f>'実質公債費比率（分子）の構造'!N$49</f>
        <v>35</v>
      </c>
      <c r="L45" s="181"/>
      <c r="M45" s="181"/>
      <c r="N45" s="181">
        <f>'実質公債費比率（分子）の構造'!O$49</f>
        <v>39</v>
      </c>
      <c r="O45" s="181"/>
      <c r="P45" s="181"/>
    </row>
    <row r="46" spans="1:16" x14ac:dyDescent="0.15">
      <c r="A46" s="181" t="s">
        <v>66</v>
      </c>
      <c r="B46" s="181">
        <f>'実質公債費比率（分子）の構造'!K$48</f>
        <v>348</v>
      </c>
      <c r="C46" s="181"/>
      <c r="D46" s="181"/>
      <c r="E46" s="181">
        <f>'実質公債費比率（分子）の構造'!L$48</f>
        <v>326</v>
      </c>
      <c r="F46" s="181"/>
      <c r="G46" s="181"/>
      <c r="H46" s="181">
        <f>'実質公債費比率（分子）の構造'!M$48</f>
        <v>347</v>
      </c>
      <c r="I46" s="181"/>
      <c r="J46" s="181"/>
      <c r="K46" s="181">
        <f>'実質公債費比率（分子）の構造'!N$48</f>
        <v>373</v>
      </c>
      <c r="L46" s="181"/>
      <c r="M46" s="181"/>
      <c r="N46" s="181">
        <f>'実質公債費比率（分子）の構造'!O$48</f>
        <v>379</v>
      </c>
      <c r="O46" s="181"/>
      <c r="P46" s="181"/>
    </row>
    <row r="47" spans="1:16" x14ac:dyDescent="0.15">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1706</v>
      </c>
      <c r="C49" s="181"/>
      <c r="D49" s="181"/>
      <c r="E49" s="181">
        <f>'実質公債費比率（分子）の構造'!L$45</f>
        <v>1617</v>
      </c>
      <c r="F49" s="181"/>
      <c r="G49" s="181"/>
      <c r="H49" s="181">
        <f>'実質公債費比率（分子）の構造'!M$45</f>
        <v>1627</v>
      </c>
      <c r="I49" s="181"/>
      <c r="J49" s="181"/>
      <c r="K49" s="181">
        <f>'実質公債費比率（分子）の構造'!N$45</f>
        <v>1661</v>
      </c>
      <c r="L49" s="181"/>
      <c r="M49" s="181"/>
      <c r="N49" s="181">
        <f>'実質公債費比率（分子）の構造'!O$45</f>
        <v>1704</v>
      </c>
      <c r="O49" s="181"/>
      <c r="P49" s="181"/>
    </row>
    <row r="50" spans="1:16" x14ac:dyDescent="0.15">
      <c r="A50" s="181" t="s">
        <v>70</v>
      </c>
      <c r="B50" s="181" t="e">
        <f>NA()</f>
        <v>#N/A</v>
      </c>
      <c r="C50" s="181">
        <f>IF(ISNUMBER('実質公債費比率（分子）の構造'!K$53),'実質公債費比率（分子）の構造'!K$53,NA())</f>
        <v>837</v>
      </c>
      <c r="D50" s="181" t="e">
        <f>NA()</f>
        <v>#N/A</v>
      </c>
      <c r="E50" s="181" t="e">
        <f>NA()</f>
        <v>#N/A</v>
      </c>
      <c r="F50" s="181">
        <f>IF(ISNUMBER('実質公債費比率（分子）の構造'!L$53),'実質公債費比率（分子）の構造'!L$53,NA())</f>
        <v>711</v>
      </c>
      <c r="G50" s="181" t="e">
        <f>NA()</f>
        <v>#N/A</v>
      </c>
      <c r="H50" s="181" t="e">
        <f>NA()</f>
        <v>#N/A</v>
      </c>
      <c r="I50" s="181">
        <f>IF(ISNUMBER('実質公債費比率（分子）の構造'!M$53),'実質公債費比率（分子）の構造'!M$53,NA())</f>
        <v>710</v>
      </c>
      <c r="J50" s="181" t="e">
        <f>NA()</f>
        <v>#N/A</v>
      </c>
      <c r="K50" s="181" t="e">
        <f>NA()</f>
        <v>#N/A</v>
      </c>
      <c r="L50" s="181">
        <f>IF(ISNUMBER('実質公債費比率（分子）の構造'!N$53),'実質公債費比率（分子）の構造'!N$53,NA())</f>
        <v>673</v>
      </c>
      <c r="M50" s="181" t="e">
        <f>NA()</f>
        <v>#N/A</v>
      </c>
      <c r="N50" s="181" t="e">
        <f>NA()</f>
        <v>#N/A</v>
      </c>
      <c r="O50" s="181">
        <f>IF(ISNUMBER('実質公債費比率（分子）の構造'!O$53),'実質公債費比率（分子）の構造'!O$53,NA())</f>
        <v>707</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42</v>
      </c>
      <c r="B56" s="180"/>
      <c r="C56" s="180"/>
      <c r="D56" s="180">
        <f>'将来負担比率（分子）の構造'!I$52</f>
        <v>17251</v>
      </c>
      <c r="E56" s="180"/>
      <c r="F56" s="180"/>
      <c r="G56" s="180">
        <f>'将来負担比率（分子）の構造'!J$52</f>
        <v>18004</v>
      </c>
      <c r="H56" s="180"/>
      <c r="I56" s="180"/>
      <c r="J56" s="180">
        <f>'将来負担比率（分子）の構造'!K$52</f>
        <v>18589</v>
      </c>
      <c r="K56" s="180"/>
      <c r="L56" s="180"/>
      <c r="M56" s="180">
        <f>'将来負担比率（分子）の構造'!L$52</f>
        <v>18575</v>
      </c>
      <c r="N56" s="180"/>
      <c r="O56" s="180"/>
      <c r="P56" s="180">
        <f>'将来負担比率（分子）の構造'!M$52</f>
        <v>18354</v>
      </c>
    </row>
    <row r="57" spans="1:16" x14ac:dyDescent="0.15">
      <c r="A57" s="180" t="s">
        <v>41</v>
      </c>
      <c r="B57" s="180"/>
      <c r="C57" s="180"/>
      <c r="D57" s="180">
        <f>'将来負担比率（分子）の構造'!I$51</f>
        <v>1142</v>
      </c>
      <c r="E57" s="180"/>
      <c r="F57" s="180"/>
      <c r="G57" s="180">
        <f>'将来負担比率（分子）の構造'!J$51</f>
        <v>1105</v>
      </c>
      <c r="H57" s="180"/>
      <c r="I57" s="180"/>
      <c r="J57" s="180">
        <f>'将来負担比率（分子）の構造'!K$51</f>
        <v>1119</v>
      </c>
      <c r="K57" s="180"/>
      <c r="L57" s="180"/>
      <c r="M57" s="180">
        <f>'将来負担比率（分子）の構造'!L$51</f>
        <v>1069</v>
      </c>
      <c r="N57" s="180"/>
      <c r="O57" s="180"/>
      <c r="P57" s="180">
        <f>'将来負担比率（分子）の構造'!M$51</f>
        <v>1083</v>
      </c>
    </row>
    <row r="58" spans="1:16" x14ac:dyDescent="0.15">
      <c r="A58" s="180" t="s">
        <v>40</v>
      </c>
      <c r="B58" s="180"/>
      <c r="C58" s="180"/>
      <c r="D58" s="180">
        <f>'将来負担比率（分子）の構造'!I$50</f>
        <v>3048</v>
      </c>
      <c r="E58" s="180"/>
      <c r="F58" s="180"/>
      <c r="G58" s="180">
        <f>'将来負担比率（分子）の構造'!J$50</f>
        <v>3208</v>
      </c>
      <c r="H58" s="180"/>
      <c r="I58" s="180"/>
      <c r="J58" s="180">
        <f>'将来負担比率（分子）の構造'!K$50</f>
        <v>3374</v>
      </c>
      <c r="K58" s="180"/>
      <c r="L58" s="180"/>
      <c r="M58" s="180">
        <f>'将来負担比率（分子）の構造'!L$50</f>
        <v>3610</v>
      </c>
      <c r="N58" s="180"/>
      <c r="O58" s="180"/>
      <c r="P58" s="180">
        <f>'将来負担比率（分子）の構造'!M$50</f>
        <v>4215</v>
      </c>
    </row>
    <row r="59" spans="1:16" x14ac:dyDescent="0.15">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35</v>
      </c>
      <c r="B61" s="180">
        <f>'将来負担比率（分子）の構造'!I$46</f>
        <v>172</v>
      </c>
      <c r="C61" s="180"/>
      <c r="D61" s="180"/>
      <c r="E61" s="180">
        <f>'将来負担比率（分子）の構造'!J$46</f>
        <v>56</v>
      </c>
      <c r="F61" s="180"/>
      <c r="G61" s="180"/>
      <c r="H61" s="180" t="str">
        <f>'将来負担比率（分子）の構造'!K$46</f>
        <v>-</v>
      </c>
      <c r="I61" s="180"/>
      <c r="J61" s="180"/>
      <c r="K61" s="180">
        <f>'将来負担比率（分子）の構造'!L$46</f>
        <v>100</v>
      </c>
      <c r="L61" s="180"/>
      <c r="M61" s="180"/>
      <c r="N61" s="180">
        <f>'将来負担比率（分子）の構造'!M$46</f>
        <v>106</v>
      </c>
      <c r="O61" s="180"/>
      <c r="P61" s="180"/>
    </row>
    <row r="62" spans="1:16" x14ac:dyDescent="0.15">
      <c r="A62" s="180" t="s">
        <v>34</v>
      </c>
      <c r="B62" s="180">
        <f>'将来負担比率（分子）の構造'!I$45</f>
        <v>2879</v>
      </c>
      <c r="C62" s="180"/>
      <c r="D62" s="180"/>
      <c r="E62" s="180">
        <f>'将来負担比率（分子）の構造'!J$45</f>
        <v>2765</v>
      </c>
      <c r="F62" s="180"/>
      <c r="G62" s="180"/>
      <c r="H62" s="180">
        <f>'将来負担比率（分子）の構造'!K$45</f>
        <v>2732</v>
      </c>
      <c r="I62" s="180"/>
      <c r="J62" s="180"/>
      <c r="K62" s="180">
        <f>'将来負担比率（分子）の構造'!L$45</f>
        <v>2730</v>
      </c>
      <c r="L62" s="180"/>
      <c r="M62" s="180"/>
      <c r="N62" s="180">
        <f>'将来負担比率（分子）の構造'!M$45</f>
        <v>2664</v>
      </c>
      <c r="O62" s="180"/>
      <c r="P62" s="180"/>
    </row>
    <row r="63" spans="1:16" x14ac:dyDescent="0.15">
      <c r="A63" s="180" t="s">
        <v>33</v>
      </c>
      <c r="B63" s="180">
        <f>'将来負担比率（分子）の構造'!I$44</f>
        <v>241</v>
      </c>
      <c r="C63" s="180"/>
      <c r="D63" s="180"/>
      <c r="E63" s="180">
        <f>'将来負担比率（分子）の構造'!J$44</f>
        <v>191</v>
      </c>
      <c r="F63" s="180"/>
      <c r="G63" s="180"/>
      <c r="H63" s="180">
        <f>'将来負担比率（分子）の構造'!K$44</f>
        <v>170</v>
      </c>
      <c r="I63" s="180"/>
      <c r="J63" s="180"/>
      <c r="K63" s="180">
        <f>'将来負担比率（分子）の構造'!L$44</f>
        <v>154</v>
      </c>
      <c r="L63" s="180"/>
      <c r="M63" s="180"/>
      <c r="N63" s="180">
        <f>'将来負担比率（分子）の構造'!M$44</f>
        <v>134</v>
      </c>
      <c r="O63" s="180"/>
      <c r="P63" s="180"/>
    </row>
    <row r="64" spans="1:16" x14ac:dyDescent="0.15">
      <c r="A64" s="180" t="s">
        <v>32</v>
      </c>
      <c r="B64" s="180">
        <f>'将来負担比率（分子）の構造'!I$43</f>
        <v>6417</v>
      </c>
      <c r="C64" s="180"/>
      <c r="D64" s="180"/>
      <c r="E64" s="180">
        <f>'将来負担比率（分子）の構造'!J$43</f>
        <v>6243</v>
      </c>
      <c r="F64" s="180"/>
      <c r="G64" s="180"/>
      <c r="H64" s="180">
        <f>'将来負担比率（分子）の構造'!K$43</f>
        <v>5912</v>
      </c>
      <c r="I64" s="180"/>
      <c r="J64" s="180"/>
      <c r="K64" s="180">
        <f>'将来負担比率（分子）の構造'!L$43</f>
        <v>5758</v>
      </c>
      <c r="L64" s="180"/>
      <c r="M64" s="180"/>
      <c r="N64" s="180">
        <f>'将来負担比率（分子）の構造'!M$43</f>
        <v>5562</v>
      </c>
      <c r="O64" s="180"/>
      <c r="P64" s="180"/>
    </row>
    <row r="65" spans="1:16" x14ac:dyDescent="0.15">
      <c r="A65" s="180" t="s">
        <v>31</v>
      </c>
      <c r="B65" s="180">
        <f>'将来負担比率（分子）の構造'!I$42</f>
        <v>328</v>
      </c>
      <c r="C65" s="180"/>
      <c r="D65" s="180"/>
      <c r="E65" s="180">
        <f>'将来負担比率（分子）の構造'!J$42</f>
        <v>296</v>
      </c>
      <c r="F65" s="180"/>
      <c r="G65" s="180"/>
      <c r="H65" s="180">
        <f>'将来負担比率（分子）の構造'!K$42</f>
        <v>263</v>
      </c>
      <c r="I65" s="180"/>
      <c r="J65" s="180"/>
      <c r="K65" s="180">
        <f>'将来負担比率（分子）の構造'!L$42</f>
        <v>241</v>
      </c>
      <c r="L65" s="180"/>
      <c r="M65" s="180"/>
      <c r="N65" s="180">
        <f>'将来負担比率（分子）の構造'!M$42</f>
        <v>271</v>
      </c>
      <c r="O65" s="180"/>
      <c r="P65" s="180"/>
    </row>
    <row r="66" spans="1:16" x14ac:dyDescent="0.15">
      <c r="A66" s="180" t="s">
        <v>30</v>
      </c>
      <c r="B66" s="180">
        <f>'将来負担比率（分子）の構造'!I$41</f>
        <v>18683</v>
      </c>
      <c r="C66" s="180"/>
      <c r="D66" s="180"/>
      <c r="E66" s="180">
        <f>'将来負担比率（分子）の構造'!J$41</f>
        <v>19653</v>
      </c>
      <c r="F66" s="180"/>
      <c r="G66" s="180"/>
      <c r="H66" s="180">
        <f>'将来負担比率（分子）の構造'!K$41</f>
        <v>20414</v>
      </c>
      <c r="I66" s="180"/>
      <c r="J66" s="180"/>
      <c r="K66" s="180">
        <f>'将来負担比率（分子）の構造'!L$41</f>
        <v>21762</v>
      </c>
      <c r="L66" s="180"/>
      <c r="M66" s="180"/>
      <c r="N66" s="180">
        <f>'将来負担比率（分子）の構造'!M$41</f>
        <v>21781</v>
      </c>
      <c r="O66" s="180"/>
      <c r="P66" s="180"/>
    </row>
    <row r="67" spans="1:16" x14ac:dyDescent="0.15">
      <c r="A67" s="180" t="s">
        <v>74</v>
      </c>
      <c r="B67" s="180" t="e">
        <f>NA()</f>
        <v>#N/A</v>
      </c>
      <c r="C67" s="180">
        <f>IF(ISNUMBER('将来負担比率（分子）の構造'!I$53), IF('将来負担比率（分子）の構造'!I$53 &lt; 0, 0, '将来負担比率（分子）の構造'!I$53), NA())</f>
        <v>7278</v>
      </c>
      <c r="D67" s="180" t="e">
        <f>NA()</f>
        <v>#N/A</v>
      </c>
      <c r="E67" s="180" t="e">
        <f>NA()</f>
        <v>#N/A</v>
      </c>
      <c r="F67" s="180">
        <f>IF(ISNUMBER('将来負担比率（分子）の構造'!J$53), IF('将来負担比率（分子）の構造'!J$53 &lt; 0, 0, '将来負担比率（分子）の構造'!J$53), NA())</f>
        <v>6888</v>
      </c>
      <c r="G67" s="180" t="e">
        <f>NA()</f>
        <v>#N/A</v>
      </c>
      <c r="H67" s="180" t="e">
        <f>NA()</f>
        <v>#N/A</v>
      </c>
      <c r="I67" s="180">
        <f>IF(ISNUMBER('将来負担比率（分子）の構造'!K$53), IF('将来負担比率（分子）の構造'!K$53 &lt; 0, 0, '将来負担比率（分子）の構造'!K$53), NA())</f>
        <v>6411</v>
      </c>
      <c r="J67" s="180" t="e">
        <f>NA()</f>
        <v>#N/A</v>
      </c>
      <c r="K67" s="180" t="e">
        <f>NA()</f>
        <v>#N/A</v>
      </c>
      <c r="L67" s="180">
        <f>IF(ISNUMBER('将来負担比率（分子）の構造'!L$53), IF('将来負担比率（分子）の構造'!L$53 &lt; 0, 0, '将来負担比率（分子）の構造'!L$53), NA())</f>
        <v>7491</v>
      </c>
      <c r="M67" s="180" t="e">
        <f>NA()</f>
        <v>#N/A</v>
      </c>
      <c r="N67" s="180" t="e">
        <f>NA()</f>
        <v>#N/A</v>
      </c>
      <c r="O67" s="180">
        <f>IF(ISNUMBER('将来負担比率（分子）の構造'!M$53), IF('将来負担比率（分子）の構造'!M$53 &lt; 0, 0, '将来負担比率（分子）の構造'!M$53), NA())</f>
        <v>6867</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1523</v>
      </c>
      <c r="C72" s="184">
        <f>基金残高に係る経年分析!G55</f>
        <v>1523</v>
      </c>
      <c r="D72" s="184">
        <f>基金残高に係る経年分析!H55</f>
        <v>1524</v>
      </c>
    </row>
    <row r="73" spans="1:16" x14ac:dyDescent="0.15">
      <c r="A73" s="183" t="s">
        <v>77</v>
      </c>
      <c r="B73" s="184">
        <f>基金残高に係る経年分析!F56</f>
        <v>166</v>
      </c>
      <c r="C73" s="184">
        <f>基金残高に係る経年分析!G56</f>
        <v>166</v>
      </c>
      <c r="D73" s="184">
        <f>基金残高に係る経年分析!H56</f>
        <v>266</v>
      </c>
    </row>
    <row r="74" spans="1:16" x14ac:dyDescent="0.15">
      <c r="A74" s="183" t="s">
        <v>78</v>
      </c>
      <c r="B74" s="184">
        <f>基金残高に係る経年分析!F57</f>
        <v>2257</v>
      </c>
      <c r="C74" s="184">
        <f>基金残高に係る経年分析!G57</f>
        <v>2477</v>
      </c>
      <c r="D74" s="184">
        <f>基金残高に係る経年分析!H57</f>
        <v>2499</v>
      </c>
    </row>
  </sheetData>
  <sheetProtection algorithmName="SHA-512" hashValue="MG8vxwIRDsci/8C2qmmfBODfE0lgv4iEWoZd0ntfFWTxVfvwEI3UrydIpmMGWpzPX9ChkJkiWJdQ9HrunZ8mTQ==" saltValue="Oo4QTlF3UaAuzVRm0Sfhwg=="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75" zoomScaleNormal="75"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209</v>
      </c>
      <c r="DI1" s="656"/>
      <c r="DJ1" s="656"/>
      <c r="DK1" s="656"/>
      <c r="DL1" s="656"/>
      <c r="DM1" s="656"/>
      <c r="DN1" s="657"/>
      <c r="DO1" s="225"/>
      <c r="DP1" s="655" t="s">
        <v>210</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211</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212</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213</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214</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215</v>
      </c>
      <c r="S4" s="659"/>
      <c r="T4" s="659"/>
      <c r="U4" s="659"/>
      <c r="V4" s="659"/>
      <c r="W4" s="659"/>
      <c r="X4" s="659"/>
      <c r="Y4" s="660"/>
      <c r="Z4" s="658" t="s">
        <v>216</v>
      </c>
      <c r="AA4" s="659"/>
      <c r="AB4" s="659"/>
      <c r="AC4" s="660"/>
      <c r="AD4" s="658" t="s">
        <v>217</v>
      </c>
      <c r="AE4" s="659"/>
      <c r="AF4" s="659"/>
      <c r="AG4" s="659"/>
      <c r="AH4" s="659"/>
      <c r="AI4" s="659"/>
      <c r="AJ4" s="659"/>
      <c r="AK4" s="660"/>
      <c r="AL4" s="658" t="s">
        <v>216</v>
      </c>
      <c r="AM4" s="659"/>
      <c r="AN4" s="659"/>
      <c r="AO4" s="660"/>
      <c r="AP4" s="664" t="s">
        <v>218</v>
      </c>
      <c r="AQ4" s="664"/>
      <c r="AR4" s="664"/>
      <c r="AS4" s="664"/>
      <c r="AT4" s="664"/>
      <c r="AU4" s="664"/>
      <c r="AV4" s="664"/>
      <c r="AW4" s="664"/>
      <c r="AX4" s="664"/>
      <c r="AY4" s="664"/>
      <c r="AZ4" s="664"/>
      <c r="BA4" s="664"/>
      <c r="BB4" s="664"/>
      <c r="BC4" s="664"/>
      <c r="BD4" s="664"/>
      <c r="BE4" s="664"/>
      <c r="BF4" s="664"/>
      <c r="BG4" s="664" t="s">
        <v>219</v>
      </c>
      <c r="BH4" s="664"/>
      <c r="BI4" s="664"/>
      <c r="BJ4" s="664"/>
      <c r="BK4" s="664"/>
      <c r="BL4" s="664"/>
      <c r="BM4" s="664"/>
      <c r="BN4" s="664"/>
      <c r="BO4" s="664" t="s">
        <v>216</v>
      </c>
      <c r="BP4" s="664"/>
      <c r="BQ4" s="664"/>
      <c r="BR4" s="664"/>
      <c r="BS4" s="664" t="s">
        <v>220</v>
      </c>
      <c r="BT4" s="664"/>
      <c r="BU4" s="664"/>
      <c r="BV4" s="664"/>
      <c r="BW4" s="664"/>
      <c r="BX4" s="664"/>
      <c r="BY4" s="664"/>
      <c r="BZ4" s="664"/>
      <c r="CA4" s="664"/>
      <c r="CB4" s="664"/>
      <c r="CD4" s="661" t="s">
        <v>221</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222</v>
      </c>
      <c r="C5" s="666"/>
      <c r="D5" s="666"/>
      <c r="E5" s="666"/>
      <c r="F5" s="666"/>
      <c r="G5" s="666"/>
      <c r="H5" s="666"/>
      <c r="I5" s="666"/>
      <c r="J5" s="666"/>
      <c r="K5" s="666"/>
      <c r="L5" s="666"/>
      <c r="M5" s="666"/>
      <c r="N5" s="666"/>
      <c r="O5" s="666"/>
      <c r="P5" s="666"/>
      <c r="Q5" s="667"/>
      <c r="R5" s="668">
        <v>6040577</v>
      </c>
      <c r="S5" s="669"/>
      <c r="T5" s="669"/>
      <c r="U5" s="669"/>
      <c r="V5" s="669"/>
      <c r="W5" s="669"/>
      <c r="X5" s="669"/>
      <c r="Y5" s="670"/>
      <c r="Z5" s="671">
        <v>33.4</v>
      </c>
      <c r="AA5" s="671"/>
      <c r="AB5" s="671"/>
      <c r="AC5" s="671"/>
      <c r="AD5" s="672">
        <v>6040577</v>
      </c>
      <c r="AE5" s="672"/>
      <c r="AF5" s="672"/>
      <c r="AG5" s="672"/>
      <c r="AH5" s="672"/>
      <c r="AI5" s="672"/>
      <c r="AJ5" s="672"/>
      <c r="AK5" s="672"/>
      <c r="AL5" s="673">
        <v>61.2</v>
      </c>
      <c r="AM5" s="674"/>
      <c r="AN5" s="674"/>
      <c r="AO5" s="675"/>
      <c r="AP5" s="665" t="s">
        <v>223</v>
      </c>
      <c r="AQ5" s="666"/>
      <c r="AR5" s="666"/>
      <c r="AS5" s="666"/>
      <c r="AT5" s="666"/>
      <c r="AU5" s="666"/>
      <c r="AV5" s="666"/>
      <c r="AW5" s="666"/>
      <c r="AX5" s="666"/>
      <c r="AY5" s="666"/>
      <c r="AZ5" s="666"/>
      <c r="BA5" s="666"/>
      <c r="BB5" s="666"/>
      <c r="BC5" s="666"/>
      <c r="BD5" s="666"/>
      <c r="BE5" s="666"/>
      <c r="BF5" s="667"/>
      <c r="BG5" s="679">
        <v>6022456</v>
      </c>
      <c r="BH5" s="680"/>
      <c r="BI5" s="680"/>
      <c r="BJ5" s="680"/>
      <c r="BK5" s="680"/>
      <c r="BL5" s="680"/>
      <c r="BM5" s="680"/>
      <c r="BN5" s="681"/>
      <c r="BO5" s="682">
        <v>99.7</v>
      </c>
      <c r="BP5" s="682"/>
      <c r="BQ5" s="682"/>
      <c r="BR5" s="682"/>
      <c r="BS5" s="683">
        <v>122353</v>
      </c>
      <c r="BT5" s="683"/>
      <c r="BU5" s="683"/>
      <c r="BV5" s="683"/>
      <c r="BW5" s="683"/>
      <c r="BX5" s="683"/>
      <c r="BY5" s="683"/>
      <c r="BZ5" s="683"/>
      <c r="CA5" s="683"/>
      <c r="CB5" s="687"/>
      <c r="CD5" s="661" t="s">
        <v>218</v>
      </c>
      <c r="CE5" s="662"/>
      <c r="CF5" s="662"/>
      <c r="CG5" s="662"/>
      <c r="CH5" s="662"/>
      <c r="CI5" s="662"/>
      <c r="CJ5" s="662"/>
      <c r="CK5" s="662"/>
      <c r="CL5" s="662"/>
      <c r="CM5" s="662"/>
      <c r="CN5" s="662"/>
      <c r="CO5" s="662"/>
      <c r="CP5" s="662"/>
      <c r="CQ5" s="663"/>
      <c r="CR5" s="661" t="s">
        <v>224</v>
      </c>
      <c r="CS5" s="662"/>
      <c r="CT5" s="662"/>
      <c r="CU5" s="662"/>
      <c r="CV5" s="662"/>
      <c r="CW5" s="662"/>
      <c r="CX5" s="662"/>
      <c r="CY5" s="663"/>
      <c r="CZ5" s="661" t="s">
        <v>216</v>
      </c>
      <c r="DA5" s="662"/>
      <c r="DB5" s="662"/>
      <c r="DC5" s="663"/>
      <c r="DD5" s="661" t="s">
        <v>225</v>
      </c>
      <c r="DE5" s="662"/>
      <c r="DF5" s="662"/>
      <c r="DG5" s="662"/>
      <c r="DH5" s="662"/>
      <c r="DI5" s="662"/>
      <c r="DJ5" s="662"/>
      <c r="DK5" s="662"/>
      <c r="DL5" s="662"/>
      <c r="DM5" s="662"/>
      <c r="DN5" s="662"/>
      <c r="DO5" s="662"/>
      <c r="DP5" s="663"/>
      <c r="DQ5" s="661" t="s">
        <v>226</v>
      </c>
      <c r="DR5" s="662"/>
      <c r="DS5" s="662"/>
      <c r="DT5" s="662"/>
      <c r="DU5" s="662"/>
      <c r="DV5" s="662"/>
      <c r="DW5" s="662"/>
      <c r="DX5" s="662"/>
      <c r="DY5" s="662"/>
      <c r="DZ5" s="662"/>
      <c r="EA5" s="662"/>
      <c r="EB5" s="662"/>
      <c r="EC5" s="663"/>
    </row>
    <row r="6" spans="2:143" ht="11.25" customHeight="1" x14ac:dyDescent="0.15">
      <c r="B6" s="676" t="s">
        <v>227</v>
      </c>
      <c r="C6" s="677"/>
      <c r="D6" s="677"/>
      <c r="E6" s="677"/>
      <c r="F6" s="677"/>
      <c r="G6" s="677"/>
      <c r="H6" s="677"/>
      <c r="I6" s="677"/>
      <c r="J6" s="677"/>
      <c r="K6" s="677"/>
      <c r="L6" s="677"/>
      <c r="M6" s="677"/>
      <c r="N6" s="677"/>
      <c r="O6" s="677"/>
      <c r="P6" s="677"/>
      <c r="Q6" s="678"/>
      <c r="R6" s="679">
        <v>244863</v>
      </c>
      <c r="S6" s="680"/>
      <c r="T6" s="680"/>
      <c r="U6" s="680"/>
      <c r="V6" s="680"/>
      <c r="W6" s="680"/>
      <c r="X6" s="680"/>
      <c r="Y6" s="681"/>
      <c r="Z6" s="682">
        <v>1.4</v>
      </c>
      <c r="AA6" s="682"/>
      <c r="AB6" s="682"/>
      <c r="AC6" s="682"/>
      <c r="AD6" s="683">
        <v>244863</v>
      </c>
      <c r="AE6" s="683"/>
      <c r="AF6" s="683"/>
      <c r="AG6" s="683"/>
      <c r="AH6" s="683"/>
      <c r="AI6" s="683"/>
      <c r="AJ6" s="683"/>
      <c r="AK6" s="683"/>
      <c r="AL6" s="684">
        <v>2.5</v>
      </c>
      <c r="AM6" s="685"/>
      <c r="AN6" s="685"/>
      <c r="AO6" s="686"/>
      <c r="AP6" s="676" t="s">
        <v>228</v>
      </c>
      <c r="AQ6" s="677"/>
      <c r="AR6" s="677"/>
      <c r="AS6" s="677"/>
      <c r="AT6" s="677"/>
      <c r="AU6" s="677"/>
      <c r="AV6" s="677"/>
      <c r="AW6" s="677"/>
      <c r="AX6" s="677"/>
      <c r="AY6" s="677"/>
      <c r="AZ6" s="677"/>
      <c r="BA6" s="677"/>
      <c r="BB6" s="677"/>
      <c r="BC6" s="677"/>
      <c r="BD6" s="677"/>
      <c r="BE6" s="677"/>
      <c r="BF6" s="678"/>
      <c r="BG6" s="679">
        <v>6022456</v>
      </c>
      <c r="BH6" s="680"/>
      <c r="BI6" s="680"/>
      <c r="BJ6" s="680"/>
      <c r="BK6" s="680"/>
      <c r="BL6" s="680"/>
      <c r="BM6" s="680"/>
      <c r="BN6" s="681"/>
      <c r="BO6" s="682">
        <v>99.7</v>
      </c>
      <c r="BP6" s="682"/>
      <c r="BQ6" s="682"/>
      <c r="BR6" s="682"/>
      <c r="BS6" s="683">
        <v>122353</v>
      </c>
      <c r="BT6" s="683"/>
      <c r="BU6" s="683"/>
      <c r="BV6" s="683"/>
      <c r="BW6" s="683"/>
      <c r="BX6" s="683"/>
      <c r="BY6" s="683"/>
      <c r="BZ6" s="683"/>
      <c r="CA6" s="683"/>
      <c r="CB6" s="687"/>
      <c r="CD6" s="690" t="s">
        <v>229</v>
      </c>
      <c r="CE6" s="691"/>
      <c r="CF6" s="691"/>
      <c r="CG6" s="691"/>
      <c r="CH6" s="691"/>
      <c r="CI6" s="691"/>
      <c r="CJ6" s="691"/>
      <c r="CK6" s="691"/>
      <c r="CL6" s="691"/>
      <c r="CM6" s="691"/>
      <c r="CN6" s="691"/>
      <c r="CO6" s="691"/>
      <c r="CP6" s="691"/>
      <c r="CQ6" s="692"/>
      <c r="CR6" s="679">
        <v>203398</v>
      </c>
      <c r="CS6" s="680"/>
      <c r="CT6" s="680"/>
      <c r="CU6" s="680"/>
      <c r="CV6" s="680"/>
      <c r="CW6" s="680"/>
      <c r="CX6" s="680"/>
      <c r="CY6" s="681"/>
      <c r="CZ6" s="673">
        <v>1.2</v>
      </c>
      <c r="DA6" s="674"/>
      <c r="DB6" s="674"/>
      <c r="DC6" s="693"/>
      <c r="DD6" s="688" t="s">
        <v>125</v>
      </c>
      <c r="DE6" s="680"/>
      <c r="DF6" s="680"/>
      <c r="DG6" s="680"/>
      <c r="DH6" s="680"/>
      <c r="DI6" s="680"/>
      <c r="DJ6" s="680"/>
      <c r="DK6" s="680"/>
      <c r="DL6" s="680"/>
      <c r="DM6" s="680"/>
      <c r="DN6" s="680"/>
      <c r="DO6" s="680"/>
      <c r="DP6" s="681"/>
      <c r="DQ6" s="688">
        <v>203398</v>
      </c>
      <c r="DR6" s="680"/>
      <c r="DS6" s="680"/>
      <c r="DT6" s="680"/>
      <c r="DU6" s="680"/>
      <c r="DV6" s="680"/>
      <c r="DW6" s="680"/>
      <c r="DX6" s="680"/>
      <c r="DY6" s="680"/>
      <c r="DZ6" s="680"/>
      <c r="EA6" s="680"/>
      <c r="EB6" s="680"/>
      <c r="EC6" s="689"/>
    </row>
    <row r="7" spans="2:143" ht="11.25" customHeight="1" x14ac:dyDescent="0.15">
      <c r="B7" s="676" t="s">
        <v>230</v>
      </c>
      <c r="C7" s="677"/>
      <c r="D7" s="677"/>
      <c r="E7" s="677"/>
      <c r="F7" s="677"/>
      <c r="G7" s="677"/>
      <c r="H7" s="677"/>
      <c r="I7" s="677"/>
      <c r="J7" s="677"/>
      <c r="K7" s="677"/>
      <c r="L7" s="677"/>
      <c r="M7" s="677"/>
      <c r="N7" s="677"/>
      <c r="O7" s="677"/>
      <c r="P7" s="677"/>
      <c r="Q7" s="678"/>
      <c r="R7" s="679">
        <v>7746</v>
      </c>
      <c r="S7" s="680"/>
      <c r="T7" s="680"/>
      <c r="U7" s="680"/>
      <c r="V7" s="680"/>
      <c r="W7" s="680"/>
      <c r="X7" s="680"/>
      <c r="Y7" s="681"/>
      <c r="Z7" s="682">
        <v>0</v>
      </c>
      <c r="AA7" s="682"/>
      <c r="AB7" s="682"/>
      <c r="AC7" s="682"/>
      <c r="AD7" s="683">
        <v>7746</v>
      </c>
      <c r="AE7" s="683"/>
      <c r="AF7" s="683"/>
      <c r="AG7" s="683"/>
      <c r="AH7" s="683"/>
      <c r="AI7" s="683"/>
      <c r="AJ7" s="683"/>
      <c r="AK7" s="683"/>
      <c r="AL7" s="684">
        <v>0.1</v>
      </c>
      <c r="AM7" s="685"/>
      <c r="AN7" s="685"/>
      <c r="AO7" s="686"/>
      <c r="AP7" s="676" t="s">
        <v>231</v>
      </c>
      <c r="AQ7" s="677"/>
      <c r="AR7" s="677"/>
      <c r="AS7" s="677"/>
      <c r="AT7" s="677"/>
      <c r="AU7" s="677"/>
      <c r="AV7" s="677"/>
      <c r="AW7" s="677"/>
      <c r="AX7" s="677"/>
      <c r="AY7" s="677"/>
      <c r="AZ7" s="677"/>
      <c r="BA7" s="677"/>
      <c r="BB7" s="677"/>
      <c r="BC7" s="677"/>
      <c r="BD7" s="677"/>
      <c r="BE7" s="677"/>
      <c r="BF7" s="678"/>
      <c r="BG7" s="679">
        <v>2831401</v>
      </c>
      <c r="BH7" s="680"/>
      <c r="BI7" s="680"/>
      <c r="BJ7" s="680"/>
      <c r="BK7" s="680"/>
      <c r="BL7" s="680"/>
      <c r="BM7" s="680"/>
      <c r="BN7" s="681"/>
      <c r="BO7" s="682">
        <v>46.9</v>
      </c>
      <c r="BP7" s="682"/>
      <c r="BQ7" s="682"/>
      <c r="BR7" s="682"/>
      <c r="BS7" s="683">
        <v>122353</v>
      </c>
      <c r="BT7" s="683"/>
      <c r="BU7" s="683"/>
      <c r="BV7" s="683"/>
      <c r="BW7" s="683"/>
      <c r="BX7" s="683"/>
      <c r="BY7" s="683"/>
      <c r="BZ7" s="683"/>
      <c r="CA7" s="683"/>
      <c r="CB7" s="687"/>
      <c r="CD7" s="694" t="s">
        <v>232</v>
      </c>
      <c r="CE7" s="695"/>
      <c r="CF7" s="695"/>
      <c r="CG7" s="695"/>
      <c r="CH7" s="695"/>
      <c r="CI7" s="695"/>
      <c r="CJ7" s="695"/>
      <c r="CK7" s="695"/>
      <c r="CL7" s="695"/>
      <c r="CM7" s="695"/>
      <c r="CN7" s="695"/>
      <c r="CO7" s="695"/>
      <c r="CP7" s="695"/>
      <c r="CQ7" s="696"/>
      <c r="CR7" s="679">
        <v>1927371</v>
      </c>
      <c r="CS7" s="680"/>
      <c r="CT7" s="680"/>
      <c r="CU7" s="680"/>
      <c r="CV7" s="680"/>
      <c r="CW7" s="680"/>
      <c r="CX7" s="680"/>
      <c r="CY7" s="681"/>
      <c r="CZ7" s="682">
        <v>11.4</v>
      </c>
      <c r="DA7" s="682"/>
      <c r="DB7" s="682"/>
      <c r="DC7" s="682"/>
      <c r="DD7" s="688">
        <v>38793</v>
      </c>
      <c r="DE7" s="680"/>
      <c r="DF7" s="680"/>
      <c r="DG7" s="680"/>
      <c r="DH7" s="680"/>
      <c r="DI7" s="680"/>
      <c r="DJ7" s="680"/>
      <c r="DK7" s="680"/>
      <c r="DL7" s="680"/>
      <c r="DM7" s="680"/>
      <c r="DN7" s="680"/>
      <c r="DO7" s="680"/>
      <c r="DP7" s="681"/>
      <c r="DQ7" s="688">
        <v>1710097</v>
      </c>
      <c r="DR7" s="680"/>
      <c r="DS7" s="680"/>
      <c r="DT7" s="680"/>
      <c r="DU7" s="680"/>
      <c r="DV7" s="680"/>
      <c r="DW7" s="680"/>
      <c r="DX7" s="680"/>
      <c r="DY7" s="680"/>
      <c r="DZ7" s="680"/>
      <c r="EA7" s="680"/>
      <c r="EB7" s="680"/>
      <c r="EC7" s="689"/>
    </row>
    <row r="8" spans="2:143" ht="11.25" customHeight="1" x14ac:dyDescent="0.15">
      <c r="B8" s="676" t="s">
        <v>233</v>
      </c>
      <c r="C8" s="677"/>
      <c r="D8" s="677"/>
      <c r="E8" s="677"/>
      <c r="F8" s="677"/>
      <c r="G8" s="677"/>
      <c r="H8" s="677"/>
      <c r="I8" s="677"/>
      <c r="J8" s="677"/>
      <c r="K8" s="677"/>
      <c r="L8" s="677"/>
      <c r="M8" s="677"/>
      <c r="N8" s="677"/>
      <c r="O8" s="677"/>
      <c r="P8" s="677"/>
      <c r="Q8" s="678"/>
      <c r="R8" s="679">
        <v>17724</v>
      </c>
      <c r="S8" s="680"/>
      <c r="T8" s="680"/>
      <c r="U8" s="680"/>
      <c r="V8" s="680"/>
      <c r="W8" s="680"/>
      <c r="X8" s="680"/>
      <c r="Y8" s="681"/>
      <c r="Z8" s="682">
        <v>0.1</v>
      </c>
      <c r="AA8" s="682"/>
      <c r="AB8" s="682"/>
      <c r="AC8" s="682"/>
      <c r="AD8" s="683">
        <v>17724</v>
      </c>
      <c r="AE8" s="683"/>
      <c r="AF8" s="683"/>
      <c r="AG8" s="683"/>
      <c r="AH8" s="683"/>
      <c r="AI8" s="683"/>
      <c r="AJ8" s="683"/>
      <c r="AK8" s="683"/>
      <c r="AL8" s="684">
        <v>0.2</v>
      </c>
      <c r="AM8" s="685"/>
      <c r="AN8" s="685"/>
      <c r="AO8" s="686"/>
      <c r="AP8" s="676" t="s">
        <v>234</v>
      </c>
      <c r="AQ8" s="677"/>
      <c r="AR8" s="677"/>
      <c r="AS8" s="677"/>
      <c r="AT8" s="677"/>
      <c r="AU8" s="677"/>
      <c r="AV8" s="677"/>
      <c r="AW8" s="677"/>
      <c r="AX8" s="677"/>
      <c r="AY8" s="677"/>
      <c r="AZ8" s="677"/>
      <c r="BA8" s="677"/>
      <c r="BB8" s="677"/>
      <c r="BC8" s="677"/>
      <c r="BD8" s="677"/>
      <c r="BE8" s="677"/>
      <c r="BF8" s="678"/>
      <c r="BG8" s="679">
        <v>78853</v>
      </c>
      <c r="BH8" s="680"/>
      <c r="BI8" s="680"/>
      <c r="BJ8" s="680"/>
      <c r="BK8" s="680"/>
      <c r="BL8" s="680"/>
      <c r="BM8" s="680"/>
      <c r="BN8" s="681"/>
      <c r="BO8" s="682">
        <v>1.3</v>
      </c>
      <c r="BP8" s="682"/>
      <c r="BQ8" s="682"/>
      <c r="BR8" s="682"/>
      <c r="BS8" s="688" t="s">
        <v>235</v>
      </c>
      <c r="BT8" s="680"/>
      <c r="BU8" s="680"/>
      <c r="BV8" s="680"/>
      <c r="BW8" s="680"/>
      <c r="BX8" s="680"/>
      <c r="BY8" s="680"/>
      <c r="BZ8" s="680"/>
      <c r="CA8" s="680"/>
      <c r="CB8" s="689"/>
      <c r="CD8" s="694" t="s">
        <v>236</v>
      </c>
      <c r="CE8" s="695"/>
      <c r="CF8" s="695"/>
      <c r="CG8" s="695"/>
      <c r="CH8" s="695"/>
      <c r="CI8" s="695"/>
      <c r="CJ8" s="695"/>
      <c r="CK8" s="695"/>
      <c r="CL8" s="695"/>
      <c r="CM8" s="695"/>
      <c r="CN8" s="695"/>
      <c r="CO8" s="695"/>
      <c r="CP8" s="695"/>
      <c r="CQ8" s="696"/>
      <c r="CR8" s="679">
        <v>5433640</v>
      </c>
      <c r="CS8" s="680"/>
      <c r="CT8" s="680"/>
      <c r="CU8" s="680"/>
      <c r="CV8" s="680"/>
      <c r="CW8" s="680"/>
      <c r="CX8" s="680"/>
      <c r="CY8" s="681"/>
      <c r="CZ8" s="682">
        <v>32.1</v>
      </c>
      <c r="DA8" s="682"/>
      <c r="DB8" s="682"/>
      <c r="DC8" s="682"/>
      <c r="DD8" s="688">
        <v>16272</v>
      </c>
      <c r="DE8" s="680"/>
      <c r="DF8" s="680"/>
      <c r="DG8" s="680"/>
      <c r="DH8" s="680"/>
      <c r="DI8" s="680"/>
      <c r="DJ8" s="680"/>
      <c r="DK8" s="680"/>
      <c r="DL8" s="680"/>
      <c r="DM8" s="680"/>
      <c r="DN8" s="680"/>
      <c r="DO8" s="680"/>
      <c r="DP8" s="681"/>
      <c r="DQ8" s="688">
        <v>2671471</v>
      </c>
      <c r="DR8" s="680"/>
      <c r="DS8" s="680"/>
      <c r="DT8" s="680"/>
      <c r="DU8" s="680"/>
      <c r="DV8" s="680"/>
      <c r="DW8" s="680"/>
      <c r="DX8" s="680"/>
      <c r="DY8" s="680"/>
      <c r="DZ8" s="680"/>
      <c r="EA8" s="680"/>
      <c r="EB8" s="680"/>
      <c r="EC8" s="689"/>
    </row>
    <row r="9" spans="2:143" ht="11.25" customHeight="1" x14ac:dyDescent="0.15">
      <c r="B9" s="676" t="s">
        <v>237</v>
      </c>
      <c r="C9" s="677"/>
      <c r="D9" s="677"/>
      <c r="E9" s="677"/>
      <c r="F9" s="677"/>
      <c r="G9" s="677"/>
      <c r="H9" s="677"/>
      <c r="I9" s="677"/>
      <c r="J9" s="677"/>
      <c r="K9" s="677"/>
      <c r="L9" s="677"/>
      <c r="M9" s="677"/>
      <c r="N9" s="677"/>
      <c r="O9" s="677"/>
      <c r="P9" s="677"/>
      <c r="Q9" s="678"/>
      <c r="R9" s="679">
        <v>15333</v>
      </c>
      <c r="S9" s="680"/>
      <c r="T9" s="680"/>
      <c r="U9" s="680"/>
      <c r="V9" s="680"/>
      <c r="W9" s="680"/>
      <c r="X9" s="680"/>
      <c r="Y9" s="681"/>
      <c r="Z9" s="682">
        <v>0.1</v>
      </c>
      <c r="AA9" s="682"/>
      <c r="AB9" s="682"/>
      <c r="AC9" s="682"/>
      <c r="AD9" s="683">
        <v>15333</v>
      </c>
      <c r="AE9" s="683"/>
      <c r="AF9" s="683"/>
      <c r="AG9" s="683"/>
      <c r="AH9" s="683"/>
      <c r="AI9" s="683"/>
      <c r="AJ9" s="683"/>
      <c r="AK9" s="683"/>
      <c r="AL9" s="684">
        <v>0.2</v>
      </c>
      <c r="AM9" s="685"/>
      <c r="AN9" s="685"/>
      <c r="AO9" s="686"/>
      <c r="AP9" s="676" t="s">
        <v>238</v>
      </c>
      <c r="AQ9" s="677"/>
      <c r="AR9" s="677"/>
      <c r="AS9" s="677"/>
      <c r="AT9" s="677"/>
      <c r="AU9" s="677"/>
      <c r="AV9" s="677"/>
      <c r="AW9" s="677"/>
      <c r="AX9" s="677"/>
      <c r="AY9" s="677"/>
      <c r="AZ9" s="677"/>
      <c r="BA9" s="677"/>
      <c r="BB9" s="677"/>
      <c r="BC9" s="677"/>
      <c r="BD9" s="677"/>
      <c r="BE9" s="677"/>
      <c r="BF9" s="678"/>
      <c r="BG9" s="679">
        <v>1981592</v>
      </c>
      <c r="BH9" s="680"/>
      <c r="BI9" s="680"/>
      <c r="BJ9" s="680"/>
      <c r="BK9" s="680"/>
      <c r="BL9" s="680"/>
      <c r="BM9" s="680"/>
      <c r="BN9" s="681"/>
      <c r="BO9" s="682">
        <v>32.799999999999997</v>
      </c>
      <c r="BP9" s="682"/>
      <c r="BQ9" s="682"/>
      <c r="BR9" s="682"/>
      <c r="BS9" s="688" t="s">
        <v>125</v>
      </c>
      <c r="BT9" s="680"/>
      <c r="BU9" s="680"/>
      <c r="BV9" s="680"/>
      <c r="BW9" s="680"/>
      <c r="BX9" s="680"/>
      <c r="BY9" s="680"/>
      <c r="BZ9" s="680"/>
      <c r="CA9" s="680"/>
      <c r="CB9" s="689"/>
      <c r="CD9" s="694" t="s">
        <v>239</v>
      </c>
      <c r="CE9" s="695"/>
      <c r="CF9" s="695"/>
      <c r="CG9" s="695"/>
      <c r="CH9" s="695"/>
      <c r="CI9" s="695"/>
      <c r="CJ9" s="695"/>
      <c r="CK9" s="695"/>
      <c r="CL9" s="695"/>
      <c r="CM9" s="695"/>
      <c r="CN9" s="695"/>
      <c r="CO9" s="695"/>
      <c r="CP9" s="695"/>
      <c r="CQ9" s="696"/>
      <c r="CR9" s="679">
        <v>1352643</v>
      </c>
      <c r="CS9" s="680"/>
      <c r="CT9" s="680"/>
      <c r="CU9" s="680"/>
      <c r="CV9" s="680"/>
      <c r="CW9" s="680"/>
      <c r="CX9" s="680"/>
      <c r="CY9" s="681"/>
      <c r="CZ9" s="682">
        <v>8</v>
      </c>
      <c r="DA9" s="682"/>
      <c r="DB9" s="682"/>
      <c r="DC9" s="682"/>
      <c r="DD9" s="688">
        <v>21135</v>
      </c>
      <c r="DE9" s="680"/>
      <c r="DF9" s="680"/>
      <c r="DG9" s="680"/>
      <c r="DH9" s="680"/>
      <c r="DI9" s="680"/>
      <c r="DJ9" s="680"/>
      <c r="DK9" s="680"/>
      <c r="DL9" s="680"/>
      <c r="DM9" s="680"/>
      <c r="DN9" s="680"/>
      <c r="DO9" s="680"/>
      <c r="DP9" s="681"/>
      <c r="DQ9" s="688">
        <v>1269086</v>
      </c>
      <c r="DR9" s="680"/>
      <c r="DS9" s="680"/>
      <c r="DT9" s="680"/>
      <c r="DU9" s="680"/>
      <c r="DV9" s="680"/>
      <c r="DW9" s="680"/>
      <c r="DX9" s="680"/>
      <c r="DY9" s="680"/>
      <c r="DZ9" s="680"/>
      <c r="EA9" s="680"/>
      <c r="EB9" s="680"/>
      <c r="EC9" s="689"/>
    </row>
    <row r="10" spans="2:143" ht="11.25" customHeight="1" x14ac:dyDescent="0.15">
      <c r="B10" s="676" t="s">
        <v>240</v>
      </c>
      <c r="C10" s="677"/>
      <c r="D10" s="677"/>
      <c r="E10" s="677"/>
      <c r="F10" s="677"/>
      <c r="G10" s="677"/>
      <c r="H10" s="677"/>
      <c r="I10" s="677"/>
      <c r="J10" s="677"/>
      <c r="K10" s="677"/>
      <c r="L10" s="677"/>
      <c r="M10" s="677"/>
      <c r="N10" s="677"/>
      <c r="O10" s="677"/>
      <c r="P10" s="677"/>
      <c r="Q10" s="678"/>
      <c r="R10" s="679" t="s">
        <v>125</v>
      </c>
      <c r="S10" s="680"/>
      <c r="T10" s="680"/>
      <c r="U10" s="680"/>
      <c r="V10" s="680"/>
      <c r="W10" s="680"/>
      <c r="X10" s="680"/>
      <c r="Y10" s="681"/>
      <c r="Z10" s="682" t="s">
        <v>125</v>
      </c>
      <c r="AA10" s="682"/>
      <c r="AB10" s="682"/>
      <c r="AC10" s="682"/>
      <c r="AD10" s="683" t="s">
        <v>235</v>
      </c>
      <c r="AE10" s="683"/>
      <c r="AF10" s="683"/>
      <c r="AG10" s="683"/>
      <c r="AH10" s="683"/>
      <c r="AI10" s="683"/>
      <c r="AJ10" s="683"/>
      <c r="AK10" s="683"/>
      <c r="AL10" s="684" t="s">
        <v>170</v>
      </c>
      <c r="AM10" s="685"/>
      <c r="AN10" s="685"/>
      <c r="AO10" s="686"/>
      <c r="AP10" s="676" t="s">
        <v>241</v>
      </c>
      <c r="AQ10" s="677"/>
      <c r="AR10" s="677"/>
      <c r="AS10" s="677"/>
      <c r="AT10" s="677"/>
      <c r="AU10" s="677"/>
      <c r="AV10" s="677"/>
      <c r="AW10" s="677"/>
      <c r="AX10" s="677"/>
      <c r="AY10" s="677"/>
      <c r="AZ10" s="677"/>
      <c r="BA10" s="677"/>
      <c r="BB10" s="677"/>
      <c r="BC10" s="677"/>
      <c r="BD10" s="677"/>
      <c r="BE10" s="677"/>
      <c r="BF10" s="678"/>
      <c r="BG10" s="679">
        <v>152966</v>
      </c>
      <c r="BH10" s="680"/>
      <c r="BI10" s="680"/>
      <c r="BJ10" s="680"/>
      <c r="BK10" s="680"/>
      <c r="BL10" s="680"/>
      <c r="BM10" s="680"/>
      <c r="BN10" s="681"/>
      <c r="BO10" s="682">
        <v>2.5</v>
      </c>
      <c r="BP10" s="682"/>
      <c r="BQ10" s="682"/>
      <c r="BR10" s="682"/>
      <c r="BS10" s="688" t="s">
        <v>235</v>
      </c>
      <c r="BT10" s="680"/>
      <c r="BU10" s="680"/>
      <c r="BV10" s="680"/>
      <c r="BW10" s="680"/>
      <c r="BX10" s="680"/>
      <c r="BY10" s="680"/>
      <c r="BZ10" s="680"/>
      <c r="CA10" s="680"/>
      <c r="CB10" s="689"/>
      <c r="CD10" s="694" t="s">
        <v>242</v>
      </c>
      <c r="CE10" s="695"/>
      <c r="CF10" s="695"/>
      <c r="CG10" s="695"/>
      <c r="CH10" s="695"/>
      <c r="CI10" s="695"/>
      <c r="CJ10" s="695"/>
      <c r="CK10" s="695"/>
      <c r="CL10" s="695"/>
      <c r="CM10" s="695"/>
      <c r="CN10" s="695"/>
      <c r="CO10" s="695"/>
      <c r="CP10" s="695"/>
      <c r="CQ10" s="696"/>
      <c r="CR10" s="679">
        <v>31681</v>
      </c>
      <c r="CS10" s="680"/>
      <c r="CT10" s="680"/>
      <c r="CU10" s="680"/>
      <c r="CV10" s="680"/>
      <c r="CW10" s="680"/>
      <c r="CX10" s="680"/>
      <c r="CY10" s="681"/>
      <c r="CZ10" s="682">
        <v>0.2</v>
      </c>
      <c r="DA10" s="682"/>
      <c r="DB10" s="682"/>
      <c r="DC10" s="682"/>
      <c r="DD10" s="688" t="s">
        <v>125</v>
      </c>
      <c r="DE10" s="680"/>
      <c r="DF10" s="680"/>
      <c r="DG10" s="680"/>
      <c r="DH10" s="680"/>
      <c r="DI10" s="680"/>
      <c r="DJ10" s="680"/>
      <c r="DK10" s="680"/>
      <c r="DL10" s="680"/>
      <c r="DM10" s="680"/>
      <c r="DN10" s="680"/>
      <c r="DO10" s="680"/>
      <c r="DP10" s="681"/>
      <c r="DQ10" s="688">
        <v>27763</v>
      </c>
      <c r="DR10" s="680"/>
      <c r="DS10" s="680"/>
      <c r="DT10" s="680"/>
      <c r="DU10" s="680"/>
      <c r="DV10" s="680"/>
      <c r="DW10" s="680"/>
      <c r="DX10" s="680"/>
      <c r="DY10" s="680"/>
      <c r="DZ10" s="680"/>
      <c r="EA10" s="680"/>
      <c r="EB10" s="680"/>
      <c r="EC10" s="689"/>
    </row>
    <row r="11" spans="2:143" ht="11.25" customHeight="1" x14ac:dyDescent="0.15">
      <c r="B11" s="676" t="s">
        <v>243</v>
      </c>
      <c r="C11" s="677"/>
      <c r="D11" s="677"/>
      <c r="E11" s="677"/>
      <c r="F11" s="677"/>
      <c r="G11" s="677"/>
      <c r="H11" s="677"/>
      <c r="I11" s="677"/>
      <c r="J11" s="677"/>
      <c r="K11" s="677"/>
      <c r="L11" s="677"/>
      <c r="M11" s="677"/>
      <c r="N11" s="677"/>
      <c r="O11" s="677"/>
      <c r="P11" s="677"/>
      <c r="Q11" s="678"/>
      <c r="R11" s="679" t="s">
        <v>235</v>
      </c>
      <c r="S11" s="680"/>
      <c r="T11" s="680"/>
      <c r="U11" s="680"/>
      <c r="V11" s="680"/>
      <c r="W11" s="680"/>
      <c r="X11" s="680"/>
      <c r="Y11" s="681"/>
      <c r="Z11" s="682" t="s">
        <v>235</v>
      </c>
      <c r="AA11" s="682"/>
      <c r="AB11" s="682"/>
      <c r="AC11" s="682"/>
      <c r="AD11" s="683" t="s">
        <v>170</v>
      </c>
      <c r="AE11" s="683"/>
      <c r="AF11" s="683"/>
      <c r="AG11" s="683"/>
      <c r="AH11" s="683"/>
      <c r="AI11" s="683"/>
      <c r="AJ11" s="683"/>
      <c r="AK11" s="683"/>
      <c r="AL11" s="684" t="s">
        <v>125</v>
      </c>
      <c r="AM11" s="685"/>
      <c r="AN11" s="685"/>
      <c r="AO11" s="686"/>
      <c r="AP11" s="676" t="s">
        <v>244</v>
      </c>
      <c r="AQ11" s="677"/>
      <c r="AR11" s="677"/>
      <c r="AS11" s="677"/>
      <c r="AT11" s="677"/>
      <c r="AU11" s="677"/>
      <c r="AV11" s="677"/>
      <c r="AW11" s="677"/>
      <c r="AX11" s="677"/>
      <c r="AY11" s="677"/>
      <c r="AZ11" s="677"/>
      <c r="BA11" s="677"/>
      <c r="BB11" s="677"/>
      <c r="BC11" s="677"/>
      <c r="BD11" s="677"/>
      <c r="BE11" s="677"/>
      <c r="BF11" s="678"/>
      <c r="BG11" s="679">
        <v>617990</v>
      </c>
      <c r="BH11" s="680"/>
      <c r="BI11" s="680"/>
      <c r="BJ11" s="680"/>
      <c r="BK11" s="680"/>
      <c r="BL11" s="680"/>
      <c r="BM11" s="680"/>
      <c r="BN11" s="681"/>
      <c r="BO11" s="682">
        <v>10.199999999999999</v>
      </c>
      <c r="BP11" s="682"/>
      <c r="BQ11" s="682"/>
      <c r="BR11" s="682"/>
      <c r="BS11" s="688">
        <v>122353</v>
      </c>
      <c r="BT11" s="680"/>
      <c r="BU11" s="680"/>
      <c r="BV11" s="680"/>
      <c r="BW11" s="680"/>
      <c r="BX11" s="680"/>
      <c r="BY11" s="680"/>
      <c r="BZ11" s="680"/>
      <c r="CA11" s="680"/>
      <c r="CB11" s="689"/>
      <c r="CD11" s="694" t="s">
        <v>245</v>
      </c>
      <c r="CE11" s="695"/>
      <c r="CF11" s="695"/>
      <c r="CG11" s="695"/>
      <c r="CH11" s="695"/>
      <c r="CI11" s="695"/>
      <c r="CJ11" s="695"/>
      <c r="CK11" s="695"/>
      <c r="CL11" s="695"/>
      <c r="CM11" s="695"/>
      <c r="CN11" s="695"/>
      <c r="CO11" s="695"/>
      <c r="CP11" s="695"/>
      <c r="CQ11" s="696"/>
      <c r="CR11" s="679">
        <v>807836</v>
      </c>
      <c r="CS11" s="680"/>
      <c r="CT11" s="680"/>
      <c r="CU11" s="680"/>
      <c r="CV11" s="680"/>
      <c r="CW11" s="680"/>
      <c r="CX11" s="680"/>
      <c r="CY11" s="681"/>
      <c r="CZ11" s="682">
        <v>4.8</v>
      </c>
      <c r="DA11" s="682"/>
      <c r="DB11" s="682"/>
      <c r="DC11" s="682"/>
      <c r="DD11" s="688">
        <v>199963</v>
      </c>
      <c r="DE11" s="680"/>
      <c r="DF11" s="680"/>
      <c r="DG11" s="680"/>
      <c r="DH11" s="680"/>
      <c r="DI11" s="680"/>
      <c r="DJ11" s="680"/>
      <c r="DK11" s="680"/>
      <c r="DL11" s="680"/>
      <c r="DM11" s="680"/>
      <c r="DN11" s="680"/>
      <c r="DO11" s="680"/>
      <c r="DP11" s="681"/>
      <c r="DQ11" s="688">
        <v>431614</v>
      </c>
      <c r="DR11" s="680"/>
      <c r="DS11" s="680"/>
      <c r="DT11" s="680"/>
      <c r="DU11" s="680"/>
      <c r="DV11" s="680"/>
      <c r="DW11" s="680"/>
      <c r="DX11" s="680"/>
      <c r="DY11" s="680"/>
      <c r="DZ11" s="680"/>
      <c r="EA11" s="680"/>
      <c r="EB11" s="680"/>
      <c r="EC11" s="689"/>
    </row>
    <row r="12" spans="2:143" ht="11.25" customHeight="1" x14ac:dyDescent="0.15">
      <c r="B12" s="676" t="s">
        <v>246</v>
      </c>
      <c r="C12" s="677"/>
      <c r="D12" s="677"/>
      <c r="E12" s="677"/>
      <c r="F12" s="677"/>
      <c r="G12" s="677"/>
      <c r="H12" s="677"/>
      <c r="I12" s="677"/>
      <c r="J12" s="677"/>
      <c r="K12" s="677"/>
      <c r="L12" s="677"/>
      <c r="M12" s="677"/>
      <c r="N12" s="677"/>
      <c r="O12" s="677"/>
      <c r="P12" s="677"/>
      <c r="Q12" s="678"/>
      <c r="R12" s="679">
        <v>804597</v>
      </c>
      <c r="S12" s="680"/>
      <c r="T12" s="680"/>
      <c r="U12" s="680"/>
      <c r="V12" s="680"/>
      <c r="W12" s="680"/>
      <c r="X12" s="680"/>
      <c r="Y12" s="681"/>
      <c r="Z12" s="682">
        <v>4.5</v>
      </c>
      <c r="AA12" s="682"/>
      <c r="AB12" s="682"/>
      <c r="AC12" s="682"/>
      <c r="AD12" s="683">
        <v>804597</v>
      </c>
      <c r="AE12" s="683"/>
      <c r="AF12" s="683"/>
      <c r="AG12" s="683"/>
      <c r="AH12" s="683"/>
      <c r="AI12" s="683"/>
      <c r="AJ12" s="683"/>
      <c r="AK12" s="683"/>
      <c r="AL12" s="684">
        <v>8.1</v>
      </c>
      <c r="AM12" s="685"/>
      <c r="AN12" s="685"/>
      <c r="AO12" s="686"/>
      <c r="AP12" s="676" t="s">
        <v>247</v>
      </c>
      <c r="AQ12" s="677"/>
      <c r="AR12" s="677"/>
      <c r="AS12" s="677"/>
      <c r="AT12" s="677"/>
      <c r="AU12" s="677"/>
      <c r="AV12" s="677"/>
      <c r="AW12" s="677"/>
      <c r="AX12" s="677"/>
      <c r="AY12" s="677"/>
      <c r="AZ12" s="677"/>
      <c r="BA12" s="677"/>
      <c r="BB12" s="677"/>
      <c r="BC12" s="677"/>
      <c r="BD12" s="677"/>
      <c r="BE12" s="677"/>
      <c r="BF12" s="678"/>
      <c r="BG12" s="679">
        <v>2714669</v>
      </c>
      <c r="BH12" s="680"/>
      <c r="BI12" s="680"/>
      <c r="BJ12" s="680"/>
      <c r="BK12" s="680"/>
      <c r="BL12" s="680"/>
      <c r="BM12" s="680"/>
      <c r="BN12" s="681"/>
      <c r="BO12" s="682">
        <v>44.9</v>
      </c>
      <c r="BP12" s="682"/>
      <c r="BQ12" s="682"/>
      <c r="BR12" s="682"/>
      <c r="BS12" s="688" t="s">
        <v>125</v>
      </c>
      <c r="BT12" s="680"/>
      <c r="BU12" s="680"/>
      <c r="BV12" s="680"/>
      <c r="BW12" s="680"/>
      <c r="BX12" s="680"/>
      <c r="BY12" s="680"/>
      <c r="BZ12" s="680"/>
      <c r="CA12" s="680"/>
      <c r="CB12" s="689"/>
      <c r="CD12" s="694" t="s">
        <v>248</v>
      </c>
      <c r="CE12" s="695"/>
      <c r="CF12" s="695"/>
      <c r="CG12" s="695"/>
      <c r="CH12" s="695"/>
      <c r="CI12" s="695"/>
      <c r="CJ12" s="695"/>
      <c r="CK12" s="695"/>
      <c r="CL12" s="695"/>
      <c r="CM12" s="695"/>
      <c r="CN12" s="695"/>
      <c r="CO12" s="695"/>
      <c r="CP12" s="695"/>
      <c r="CQ12" s="696"/>
      <c r="CR12" s="679">
        <v>138001</v>
      </c>
      <c r="CS12" s="680"/>
      <c r="CT12" s="680"/>
      <c r="CU12" s="680"/>
      <c r="CV12" s="680"/>
      <c r="CW12" s="680"/>
      <c r="CX12" s="680"/>
      <c r="CY12" s="681"/>
      <c r="CZ12" s="682">
        <v>0.8</v>
      </c>
      <c r="DA12" s="682"/>
      <c r="DB12" s="682"/>
      <c r="DC12" s="682"/>
      <c r="DD12" s="688" t="s">
        <v>235</v>
      </c>
      <c r="DE12" s="680"/>
      <c r="DF12" s="680"/>
      <c r="DG12" s="680"/>
      <c r="DH12" s="680"/>
      <c r="DI12" s="680"/>
      <c r="DJ12" s="680"/>
      <c r="DK12" s="680"/>
      <c r="DL12" s="680"/>
      <c r="DM12" s="680"/>
      <c r="DN12" s="680"/>
      <c r="DO12" s="680"/>
      <c r="DP12" s="681"/>
      <c r="DQ12" s="688">
        <v>103936</v>
      </c>
      <c r="DR12" s="680"/>
      <c r="DS12" s="680"/>
      <c r="DT12" s="680"/>
      <c r="DU12" s="680"/>
      <c r="DV12" s="680"/>
      <c r="DW12" s="680"/>
      <c r="DX12" s="680"/>
      <c r="DY12" s="680"/>
      <c r="DZ12" s="680"/>
      <c r="EA12" s="680"/>
      <c r="EB12" s="680"/>
      <c r="EC12" s="689"/>
    </row>
    <row r="13" spans="2:143" ht="11.25" customHeight="1" x14ac:dyDescent="0.15">
      <c r="B13" s="676" t="s">
        <v>249</v>
      </c>
      <c r="C13" s="677"/>
      <c r="D13" s="677"/>
      <c r="E13" s="677"/>
      <c r="F13" s="677"/>
      <c r="G13" s="677"/>
      <c r="H13" s="677"/>
      <c r="I13" s="677"/>
      <c r="J13" s="677"/>
      <c r="K13" s="677"/>
      <c r="L13" s="677"/>
      <c r="M13" s="677"/>
      <c r="N13" s="677"/>
      <c r="O13" s="677"/>
      <c r="P13" s="677"/>
      <c r="Q13" s="678"/>
      <c r="R13" s="679" t="s">
        <v>235</v>
      </c>
      <c r="S13" s="680"/>
      <c r="T13" s="680"/>
      <c r="U13" s="680"/>
      <c r="V13" s="680"/>
      <c r="W13" s="680"/>
      <c r="X13" s="680"/>
      <c r="Y13" s="681"/>
      <c r="Z13" s="682" t="s">
        <v>235</v>
      </c>
      <c r="AA13" s="682"/>
      <c r="AB13" s="682"/>
      <c r="AC13" s="682"/>
      <c r="AD13" s="683" t="s">
        <v>125</v>
      </c>
      <c r="AE13" s="683"/>
      <c r="AF13" s="683"/>
      <c r="AG13" s="683"/>
      <c r="AH13" s="683"/>
      <c r="AI13" s="683"/>
      <c r="AJ13" s="683"/>
      <c r="AK13" s="683"/>
      <c r="AL13" s="684" t="s">
        <v>125</v>
      </c>
      <c r="AM13" s="685"/>
      <c r="AN13" s="685"/>
      <c r="AO13" s="686"/>
      <c r="AP13" s="676" t="s">
        <v>250</v>
      </c>
      <c r="AQ13" s="677"/>
      <c r="AR13" s="677"/>
      <c r="AS13" s="677"/>
      <c r="AT13" s="677"/>
      <c r="AU13" s="677"/>
      <c r="AV13" s="677"/>
      <c r="AW13" s="677"/>
      <c r="AX13" s="677"/>
      <c r="AY13" s="677"/>
      <c r="AZ13" s="677"/>
      <c r="BA13" s="677"/>
      <c r="BB13" s="677"/>
      <c r="BC13" s="677"/>
      <c r="BD13" s="677"/>
      <c r="BE13" s="677"/>
      <c r="BF13" s="678"/>
      <c r="BG13" s="679">
        <v>2709468</v>
      </c>
      <c r="BH13" s="680"/>
      <c r="BI13" s="680"/>
      <c r="BJ13" s="680"/>
      <c r="BK13" s="680"/>
      <c r="BL13" s="680"/>
      <c r="BM13" s="680"/>
      <c r="BN13" s="681"/>
      <c r="BO13" s="682">
        <v>44.9</v>
      </c>
      <c r="BP13" s="682"/>
      <c r="BQ13" s="682"/>
      <c r="BR13" s="682"/>
      <c r="BS13" s="688" t="s">
        <v>125</v>
      </c>
      <c r="BT13" s="680"/>
      <c r="BU13" s="680"/>
      <c r="BV13" s="680"/>
      <c r="BW13" s="680"/>
      <c r="BX13" s="680"/>
      <c r="BY13" s="680"/>
      <c r="BZ13" s="680"/>
      <c r="CA13" s="680"/>
      <c r="CB13" s="689"/>
      <c r="CD13" s="694" t="s">
        <v>251</v>
      </c>
      <c r="CE13" s="695"/>
      <c r="CF13" s="695"/>
      <c r="CG13" s="695"/>
      <c r="CH13" s="695"/>
      <c r="CI13" s="695"/>
      <c r="CJ13" s="695"/>
      <c r="CK13" s="695"/>
      <c r="CL13" s="695"/>
      <c r="CM13" s="695"/>
      <c r="CN13" s="695"/>
      <c r="CO13" s="695"/>
      <c r="CP13" s="695"/>
      <c r="CQ13" s="696"/>
      <c r="CR13" s="679">
        <v>2209694</v>
      </c>
      <c r="CS13" s="680"/>
      <c r="CT13" s="680"/>
      <c r="CU13" s="680"/>
      <c r="CV13" s="680"/>
      <c r="CW13" s="680"/>
      <c r="CX13" s="680"/>
      <c r="CY13" s="681"/>
      <c r="CZ13" s="682">
        <v>13.1</v>
      </c>
      <c r="DA13" s="682"/>
      <c r="DB13" s="682"/>
      <c r="DC13" s="682"/>
      <c r="DD13" s="688">
        <v>1082904</v>
      </c>
      <c r="DE13" s="680"/>
      <c r="DF13" s="680"/>
      <c r="DG13" s="680"/>
      <c r="DH13" s="680"/>
      <c r="DI13" s="680"/>
      <c r="DJ13" s="680"/>
      <c r="DK13" s="680"/>
      <c r="DL13" s="680"/>
      <c r="DM13" s="680"/>
      <c r="DN13" s="680"/>
      <c r="DO13" s="680"/>
      <c r="DP13" s="681"/>
      <c r="DQ13" s="688">
        <v>1120311</v>
      </c>
      <c r="DR13" s="680"/>
      <c r="DS13" s="680"/>
      <c r="DT13" s="680"/>
      <c r="DU13" s="680"/>
      <c r="DV13" s="680"/>
      <c r="DW13" s="680"/>
      <c r="DX13" s="680"/>
      <c r="DY13" s="680"/>
      <c r="DZ13" s="680"/>
      <c r="EA13" s="680"/>
      <c r="EB13" s="680"/>
      <c r="EC13" s="689"/>
    </row>
    <row r="14" spans="2:143" ht="11.25" customHeight="1" x14ac:dyDescent="0.15">
      <c r="B14" s="676" t="s">
        <v>252</v>
      </c>
      <c r="C14" s="677"/>
      <c r="D14" s="677"/>
      <c r="E14" s="677"/>
      <c r="F14" s="677"/>
      <c r="G14" s="677"/>
      <c r="H14" s="677"/>
      <c r="I14" s="677"/>
      <c r="J14" s="677"/>
      <c r="K14" s="677"/>
      <c r="L14" s="677"/>
      <c r="M14" s="677"/>
      <c r="N14" s="677"/>
      <c r="O14" s="677"/>
      <c r="P14" s="677"/>
      <c r="Q14" s="678"/>
      <c r="R14" s="679" t="s">
        <v>235</v>
      </c>
      <c r="S14" s="680"/>
      <c r="T14" s="680"/>
      <c r="U14" s="680"/>
      <c r="V14" s="680"/>
      <c r="W14" s="680"/>
      <c r="X14" s="680"/>
      <c r="Y14" s="681"/>
      <c r="Z14" s="682" t="s">
        <v>125</v>
      </c>
      <c r="AA14" s="682"/>
      <c r="AB14" s="682"/>
      <c r="AC14" s="682"/>
      <c r="AD14" s="683" t="s">
        <v>235</v>
      </c>
      <c r="AE14" s="683"/>
      <c r="AF14" s="683"/>
      <c r="AG14" s="683"/>
      <c r="AH14" s="683"/>
      <c r="AI14" s="683"/>
      <c r="AJ14" s="683"/>
      <c r="AK14" s="683"/>
      <c r="AL14" s="684" t="s">
        <v>235</v>
      </c>
      <c r="AM14" s="685"/>
      <c r="AN14" s="685"/>
      <c r="AO14" s="686"/>
      <c r="AP14" s="676" t="s">
        <v>253</v>
      </c>
      <c r="AQ14" s="677"/>
      <c r="AR14" s="677"/>
      <c r="AS14" s="677"/>
      <c r="AT14" s="677"/>
      <c r="AU14" s="677"/>
      <c r="AV14" s="677"/>
      <c r="AW14" s="677"/>
      <c r="AX14" s="677"/>
      <c r="AY14" s="677"/>
      <c r="AZ14" s="677"/>
      <c r="BA14" s="677"/>
      <c r="BB14" s="677"/>
      <c r="BC14" s="677"/>
      <c r="BD14" s="677"/>
      <c r="BE14" s="677"/>
      <c r="BF14" s="678"/>
      <c r="BG14" s="679">
        <v>137345</v>
      </c>
      <c r="BH14" s="680"/>
      <c r="BI14" s="680"/>
      <c r="BJ14" s="680"/>
      <c r="BK14" s="680"/>
      <c r="BL14" s="680"/>
      <c r="BM14" s="680"/>
      <c r="BN14" s="681"/>
      <c r="BO14" s="682">
        <v>2.2999999999999998</v>
      </c>
      <c r="BP14" s="682"/>
      <c r="BQ14" s="682"/>
      <c r="BR14" s="682"/>
      <c r="BS14" s="688" t="s">
        <v>170</v>
      </c>
      <c r="BT14" s="680"/>
      <c r="BU14" s="680"/>
      <c r="BV14" s="680"/>
      <c r="BW14" s="680"/>
      <c r="BX14" s="680"/>
      <c r="BY14" s="680"/>
      <c r="BZ14" s="680"/>
      <c r="CA14" s="680"/>
      <c r="CB14" s="689"/>
      <c r="CD14" s="694" t="s">
        <v>254</v>
      </c>
      <c r="CE14" s="695"/>
      <c r="CF14" s="695"/>
      <c r="CG14" s="695"/>
      <c r="CH14" s="695"/>
      <c r="CI14" s="695"/>
      <c r="CJ14" s="695"/>
      <c r="CK14" s="695"/>
      <c r="CL14" s="695"/>
      <c r="CM14" s="695"/>
      <c r="CN14" s="695"/>
      <c r="CO14" s="695"/>
      <c r="CP14" s="695"/>
      <c r="CQ14" s="696"/>
      <c r="CR14" s="679">
        <v>823885</v>
      </c>
      <c r="CS14" s="680"/>
      <c r="CT14" s="680"/>
      <c r="CU14" s="680"/>
      <c r="CV14" s="680"/>
      <c r="CW14" s="680"/>
      <c r="CX14" s="680"/>
      <c r="CY14" s="681"/>
      <c r="CZ14" s="682">
        <v>4.9000000000000004</v>
      </c>
      <c r="DA14" s="682"/>
      <c r="DB14" s="682"/>
      <c r="DC14" s="682"/>
      <c r="DD14" s="688">
        <v>157609</v>
      </c>
      <c r="DE14" s="680"/>
      <c r="DF14" s="680"/>
      <c r="DG14" s="680"/>
      <c r="DH14" s="680"/>
      <c r="DI14" s="680"/>
      <c r="DJ14" s="680"/>
      <c r="DK14" s="680"/>
      <c r="DL14" s="680"/>
      <c r="DM14" s="680"/>
      <c r="DN14" s="680"/>
      <c r="DO14" s="680"/>
      <c r="DP14" s="681"/>
      <c r="DQ14" s="688">
        <v>668409</v>
      </c>
      <c r="DR14" s="680"/>
      <c r="DS14" s="680"/>
      <c r="DT14" s="680"/>
      <c r="DU14" s="680"/>
      <c r="DV14" s="680"/>
      <c r="DW14" s="680"/>
      <c r="DX14" s="680"/>
      <c r="DY14" s="680"/>
      <c r="DZ14" s="680"/>
      <c r="EA14" s="680"/>
      <c r="EB14" s="680"/>
      <c r="EC14" s="689"/>
    </row>
    <row r="15" spans="2:143" ht="11.25" customHeight="1" x14ac:dyDescent="0.15">
      <c r="B15" s="676" t="s">
        <v>255</v>
      </c>
      <c r="C15" s="677"/>
      <c r="D15" s="677"/>
      <c r="E15" s="677"/>
      <c r="F15" s="677"/>
      <c r="G15" s="677"/>
      <c r="H15" s="677"/>
      <c r="I15" s="677"/>
      <c r="J15" s="677"/>
      <c r="K15" s="677"/>
      <c r="L15" s="677"/>
      <c r="M15" s="677"/>
      <c r="N15" s="677"/>
      <c r="O15" s="677"/>
      <c r="P15" s="677"/>
      <c r="Q15" s="678"/>
      <c r="R15" s="679">
        <v>66851</v>
      </c>
      <c r="S15" s="680"/>
      <c r="T15" s="680"/>
      <c r="U15" s="680"/>
      <c r="V15" s="680"/>
      <c r="W15" s="680"/>
      <c r="X15" s="680"/>
      <c r="Y15" s="681"/>
      <c r="Z15" s="682">
        <v>0.4</v>
      </c>
      <c r="AA15" s="682"/>
      <c r="AB15" s="682"/>
      <c r="AC15" s="682"/>
      <c r="AD15" s="683">
        <v>66851</v>
      </c>
      <c r="AE15" s="683"/>
      <c r="AF15" s="683"/>
      <c r="AG15" s="683"/>
      <c r="AH15" s="683"/>
      <c r="AI15" s="683"/>
      <c r="AJ15" s="683"/>
      <c r="AK15" s="683"/>
      <c r="AL15" s="684">
        <v>0.7</v>
      </c>
      <c r="AM15" s="685"/>
      <c r="AN15" s="685"/>
      <c r="AO15" s="686"/>
      <c r="AP15" s="676" t="s">
        <v>256</v>
      </c>
      <c r="AQ15" s="677"/>
      <c r="AR15" s="677"/>
      <c r="AS15" s="677"/>
      <c r="AT15" s="677"/>
      <c r="AU15" s="677"/>
      <c r="AV15" s="677"/>
      <c r="AW15" s="677"/>
      <c r="AX15" s="677"/>
      <c r="AY15" s="677"/>
      <c r="AZ15" s="677"/>
      <c r="BA15" s="677"/>
      <c r="BB15" s="677"/>
      <c r="BC15" s="677"/>
      <c r="BD15" s="677"/>
      <c r="BE15" s="677"/>
      <c r="BF15" s="678"/>
      <c r="BG15" s="679">
        <v>339041</v>
      </c>
      <c r="BH15" s="680"/>
      <c r="BI15" s="680"/>
      <c r="BJ15" s="680"/>
      <c r="BK15" s="680"/>
      <c r="BL15" s="680"/>
      <c r="BM15" s="680"/>
      <c r="BN15" s="681"/>
      <c r="BO15" s="682">
        <v>5.6</v>
      </c>
      <c r="BP15" s="682"/>
      <c r="BQ15" s="682"/>
      <c r="BR15" s="682"/>
      <c r="BS15" s="688" t="s">
        <v>235</v>
      </c>
      <c r="BT15" s="680"/>
      <c r="BU15" s="680"/>
      <c r="BV15" s="680"/>
      <c r="BW15" s="680"/>
      <c r="BX15" s="680"/>
      <c r="BY15" s="680"/>
      <c r="BZ15" s="680"/>
      <c r="CA15" s="680"/>
      <c r="CB15" s="689"/>
      <c r="CD15" s="694" t="s">
        <v>257</v>
      </c>
      <c r="CE15" s="695"/>
      <c r="CF15" s="695"/>
      <c r="CG15" s="695"/>
      <c r="CH15" s="695"/>
      <c r="CI15" s="695"/>
      <c r="CJ15" s="695"/>
      <c r="CK15" s="695"/>
      <c r="CL15" s="695"/>
      <c r="CM15" s="695"/>
      <c r="CN15" s="695"/>
      <c r="CO15" s="695"/>
      <c r="CP15" s="695"/>
      <c r="CQ15" s="696"/>
      <c r="CR15" s="679">
        <v>2290261</v>
      </c>
      <c r="CS15" s="680"/>
      <c r="CT15" s="680"/>
      <c r="CU15" s="680"/>
      <c r="CV15" s="680"/>
      <c r="CW15" s="680"/>
      <c r="CX15" s="680"/>
      <c r="CY15" s="681"/>
      <c r="CZ15" s="682">
        <v>13.5</v>
      </c>
      <c r="DA15" s="682"/>
      <c r="DB15" s="682"/>
      <c r="DC15" s="682"/>
      <c r="DD15" s="688">
        <v>654664</v>
      </c>
      <c r="DE15" s="680"/>
      <c r="DF15" s="680"/>
      <c r="DG15" s="680"/>
      <c r="DH15" s="680"/>
      <c r="DI15" s="680"/>
      <c r="DJ15" s="680"/>
      <c r="DK15" s="680"/>
      <c r="DL15" s="680"/>
      <c r="DM15" s="680"/>
      <c r="DN15" s="680"/>
      <c r="DO15" s="680"/>
      <c r="DP15" s="681"/>
      <c r="DQ15" s="688">
        <v>1408953</v>
      </c>
      <c r="DR15" s="680"/>
      <c r="DS15" s="680"/>
      <c r="DT15" s="680"/>
      <c r="DU15" s="680"/>
      <c r="DV15" s="680"/>
      <c r="DW15" s="680"/>
      <c r="DX15" s="680"/>
      <c r="DY15" s="680"/>
      <c r="DZ15" s="680"/>
      <c r="EA15" s="680"/>
      <c r="EB15" s="680"/>
      <c r="EC15" s="689"/>
    </row>
    <row r="16" spans="2:143" ht="11.25" customHeight="1" x14ac:dyDescent="0.15">
      <c r="B16" s="676" t="s">
        <v>258</v>
      </c>
      <c r="C16" s="677"/>
      <c r="D16" s="677"/>
      <c r="E16" s="677"/>
      <c r="F16" s="677"/>
      <c r="G16" s="677"/>
      <c r="H16" s="677"/>
      <c r="I16" s="677"/>
      <c r="J16" s="677"/>
      <c r="K16" s="677"/>
      <c r="L16" s="677"/>
      <c r="M16" s="677"/>
      <c r="N16" s="677"/>
      <c r="O16" s="677"/>
      <c r="P16" s="677"/>
      <c r="Q16" s="678"/>
      <c r="R16" s="679" t="s">
        <v>125</v>
      </c>
      <c r="S16" s="680"/>
      <c r="T16" s="680"/>
      <c r="U16" s="680"/>
      <c r="V16" s="680"/>
      <c r="W16" s="680"/>
      <c r="X16" s="680"/>
      <c r="Y16" s="681"/>
      <c r="Z16" s="682" t="s">
        <v>125</v>
      </c>
      <c r="AA16" s="682"/>
      <c r="AB16" s="682"/>
      <c r="AC16" s="682"/>
      <c r="AD16" s="683" t="s">
        <v>125</v>
      </c>
      <c r="AE16" s="683"/>
      <c r="AF16" s="683"/>
      <c r="AG16" s="683"/>
      <c r="AH16" s="683"/>
      <c r="AI16" s="683"/>
      <c r="AJ16" s="683"/>
      <c r="AK16" s="683"/>
      <c r="AL16" s="684" t="s">
        <v>125</v>
      </c>
      <c r="AM16" s="685"/>
      <c r="AN16" s="685"/>
      <c r="AO16" s="686"/>
      <c r="AP16" s="676" t="s">
        <v>259</v>
      </c>
      <c r="AQ16" s="677"/>
      <c r="AR16" s="677"/>
      <c r="AS16" s="677"/>
      <c r="AT16" s="677"/>
      <c r="AU16" s="677"/>
      <c r="AV16" s="677"/>
      <c r="AW16" s="677"/>
      <c r="AX16" s="677"/>
      <c r="AY16" s="677"/>
      <c r="AZ16" s="677"/>
      <c r="BA16" s="677"/>
      <c r="BB16" s="677"/>
      <c r="BC16" s="677"/>
      <c r="BD16" s="677"/>
      <c r="BE16" s="677"/>
      <c r="BF16" s="678"/>
      <c r="BG16" s="679" t="s">
        <v>235</v>
      </c>
      <c r="BH16" s="680"/>
      <c r="BI16" s="680"/>
      <c r="BJ16" s="680"/>
      <c r="BK16" s="680"/>
      <c r="BL16" s="680"/>
      <c r="BM16" s="680"/>
      <c r="BN16" s="681"/>
      <c r="BO16" s="682" t="s">
        <v>235</v>
      </c>
      <c r="BP16" s="682"/>
      <c r="BQ16" s="682"/>
      <c r="BR16" s="682"/>
      <c r="BS16" s="688" t="s">
        <v>125</v>
      </c>
      <c r="BT16" s="680"/>
      <c r="BU16" s="680"/>
      <c r="BV16" s="680"/>
      <c r="BW16" s="680"/>
      <c r="BX16" s="680"/>
      <c r="BY16" s="680"/>
      <c r="BZ16" s="680"/>
      <c r="CA16" s="680"/>
      <c r="CB16" s="689"/>
      <c r="CD16" s="694" t="s">
        <v>260</v>
      </c>
      <c r="CE16" s="695"/>
      <c r="CF16" s="695"/>
      <c r="CG16" s="695"/>
      <c r="CH16" s="695"/>
      <c r="CI16" s="695"/>
      <c r="CJ16" s="695"/>
      <c r="CK16" s="695"/>
      <c r="CL16" s="695"/>
      <c r="CM16" s="695"/>
      <c r="CN16" s="695"/>
      <c r="CO16" s="695"/>
      <c r="CP16" s="695"/>
      <c r="CQ16" s="696"/>
      <c r="CR16" s="679">
        <v>2898</v>
      </c>
      <c r="CS16" s="680"/>
      <c r="CT16" s="680"/>
      <c r="CU16" s="680"/>
      <c r="CV16" s="680"/>
      <c r="CW16" s="680"/>
      <c r="CX16" s="680"/>
      <c r="CY16" s="681"/>
      <c r="CZ16" s="682">
        <v>0</v>
      </c>
      <c r="DA16" s="682"/>
      <c r="DB16" s="682"/>
      <c r="DC16" s="682"/>
      <c r="DD16" s="688" t="s">
        <v>170</v>
      </c>
      <c r="DE16" s="680"/>
      <c r="DF16" s="680"/>
      <c r="DG16" s="680"/>
      <c r="DH16" s="680"/>
      <c r="DI16" s="680"/>
      <c r="DJ16" s="680"/>
      <c r="DK16" s="680"/>
      <c r="DL16" s="680"/>
      <c r="DM16" s="680"/>
      <c r="DN16" s="680"/>
      <c r="DO16" s="680"/>
      <c r="DP16" s="681"/>
      <c r="DQ16" s="688">
        <v>21</v>
      </c>
      <c r="DR16" s="680"/>
      <c r="DS16" s="680"/>
      <c r="DT16" s="680"/>
      <c r="DU16" s="680"/>
      <c r="DV16" s="680"/>
      <c r="DW16" s="680"/>
      <c r="DX16" s="680"/>
      <c r="DY16" s="680"/>
      <c r="DZ16" s="680"/>
      <c r="EA16" s="680"/>
      <c r="EB16" s="680"/>
      <c r="EC16" s="689"/>
    </row>
    <row r="17" spans="2:133" ht="11.25" customHeight="1" x14ac:dyDescent="0.15">
      <c r="B17" s="676" t="s">
        <v>261</v>
      </c>
      <c r="C17" s="677"/>
      <c r="D17" s="677"/>
      <c r="E17" s="677"/>
      <c r="F17" s="677"/>
      <c r="G17" s="677"/>
      <c r="H17" s="677"/>
      <c r="I17" s="677"/>
      <c r="J17" s="677"/>
      <c r="K17" s="677"/>
      <c r="L17" s="677"/>
      <c r="M17" s="677"/>
      <c r="N17" s="677"/>
      <c r="O17" s="677"/>
      <c r="P17" s="677"/>
      <c r="Q17" s="678"/>
      <c r="R17" s="679">
        <v>25734</v>
      </c>
      <c r="S17" s="680"/>
      <c r="T17" s="680"/>
      <c r="U17" s="680"/>
      <c r="V17" s="680"/>
      <c r="W17" s="680"/>
      <c r="X17" s="680"/>
      <c r="Y17" s="681"/>
      <c r="Z17" s="682">
        <v>0.1</v>
      </c>
      <c r="AA17" s="682"/>
      <c r="AB17" s="682"/>
      <c r="AC17" s="682"/>
      <c r="AD17" s="683">
        <v>25734</v>
      </c>
      <c r="AE17" s="683"/>
      <c r="AF17" s="683"/>
      <c r="AG17" s="683"/>
      <c r="AH17" s="683"/>
      <c r="AI17" s="683"/>
      <c r="AJ17" s="683"/>
      <c r="AK17" s="683"/>
      <c r="AL17" s="684">
        <v>0.3</v>
      </c>
      <c r="AM17" s="685"/>
      <c r="AN17" s="685"/>
      <c r="AO17" s="686"/>
      <c r="AP17" s="676" t="s">
        <v>262</v>
      </c>
      <c r="AQ17" s="677"/>
      <c r="AR17" s="677"/>
      <c r="AS17" s="677"/>
      <c r="AT17" s="677"/>
      <c r="AU17" s="677"/>
      <c r="AV17" s="677"/>
      <c r="AW17" s="677"/>
      <c r="AX17" s="677"/>
      <c r="AY17" s="677"/>
      <c r="AZ17" s="677"/>
      <c r="BA17" s="677"/>
      <c r="BB17" s="677"/>
      <c r="BC17" s="677"/>
      <c r="BD17" s="677"/>
      <c r="BE17" s="677"/>
      <c r="BF17" s="678"/>
      <c r="BG17" s="679" t="s">
        <v>170</v>
      </c>
      <c r="BH17" s="680"/>
      <c r="BI17" s="680"/>
      <c r="BJ17" s="680"/>
      <c r="BK17" s="680"/>
      <c r="BL17" s="680"/>
      <c r="BM17" s="680"/>
      <c r="BN17" s="681"/>
      <c r="BO17" s="682" t="s">
        <v>170</v>
      </c>
      <c r="BP17" s="682"/>
      <c r="BQ17" s="682"/>
      <c r="BR17" s="682"/>
      <c r="BS17" s="688" t="s">
        <v>125</v>
      </c>
      <c r="BT17" s="680"/>
      <c r="BU17" s="680"/>
      <c r="BV17" s="680"/>
      <c r="BW17" s="680"/>
      <c r="BX17" s="680"/>
      <c r="BY17" s="680"/>
      <c r="BZ17" s="680"/>
      <c r="CA17" s="680"/>
      <c r="CB17" s="689"/>
      <c r="CD17" s="694" t="s">
        <v>263</v>
      </c>
      <c r="CE17" s="695"/>
      <c r="CF17" s="695"/>
      <c r="CG17" s="695"/>
      <c r="CH17" s="695"/>
      <c r="CI17" s="695"/>
      <c r="CJ17" s="695"/>
      <c r="CK17" s="695"/>
      <c r="CL17" s="695"/>
      <c r="CM17" s="695"/>
      <c r="CN17" s="695"/>
      <c r="CO17" s="695"/>
      <c r="CP17" s="695"/>
      <c r="CQ17" s="696"/>
      <c r="CR17" s="679">
        <v>1704194</v>
      </c>
      <c r="CS17" s="680"/>
      <c r="CT17" s="680"/>
      <c r="CU17" s="680"/>
      <c r="CV17" s="680"/>
      <c r="CW17" s="680"/>
      <c r="CX17" s="680"/>
      <c r="CY17" s="681"/>
      <c r="CZ17" s="682">
        <v>10.1</v>
      </c>
      <c r="DA17" s="682"/>
      <c r="DB17" s="682"/>
      <c r="DC17" s="682"/>
      <c r="DD17" s="688" t="s">
        <v>235</v>
      </c>
      <c r="DE17" s="680"/>
      <c r="DF17" s="680"/>
      <c r="DG17" s="680"/>
      <c r="DH17" s="680"/>
      <c r="DI17" s="680"/>
      <c r="DJ17" s="680"/>
      <c r="DK17" s="680"/>
      <c r="DL17" s="680"/>
      <c r="DM17" s="680"/>
      <c r="DN17" s="680"/>
      <c r="DO17" s="680"/>
      <c r="DP17" s="681"/>
      <c r="DQ17" s="688">
        <v>1636855</v>
      </c>
      <c r="DR17" s="680"/>
      <c r="DS17" s="680"/>
      <c r="DT17" s="680"/>
      <c r="DU17" s="680"/>
      <c r="DV17" s="680"/>
      <c r="DW17" s="680"/>
      <c r="DX17" s="680"/>
      <c r="DY17" s="680"/>
      <c r="DZ17" s="680"/>
      <c r="EA17" s="680"/>
      <c r="EB17" s="680"/>
      <c r="EC17" s="689"/>
    </row>
    <row r="18" spans="2:133" ht="11.25" customHeight="1" x14ac:dyDescent="0.15">
      <c r="B18" s="676" t="s">
        <v>264</v>
      </c>
      <c r="C18" s="677"/>
      <c r="D18" s="677"/>
      <c r="E18" s="677"/>
      <c r="F18" s="677"/>
      <c r="G18" s="677"/>
      <c r="H18" s="677"/>
      <c r="I18" s="677"/>
      <c r="J18" s="677"/>
      <c r="K18" s="677"/>
      <c r="L18" s="677"/>
      <c r="M18" s="677"/>
      <c r="N18" s="677"/>
      <c r="O18" s="677"/>
      <c r="P18" s="677"/>
      <c r="Q18" s="678"/>
      <c r="R18" s="679">
        <v>3331500</v>
      </c>
      <c r="S18" s="680"/>
      <c r="T18" s="680"/>
      <c r="U18" s="680"/>
      <c r="V18" s="680"/>
      <c r="W18" s="680"/>
      <c r="X18" s="680"/>
      <c r="Y18" s="681"/>
      <c r="Z18" s="682">
        <v>18.399999999999999</v>
      </c>
      <c r="AA18" s="682"/>
      <c r="AB18" s="682"/>
      <c r="AC18" s="682"/>
      <c r="AD18" s="683">
        <v>2621683</v>
      </c>
      <c r="AE18" s="683"/>
      <c r="AF18" s="683"/>
      <c r="AG18" s="683"/>
      <c r="AH18" s="683"/>
      <c r="AI18" s="683"/>
      <c r="AJ18" s="683"/>
      <c r="AK18" s="683"/>
      <c r="AL18" s="684">
        <v>26.5</v>
      </c>
      <c r="AM18" s="685"/>
      <c r="AN18" s="685"/>
      <c r="AO18" s="686"/>
      <c r="AP18" s="676" t="s">
        <v>265</v>
      </c>
      <c r="AQ18" s="677"/>
      <c r="AR18" s="677"/>
      <c r="AS18" s="677"/>
      <c r="AT18" s="677"/>
      <c r="AU18" s="677"/>
      <c r="AV18" s="677"/>
      <c r="AW18" s="677"/>
      <c r="AX18" s="677"/>
      <c r="AY18" s="677"/>
      <c r="AZ18" s="677"/>
      <c r="BA18" s="677"/>
      <c r="BB18" s="677"/>
      <c r="BC18" s="677"/>
      <c r="BD18" s="677"/>
      <c r="BE18" s="677"/>
      <c r="BF18" s="678"/>
      <c r="BG18" s="679" t="s">
        <v>125</v>
      </c>
      <c r="BH18" s="680"/>
      <c r="BI18" s="680"/>
      <c r="BJ18" s="680"/>
      <c r="BK18" s="680"/>
      <c r="BL18" s="680"/>
      <c r="BM18" s="680"/>
      <c r="BN18" s="681"/>
      <c r="BO18" s="682" t="s">
        <v>125</v>
      </c>
      <c r="BP18" s="682"/>
      <c r="BQ18" s="682"/>
      <c r="BR18" s="682"/>
      <c r="BS18" s="688" t="s">
        <v>235</v>
      </c>
      <c r="BT18" s="680"/>
      <c r="BU18" s="680"/>
      <c r="BV18" s="680"/>
      <c r="BW18" s="680"/>
      <c r="BX18" s="680"/>
      <c r="BY18" s="680"/>
      <c r="BZ18" s="680"/>
      <c r="CA18" s="680"/>
      <c r="CB18" s="689"/>
      <c r="CD18" s="694" t="s">
        <v>266</v>
      </c>
      <c r="CE18" s="695"/>
      <c r="CF18" s="695"/>
      <c r="CG18" s="695"/>
      <c r="CH18" s="695"/>
      <c r="CI18" s="695"/>
      <c r="CJ18" s="695"/>
      <c r="CK18" s="695"/>
      <c r="CL18" s="695"/>
      <c r="CM18" s="695"/>
      <c r="CN18" s="695"/>
      <c r="CO18" s="695"/>
      <c r="CP18" s="695"/>
      <c r="CQ18" s="696"/>
      <c r="CR18" s="679" t="s">
        <v>125</v>
      </c>
      <c r="CS18" s="680"/>
      <c r="CT18" s="680"/>
      <c r="CU18" s="680"/>
      <c r="CV18" s="680"/>
      <c r="CW18" s="680"/>
      <c r="CX18" s="680"/>
      <c r="CY18" s="681"/>
      <c r="CZ18" s="682" t="s">
        <v>235</v>
      </c>
      <c r="DA18" s="682"/>
      <c r="DB18" s="682"/>
      <c r="DC18" s="682"/>
      <c r="DD18" s="688" t="s">
        <v>235</v>
      </c>
      <c r="DE18" s="680"/>
      <c r="DF18" s="680"/>
      <c r="DG18" s="680"/>
      <c r="DH18" s="680"/>
      <c r="DI18" s="680"/>
      <c r="DJ18" s="680"/>
      <c r="DK18" s="680"/>
      <c r="DL18" s="680"/>
      <c r="DM18" s="680"/>
      <c r="DN18" s="680"/>
      <c r="DO18" s="680"/>
      <c r="DP18" s="681"/>
      <c r="DQ18" s="688" t="s">
        <v>170</v>
      </c>
      <c r="DR18" s="680"/>
      <c r="DS18" s="680"/>
      <c r="DT18" s="680"/>
      <c r="DU18" s="680"/>
      <c r="DV18" s="680"/>
      <c r="DW18" s="680"/>
      <c r="DX18" s="680"/>
      <c r="DY18" s="680"/>
      <c r="DZ18" s="680"/>
      <c r="EA18" s="680"/>
      <c r="EB18" s="680"/>
      <c r="EC18" s="689"/>
    </row>
    <row r="19" spans="2:133" ht="11.25" customHeight="1" x14ac:dyDescent="0.15">
      <c r="B19" s="676" t="s">
        <v>267</v>
      </c>
      <c r="C19" s="677"/>
      <c r="D19" s="677"/>
      <c r="E19" s="677"/>
      <c r="F19" s="677"/>
      <c r="G19" s="677"/>
      <c r="H19" s="677"/>
      <c r="I19" s="677"/>
      <c r="J19" s="677"/>
      <c r="K19" s="677"/>
      <c r="L19" s="677"/>
      <c r="M19" s="677"/>
      <c r="N19" s="677"/>
      <c r="O19" s="677"/>
      <c r="P19" s="677"/>
      <c r="Q19" s="678"/>
      <c r="R19" s="679">
        <v>2621683</v>
      </c>
      <c r="S19" s="680"/>
      <c r="T19" s="680"/>
      <c r="U19" s="680"/>
      <c r="V19" s="680"/>
      <c r="W19" s="680"/>
      <c r="X19" s="680"/>
      <c r="Y19" s="681"/>
      <c r="Z19" s="682">
        <v>14.5</v>
      </c>
      <c r="AA19" s="682"/>
      <c r="AB19" s="682"/>
      <c r="AC19" s="682"/>
      <c r="AD19" s="683">
        <v>2621683</v>
      </c>
      <c r="AE19" s="683"/>
      <c r="AF19" s="683"/>
      <c r="AG19" s="683"/>
      <c r="AH19" s="683"/>
      <c r="AI19" s="683"/>
      <c r="AJ19" s="683"/>
      <c r="AK19" s="683"/>
      <c r="AL19" s="684">
        <v>26.5</v>
      </c>
      <c r="AM19" s="685"/>
      <c r="AN19" s="685"/>
      <c r="AO19" s="686"/>
      <c r="AP19" s="676" t="s">
        <v>268</v>
      </c>
      <c r="AQ19" s="677"/>
      <c r="AR19" s="677"/>
      <c r="AS19" s="677"/>
      <c r="AT19" s="677"/>
      <c r="AU19" s="677"/>
      <c r="AV19" s="677"/>
      <c r="AW19" s="677"/>
      <c r="AX19" s="677"/>
      <c r="AY19" s="677"/>
      <c r="AZ19" s="677"/>
      <c r="BA19" s="677"/>
      <c r="BB19" s="677"/>
      <c r="BC19" s="677"/>
      <c r="BD19" s="677"/>
      <c r="BE19" s="677"/>
      <c r="BF19" s="678"/>
      <c r="BG19" s="679">
        <v>18121</v>
      </c>
      <c r="BH19" s="680"/>
      <c r="BI19" s="680"/>
      <c r="BJ19" s="680"/>
      <c r="BK19" s="680"/>
      <c r="BL19" s="680"/>
      <c r="BM19" s="680"/>
      <c r="BN19" s="681"/>
      <c r="BO19" s="682">
        <v>0.3</v>
      </c>
      <c r="BP19" s="682"/>
      <c r="BQ19" s="682"/>
      <c r="BR19" s="682"/>
      <c r="BS19" s="688" t="s">
        <v>170</v>
      </c>
      <c r="BT19" s="680"/>
      <c r="BU19" s="680"/>
      <c r="BV19" s="680"/>
      <c r="BW19" s="680"/>
      <c r="BX19" s="680"/>
      <c r="BY19" s="680"/>
      <c r="BZ19" s="680"/>
      <c r="CA19" s="680"/>
      <c r="CB19" s="689"/>
      <c r="CD19" s="694" t="s">
        <v>269</v>
      </c>
      <c r="CE19" s="695"/>
      <c r="CF19" s="695"/>
      <c r="CG19" s="695"/>
      <c r="CH19" s="695"/>
      <c r="CI19" s="695"/>
      <c r="CJ19" s="695"/>
      <c r="CK19" s="695"/>
      <c r="CL19" s="695"/>
      <c r="CM19" s="695"/>
      <c r="CN19" s="695"/>
      <c r="CO19" s="695"/>
      <c r="CP19" s="695"/>
      <c r="CQ19" s="696"/>
      <c r="CR19" s="679" t="s">
        <v>125</v>
      </c>
      <c r="CS19" s="680"/>
      <c r="CT19" s="680"/>
      <c r="CU19" s="680"/>
      <c r="CV19" s="680"/>
      <c r="CW19" s="680"/>
      <c r="CX19" s="680"/>
      <c r="CY19" s="681"/>
      <c r="CZ19" s="682" t="s">
        <v>235</v>
      </c>
      <c r="DA19" s="682"/>
      <c r="DB19" s="682"/>
      <c r="DC19" s="682"/>
      <c r="DD19" s="688" t="s">
        <v>125</v>
      </c>
      <c r="DE19" s="680"/>
      <c r="DF19" s="680"/>
      <c r="DG19" s="680"/>
      <c r="DH19" s="680"/>
      <c r="DI19" s="680"/>
      <c r="DJ19" s="680"/>
      <c r="DK19" s="680"/>
      <c r="DL19" s="680"/>
      <c r="DM19" s="680"/>
      <c r="DN19" s="680"/>
      <c r="DO19" s="680"/>
      <c r="DP19" s="681"/>
      <c r="DQ19" s="688" t="s">
        <v>235</v>
      </c>
      <c r="DR19" s="680"/>
      <c r="DS19" s="680"/>
      <c r="DT19" s="680"/>
      <c r="DU19" s="680"/>
      <c r="DV19" s="680"/>
      <c r="DW19" s="680"/>
      <c r="DX19" s="680"/>
      <c r="DY19" s="680"/>
      <c r="DZ19" s="680"/>
      <c r="EA19" s="680"/>
      <c r="EB19" s="680"/>
      <c r="EC19" s="689"/>
    </row>
    <row r="20" spans="2:133" ht="11.25" customHeight="1" x14ac:dyDescent="0.15">
      <c r="B20" s="676" t="s">
        <v>270</v>
      </c>
      <c r="C20" s="677"/>
      <c r="D20" s="677"/>
      <c r="E20" s="677"/>
      <c r="F20" s="677"/>
      <c r="G20" s="677"/>
      <c r="H20" s="677"/>
      <c r="I20" s="677"/>
      <c r="J20" s="677"/>
      <c r="K20" s="677"/>
      <c r="L20" s="677"/>
      <c r="M20" s="677"/>
      <c r="N20" s="677"/>
      <c r="O20" s="677"/>
      <c r="P20" s="677"/>
      <c r="Q20" s="678"/>
      <c r="R20" s="679">
        <v>426900</v>
      </c>
      <c r="S20" s="680"/>
      <c r="T20" s="680"/>
      <c r="U20" s="680"/>
      <c r="V20" s="680"/>
      <c r="W20" s="680"/>
      <c r="X20" s="680"/>
      <c r="Y20" s="681"/>
      <c r="Z20" s="682">
        <v>2.4</v>
      </c>
      <c r="AA20" s="682"/>
      <c r="AB20" s="682"/>
      <c r="AC20" s="682"/>
      <c r="AD20" s="683" t="s">
        <v>235</v>
      </c>
      <c r="AE20" s="683"/>
      <c r="AF20" s="683"/>
      <c r="AG20" s="683"/>
      <c r="AH20" s="683"/>
      <c r="AI20" s="683"/>
      <c r="AJ20" s="683"/>
      <c r="AK20" s="683"/>
      <c r="AL20" s="684" t="s">
        <v>125</v>
      </c>
      <c r="AM20" s="685"/>
      <c r="AN20" s="685"/>
      <c r="AO20" s="686"/>
      <c r="AP20" s="676" t="s">
        <v>271</v>
      </c>
      <c r="AQ20" s="677"/>
      <c r="AR20" s="677"/>
      <c r="AS20" s="677"/>
      <c r="AT20" s="677"/>
      <c r="AU20" s="677"/>
      <c r="AV20" s="677"/>
      <c r="AW20" s="677"/>
      <c r="AX20" s="677"/>
      <c r="AY20" s="677"/>
      <c r="AZ20" s="677"/>
      <c r="BA20" s="677"/>
      <c r="BB20" s="677"/>
      <c r="BC20" s="677"/>
      <c r="BD20" s="677"/>
      <c r="BE20" s="677"/>
      <c r="BF20" s="678"/>
      <c r="BG20" s="679">
        <v>18121</v>
      </c>
      <c r="BH20" s="680"/>
      <c r="BI20" s="680"/>
      <c r="BJ20" s="680"/>
      <c r="BK20" s="680"/>
      <c r="BL20" s="680"/>
      <c r="BM20" s="680"/>
      <c r="BN20" s="681"/>
      <c r="BO20" s="682">
        <v>0.3</v>
      </c>
      <c r="BP20" s="682"/>
      <c r="BQ20" s="682"/>
      <c r="BR20" s="682"/>
      <c r="BS20" s="688" t="s">
        <v>125</v>
      </c>
      <c r="BT20" s="680"/>
      <c r="BU20" s="680"/>
      <c r="BV20" s="680"/>
      <c r="BW20" s="680"/>
      <c r="BX20" s="680"/>
      <c r="BY20" s="680"/>
      <c r="BZ20" s="680"/>
      <c r="CA20" s="680"/>
      <c r="CB20" s="689"/>
      <c r="CD20" s="694" t="s">
        <v>272</v>
      </c>
      <c r="CE20" s="695"/>
      <c r="CF20" s="695"/>
      <c r="CG20" s="695"/>
      <c r="CH20" s="695"/>
      <c r="CI20" s="695"/>
      <c r="CJ20" s="695"/>
      <c r="CK20" s="695"/>
      <c r="CL20" s="695"/>
      <c r="CM20" s="695"/>
      <c r="CN20" s="695"/>
      <c r="CO20" s="695"/>
      <c r="CP20" s="695"/>
      <c r="CQ20" s="696"/>
      <c r="CR20" s="679">
        <v>16925502</v>
      </c>
      <c r="CS20" s="680"/>
      <c r="CT20" s="680"/>
      <c r="CU20" s="680"/>
      <c r="CV20" s="680"/>
      <c r="CW20" s="680"/>
      <c r="CX20" s="680"/>
      <c r="CY20" s="681"/>
      <c r="CZ20" s="682">
        <v>100</v>
      </c>
      <c r="DA20" s="682"/>
      <c r="DB20" s="682"/>
      <c r="DC20" s="682"/>
      <c r="DD20" s="688">
        <v>2171340</v>
      </c>
      <c r="DE20" s="680"/>
      <c r="DF20" s="680"/>
      <c r="DG20" s="680"/>
      <c r="DH20" s="680"/>
      <c r="DI20" s="680"/>
      <c r="DJ20" s="680"/>
      <c r="DK20" s="680"/>
      <c r="DL20" s="680"/>
      <c r="DM20" s="680"/>
      <c r="DN20" s="680"/>
      <c r="DO20" s="680"/>
      <c r="DP20" s="681"/>
      <c r="DQ20" s="688">
        <v>11251914</v>
      </c>
      <c r="DR20" s="680"/>
      <c r="DS20" s="680"/>
      <c r="DT20" s="680"/>
      <c r="DU20" s="680"/>
      <c r="DV20" s="680"/>
      <c r="DW20" s="680"/>
      <c r="DX20" s="680"/>
      <c r="DY20" s="680"/>
      <c r="DZ20" s="680"/>
      <c r="EA20" s="680"/>
      <c r="EB20" s="680"/>
      <c r="EC20" s="689"/>
    </row>
    <row r="21" spans="2:133" ht="11.25" customHeight="1" x14ac:dyDescent="0.15">
      <c r="B21" s="676" t="s">
        <v>273</v>
      </c>
      <c r="C21" s="677"/>
      <c r="D21" s="677"/>
      <c r="E21" s="677"/>
      <c r="F21" s="677"/>
      <c r="G21" s="677"/>
      <c r="H21" s="677"/>
      <c r="I21" s="677"/>
      <c r="J21" s="677"/>
      <c r="K21" s="677"/>
      <c r="L21" s="677"/>
      <c r="M21" s="677"/>
      <c r="N21" s="677"/>
      <c r="O21" s="677"/>
      <c r="P21" s="677"/>
      <c r="Q21" s="678"/>
      <c r="R21" s="679">
        <v>282917</v>
      </c>
      <c r="S21" s="680"/>
      <c r="T21" s="680"/>
      <c r="U21" s="680"/>
      <c r="V21" s="680"/>
      <c r="W21" s="680"/>
      <c r="X21" s="680"/>
      <c r="Y21" s="681"/>
      <c r="Z21" s="682">
        <v>1.6</v>
      </c>
      <c r="AA21" s="682"/>
      <c r="AB21" s="682"/>
      <c r="AC21" s="682"/>
      <c r="AD21" s="683" t="s">
        <v>235</v>
      </c>
      <c r="AE21" s="683"/>
      <c r="AF21" s="683"/>
      <c r="AG21" s="683"/>
      <c r="AH21" s="683"/>
      <c r="AI21" s="683"/>
      <c r="AJ21" s="683"/>
      <c r="AK21" s="683"/>
      <c r="AL21" s="684" t="s">
        <v>235</v>
      </c>
      <c r="AM21" s="685"/>
      <c r="AN21" s="685"/>
      <c r="AO21" s="686"/>
      <c r="AP21" s="697" t="s">
        <v>274</v>
      </c>
      <c r="AQ21" s="698"/>
      <c r="AR21" s="698"/>
      <c r="AS21" s="698"/>
      <c r="AT21" s="698"/>
      <c r="AU21" s="698"/>
      <c r="AV21" s="698"/>
      <c r="AW21" s="698"/>
      <c r="AX21" s="698"/>
      <c r="AY21" s="698"/>
      <c r="AZ21" s="698"/>
      <c r="BA21" s="698"/>
      <c r="BB21" s="698"/>
      <c r="BC21" s="698"/>
      <c r="BD21" s="698"/>
      <c r="BE21" s="698"/>
      <c r="BF21" s="699"/>
      <c r="BG21" s="679">
        <v>18121</v>
      </c>
      <c r="BH21" s="680"/>
      <c r="BI21" s="680"/>
      <c r="BJ21" s="680"/>
      <c r="BK21" s="680"/>
      <c r="BL21" s="680"/>
      <c r="BM21" s="680"/>
      <c r="BN21" s="681"/>
      <c r="BO21" s="682">
        <v>0.3</v>
      </c>
      <c r="BP21" s="682"/>
      <c r="BQ21" s="682"/>
      <c r="BR21" s="682"/>
      <c r="BS21" s="688" t="s">
        <v>235</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275</v>
      </c>
      <c r="C22" s="677"/>
      <c r="D22" s="677"/>
      <c r="E22" s="677"/>
      <c r="F22" s="677"/>
      <c r="G22" s="677"/>
      <c r="H22" s="677"/>
      <c r="I22" s="677"/>
      <c r="J22" s="677"/>
      <c r="K22" s="677"/>
      <c r="L22" s="677"/>
      <c r="M22" s="677"/>
      <c r="N22" s="677"/>
      <c r="O22" s="677"/>
      <c r="P22" s="677"/>
      <c r="Q22" s="678"/>
      <c r="R22" s="679">
        <v>10554925</v>
      </c>
      <c r="S22" s="680"/>
      <c r="T22" s="680"/>
      <c r="U22" s="680"/>
      <c r="V22" s="680"/>
      <c r="W22" s="680"/>
      <c r="X22" s="680"/>
      <c r="Y22" s="681"/>
      <c r="Z22" s="682">
        <v>58.4</v>
      </c>
      <c r="AA22" s="682"/>
      <c r="AB22" s="682"/>
      <c r="AC22" s="682"/>
      <c r="AD22" s="683">
        <v>9845108</v>
      </c>
      <c r="AE22" s="683"/>
      <c r="AF22" s="683"/>
      <c r="AG22" s="683"/>
      <c r="AH22" s="683"/>
      <c r="AI22" s="683"/>
      <c r="AJ22" s="683"/>
      <c r="AK22" s="683"/>
      <c r="AL22" s="684">
        <v>99.7</v>
      </c>
      <c r="AM22" s="685"/>
      <c r="AN22" s="685"/>
      <c r="AO22" s="686"/>
      <c r="AP22" s="697" t="s">
        <v>276</v>
      </c>
      <c r="AQ22" s="698"/>
      <c r="AR22" s="698"/>
      <c r="AS22" s="698"/>
      <c r="AT22" s="698"/>
      <c r="AU22" s="698"/>
      <c r="AV22" s="698"/>
      <c r="AW22" s="698"/>
      <c r="AX22" s="698"/>
      <c r="AY22" s="698"/>
      <c r="AZ22" s="698"/>
      <c r="BA22" s="698"/>
      <c r="BB22" s="698"/>
      <c r="BC22" s="698"/>
      <c r="BD22" s="698"/>
      <c r="BE22" s="698"/>
      <c r="BF22" s="699"/>
      <c r="BG22" s="679" t="s">
        <v>125</v>
      </c>
      <c r="BH22" s="680"/>
      <c r="BI22" s="680"/>
      <c r="BJ22" s="680"/>
      <c r="BK22" s="680"/>
      <c r="BL22" s="680"/>
      <c r="BM22" s="680"/>
      <c r="BN22" s="681"/>
      <c r="BO22" s="682" t="s">
        <v>170</v>
      </c>
      <c r="BP22" s="682"/>
      <c r="BQ22" s="682"/>
      <c r="BR22" s="682"/>
      <c r="BS22" s="688" t="s">
        <v>125</v>
      </c>
      <c r="BT22" s="680"/>
      <c r="BU22" s="680"/>
      <c r="BV22" s="680"/>
      <c r="BW22" s="680"/>
      <c r="BX22" s="680"/>
      <c r="BY22" s="680"/>
      <c r="BZ22" s="680"/>
      <c r="CA22" s="680"/>
      <c r="CB22" s="689"/>
      <c r="CD22" s="661" t="s">
        <v>277</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278</v>
      </c>
      <c r="C23" s="677"/>
      <c r="D23" s="677"/>
      <c r="E23" s="677"/>
      <c r="F23" s="677"/>
      <c r="G23" s="677"/>
      <c r="H23" s="677"/>
      <c r="I23" s="677"/>
      <c r="J23" s="677"/>
      <c r="K23" s="677"/>
      <c r="L23" s="677"/>
      <c r="M23" s="677"/>
      <c r="N23" s="677"/>
      <c r="O23" s="677"/>
      <c r="P23" s="677"/>
      <c r="Q23" s="678"/>
      <c r="R23" s="679">
        <v>4143</v>
      </c>
      <c r="S23" s="680"/>
      <c r="T23" s="680"/>
      <c r="U23" s="680"/>
      <c r="V23" s="680"/>
      <c r="W23" s="680"/>
      <c r="X23" s="680"/>
      <c r="Y23" s="681"/>
      <c r="Z23" s="682">
        <v>0</v>
      </c>
      <c r="AA23" s="682"/>
      <c r="AB23" s="682"/>
      <c r="AC23" s="682"/>
      <c r="AD23" s="683">
        <v>4143</v>
      </c>
      <c r="AE23" s="683"/>
      <c r="AF23" s="683"/>
      <c r="AG23" s="683"/>
      <c r="AH23" s="683"/>
      <c r="AI23" s="683"/>
      <c r="AJ23" s="683"/>
      <c r="AK23" s="683"/>
      <c r="AL23" s="684">
        <v>0</v>
      </c>
      <c r="AM23" s="685"/>
      <c r="AN23" s="685"/>
      <c r="AO23" s="686"/>
      <c r="AP23" s="697" t="s">
        <v>279</v>
      </c>
      <c r="AQ23" s="698"/>
      <c r="AR23" s="698"/>
      <c r="AS23" s="698"/>
      <c r="AT23" s="698"/>
      <c r="AU23" s="698"/>
      <c r="AV23" s="698"/>
      <c r="AW23" s="698"/>
      <c r="AX23" s="698"/>
      <c r="AY23" s="698"/>
      <c r="AZ23" s="698"/>
      <c r="BA23" s="698"/>
      <c r="BB23" s="698"/>
      <c r="BC23" s="698"/>
      <c r="BD23" s="698"/>
      <c r="BE23" s="698"/>
      <c r="BF23" s="699"/>
      <c r="BG23" s="679" t="s">
        <v>170</v>
      </c>
      <c r="BH23" s="680"/>
      <c r="BI23" s="680"/>
      <c r="BJ23" s="680"/>
      <c r="BK23" s="680"/>
      <c r="BL23" s="680"/>
      <c r="BM23" s="680"/>
      <c r="BN23" s="681"/>
      <c r="BO23" s="682" t="s">
        <v>235</v>
      </c>
      <c r="BP23" s="682"/>
      <c r="BQ23" s="682"/>
      <c r="BR23" s="682"/>
      <c r="BS23" s="688" t="s">
        <v>170</v>
      </c>
      <c r="BT23" s="680"/>
      <c r="BU23" s="680"/>
      <c r="BV23" s="680"/>
      <c r="BW23" s="680"/>
      <c r="BX23" s="680"/>
      <c r="BY23" s="680"/>
      <c r="BZ23" s="680"/>
      <c r="CA23" s="680"/>
      <c r="CB23" s="689"/>
      <c r="CD23" s="661" t="s">
        <v>218</v>
      </c>
      <c r="CE23" s="662"/>
      <c r="CF23" s="662"/>
      <c r="CG23" s="662"/>
      <c r="CH23" s="662"/>
      <c r="CI23" s="662"/>
      <c r="CJ23" s="662"/>
      <c r="CK23" s="662"/>
      <c r="CL23" s="662"/>
      <c r="CM23" s="662"/>
      <c r="CN23" s="662"/>
      <c r="CO23" s="662"/>
      <c r="CP23" s="662"/>
      <c r="CQ23" s="663"/>
      <c r="CR23" s="661" t="s">
        <v>280</v>
      </c>
      <c r="CS23" s="662"/>
      <c r="CT23" s="662"/>
      <c r="CU23" s="662"/>
      <c r="CV23" s="662"/>
      <c r="CW23" s="662"/>
      <c r="CX23" s="662"/>
      <c r="CY23" s="663"/>
      <c r="CZ23" s="661" t="s">
        <v>281</v>
      </c>
      <c r="DA23" s="662"/>
      <c r="DB23" s="662"/>
      <c r="DC23" s="663"/>
      <c r="DD23" s="661" t="s">
        <v>282</v>
      </c>
      <c r="DE23" s="662"/>
      <c r="DF23" s="662"/>
      <c r="DG23" s="662"/>
      <c r="DH23" s="662"/>
      <c r="DI23" s="662"/>
      <c r="DJ23" s="662"/>
      <c r="DK23" s="663"/>
      <c r="DL23" s="709" t="s">
        <v>283</v>
      </c>
      <c r="DM23" s="710"/>
      <c r="DN23" s="710"/>
      <c r="DO23" s="710"/>
      <c r="DP23" s="710"/>
      <c r="DQ23" s="710"/>
      <c r="DR23" s="710"/>
      <c r="DS23" s="710"/>
      <c r="DT23" s="710"/>
      <c r="DU23" s="710"/>
      <c r="DV23" s="711"/>
      <c r="DW23" s="661" t="s">
        <v>284</v>
      </c>
      <c r="DX23" s="662"/>
      <c r="DY23" s="662"/>
      <c r="DZ23" s="662"/>
      <c r="EA23" s="662"/>
      <c r="EB23" s="662"/>
      <c r="EC23" s="663"/>
    </row>
    <row r="24" spans="2:133" ht="11.25" customHeight="1" x14ac:dyDescent="0.15">
      <c r="B24" s="676" t="s">
        <v>285</v>
      </c>
      <c r="C24" s="677"/>
      <c r="D24" s="677"/>
      <c r="E24" s="677"/>
      <c r="F24" s="677"/>
      <c r="G24" s="677"/>
      <c r="H24" s="677"/>
      <c r="I24" s="677"/>
      <c r="J24" s="677"/>
      <c r="K24" s="677"/>
      <c r="L24" s="677"/>
      <c r="M24" s="677"/>
      <c r="N24" s="677"/>
      <c r="O24" s="677"/>
      <c r="P24" s="677"/>
      <c r="Q24" s="678"/>
      <c r="R24" s="679">
        <v>224515</v>
      </c>
      <c r="S24" s="680"/>
      <c r="T24" s="680"/>
      <c r="U24" s="680"/>
      <c r="V24" s="680"/>
      <c r="W24" s="680"/>
      <c r="X24" s="680"/>
      <c r="Y24" s="681"/>
      <c r="Z24" s="682">
        <v>1.2</v>
      </c>
      <c r="AA24" s="682"/>
      <c r="AB24" s="682"/>
      <c r="AC24" s="682"/>
      <c r="AD24" s="683" t="s">
        <v>125</v>
      </c>
      <c r="AE24" s="683"/>
      <c r="AF24" s="683"/>
      <c r="AG24" s="683"/>
      <c r="AH24" s="683"/>
      <c r="AI24" s="683"/>
      <c r="AJ24" s="683"/>
      <c r="AK24" s="683"/>
      <c r="AL24" s="684" t="s">
        <v>125</v>
      </c>
      <c r="AM24" s="685"/>
      <c r="AN24" s="685"/>
      <c r="AO24" s="686"/>
      <c r="AP24" s="697" t="s">
        <v>286</v>
      </c>
      <c r="AQ24" s="698"/>
      <c r="AR24" s="698"/>
      <c r="AS24" s="698"/>
      <c r="AT24" s="698"/>
      <c r="AU24" s="698"/>
      <c r="AV24" s="698"/>
      <c r="AW24" s="698"/>
      <c r="AX24" s="698"/>
      <c r="AY24" s="698"/>
      <c r="AZ24" s="698"/>
      <c r="BA24" s="698"/>
      <c r="BB24" s="698"/>
      <c r="BC24" s="698"/>
      <c r="BD24" s="698"/>
      <c r="BE24" s="698"/>
      <c r="BF24" s="699"/>
      <c r="BG24" s="679" t="s">
        <v>125</v>
      </c>
      <c r="BH24" s="680"/>
      <c r="BI24" s="680"/>
      <c r="BJ24" s="680"/>
      <c r="BK24" s="680"/>
      <c r="BL24" s="680"/>
      <c r="BM24" s="680"/>
      <c r="BN24" s="681"/>
      <c r="BO24" s="682" t="s">
        <v>125</v>
      </c>
      <c r="BP24" s="682"/>
      <c r="BQ24" s="682"/>
      <c r="BR24" s="682"/>
      <c r="BS24" s="688" t="s">
        <v>125</v>
      </c>
      <c r="BT24" s="680"/>
      <c r="BU24" s="680"/>
      <c r="BV24" s="680"/>
      <c r="BW24" s="680"/>
      <c r="BX24" s="680"/>
      <c r="BY24" s="680"/>
      <c r="BZ24" s="680"/>
      <c r="CA24" s="680"/>
      <c r="CB24" s="689"/>
      <c r="CD24" s="690" t="s">
        <v>287</v>
      </c>
      <c r="CE24" s="691"/>
      <c r="CF24" s="691"/>
      <c r="CG24" s="691"/>
      <c r="CH24" s="691"/>
      <c r="CI24" s="691"/>
      <c r="CJ24" s="691"/>
      <c r="CK24" s="691"/>
      <c r="CL24" s="691"/>
      <c r="CM24" s="691"/>
      <c r="CN24" s="691"/>
      <c r="CO24" s="691"/>
      <c r="CP24" s="691"/>
      <c r="CQ24" s="692"/>
      <c r="CR24" s="668">
        <v>7652651</v>
      </c>
      <c r="CS24" s="669"/>
      <c r="CT24" s="669"/>
      <c r="CU24" s="669"/>
      <c r="CV24" s="669"/>
      <c r="CW24" s="669"/>
      <c r="CX24" s="669"/>
      <c r="CY24" s="670"/>
      <c r="CZ24" s="673">
        <v>45.2</v>
      </c>
      <c r="DA24" s="674"/>
      <c r="DB24" s="674"/>
      <c r="DC24" s="693"/>
      <c r="DD24" s="712">
        <v>4878300</v>
      </c>
      <c r="DE24" s="669"/>
      <c r="DF24" s="669"/>
      <c r="DG24" s="669"/>
      <c r="DH24" s="669"/>
      <c r="DI24" s="669"/>
      <c r="DJ24" s="669"/>
      <c r="DK24" s="670"/>
      <c r="DL24" s="712">
        <v>4813824</v>
      </c>
      <c r="DM24" s="669"/>
      <c r="DN24" s="669"/>
      <c r="DO24" s="669"/>
      <c r="DP24" s="669"/>
      <c r="DQ24" s="669"/>
      <c r="DR24" s="669"/>
      <c r="DS24" s="669"/>
      <c r="DT24" s="669"/>
      <c r="DU24" s="669"/>
      <c r="DV24" s="670"/>
      <c r="DW24" s="673">
        <v>45.8</v>
      </c>
      <c r="DX24" s="674"/>
      <c r="DY24" s="674"/>
      <c r="DZ24" s="674"/>
      <c r="EA24" s="674"/>
      <c r="EB24" s="674"/>
      <c r="EC24" s="675"/>
    </row>
    <row r="25" spans="2:133" ht="11.25" customHeight="1" x14ac:dyDescent="0.15">
      <c r="B25" s="676" t="s">
        <v>288</v>
      </c>
      <c r="C25" s="677"/>
      <c r="D25" s="677"/>
      <c r="E25" s="677"/>
      <c r="F25" s="677"/>
      <c r="G25" s="677"/>
      <c r="H25" s="677"/>
      <c r="I25" s="677"/>
      <c r="J25" s="677"/>
      <c r="K25" s="677"/>
      <c r="L25" s="677"/>
      <c r="M25" s="677"/>
      <c r="N25" s="677"/>
      <c r="O25" s="677"/>
      <c r="P25" s="677"/>
      <c r="Q25" s="678"/>
      <c r="R25" s="679">
        <v>239980</v>
      </c>
      <c r="S25" s="680"/>
      <c r="T25" s="680"/>
      <c r="U25" s="680"/>
      <c r="V25" s="680"/>
      <c r="W25" s="680"/>
      <c r="X25" s="680"/>
      <c r="Y25" s="681"/>
      <c r="Z25" s="682">
        <v>1.3</v>
      </c>
      <c r="AA25" s="682"/>
      <c r="AB25" s="682"/>
      <c r="AC25" s="682"/>
      <c r="AD25" s="683">
        <v>14055</v>
      </c>
      <c r="AE25" s="683"/>
      <c r="AF25" s="683"/>
      <c r="AG25" s="683"/>
      <c r="AH25" s="683"/>
      <c r="AI25" s="683"/>
      <c r="AJ25" s="683"/>
      <c r="AK25" s="683"/>
      <c r="AL25" s="684">
        <v>0.1</v>
      </c>
      <c r="AM25" s="685"/>
      <c r="AN25" s="685"/>
      <c r="AO25" s="686"/>
      <c r="AP25" s="697" t="s">
        <v>289</v>
      </c>
      <c r="AQ25" s="698"/>
      <c r="AR25" s="698"/>
      <c r="AS25" s="698"/>
      <c r="AT25" s="698"/>
      <c r="AU25" s="698"/>
      <c r="AV25" s="698"/>
      <c r="AW25" s="698"/>
      <c r="AX25" s="698"/>
      <c r="AY25" s="698"/>
      <c r="AZ25" s="698"/>
      <c r="BA25" s="698"/>
      <c r="BB25" s="698"/>
      <c r="BC25" s="698"/>
      <c r="BD25" s="698"/>
      <c r="BE25" s="698"/>
      <c r="BF25" s="699"/>
      <c r="BG25" s="679" t="s">
        <v>170</v>
      </c>
      <c r="BH25" s="680"/>
      <c r="BI25" s="680"/>
      <c r="BJ25" s="680"/>
      <c r="BK25" s="680"/>
      <c r="BL25" s="680"/>
      <c r="BM25" s="680"/>
      <c r="BN25" s="681"/>
      <c r="BO25" s="682" t="s">
        <v>125</v>
      </c>
      <c r="BP25" s="682"/>
      <c r="BQ25" s="682"/>
      <c r="BR25" s="682"/>
      <c r="BS25" s="688" t="s">
        <v>170</v>
      </c>
      <c r="BT25" s="680"/>
      <c r="BU25" s="680"/>
      <c r="BV25" s="680"/>
      <c r="BW25" s="680"/>
      <c r="BX25" s="680"/>
      <c r="BY25" s="680"/>
      <c r="BZ25" s="680"/>
      <c r="CA25" s="680"/>
      <c r="CB25" s="689"/>
      <c r="CD25" s="694" t="s">
        <v>290</v>
      </c>
      <c r="CE25" s="695"/>
      <c r="CF25" s="695"/>
      <c r="CG25" s="695"/>
      <c r="CH25" s="695"/>
      <c r="CI25" s="695"/>
      <c r="CJ25" s="695"/>
      <c r="CK25" s="695"/>
      <c r="CL25" s="695"/>
      <c r="CM25" s="695"/>
      <c r="CN25" s="695"/>
      <c r="CO25" s="695"/>
      <c r="CP25" s="695"/>
      <c r="CQ25" s="696"/>
      <c r="CR25" s="679">
        <v>2372762</v>
      </c>
      <c r="CS25" s="715"/>
      <c r="CT25" s="715"/>
      <c r="CU25" s="715"/>
      <c r="CV25" s="715"/>
      <c r="CW25" s="715"/>
      <c r="CX25" s="715"/>
      <c r="CY25" s="716"/>
      <c r="CZ25" s="684">
        <v>14</v>
      </c>
      <c r="DA25" s="713"/>
      <c r="DB25" s="713"/>
      <c r="DC25" s="717"/>
      <c r="DD25" s="688">
        <v>2197032</v>
      </c>
      <c r="DE25" s="715"/>
      <c r="DF25" s="715"/>
      <c r="DG25" s="715"/>
      <c r="DH25" s="715"/>
      <c r="DI25" s="715"/>
      <c r="DJ25" s="715"/>
      <c r="DK25" s="716"/>
      <c r="DL25" s="688">
        <v>2152096</v>
      </c>
      <c r="DM25" s="715"/>
      <c r="DN25" s="715"/>
      <c r="DO25" s="715"/>
      <c r="DP25" s="715"/>
      <c r="DQ25" s="715"/>
      <c r="DR25" s="715"/>
      <c r="DS25" s="715"/>
      <c r="DT25" s="715"/>
      <c r="DU25" s="715"/>
      <c r="DV25" s="716"/>
      <c r="DW25" s="684">
        <v>20.5</v>
      </c>
      <c r="DX25" s="713"/>
      <c r="DY25" s="713"/>
      <c r="DZ25" s="713"/>
      <c r="EA25" s="713"/>
      <c r="EB25" s="713"/>
      <c r="EC25" s="714"/>
    </row>
    <row r="26" spans="2:133" ht="11.25" customHeight="1" x14ac:dyDescent="0.15">
      <c r="B26" s="676" t="s">
        <v>291</v>
      </c>
      <c r="C26" s="677"/>
      <c r="D26" s="677"/>
      <c r="E26" s="677"/>
      <c r="F26" s="677"/>
      <c r="G26" s="677"/>
      <c r="H26" s="677"/>
      <c r="I26" s="677"/>
      <c r="J26" s="677"/>
      <c r="K26" s="677"/>
      <c r="L26" s="677"/>
      <c r="M26" s="677"/>
      <c r="N26" s="677"/>
      <c r="O26" s="677"/>
      <c r="P26" s="677"/>
      <c r="Q26" s="678"/>
      <c r="R26" s="679">
        <v>26055</v>
      </c>
      <c r="S26" s="680"/>
      <c r="T26" s="680"/>
      <c r="U26" s="680"/>
      <c r="V26" s="680"/>
      <c r="W26" s="680"/>
      <c r="X26" s="680"/>
      <c r="Y26" s="681"/>
      <c r="Z26" s="682">
        <v>0.1</v>
      </c>
      <c r="AA26" s="682"/>
      <c r="AB26" s="682"/>
      <c r="AC26" s="682"/>
      <c r="AD26" s="683" t="s">
        <v>170</v>
      </c>
      <c r="AE26" s="683"/>
      <c r="AF26" s="683"/>
      <c r="AG26" s="683"/>
      <c r="AH26" s="683"/>
      <c r="AI26" s="683"/>
      <c r="AJ26" s="683"/>
      <c r="AK26" s="683"/>
      <c r="AL26" s="684" t="s">
        <v>235</v>
      </c>
      <c r="AM26" s="685"/>
      <c r="AN26" s="685"/>
      <c r="AO26" s="686"/>
      <c r="AP26" s="697" t="s">
        <v>292</v>
      </c>
      <c r="AQ26" s="718"/>
      <c r="AR26" s="718"/>
      <c r="AS26" s="718"/>
      <c r="AT26" s="718"/>
      <c r="AU26" s="718"/>
      <c r="AV26" s="718"/>
      <c r="AW26" s="718"/>
      <c r="AX26" s="718"/>
      <c r="AY26" s="718"/>
      <c r="AZ26" s="718"/>
      <c r="BA26" s="718"/>
      <c r="BB26" s="718"/>
      <c r="BC26" s="718"/>
      <c r="BD26" s="718"/>
      <c r="BE26" s="718"/>
      <c r="BF26" s="699"/>
      <c r="BG26" s="679" t="s">
        <v>125</v>
      </c>
      <c r="BH26" s="680"/>
      <c r="BI26" s="680"/>
      <c r="BJ26" s="680"/>
      <c r="BK26" s="680"/>
      <c r="BL26" s="680"/>
      <c r="BM26" s="680"/>
      <c r="BN26" s="681"/>
      <c r="BO26" s="682" t="s">
        <v>125</v>
      </c>
      <c r="BP26" s="682"/>
      <c r="BQ26" s="682"/>
      <c r="BR26" s="682"/>
      <c r="BS26" s="688" t="s">
        <v>235</v>
      </c>
      <c r="BT26" s="680"/>
      <c r="BU26" s="680"/>
      <c r="BV26" s="680"/>
      <c r="BW26" s="680"/>
      <c r="BX26" s="680"/>
      <c r="BY26" s="680"/>
      <c r="BZ26" s="680"/>
      <c r="CA26" s="680"/>
      <c r="CB26" s="689"/>
      <c r="CD26" s="694" t="s">
        <v>293</v>
      </c>
      <c r="CE26" s="695"/>
      <c r="CF26" s="695"/>
      <c r="CG26" s="695"/>
      <c r="CH26" s="695"/>
      <c r="CI26" s="695"/>
      <c r="CJ26" s="695"/>
      <c r="CK26" s="695"/>
      <c r="CL26" s="695"/>
      <c r="CM26" s="695"/>
      <c r="CN26" s="695"/>
      <c r="CO26" s="695"/>
      <c r="CP26" s="695"/>
      <c r="CQ26" s="696"/>
      <c r="CR26" s="679">
        <v>1551164</v>
      </c>
      <c r="CS26" s="680"/>
      <c r="CT26" s="680"/>
      <c r="CU26" s="680"/>
      <c r="CV26" s="680"/>
      <c r="CW26" s="680"/>
      <c r="CX26" s="680"/>
      <c r="CY26" s="681"/>
      <c r="CZ26" s="684">
        <v>9.1999999999999993</v>
      </c>
      <c r="DA26" s="713"/>
      <c r="DB26" s="713"/>
      <c r="DC26" s="717"/>
      <c r="DD26" s="688">
        <v>1398055</v>
      </c>
      <c r="DE26" s="680"/>
      <c r="DF26" s="680"/>
      <c r="DG26" s="680"/>
      <c r="DH26" s="680"/>
      <c r="DI26" s="680"/>
      <c r="DJ26" s="680"/>
      <c r="DK26" s="681"/>
      <c r="DL26" s="688" t="s">
        <v>125</v>
      </c>
      <c r="DM26" s="680"/>
      <c r="DN26" s="680"/>
      <c r="DO26" s="680"/>
      <c r="DP26" s="680"/>
      <c r="DQ26" s="680"/>
      <c r="DR26" s="680"/>
      <c r="DS26" s="680"/>
      <c r="DT26" s="680"/>
      <c r="DU26" s="680"/>
      <c r="DV26" s="681"/>
      <c r="DW26" s="684" t="s">
        <v>170</v>
      </c>
      <c r="DX26" s="713"/>
      <c r="DY26" s="713"/>
      <c r="DZ26" s="713"/>
      <c r="EA26" s="713"/>
      <c r="EB26" s="713"/>
      <c r="EC26" s="714"/>
    </row>
    <row r="27" spans="2:133" ht="11.25" customHeight="1" x14ac:dyDescent="0.15">
      <c r="B27" s="676" t="s">
        <v>294</v>
      </c>
      <c r="C27" s="677"/>
      <c r="D27" s="677"/>
      <c r="E27" s="677"/>
      <c r="F27" s="677"/>
      <c r="G27" s="677"/>
      <c r="H27" s="677"/>
      <c r="I27" s="677"/>
      <c r="J27" s="677"/>
      <c r="K27" s="677"/>
      <c r="L27" s="677"/>
      <c r="M27" s="677"/>
      <c r="N27" s="677"/>
      <c r="O27" s="677"/>
      <c r="P27" s="677"/>
      <c r="Q27" s="678"/>
      <c r="R27" s="679">
        <v>2019160</v>
      </c>
      <c r="S27" s="680"/>
      <c r="T27" s="680"/>
      <c r="U27" s="680"/>
      <c r="V27" s="680"/>
      <c r="W27" s="680"/>
      <c r="X27" s="680"/>
      <c r="Y27" s="681"/>
      <c r="Z27" s="682">
        <v>11.2</v>
      </c>
      <c r="AA27" s="682"/>
      <c r="AB27" s="682"/>
      <c r="AC27" s="682"/>
      <c r="AD27" s="683" t="s">
        <v>170</v>
      </c>
      <c r="AE27" s="683"/>
      <c r="AF27" s="683"/>
      <c r="AG27" s="683"/>
      <c r="AH27" s="683"/>
      <c r="AI27" s="683"/>
      <c r="AJ27" s="683"/>
      <c r="AK27" s="683"/>
      <c r="AL27" s="684" t="s">
        <v>235</v>
      </c>
      <c r="AM27" s="685"/>
      <c r="AN27" s="685"/>
      <c r="AO27" s="686"/>
      <c r="AP27" s="676" t="s">
        <v>295</v>
      </c>
      <c r="AQ27" s="677"/>
      <c r="AR27" s="677"/>
      <c r="AS27" s="677"/>
      <c r="AT27" s="677"/>
      <c r="AU27" s="677"/>
      <c r="AV27" s="677"/>
      <c r="AW27" s="677"/>
      <c r="AX27" s="677"/>
      <c r="AY27" s="677"/>
      <c r="AZ27" s="677"/>
      <c r="BA27" s="677"/>
      <c r="BB27" s="677"/>
      <c r="BC27" s="677"/>
      <c r="BD27" s="677"/>
      <c r="BE27" s="677"/>
      <c r="BF27" s="678"/>
      <c r="BG27" s="679">
        <v>6040577</v>
      </c>
      <c r="BH27" s="680"/>
      <c r="BI27" s="680"/>
      <c r="BJ27" s="680"/>
      <c r="BK27" s="680"/>
      <c r="BL27" s="680"/>
      <c r="BM27" s="680"/>
      <c r="BN27" s="681"/>
      <c r="BO27" s="682">
        <v>100</v>
      </c>
      <c r="BP27" s="682"/>
      <c r="BQ27" s="682"/>
      <c r="BR27" s="682"/>
      <c r="BS27" s="688">
        <v>122353</v>
      </c>
      <c r="BT27" s="680"/>
      <c r="BU27" s="680"/>
      <c r="BV27" s="680"/>
      <c r="BW27" s="680"/>
      <c r="BX27" s="680"/>
      <c r="BY27" s="680"/>
      <c r="BZ27" s="680"/>
      <c r="CA27" s="680"/>
      <c r="CB27" s="689"/>
      <c r="CD27" s="694" t="s">
        <v>296</v>
      </c>
      <c r="CE27" s="695"/>
      <c r="CF27" s="695"/>
      <c r="CG27" s="695"/>
      <c r="CH27" s="695"/>
      <c r="CI27" s="695"/>
      <c r="CJ27" s="695"/>
      <c r="CK27" s="695"/>
      <c r="CL27" s="695"/>
      <c r="CM27" s="695"/>
      <c r="CN27" s="695"/>
      <c r="CO27" s="695"/>
      <c r="CP27" s="695"/>
      <c r="CQ27" s="696"/>
      <c r="CR27" s="679">
        <v>3575695</v>
      </c>
      <c r="CS27" s="715"/>
      <c r="CT27" s="715"/>
      <c r="CU27" s="715"/>
      <c r="CV27" s="715"/>
      <c r="CW27" s="715"/>
      <c r="CX27" s="715"/>
      <c r="CY27" s="716"/>
      <c r="CZ27" s="684">
        <v>21.1</v>
      </c>
      <c r="DA27" s="713"/>
      <c r="DB27" s="713"/>
      <c r="DC27" s="717"/>
      <c r="DD27" s="688">
        <v>1044413</v>
      </c>
      <c r="DE27" s="715"/>
      <c r="DF27" s="715"/>
      <c r="DG27" s="715"/>
      <c r="DH27" s="715"/>
      <c r="DI27" s="715"/>
      <c r="DJ27" s="715"/>
      <c r="DK27" s="716"/>
      <c r="DL27" s="688">
        <v>1024873</v>
      </c>
      <c r="DM27" s="715"/>
      <c r="DN27" s="715"/>
      <c r="DO27" s="715"/>
      <c r="DP27" s="715"/>
      <c r="DQ27" s="715"/>
      <c r="DR27" s="715"/>
      <c r="DS27" s="715"/>
      <c r="DT27" s="715"/>
      <c r="DU27" s="715"/>
      <c r="DV27" s="716"/>
      <c r="DW27" s="684">
        <v>9.8000000000000007</v>
      </c>
      <c r="DX27" s="713"/>
      <c r="DY27" s="713"/>
      <c r="DZ27" s="713"/>
      <c r="EA27" s="713"/>
      <c r="EB27" s="713"/>
      <c r="EC27" s="714"/>
    </row>
    <row r="28" spans="2:133" ht="11.25" customHeight="1" x14ac:dyDescent="0.15">
      <c r="B28" s="721" t="s">
        <v>297</v>
      </c>
      <c r="C28" s="722"/>
      <c r="D28" s="722"/>
      <c r="E28" s="722"/>
      <c r="F28" s="722"/>
      <c r="G28" s="722"/>
      <c r="H28" s="722"/>
      <c r="I28" s="722"/>
      <c r="J28" s="722"/>
      <c r="K28" s="722"/>
      <c r="L28" s="722"/>
      <c r="M28" s="722"/>
      <c r="N28" s="722"/>
      <c r="O28" s="722"/>
      <c r="P28" s="722"/>
      <c r="Q28" s="723"/>
      <c r="R28" s="679" t="s">
        <v>235</v>
      </c>
      <c r="S28" s="680"/>
      <c r="T28" s="680"/>
      <c r="U28" s="680"/>
      <c r="V28" s="680"/>
      <c r="W28" s="680"/>
      <c r="X28" s="680"/>
      <c r="Y28" s="681"/>
      <c r="Z28" s="682" t="s">
        <v>125</v>
      </c>
      <c r="AA28" s="682"/>
      <c r="AB28" s="682"/>
      <c r="AC28" s="682"/>
      <c r="AD28" s="683" t="s">
        <v>125</v>
      </c>
      <c r="AE28" s="683"/>
      <c r="AF28" s="683"/>
      <c r="AG28" s="683"/>
      <c r="AH28" s="683"/>
      <c r="AI28" s="683"/>
      <c r="AJ28" s="683"/>
      <c r="AK28" s="683"/>
      <c r="AL28" s="684" t="s">
        <v>170</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298</v>
      </c>
      <c r="CE28" s="695"/>
      <c r="CF28" s="695"/>
      <c r="CG28" s="695"/>
      <c r="CH28" s="695"/>
      <c r="CI28" s="695"/>
      <c r="CJ28" s="695"/>
      <c r="CK28" s="695"/>
      <c r="CL28" s="695"/>
      <c r="CM28" s="695"/>
      <c r="CN28" s="695"/>
      <c r="CO28" s="695"/>
      <c r="CP28" s="695"/>
      <c r="CQ28" s="696"/>
      <c r="CR28" s="679">
        <v>1704194</v>
      </c>
      <c r="CS28" s="680"/>
      <c r="CT28" s="680"/>
      <c r="CU28" s="680"/>
      <c r="CV28" s="680"/>
      <c r="CW28" s="680"/>
      <c r="CX28" s="680"/>
      <c r="CY28" s="681"/>
      <c r="CZ28" s="684">
        <v>10.1</v>
      </c>
      <c r="DA28" s="713"/>
      <c r="DB28" s="713"/>
      <c r="DC28" s="717"/>
      <c r="DD28" s="688">
        <v>1636855</v>
      </c>
      <c r="DE28" s="680"/>
      <c r="DF28" s="680"/>
      <c r="DG28" s="680"/>
      <c r="DH28" s="680"/>
      <c r="DI28" s="680"/>
      <c r="DJ28" s="680"/>
      <c r="DK28" s="681"/>
      <c r="DL28" s="688">
        <v>1636855</v>
      </c>
      <c r="DM28" s="680"/>
      <c r="DN28" s="680"/>
      <c r="DO28" s="680"/>
      <c r="DP28" s="680"/>
      <c r="DQ28" s="680"/>
      <c r="DR28" s="680"/>
      <c r="DS28" s="680"/>
      <c r="DT28" s="680"/>
      <c r="DU28" s="680"/>
      <c r="DV28" s="681"/>
      <c r="DW28" s="684">
        <v>15.6</v>
      </c>
      <c r="DX28" s="713"/>
      <c r="DY28" s="713"/>
      <c r="DZ28" s="713"/>
      <c r="EA28" s="713"/>
      <c r="EB28" s="713"/>
      <c r="EC28" s="714"/>
    </row>
    <row r="29" spans="2:133" ht="11.25" customHeight="1" x14ac:dyDescent="0.15">
      <c r="B29" s="676" t="s">
        <v>299</v>
      </c>
      <c r="C29" s="677"/>
      <c r="D29" s="677"/>
      <c r="E29" s="677"/>
      <c r="F29" s="677"/>
      <c r="G29" s="677"/>
      <c r="H29" s="677"/>
      <c r="I29" s="677"/>
      <c r="J29" s="677"/>
      <c r="K29" s="677"/>
      <c r="L29" s="677"/>
      <c r="M29" s="677"/>
      <c r="N29" s="677"/>
      <c r="O29" s="677"/>
      <c r="P29" s="677"/>
      <c r="Q29" s="678"/>
      <c r="R29" s="679">
        <v>1277275</v>
      </c>
      <c r="S29" s="680"/>
      <c r="T29" s="680"/>
      <c r="U29" s="680"/>
      <c r="V29" s="680"/>
      <c r="W29" s="680"/>
      <c r="X29" s="680"/>
      <c r="Y29" s="681"/>
      <c r="Z29" s="682">
        <v>7.1</v>
      </c>
      <c r="AA29" s="682"/>
      <c r="AB29" s="682"/>
      <c r="AC29" s="682"/>
      <c r="AD29" s="683" t="s">
        <v>170</v>
      </c>
      <c r="AE29" s="683"/>
      <c r="AF29" s="683"/>
      <c r="AG29" s="683"/>
      <c r="AH29" s="683"/>
      <c r="AI29" s="683"/>
      <c r="AJ29" s="683"/>
      <c r="AK29" s="683"/>
      <c r="AL29" s="684" t="s">
        <v>235</v>
      </c>
      <c r="AM29" s="685"/>
      <c r="AN29" s="685"/>
      <c r="AO29" s="686"/>
      <c r="AP29" s="658" t="s">
        <v>218</v>
      </c>
      <c r="AQ29" s="659"/>
      <c r="AR29" s="659"/>
      <c r="AS29" s="659"/>
      <c r="AT29" s="659"/>
      <c r="AU29" s="659"/>
      <c r="AV29" s="659"/>
      <c r="AW29" s="659"/>
      <c r="AX29" s="659"/>
      <c r="AY29" s="659"/>
      <c r="AZ29" s="659"/>
      <c r="BA29" s="659"/>
      <c r="BB29" s="659"/>
      <c r="BC29" s="659"/>
      <c r="BD29" s="659"/>
      <c r="BE29" s="659"/>
      <c r="BF29" s="660"/>
      <c r="BG29" s="658" t="s">
        <v>300</v>
      </c>
      <c r="BH29" s="719"/>
      <c r="BI29" s="719"/>
      <c r="BJ29" s="719"/>
      <c r="BK29" s="719"/>
      <c r="BL29" s="719"/>
      <c r="BM29" s="719"/>
      <c r="BN29" s="719"/>
      <c r="BO29" s="719"/>
      <c r="BP29" s="719"/>
      <c r="BQ29" s="720"/>
      <c r="BR29" s="658" t="s">
        <v>301</v>
      </c>
      <c r="BS29" s="719"/>
      <c r="BT29" s="719"/>
      <c r="BU29" s="719"/>
      <c r="BV29" s="719"/>
      <c r="BW29" s="719"/>
      <c r="BX29" s="719"/>
      <c r="BY29" s="719"/>
      <c r="BZ29" s="719"/>
      <c r="CA29" s="719"/>
      <c r="CB29" s="720"/>
      <c r="CD29" s="742" t="s">
        <v>302</v>
      </c>
      <c r="CE29" s="743"/>
      <c r="CF29" s="694" t="s">
        <v>69</v>
      </c>
      <c r="CG29" s="695"/>
      <c r="CH29" s="695"/>
      <c r="CI29" s="695"/>
      <c r="CJ29" s="695"/>
      <c r="CK29" s="695"/>
      <c r="CL29" s="695"/>
      <c r="CM29" s="695"/>
      <c r="CN29" s="695"/>
      <c r="CO29" s="695"/>
      <c r="CP29" s="695"/>
      <c r="CQ29" s="696"/>
      <c r="CR29" s="679">
        <v>1704194</v>
      </c>
      <c r="CS29" s="715"/>
      <c r="CT29" s="715"/>
      <c r="CU29" s="715"/>
      <c r="CV29" s="715"/>
      <c r="CW29" s="715"/>
      <c r="CX29" s="715"/>
      <c r="CY29" s="716"/>
      <c r="CZ29" s="684">
        <v>10.1</v>
      </c>
      <c r="DA29" s="713"/>
      <c r="DB29" s="713"/>
      <c r="DC29" s="717"/>
      <c r="DD29" s="688">
        <v>1636855</v>
      </c>
      <c r="DE29" s="715"/>
      <c r="DF29" s="715"/>
      <c r="DG29" s="715"/>
      <c r="DH29" s="715"/>
      <c r="DI29" s="715"/>
      <c r="DJ29" s="715"/>
      <c r="DK29" s="716"/>
      <c r="DL29" s="688">
        <v>1636855</v>
      </c>
      <c r="DM29" s="715"/>
      <c r="DN29" s="715"/>
      <c r="DO29" s="715"/>
      <c r="DP29" s="715"/>
      <c r="DQ29" s="715"/>
      <c r="DR29" s="715"/>
      <c r="DS29" s="715"/>
      <c r="DT29" s="715"/>
      <c r="DU29" s="715"/>
      <c r="DV29" s="716"/>
      <c r="DW29" s="684">
        <v>15.6</v>
      </c>
      <c r="DX29" s="713"/>
      <c r="DY29" s="713"/>
      <c r="DZ29" s="713"/>
      <c r="EA29" s="713"/>
      <c r="EB29" s="713"/>
      <c r="EC29" s="714"/>
    </row>
    <row r="30" spans="2:133" ht="11.25" customHeight="1" x14ac:dyDescent="0.15">
      <c r="B30" s="676" t="s">
        <v>303</v>
      </c>
      <c r="C30" s="677"/>
      <c r="D30" s="677"/>
      <c r="E30" s="677"/>
      <c r="F30" s="677"/>
      <c r="G30" s="677"/>
      <c r="H30" s="677"/>
      <c r="I30" s="677"/>
      <c r="J30" s="677"/>
      <c r="K30" s="677"/>
      <c r="L30" s="677"/>
      <c r="M30" s="677"/>
      <c r="N30" s="677"/>
      <c r="O30" s="677"/>
      <c r="P30" s="677"/>
      <c r="Q30" s="678"/>
      <c r="R30" s="679">
        <v>69576</v>
      </c>
      <c r="S30" s="680"/>
      <c r="T30" s="680"/>
      <c r="U30" s="680"/>
      <c r="V30" s="680"/>
      <c r="W30" s="680"/>
      <c r="X30" s="680"/>
      <c r="Y30" s="681"/>
      <c r="Z30" s="682">
        <v>0.4</v>
      </c>
      <c r="AA30" s="682"/>
      <c r="AB30" s="682"/>
      <c r="AC30" s="682"/>
      <c r="AD30" s="683">
        <v>13440</v>
      </c>
      <c r="AE30" s="683"/>
      <c r="AF30" s="683"/>
      <c r="AG30" s="683"/>
      <c r="AH30" s="683"/>
      <c r="AI30" s="683"/>
      <c r="AJ30" s="683"/>
      <c r="AK30" s="683"/>
      <c r="AL30" s="684">
        <v>0.1</v>
      </c>
      <c r="AM30" s="685"/>
      <c r="AN30" s="685"/>
      <c r="AO30" s="686"/>
      <c r="AP30" s="727" t="s">
        <v>304</v>
      </c>
      <c r="AQ30" s="728"/>
      <c r="AR30" s="728"/>
      <c r="AS30" s="728"/>
      <c r="AT30" s="733" t="s">
        <v>305</v>
      </c>
      <c r="AU30" s="230"/>
      <c r="AV30" s="230"/>
      <c r="AW30" s="230"/>
      <c r="AX30" s="665" t="s">
        <v>182</v>
      </c>
      <c r="AY30" s="666"/>
      <c r="AZ30" s="666"/>
      <c r="BA30" s="666"/>
      <c r="BB30" s="666"/>
      <c r="BC30" s="666"/>
      <c r="BD30" s="666"/>
      <c r="BE30" s="666"/>
      <c r="BF30" s="667"/>
      <c r="BG30" s="739">
        <v>99.4</v>
      </c>
      <c r="BH30" s="740"/>
      <c r="BI30" s="740"/>
      <c r="BJ30" s="740"/>
      <c r="BK30" s="740"/>
      <c r="BL30" s="740"/>
      <c r="BM30" s="674">
        <v>97.9</v>
      </c>
      <c r="BN30" s="740"/>
      <c r="BO30" s="740"/>
      <c r="BP30" s="740"/>
      <c r="BQ30" s="741"/>
      <c r="BR30" s="739">
        <v>99.2</v>
      </c>
      <c r="BS30" s="740"/>
      <c r="BT30" s="740"/>
      <c r="BU30" s="740"/>
      <c r="BV30" s="740"/>
      <c r="BW30" s="740"/>
      <c r="BX30" s="674">
        <v>97.1</v>
      </c>
      <c r="BY30" s="740"/>
      <c r="BZ30" s="740"/>
      <c r="CA30" s="740"/>
      <c r="CB30" s="741"/>
      <c r="CD30" s="744"/>
      <c r="CE30" s="745"/>
      <c r="CF30" s="694" t="s">
        <v>306</v>
      </c>
      <c r="CG30" s="695"/>
      <c r="CH30" s="695"/>
      <c r="CI30" s="695"/>
      <c r="CJ30" s="695"/>
      <c r="CK30" s="695"/>
      <c r="CL30" s="695"/>
      <c r="CM30" s="695"/>
      <c r="CN30" s="695"/>
      <c r="CO30" s="695"/>
      <c r="CP30" s="695"/>
      <c r="CQ30" s="696"/>
      <c r="CR30" s="679">
        <v>1531434</v>
      </c>
      <c r="CS30" s="680"/>
      <c r="CT30" s="680"/>
      <c r="CU30" s="680"/>
      <c r="CV30" s="680"/>
      <c r="CW30" s="680"/>
      <c r="CX30" s="680"/>
      <c r="CY30" s="681"/>
      <c r="CZ30" s="684">
        <v>9</v>
      </c>
      <c r="DA30" s="713"/>
      <c r="DB30" s="713"/>
      <c r="DC30" s="717"/>
      <c r="DD30" s="688">
        <v>1518034</v>
      </c>
      <c r="DE30" s="680"/>
      <c r="DF30" s="680"/>
      <c r="DG30" s="680"/>
      <c r="DH30" s="680"/>
      <c r="DI30" s="680"/>
      <c r="DJ30" s="680"/>
      <c r="DK30" s="681"/>
      <c r="DL30" s="688">
        <v>1518034</v>
      </c>
      <c r="DM30" s="680"/>
      <c r="DN30" s="680"/>
      <c r="DO30" s="680"/>
      <c r="DP30" s="680"/>
      <c r="DQ30" s="680"/>
      <c r="DR30" s="680"/>
      <c r="DS30" s="680"/>
      <c r="DT30" s="680"/>
      <c r="DU30" s="680"/>
      <c r="DV30" s="681"/>
      <c r="DW30" s="684">
        <v>14.5</v>
      </c>
      <c r="DX30" s="713"/>
      <c r="DY30" s="713"/>
      <c r="DZ30" s="713"/>
      <c r="EA30" s="713"/>
      <c r="EB30" s="713"/>
      <c r="EC30" s="714"/>
    </row>
    <row r="31" spans="2:133" ht="11.25" customHeight="1" x14ac:dyDescent="0.15">
      <c r="B31" s="676" t="s">
        <v>307</v>
      </c>
      <c r="C31" s="677"/>
      <c r="D31" s="677"/>
      <c r="E31" s="677"/>
      <c r="F31" s="677"/>
      <c r="G31" s="677"/>
      <c r="H31" s="677"/>
      <c r="I31" s="677"/>
      <c r="J31" s="677"/>
      <c r="K31" s="677"/>
      <c r="L31" s="677"/>
      <c r="M31" s="677"/>
      <c r="N31" s="677"/>
      <c r="O31" s="677"/>
      <c r="P31" s="677"/>
      <c r="Q31" s="678"/>
      <c r="R31" s="679">
        <v>23419</v>
      </c>
      <c r="S31" s="680"/>
      <c r="T31" s="680"/>
      <c r="U31" s="680"/>
      <c r="V31" s="680"/>
      <c r="W31" s="680"/>
      <c r="X31" s="680"/>
      <c r="Y31" s="681"/>
      <c r="Z31" s="682">
        <v>0.1</v>
      </c>
      <c r="AA31" s="682"/>
      <c r="AB31" s="682"/>
      <c r="AC31" s="682"/>
      <c r="AD31" s="683" t="s">
        <v>125</v>
      </c>
      <c r="AE31" s="683"/>
      <c r="AF31" s="683"/>
      <c r="AG31" s="683"/>
      <c r="AH31" s="683"/>
      <c r="AI31" s="683"/>
      <c r="AJ31" s="683"/>
      <c r="AK31" s="683"/>
      <c r="AL31" s="684" t="s">
        <v>235</v>
      </c>
      <c r="AM31" s="685"/>
      <c r="AN31" s="685"/>
      <c r="AO31" s="686"/>
      <c r="AP31" s="729"/>
      <c r="AQ31" s="730"/>
      <c r="AR31" s="730"/>
      <c r="AS31" s="730"/>
      <c r="AT31" s="734"/>
      <c r="AU31" s="229" t="s">
        <v>308</v>
      </c>
      <c r="AV31" s="229"/>
      <c r="AW31" s="229"/>
      <c r="AX31" s="676" t="s">
        <v>309</v>
      </c>
      <c r="AY31" s="677"/>
      <c r="AZ31" s="677"/>
      <c r="BA31" s="677"/>
      <c r="BB31" s="677"/>
      <c r="BC31" s="677"/>
      <c r="BD31" s="677"/>
      <c r="BE31" s="677"/>
      <c r="BF31" s="678"/>
      <c r="BG31" s="736">
        <v>99.3</v>
      </c>
      <c r="BH31" s="715"/>
      <c r="BI31" s="715"/>
      <c r="BJ31" s="715"/>
      <c r="BK31" s="715"/>
      <c r="BL31" s="715"/>
      <c r="BM31" s="685">
        <v>98</v>
      </c>
      <c r="BN31" s="737"/>
      <c r="BO31" s="737"/>
      <c r="BP31" s="737"/>
      <c r="BQ31" s="738"/>
      <c r="BR31" s="736">
        <v>99.1</v>
      </c>
      <c r="BS31" s="715"/>
      <c r="BT31" s="715"/>
      <c r="BU31" s="715"/>
      <c r="BV31" s="715"/>
      <c r="BW31" s="715"/>
      <c r="BX31" s="685">
        <v>97.2</v>
      </c>
      <c r="BY31" s="737"/>
      <c r="BZ31" s="737"/>
      <c r="CA31" s="737"/>
      <c r="CB31" s="738"/>
      <c r="CD31" s="744"/>
      <c r="CE31" s="745"/>
      <c r="CF31" s="694" t="s">
        <v>310</v>
      </c>
      <c r="CG31" s="695"/>
      <c r="CH31" s="695"/>
      <c r="CI31" s="695"/>
      <c r="CJ31" s="695"/>
      <c r="CK31" s="695"/>
      <c r="CL31" s="695"/>
      <c r="CM31" s="695"/>
      <c r="CN31" s="695"/>
      <c r="CO31" s="695"/>
      <c r="CP31" s="695"/>
      <c r="CQ31" s="696"/>
      <c r="CR31" s="679">
        <v>172760</v>
      </c>
      <c r="CS31" s="715"/>
      <c r="CT31" s="715"/>
      <c r="CU31" s="715"/>
      <c r="CV31" s="715"/>
      <c r="CW31" s="715"/>
      <c r="CX31" s="715"/>
      <c r="CY31" s="716"/>
      <c r="CZ31" s="684">
        <v>1</v>
      </c>
      <c r="DA31" s="713"/>
      <c r="DB31" s="713"/>
      <c r="DC31" s="717"/>
      <c r="DD31" s="688">
        <v>118821</v>
      </c>
      <c r="DE31" s="715"/>
      <c r="DF31" s="715"/>
      <c r="DG31" s="715"/>
      <c r="DH31" s="715"/>
      <c r="DI31" s="715"/>
      <c r="DJ31" s="715"/>
      <c r="DK31" s="716"/>
      <c r="DL31" s="688">
        <v>118821</v>
      </c>
      <c r="DM31" s="715"/>
      <c r="DN31" s="715"/>
      <c r="DO31" s="715"/>
      <c r="DP31" s="715"/>
      <c r="DQ31" s="715"/>
      <c r="DR31" s="715"/>
      <c r="DS31" s="715"/>
      <c r="DT31" s="715"/>
      <c r="DU31" s="715"/>
      <c r="DV31" s="716"/>
      <c r="DW31" s="684">
        <v>1.1000000000000001</v>
      </c>
      <c r="DX31" s="713"/>
      <c r="DY31" s="713"/>
      <c r="DZ31" s="713"/>
      <c r="EA31" s="713"/>
      <c r="EB31" s="713"/>
      <c r="EC31" s="714"/>
    </row>
    <row r="32" spans="2:133" ht="11.25" customHeight="1" x14ac:dyDescent="0.15">
      <c r="B32" s="676" t="s">
        <v>311</v>
      </c>
      <c r="C32" s="677"/>
      <c r="D32" s="677"/>
      <c r="E32" s="677"/>
      <c r="F32" s="677"/>
      <c r="G32" s="677"/>
      <c r="H32" s="677"/>
      <c r="I32" s="677"/>
      <c r="J32" s="677"/>
      <c r="K32" s="677"/>
      <c r="L32" s="677"/>
      <c r="M32" s="677"/>
      <c r="N32" s="677"/>
      <c r="O32" s="677"/>
      <c r="P32" s="677"/>
      <c r="Q32" s="678"/>
      <c r="R32" s="679">
        <v>140261</v>
      </c>
      <c r="S32" s="680"/>
      <c r="T32" s="680"/>
      <c r="U32" s="680"/>
      <c r="V32" s="680"/>
      <c r="W32" s="680"/>
      <c r="X32" s="680"/>
      <c r="Y32" s="681"/>
      <c r="Z32" s="682">
        <v>0.8</v>
      </c>
      <c r="AA32" s="682"/>
      <c r="AB32" s="682"/>
      <c r="AC32" s="682"/>
      <c r="AD32" s="683" t="s">
        <v>170</v>
      </c>
      <c r="AE32" s="683"/>
      <c r="AF32" s="683"/>
      <c r="AG32" s="683"/>
      <c r="AH32" s="683"/>
      <c r="AI32" s="683"/>
      <c r="AJ32" s="683"/>
      <c r="AK32" s="683"/>
      <c r="AL32" s="684" t="s">
        <v>125</v>
      </c>
      <c r="AM32" s="685"/>
      <c r="AN32" s="685"/>
      <c r="AO32" s="686"/>
      <c r="AP32" s="731"/>
      <c r="AQ32" s="732"/>
      <c r="AR32" s="732"/>
      <c r="AS32" s="732"/>
      <c r="AT32" s="735"/>
      <c r="AU32" s="231"/>
      <c r="AV32" s="231"/>
      <c r="AW32" s="231"/>
      <c r="AX32" s="724" t="s">
        <v>312</v>
      </c>
      <c r="AY32" s="725"/>
      <c r="AZ32" s="725"/>
      <c r="BA32" s="725"/>
      <c r="BB32" s="725"/>
      <c r="BC32" s="725"/>
      <c r="BD32" s="725"/>
      <c r="BE32" s="725"/>
      <c r="BF32" s="726"/>
      <c r="BG32" s="748">
        <v>99.5</v>
      </c>
      <c r="BH32" s="749"/>
      <c r="BI32" s="749"/>
      <c r="BJ32" s="749"/>
      <c r="BK32" s="749"/>
      <c r="BL32" s="749"/>
      <c r="BM32" s="750">
        <v>98</v>
      </c>
      <c r="BN32" s="749"/>
      <c r="BO32" s="749"/>
      <c r="BP32" s="749"/>
      <c r="BQ32" s="751"/>
      <c r="BR32" s="748">
        <v>99.3</v>
      </c>
      <c r="BS32" s="749"/>
      <c r="BT32" s="749"/>
      <c r="BU32" s="749"/>
      <c r="BV32" s="749"/>
      <c r="BW32" s="749"/>
      <c r="BX32" s="750">
        <v>97.2</v>
      </c>
      <c r="BY32" s="749"/>
      <c r="BZ32" s="749"/>
      <c r="CA32" s="749"/>
      <c r="CB32" s="751"/>
      <c r="CD32" s="746"/>
      <c r="CE32" s="747"/>
      <c r="CF32" s="694" t="s">
        <v>313</v>
      </c>
      <c r="CG32" s="695"/>
      <c r="CH32" s="695"/>
      <c r="CI32" s="695"/>
      <c r="CJ32" s="695"/>
      <c r="CK32" s="695"/>
      <c r="CL32" s="695"/>
      <c r="CM32" s="695"/>
      <c r="CN32" s="695"/>
      <c r="CO32" s="695"/>
      <c r="CP32" s="695"/>
      <c r="CQ32" s="696"/>
      <c r="CR32" s="679" t="s">
        <v>125</v>
      </c>
      <c r="CS32" s="680"/>
      <c r="CT32" s="680"/>
      <c r="CU32" s="680"/>
      <c r="CV32" s="680"/>
      <c r="CW32" s="680"/>
      <c r="CX32" s="680"/>
      <c r="CY32" s="681"/>
      <c r="CZ32" s="684" t="s">
        <v>170</v>
      </c>
      <c r="DA32" s="713"/>
      <c r="DB32" s="713"/>
      <c r="DC32" s="717"/>
      <c r="DD32" s="688" t="s">
        <v>125</v>
      </c>
      <c r="DE32" s="680"/>
      <c r="DF32" s="680"/>
      <c r="DG32" s="680"/>
      <c r="DH32" s="680"/>
      <c r="DI32" s="680"/>
      <c r="DJ32" s="680"/>
      <c r="DK32" s="681"/>
      <c r="DL32" s="688" t="s">
        <v>125</v>
      </c>
      <c r="DM32" s="680"/>
      <c r="DN32" s="680"/>
      <c r="DO32" s="680"/>
      <c r="DP32" s="680"/>
      <c r="DQ32" s="680"/>
      <c r="DR32" s="680"/>
      <c r="DS32" s="680"/>
      <c r="DT32" s="680"/>
      <c r="DU32" s="680"/>
      <c r="DV32" s="681"/>
      <c r="DW32" s="684" t="s">
        <v>125</v>
      </c>
      <c r="DX32" s="713"/>
      <c r="DY32" s="713"/>
      <c r="DZ32" s="713"/>
      <c r="EA32" s="713"/>
      <c r="EB32" s="713"/>
      <c r="EC32" s="714"/>
    </row>
    <row r="33" spans="2:133" ht="11.25" customHeight="1" x14ac:dyDescent="0.15">
      <c r="B33" s="676" t="s">
        <v>314</v>
      </c>
      <c r="C33" s="677"/>
      <c r="D33" s="677"/>
      <c r="E33" s="677"/>
      <c r="F33" s="677"/>
      <c r="G33" s="677"/>
      <c r="H33" s="677"/>
      <c r="I33" s="677"/>
      <c r="J33" s="677"/>
      <c r="K33" s="677"/>
      <c r="L33" s="677"/>
      <c r="M33" s="677"/>
      <c r="N33" s="677"/>
      <c r="O33" s="677"/>
      <c r="P33" s="677"/>
      <c r="Q33" s="678"/>
      <c r="R33" s="679">
        <v>1098017</v>
      </c>
      <c r="S33" s="680"/>
      <c r="T33" s="680"/>
      <c r="U33" s="680"/>
      <c r="V33" s="680"/>
      <c r="W33" s="680"/>
      <c r="X33" s="680"/>
      <c r="Y33" s="681"/>
      <c r="Z33" s="682">
        <v>6.1</v>
      </c>
      <c r="AA33" s="682"/>
      <c r="AB33" s="682"/>
      <c r="AC33" s="682"/>
      <c r="AD33" s="683" t="s">
        <v>235</v>
      </c>
      <c r="AE33" s="683"/>
      <c r="AF33" s="683"/>
      <c r="AG33" s="683"/>
      <c r="AH33" s="683"/>
      <c r="AI33" s="683"/>
      <c r="AJ33" s="683"/>
      <c r="AK33" s="683"/>
      <c r="AL33" s="684" t="s">
        <v>235</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315</v>
      </c>
      <c r="CE33" s="695"/>
      <c r="CF33" s="695"/>
      <c r="CG33" s="695"/>
      <c r="CH33" s="695"/>
      <c r="CI33" s="695"/>
      <c r="CJ33" s="695"/>
      <c r="CK33" s="695"/>
      <c r="CL33" s="695"/>
      <c r="CM33" s="695"/>
      <c r="CN33" s="695"/>
      <c r="CO33" s="695"/>
      <c r="CP33" s="695"/>
      <c r="CQ33" s="696"/>
      <c r="CR33" s="679">
        <v>7098613</v>
      </c>
      <c r="CS33" s="715"/>
      <c r="CT33" s="715"/>
      <c r="CU33" s="715"/>
      <c r="CV33" s="715"/>
      <c r="CW33" s="715"/>
      <c r="CX33" s="715"/>
      <c r="CY33" s="716"/>
      <c r="CZ33" s="684">
        <v>41.9</v>
      </c>
      <c r="DA33" s="713"/>
      <c r="DB33" s="713"/>
      <c r="DC33" s="717"/>
      <c r="DD33" s="688">
        <v>5982601</v>
      </c>
      <c r="DE33" s="715"/>
      <c r="DF33" s="715"/>
      <c r="DG33" s="715"/>
      <c r="DH33" s="715"/>
      <c r="DI33" s="715"/>
      <c r="DJ33" s="715"/>
      <c r="DK33" s="716"/>
      <c r="DL33" s="688">
        <v>4599188</v>
      </c>
      <c r="DM33" s="715"/>
      <c r="DN33" s="715"/>
      <c r="DO33" s="715"/>
      <c r="DP33" s="715"/>
      <c r="DQ33" s="715"/>
      <c r="DR33" s="715"/>
      <c r="DS33" s="715"/>
      <c r="DT33" s="715"/>
      <c r="DU33" s="715"/>
      <c r="DV33" s="716"/>
      <c r="DW33" s="684">
        <v>43.8</v>
      </c>
      <c r="DX33" s="713"/>
      <c r="DY33" s="713"/>
      <c r="DZ33" s="713"/>
      <c r="EA33" s="713"/>
      <c r="EB33" s="713"/>
      <c r="EC33" s="714"/>
    </row>
    <row r="34" spans="2:133" ht="11.25" customHeight="1" x14ac:dyDescent="0.15">
      <c r="B34" s="676" t="s">
        <v>316</v>
      </c>
      <c r="C34" s="677"/>
      <c r="D34" s="677"/>
      <c r="E34" s="677"/>
      <c r="F34" s="677"/>
      <c r="G34" s="677"/>
      <c r="H34" s="677"/>
      <c r="I34" s="677"/>
      <c r="J34" s="677"/>
      <c r="K34" s="677"/>
      <c r="L34" s="677"/>
      <c r="M34" s="677"/>
      <c r="N34" s="677"/>
      <c r="O34" s="677"/>
      <c r="P34" s="677"/>
      <c r="Q34" s="678"/>
      <c r="R34" s="679">
        <v>844334</v>
      </c>
      <c r="S34" s="680"/>
      <c r="T34" s="680"/>
      <c r="U34" s="680"/>
      <c r="V34" s="680"/>
      <c r="W34" s="680"/>
      <c r="X34" s="680"/>
      <c r="Y34" s="681"/>
      <c r="Z34" s="682">
        <v>4.7</v>
      </c>
      <c r="AA34" s="682"/>
      <c r="AB34" s="682"/>
      <c r="AC34" s="682"/>
      <c r="AD34" s="683">
        <v>19</v>
      </c>
      <c r="AE34" s="683"/>
      <c r="AF34" s="683"/>
      <c r="AG34" s="683"/>
      <c r="AH34" s="683"/>
      <c r="AI34" s="683"/>
      <c r="AJ34" s="683"/>
      <c r="AK34" s="683"/>
      <c r="AL34" s="684">
        <v>0</v>
      </c>
      <c r="AM34" s="685"/>
      <c r="AN34" s="685"/>
      <c r="AO34" s="686"/>
      <c r="AP34" s="234"/>
      <c r="AQ34" s="658" t="s">
        <v>317</v>
      </c>
      <c r="AR34" s="659"/>
      <c r="AS34" s="659"/>
      <c r="AT34" s="659"/>
      <c r="AU34" s="659"/>
      <c r="AV34" s="659"/>
      <c r="AW34" s="659"/>
      <c r="AX34" s="659"/>
      <c r="AY34" s="659"/>
      <c r="AZ34" s="659"/>
      <c r="BA34" s="659"/>
      <c r="BB34" s="659"/>
      <c r="BC34" s="659"/>
      <c r="BD34" s="659"/>
      <c r="BE34" s="659"/>
      <c r="BF34" s="660"/>
      <c r="BG34" s="658" t="s">
        <v>318</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319</v>
      </c>
      <c r="CE34" s="695"/>
      <c r="CF34" s="695"/>
      <c r="CG34" s="695"/>
      <c r="CH34" s="695"/>
      <c r="CI34" s="695"/>
      <c r="CJ34" s="695"/>
      <c r="CK34" s="695"/>
      <c r="CL34" s="695"/>
      <c r="CM34" s="695"/>
      <c r="CN34" s="695"/>
      <c r="CO34" s="695"/>
      <c r="CP34" s="695"/>
      <c r="CQ34" s="696"/>
      <c r="CR34" s="679">
        <v>2642630</v>
      </c>
      <c r="CS34" s="680"/>
      <c r="CT34" s="680"/>
      <c r="CU34" s="680"/>
      <c r="CV34" s="680"/>
      <c r="CW34" s="680"/>
      <c r="CX34" s="680"/>
      <c r="CY34" s="681"/>
      <c r="CZ34" s="684">
        <v>15.6</v>
      </c>
      <c r="DA34" s="713"/>
      <c r="DB34" s="713"/>
      <c r="DC34" s="717"/>
      <c r="DD34" s="688">
        <v>1974152</v>
      </c>
      <c r="DE34" s="680"/>
      <c r="DF34" s="680"/>
      <c r="DG34" s="680"/>
      <c r="DH34" s="680"/>
      <c r="DI34" s="680"/>
      <c r="DJ34" s="680"/>
      <c r="DK34" s="681"/>
      <c r="DL34" s="688">
        <v>1738730</v>
      </c>
      <c r="DM34" s="680"/>
      <c r="DN34" s="680"/>
      <c r="DO34" s="680"/>
      <c r="DP34" s="680"/>
      <c r="DQ34" s="680"/>
      <c r="DR34" s="680"/>
      <c r="DS34" s="680"/>
      <c r="DT34" s="680"/>
      <c r="DU34" s="680"/>
      <c r="DV34" s="681"/>
      <c r="DW34" s="684">
        <v>16.600000000000001</v>
      </c>
      <c r="DX34" s="713"/>
      <c r="DY34" s="713"/>
      <c r="DZ34" s="713"/>
      <c r="EA34" s="713"/>
      <c r="EB34" s="713"/>
      <c r="EC34" s="714"/>
    </row>
    <row r="35" spans="2:133" ht="11.25" customHeight="1" x14ac:dyDescent="0.15">
      <c r="B35" s="676" t="s">
        <v>320</v>
      </c>
      <c r="C35" s="677"/>
      <c r="D35" s="677"/>
      <c r="E35" s="677"/>
      <c r="F35" s="677"/>
      <c r="G35" s="677"/>
      <c r="H35" s="677"/>
      <c r="I35" s="677"/>
      <c r="J35" s="677"/>
      <c r="K35" s="677"/>
      <c r="L35" s="677"/>
      <c r="M35" s="677"/>
      <c r="N35" s="677"/>
      <c r="O35" s="677"/>
      <c r="P35" s="677"/>
      <c r="Q35" s="678"/>
      <c r="R35" s="679">
        <v>1550075</v>
      </c>
      <c r="S35" s="680"/>
      <c r="T35" s="680"/>
      <c r="U35" s="680"/>
      <c r="V35" s="680"/>
      <c r="W35" s="680"/>
      <c r="X35" s="680"/>
      <c r="Y35" s="681"/>
      <c r="Z35" s="682">
        <v>8.6</v>
      </c>
      <c r="AA35" s="682"/>
      <c r="AB35" s="682"/>
      <c r="AC35" s="682"/>
      <c r="AD35" s="683" t="s">
        <v>125</v>
      </c>
      <c r="AE35" s="683"/>
      <c r="AF35" s="683"/>
      <c r="AG35" s="683"/>
      <c r="AH35" s="683"/>
      <c r="AI35" s="683"/>
      <c r="AJ35" s="683"/>
      <c r="AK35" s="683"/>
      <c r="AL35" s="684" t="s">
        <v>125</v>
      </c>
      <c r="AM35" s="685"/>
      <c r="AN35" s="685"/>
      <c r="AO35" s="686"/>
      <c r="AP35" s="234"/>
      <c r="AQ35" s="752" t="s">
        <v>321</v>
      </c>
      <c r="AR35" s="753"/>
      <c r="AS35" s="753"/>
      <c r="AT35" s="753"/>
      <c r="AU35" s="753"/>
      <c r="AV35" s="753"/>
      <c r="AW35" s="753"/>
      <c r="AX35" s="753"/>
      <c r="AY35" s="754"/>
      <c r="AZ35" s="668">
        <v>1927915</v>
      </c>
      <c r="BA35" s="669"/>
      <c r="BB35" s="669"/>
      <c r="BC35" s="669"/>
      <c r="BD35" s="669"/>
      <c r="BE35" s="669"/>
      <c r="BF35" s="755"/>
      <c r="BG35" s="690" t="s">
        <v>322</v>
      </c>
      <c r="BH35" s="691"/>
      <c r="BI35" s="691"/>
      <c r="BJ35" s="691"/>
      <c r="BK35" s="691"/>
      <c r="BL35" s="691"/>
      <c r="BM35" s="691"/>
      <c r="BN35" s="691"/>
      <c r="BO35" s="691"/>
      <c r="BP35" s="691"/>
      <c r="BQ35" s="691"/>
      <c r="BR35" s="691"/>
      <c r="BS35" s="691"/>
      <c r="BT35" s="691"/>
      <c r="BU35" s="692"/>
      <c r="BV35" s="668">
        <v>82543</v>
      </c>
      <c r="BW35" s="669"/>
      <c r="BX35" s="669"/>
      <c r="BY35" s="669"/>
      <c r="BZ35" s="669"/>
      <c r="CA35" s="669"/>
      <c r="CB35" s="755"/>
      <c r="CD35" s="694" t="s">
        <v>323</v>
      </c>
      <c r="CE35" s="695"/>
      <c r="CF35" s="695"/>
      <c r="CG35" s="695"/>
      <c r="CH35" s="695"/>
      <c r="CI35" s="695"/>
      <c r="CJ35" s="695"/>
      <c r="CK35" s="695"/>
      <c r="CL35" s="695"/>
      <c r="CM35" s="695"/>
      <c r="CN35" s="695"/>
      <c r="CO35" s="695"/>
      <c r="CP35" s="695"/>
      <c r="CQ35" s="696"/>
      <c r="CR35" s="679">
        <v>84786</v>
      </c>
      <c r="CS35" s="715"/>
      <c r="CT35" s="715"/>
      <c r="CU35" s="715"/>
      <c r="CV35" s="715"/>
      <c r="CW35" s="715"/>
      <c r="CX35" s="715"/>
      <c r="CY35" s="716"/>
      <c r="CZ35" s="684">
        <v>0.5</v>
      </c>
      <c r="DA35" s="713"/>
      <c r="DB35" s="713"/>
      <c r="DC35" s="717"/>
      <c r="DD35" s="688">
        <v>71434</v>
      </c>
      <c r="DE35" s="715"/>
      <c r="DF35" s="715"/>
      <c r="DG35" s="715"/>
      <c r="DH35" s="715"/>
      <c r="DI35" s="715"/>
      <c r="DJ35" s="715"/>
      <c r="DK35" s="716"/>
      <c r="DL35" s="688">
        <v>71434</v>
      </c>
      <c r="DM35" s="715"/>
      <c r="DN35" s="715"/>
      <c r="DO35" s="715"/>
      <c r="DP35" s="715"/>
      <c r="DQ35" s="715"/>
      <c r="DR35" s="715"/>
      <c r="DS35" s="715"/>
      <c r="DT35" s="715"/>
      <c r="DU35" s="715"/>
      <c r="DV35" s="716"/>
      <c r="DW35" s="684">
        <v>0.7</v>
      </c>
      <c r="DX35" s="713"/>
      <c r="DY35" s="713"/>
      <c r="DZ35" s="713"/>
      <c r="EA35" s="713"/>
      <c r="EB35" s="713"/>
      <c r="EC35" s="714"/>
    </row>
    <row r="36" spans="2:133" ht="11.25" customHeight="1" x14ac:dyDescent="0.15">
      <c r="B36" s="676" t="s">
        <v>324</v>
      </c>
      <c r="C36" s="677"/>
      <c r="D36" s="677"/>
      <c r="E36" s="677"/>
      <c r="F36" s="677"/>
      <c r="G36" s="677"/>
      <c r="H36" s="677"/>
      <c r="I36" s="677"/>
      <c r="J36" s="677"/>
      <c r="K36" s="677"/>
      <c r="L36" s="677"/>
      <c r="M36" s="677"/>
      <c r="N36" s="677"/>
      <c r="O36" s="677"/>
      <c r="P36" s="677"/>
      <c r="Q36" s="678"/>
      <c r="R36" s="679" t="s">
        <v>170</v>
      </c>
      <c r="S36" s="680"/>
      <c r="T36" s="680"/>
      <c r="U36" s="680"/>
      <c r="V36" s="680"/>
      <c r="W36" s="680"/>
      <c r="X36" s="680"/>
      <c r="Y36" s="681"/>
      <c r="Z36" s="682" t="s">
        <v>235</v>
      </c>
      <c r="AA36" s="682"/>
      <c r="AB36" s="682"/>
      <c r="AC36" s="682"/>
      <c r="AD36" s="683" t="s">
        <v>125</v>
      </c>
      <c r="AE36" s="683"/>
      <c r="AF36" s="683"/>
      <c r="AG36" s="683"/>
      <c r="AH36" s="683"/>
      <c r="AI36" s="683"/>
      <c r="AJ36" s="683"/>
      <c r="AK36" s="683"/>
      <c r="AL36" s="684" t="s">
        <v>170</v>
      </c>
      <c r="AM36" s="685"/>
      <c r="AN36" s="685"/>
      <c r="AO36" s="686"/>
      <c r="AQ36" s="756" t="s">
        <v>325</v>
      </c>
      <c r="AR36" s="757"/>
      <c r="AS36" s="757"/>
      <c r="AT36" s="757"/>
      <c r="AU36" s="757"/>
      <c r="AV36" s="757"/>
      <c r="AW36" s="757"/>
      <c r="AX36" s="757"/>
      <c r="AY36" s="758"/>
      <c r="AZ36" s="679">
        <v>480886</v>
      </c>
      <c r="BA36" s="680"/>
      <c r="BB36" s="680"/>
      <c r="BC36" s="680"/>
      <c r="BD36" s="715"/>
      <c r="BE36" s="715"/>
      <c r="BF36" s="738"/>
      <c r="BG36" s="694" t="s">
        <v>326</v>
      </c>
      <c r="BH36" s="695"/>
      <c r="BI36" s="695"/>
      <c r="BJ36" s="695"/>
      <c r="BK36" s="695"/>
      <c r="BL36" s="695"/>
      <c r="BM36" s="695"/>
      <c r="BN36" s="695"/>
      <c r="BO36" s="695"/>
      <c r="BP36" s="695"/>
      <c r="BQ36" s="695"/>
      <c r="BR36" s="695"/>
      <c r="BS36" s="695"/>
      <c r="BT36" s="695"/>
      <c r="BU36" s="696"/>
      <c r="BV36" s="679">
        <v>78695</v>
      </c>
      <c r="BW36" s="680"/>
      <c r="BX36" s="680"/>
      <c r="BY36" s="680"/>
      <c r="BZ36" s="680"/>
      <c r="CA36" s="680"/>
      <c r="CB36" s="689"/>
      <c r="CD36" s="694" t="s">
        <v>327</v>
      </c>
      <c r="CE36" s="695"/>
      <c r="CF36" s="695"/>
      <c r="CG36" s="695"/>
      <c r="CH36" s="695"/>
      <c r="CI36" s="695"/>
      <c r="CJ36" s="695"/>
      <c r="CK36" s="695"/>
      <c r="CL36" s="695"/>
      <c r="CM36" s="695"/>
      <c r="CN36" s="695"/>
      <c r="CO36" s="695"/>
      <c r="CP36" s="695"/>
      <c r="CQ36" s="696"/>
      <c r="CR36" s="679">
        <v>2183644</v>
      </c>
      <c r="CS36" s="680"/>
      <c r="CT36" s="680"/>
      <c r="CU36" s="680"/>
      <c r="CV36" s="680"/>
      <c r="CW36" s="680"/>
      <c r="CX36" s="680"/>
      <c r="CY36" s="681"/>
      <c r="CZ36" s="684">
        <v>12.9</v>
      </c>
      <c r="DA36" s="713"/>
      <c r="DB36" s="713"/>
      <c r="DC36" s="717"/>
      <c r="DD36" s="688">
        <v>2019587</v>
      </c>
      <c r="DE36" s="680"/>
      <c r="DF36" s="680"/>
      <c r="DG36" s="680"/>
      <c r="DH36" s="680"/>
      <c r="DI36" s="680"/>
      <c r="DJ36" s="680"/>
      <c r="DK36" s="681"/>
      <c r="DL36" s="688">
        <v>1447533</v>
      </c>
      <c r="DM36" s="680"/>
      <c r="DN36" s="680"/>
      <c r="DO36" s="680"/>
      <c r="DP36" s="680"/>
      <c r="DQ36" s="680"/>
      <c r="DR36" s="680"/>
      <c r="DS36" s="680"/>
      <c r="DT36" s="680"/>
      <c r="DU36" s="680"/>
      <c r="DV36" s="681"/>
      <c r="DW36" s="684">
        <v>13.8</v>
      </c>
      <c r="DX36" s="713"/>
      <c r="DY36" s="713"/>
      <c r="DZ36" s="713"/>
      <c r="EA36" s="713"/>
      <c r="EB36" s="713"/>
      <c r="EC36" s="714"/>
    </row>
    <row r="37" spans="2:133" ht="11.25" customHeight="1" x14ac:dyDescent="0.15">
      <c r="B37" s="676" t="s">
        <v>328</v>
      </c>
      <c r="C37" s="677"/>
      <c r="D37" s="677"/>
      <c r="E37" s="677"/>
      <c r="F37" s="677"/>
      <c r="G37" s="677"/>
      <c r="H37" s="677"/>
      <c r="I37" s="677"/>
      <c r="J37" s="677"/>
      <c r="K37" s="677"/>
      <c r="L37" s="677"/>
      <c r="M37" s="677"/>
      <c r="N37" s="677"/>
      <c r="O37" s="677"/>
      <c r="P37" s="677"/>
      <c r="Q37" s="678"/>
      <c r="R37" s="679">
        <v>624475</v>
      </c>
      <c r="S37" s="680"/>
      <c r="T37" s="680"/>
      <c r="U37" s="680"/>
      <c r="V37" s="680"/>
      <c r="W37" s="680"/>
      <c r="X37" s="680"/>
      <c r="Y37" s="681"/>
      <c r="Z37" s="682">
        <v>3.5</v>
      </c>
      <c r="AA37" s="682"/>
      <c r="AB37" s="682"/>
      <c r="AC37" s="682"/>
      <c r="AD37" s="683" t="s">
        <v>170</v>
      </c>
      <c r="AE37" s="683"/>
      <c r="AF37" s="683"/>
      <c r="AG37" s="683"/>
      <c r="AH37" s="683"/>
      <c r="AI37" s="683"/>
      <c r="AJ37" s="683"/>
      <c r="AK37" s="683"/>
      <c r="AL37" s="684" t="s">
        <v>235</v>
      </c>
      <c r="AM37" s="685"/>
      <c r="AN37" s="685"/>
      <c r="AO37" s="686"/>
      <c r="AQ37" s="756" t="s">
        <v>329</v>
      </c>
      <c r="AR37" s="757"/>
      <c r="AS37" s="757"/>
      <c r="AT37" s="757"/>
      <c r="AU37" s="757"/>
      <c r="AV37" s="757"/>
      <c r="AW37" s="757"/>
      <c r="AX37" s="757"/>
      <c r="AY37" s="758"/>
      <c r="AZ37" s="679">
        <v>14740</v>
      </c>
      <c r="BA37" s="680"/>
      <c r="BB37" s="680"/>
      <c r="BC37" s="680"/>
      <c r="BD37" s="715"/>
      <c r="BE37" s="715"/>
      <c r="BF37" s="738"/>
      <c r="BG37" s="694" t="s">
        <v>330</v>
      </c>
      <c r="BH37" s="695"/>
      <c r="BI37" s="695"/>
      <c r="BJ37" s="695"/>
      <c r="BK37" s="695"/>
      <c r="BL37" s="695"/>
      <c r="BM37" s="695"/>
      <c r="BN37" s="695"/>
      <c r="BO37" s="695"/>
      <c r="BP37" s="695"/>
      <c r="BQ37" s="695"/>
      <c r="BR37" s="695"/>
      <c r="BS37" s="695"/>
      <c r="BT37" s="695"/>
      <c r="BU37" s="696"/>
      <c r="BV37" s="679">
        <v>6574</v>
      </c>
      <c r="BW37" s="680"/>
      <c r="BX37" s="680"/>
      <c r="BY37" s="680"/>
      <c r="BZ37" s="680"/>
      <c r="CA37" s="680"/>
      <c r="CB37" s="689"/>
      <c r="CD37" s="694" t="s">
        <v>331</v>
      </c>
      <c r="CE37" s="695"/>
      <c r="CF37" s="695"/>
      <c r="CG37" s="695"/>
      <c r="CH37" s="695"/>
      <c r="CI37" s="695"/>
      <c r="CJ37" s="695"/>
      <c r="CK37" s="695"/>
      <c r="CL37" s="695"/>
      <c r="CM37" s="695"/>
      <c r="CN37" s="695"/>
      <c r="CO37" s="695"/>
      <c r="CP37" s="695"/>
      <c r="CQ37" s="696"/>
      <c r="CR37" s="679">
        <v>1481706</v>
      </c>
      <c r="CS37" s="715"/>
      <c r="CT37" s="715"/>
      <c r="CU37" s="715"/>
      <c r="CV37" s="715"/>
      <c r="CW37" s="715"/>
      <c r="CX37" s="715"/>
      <c r="CY37" s="716"/>
      <c r="CZ37" s="684">
        <v>8.8000000000000007</v>
      </c>
      <c r="DA37" s="713"/>
      <c r="DB37" s="713"/>
      <c r="DC37" s="717"/>
      <c r="DD37" s="688">
        <v>1481706</v>
      </c>
      <c r="DE37" s="715"/>
      <c r="DF37" s="715"/>
      <c r="DG37" s="715"/>
      <c r="DH37" s="715"/>
      <c r="DI37" s="715"/>
      <c r="DJ37" s="715"/>
      <c r="DK37" s="716"/>
      <c r="DL37" s="688">
        <v>1069893</v>
      </c>
      <c r="DM37" s="715"/>
      <c r="DN37" s="715"/>
      <c r="DO37" s="715"/>
      <c r="DP37" s="715"/>
      <c r="DQ37" s="715"/>
      <c r="DR37" s="715"/>
      <c r="DS37" s="715"/>
      <c r="DT37" s="715"/>
      <c r="DU37" s="715"/>
      <c r="DV37" s="716"/>
      <c r="DW37" s="684">
        <v>10.199999999999999</v>
      </c>
      <c r="DX37" s="713"/>
      <c r="DY37" s="713"/>
      <c r="DZ37" s="713"/>
      <c r="EA37" s="713"/>
      <c r="EB37" s="713"/>
      <c r="EC37" s="714"/>
    </row>
    <row r="38" spans="2:133" ht="11.25" customHeight="1" x14ac:dyDescent="0.15">
      <c r="B38" s="724" t="s">
        <v>332</v>
      </c>
      <c r="C38" s="725"/>
      <c r="D38" s="725"/>
      <c r="E38" s="725"/>
      <c r="F38" s="725"/>
      <c r="G38" s="725"/>
      <c r="H38" s="725"/>
      <c r="I38" s="725"/>
      <c r="J38" s="725"/>
      <c r="K38" s="725"/>
      <c r="L38" s="725"/>
      <c r="M38" s="725"/>
      <c r="N38" s="725"/>
      <c r="O38" s="725"/>
      <c r="P38" s="725"/>
      <c r="Q38" s="726"/>
      <c r="R38" s="759">
        <v>18071735</v>
      </c>
      <c r="S38" s="760"/>
      <c r="T38" s="760"/>
      <c r="U38" s="760"/>
      <c r="V38" s="760"/>
      <c r="W38" s="760"/>
      <c r="X38" s="760"/>
      <c r="Y38" s="761"/>
      <c r="Z38" s="762">
        <v>100</v>
      </c>
      <c r="AA38" s="762"/>
      <c r="AB38" s="762"/>
      <c r="AC38" s="762"/>
      <c r="AD38" s="763">
        <v>9876765</v>
      </c>
      <c r="AE38" s="763"/>
      <c r="AF38" s="763"/>
      <c r="AG38" s="763"/>
      <c r="AH38" s="763"/>
      <c r="AI38" s="763"/>
      <c r="AJ38" s="763"/>
      <c r="AK38" s="763"/>
      <c r="AL38" s="764">
        <v>100</v>
      </c>
      <c r="AM38" s="750"/>
      <c r="AN38" s="750"/>
      <c r="AO38" s="765"/>
      <c r="AQ38" s="756" t="s">
        <v>333</v>
      </c>
      <c r="AR38" s="757"/>
      <c r="AS38" s="757"/>
      <c r="AT38" s="757"/>
      <c r="AU38" s="757"/>
      <c r="AV38" s="757"/>
      <c r="AW38" s="757"/>
      <c r="AX38" s="757"/>
      <c r="AY38" s="758"/>
      <c r="AZ38" s="679" t="s">
        <v>170</v>
      </c>
      <c r="BA38" s="680"/>
      <c r="BB38" s="680"/>
      <c r="BC38" s="680"/>
      <c r="BD38" s="715"/>
      <c r="BE38" s="715"/>
      <c r="BF38" s="738"/>
      <c r="BG38" s="694" t="s">
        <v>334</v>
      </c>
      <c r="BH38" s="695"/>
      <c r="BI38" s="695"/>
      <c r="BJ38" s="695"/>
      <c r="BK38" s="695"/>
      <c r="BL38" s="695"/>
      <c r="BM38" s="695"/>
      <c r="BN38" s="695"/>
      <c r="BO38" s="695"/>
      <c r="BP38" s="695"/>
      <c r="BQ38" s="695"/>
      <c r="BR38" s="695"/>
      <c r="BS38" s="695"/>
      <c r="BT38" s="695"/>
      <c r="BU38" s="696"/>
      <c r="BV38" s="679">
        <v>11426</v>
      </c>
      <c r="BW38" s="680"/>
      <c r="BX38" s="680"/>
      <c r="BY38" s="680"/>
      <c r="BZ38" s="680"/>
      <c r="CA38" s="680"/>
      <c r="CB38" s="689"/>
      <c r="CD38" s="694" t="s">
        <v>335</v>
      </c>
      <c r="CE38" s="695"/>
      <c r="CF38" s="695"/>
      <c r="CG38" s="695"/>
      <c r="CH38" s="695"/>
      <c r="CI38" s="695"/>
      <c r="CJ38" s="695"/>
      <c r="CK38" s="695"/>
      <c r="CL38" s="695"/>
      <c r="CM38" s="695"/>
      <c r="CN38" s="695"/>
      <c r="CO38" s="695"/>
      <c r="CP38" s="695"/>
      <c r="CQ38" s="696"/>
      <c r="CR38" s="679">
        <v>1913175</v>
      </c>
      <c r="CS38" s="680"/>
      <c r="CT38" s="680"/>
      <c r="CU38" s="680"/>
      <c r="CV38" s="680"/>
      <c r="CW38" s="680"/>
      <c r="CX38" s="680"/>
      <c r="CY38" s="681"/>
      <c r="CZ38" s="684">
        <v>11.3</v>
      </c>
      <c r="DA38" s="713"/>
      <c r="DB38" s="713"/>
      <c r="DC38" s="717"/>
      <c r="DD38" s="688">
        <v>1693001</v>
      </c>
      <c r="DE38" s="680"/>
      <c r="DF38" s="680"/>
      <c r="DG38" s="680"/>
      <c r="DH38" s="680"/>
      <c r="DI38" s="680"/>
      <c r="DJ38" s="680"/>
      <c r="DK38" s="681"/>
      <c r="DL38" s="688">
        <v>1341491</v>
      </c>
      <c r="DM38" s="680"/>
      <c r="DN38" s="680"/>
      <c r="DO38" s="680"/>
      <c r="DP38" s="680"/>
      <c r="DQ38" s="680"/>
      <c r="DR38" s="680"/>
      <c r="DS38" s="680"/>
      <c r="DT38" s="680"/>
      <c r="DU38" s="680"/>
      <c r="DV38" s="681"/>
      <c r="DW38" s="684">
        <v>12.8</v>
      </c>
      <c r="DX38" s="713"/>
      <c r="DY38" s="713"/>
      <c r="DZ38" s="713"/>
      <c r="EA38" s="713"/>
      <c r="EB38" s="713"/>
      <c r="EC38" s="714"/>
    </row>
    <row r="39" spans="2:133" ht="11.25" customHeight="1" x14ac:dyDescent="0.15">
      <c r="AQ39" s="756" t="s">
        <v>336</v>
      </c>
      <c r="AR39" s="757"/>
      <c r="AS39" s="757"/>
      <c r="AT39" s="757"/>
      <c r="AU39" s="757"/>
      <c r="AV39" s="757"/>
      <c r="AW39" s="757"/>
      <c r="AX39" s="757"/>
      <c r="AY39" s="758"/>
      <c r="AZ39" s="679" t="s">
        <v>125</v>
      </c>
      <c r="BA39" s="680"/>
      <c r="BB39" s="680"/>
      <c r="BC39" s="680"/>
      <c r="BD39" s="715"/>
      <c r="BE39" s="715"/>
      <c r="BF39" s="738"/>
      <c r="BG39" s="770" t="s">
        <v>337</v>
      </c>
      <c r="BH39" s="771"/>
      <c r="BI39" s="771"/>
      <c r="BJ39" s="771"/>
      <c r="BK39" s="771"/>
      <c r="BL39" s="235"/>
      <c r="BM39" s="695" t="s">
        <v>338</v>
      </c>
      <c r="BN39" s="695"/>
      <c r="BO39" s="695"/>
      <c r="BP39" s="695"/>
      <c r="BQ39" s="695"/>
      <c r="BR39" s="695"/>
      <c r="BS39" s="695"/>
      <c r="BT39" s="695"/>
      <c r="BU39" s="696"/>
      <c r="BV39" s="679">
        <v>105</v>
      </c>
      <c r="BW39" s="680"/>
      <c r="BX39" s="680"/>
      <c r="BY39" s="680"/>
      <c r="BZ39" s="680"/>
      <c r="CA39" s="680"/>
      <c r="CB39" s="689"/>
      <c r="CD39" s="694" t="s">
        <v>339</v>
      </c>
      <c r="CE39" s="695"/>
      <c r="CF39" s="695"/>
      <c r="CG39" s="695"/>
      <c r="CH39" s="695"/>
      <c r="CI39" s="695"/>
      <c r="CJ39" s="695"/>
      <c r="CK39" s="695"/>
      <c r="CL39" s="695"/>
      <c r="CM39" s="695"/>
      <c r="CN39" s="695"/>
      <c r="CO39" s="695"/>
      <c r="CP39" s="695"/>
      <c r="CQ39" s="696"/>
      <c r="CR39" s="679">
        <v>253072</v>
      </c>
      <c r="CS39" s="715"/>
      <c r="CT39" s="715"/>
      <c r="CU39" s="715"/>
      <c r="CV39" s="715"/>
      <c r="CW39" s="715"/>
      <c r="CX39" s="715"/>
      <c r="CY39" s="716"/>
      <c r="CZ39" s="684">
        <v>1.5</v>
      </c>
      <c r="DA39" s="713"/>
      <c r="DB39" s="713"/>
      <c r="DC39" s="717"/>
      <c r="DD39" s="688">
        <v>218121</v>
      </c>
      <c r="DE39" s="715"/>
      <c r="DF39" s="715"/>
      <c r="DG39" s="715"/>
      <c r="DH39" s="715"/>
      <c r="DI39" s="715"/>
      <c r="DJ39" s="715"/>
      <c r="DK39" s="716"/>
      <c r="DL39" s="688" t="s">
        <v>125</v>
      </c>
      <c r="DM39" s="715"/>
      <c r="DN39" s="715"/>
      <c r="DO39" s="715"/>
      <c r="DP39" s="715"/>
      <c r="DQ39" s="715"/>
      <c r="DR39" s="715"/>
      <c r="DS39" s="715"/>
      <c r="DT39" s="715"/>
      <c r="DU39" s="715"/>
      <c r="DV39" s="716"/>
      <c r="DW39" s="684" t="s">
        <v>125</v>
      </c>
      <c r="DX39" s="713"/>
      <c r="DY39" s="713"/>
      <c r="DZ39" s="713"/>
      <c r="EA39" s="713"/>
      <c r="EB39" s="713"/>
      <c r="EC39" s="714"/>
    </row>
    <row r="40" spans="2:133" ht="11.25" customHeight="1" x14ac:dyDescent="0.15">
      <c r="AQ40" s="756" t="s">
        <v>340</v>
      </c>
      <c r="AR40" s="757"/>
      <c r="AS40" s="757"/>
      <c r="AT40" s="757"/>
      <c r="AU40" s="757"/>
      <c r="AV40" s="757"/>
      <c r="AW40" s="757"/>
      <c r="AX40" s="757"/>
      <c r="AY40" s="758"/>
      <c r="AZ40" s="679">
        <v>394340</v>
      </c>
      <c r="BA40" s="680"/>
      <c r="BB40" s="680"/>
      <c r="BC40" s="680"/>
      <c r="BD40" s="715"/>
      <c r="BE40" s="715"/>
      <c r="BF40" s="738"/>
      <c r="BG40" s="770"/>
      <c r="BH40" s="771"/>
      <c r="BI40" s="771"/>
      <c r="BJ40" s="771"/>
      <c r="BK40" s="771"/>
      <c r="BL40" s="235"/>
      <c r="BM40" s="695" t="s">
        <v>341</v>
      </c>
      <c r="BN40" s="695"/>
      <c r="BO40" s="695"/>
      <c r="BP40" s="695"/>
      <c r="BQ40" s="695"/>
      <c r="BR40" s="695"/>
      <c r="BS40" s="695"/>
      <c r="BT40" s="695"/>
      <c r="BU40" s="696"/>
      <c r="BV40" s="679" t="s">
        <v>125</v>
      </c>
      <c r="BW40" s="680"/>
      <c r="BX40" s="680"/>
      <c r="BY40" s="680"/>
      <c r="BZ40" s="680"/>
      <c r="CA40" s="680"/>
      <c r="CB40" s="689"/>
      <c r="CD40" s="694" t="s">
        <v>342</v>
      </c>
      <c r="CE40" s="695"/>
      <c r="CF40" s="695"/>
      <c r="CG40" s="695"/>
      <c r="CH40" s="695"/>
      <c r="CI40" s="695"/>
      <c r="CJ40" s="695"/>
      <c r="CK40" s="695"/>
      <c r="CL40" s="695"/>
      <c r="CM40" s="695"/>
      <c r="CN40" s="695"/>
      <c r="CO40" s="695"/>
      <c r="CP40" s="695"/>
      <c r="CQ40" s="696"/>
      <c r="CR40" s="679">
        <v>21306</v>
      </c>
      <c r="CS40" s="680"/>
      <c r="CT40" s="680"/>
      <c r="CU40" s="680"/>
      <c r="CV40" s="680"/>
      <c r="CW40" s="680"/>
      <c r="CX40" s="680"/>
      <c r="CY40" s="681"/>
      <c r="CZ40" s="684">
        <v>0.1</v>
      </c>
      <c r="DA40" s="713"/>
      <c r="DB40" s="713"/>
      <c r="DC40" s="717"/>
      <c r="DD40" s="688">
        <v>6306</v>
      </c>
      <c r="DE40" s="680"/>
      <c r="DF40" s="680"/>
      <c r="DG40" s="680"/>
      <c r="DH40" s="680"/>
      <c r="DI40" s="680"/>
      <c r="DJ40" s="680"/>
      <c r="DK40" s="681"/>
      <c r="DL40" s="688" t="s">
        <v>125</v>
      </c>
      <c r="DM40" s="680"/>
      <c r="DN40" s="680"/>
      <c r="DO40" s="680"/>
      <c r="DP40" s="680"/>
      <c r="DQ40" s="680"/>
      <c r="DR40" s="680"/>
      <c r="DS40" s="680"/>
      <c r="DT40" s="680"/>
      <c r="DU40" s="680"/>
      <c r="DV40" s="681"/>
      <c r="DW40" s="684" t="s">
        <v>170</v>
      </c>
      <c r="DX40" s="713"/>
      <c r="DY40" s="713"/>
      <c r="DZ40" s="713"/>
      <c r="EA40" s="713"/>
      <c r="EB40" s="713"/>
      <c r="EC40" s="714"/>
    </row>
    <row r="41" spans="2:133" ht="11.25" customHeight="1" x14ac:dyDescent="0.15">
      <c r="AQ41" s="766" t="s">
        <v>343</v>
      </c>
      <c r="AR41" s="767"/>
      <c r="AS41" s="767"/>
      <c r="AT41" s="767"/>
      <c r="AU41" s="767"/>
      <c r="AV41" s="767"/>
      <c r="AW41" s="767"/>
      <c r="AX41" s="767"/>
      <c r="AY41" s="768"/>
      <c r="AZ41" s="759">
        <v>1037949</v>
      </c>
      <c r="BA41" s="760"/>
      <c r="BB41" s="760"/>
      <c r="BC41" s="760"/>
      <c r="BD41" s="749"/>
      <c r="BE41" s="749"/>
      <c r="BF41" s="751"/>
      <c r="BG41" s="772"/>
      <c r="BH41" s="773"/>
      <c r="BI41" s="773"/>
      <c r="BJ41" s="773"/>
      <c r="BK41" s="773"/>
      <c r="BL41" s="236"/>
      <c r="BM41" s="704" t="s">
        <v>344</v>
      </c>
      <c r="BN41" s="704"/>
      <c r="BO41" s="704"/>
      <c r="BP41" s="704"/>
      <c r="BQ41" s="704"/>
      <c r="BR41" s="704"/>
      <c r="BS41" s="704"/>
      <c r="BT41" s="704"/>
      <c r="BU41" s="705"/>
      <c r="BV41" s="759">
        <v>288</v>
      </c>
      <c r="BW41" s="760"/>
      <c r="BX41" s="760"/>
      <c r="BY41" s="760"/>
      <c r="BZ41" s="760"/>
      <c r="CA41" s="760"/>
      <c r="CB41" s="769"/>
      <c r="CD41" s="694" t="s">
        <v>345</v>
      </c>
      <c r="CE41" s="695"/>
      <c r="CF41" s="695"/>
      <c r="CG41" s="695"/>
      <c r="CH41" s="695"/>
      <c r="CI41" s="695"/>
      <c r="CJ41" s="695"/>
      <c r="CK41" s="695"/>
      <c r="CL41" s="695"/>
      <c r="CM41" s="695"/>
      <c r="CN41" s="695"/>
      <c r="CO41" s="695"/>
      <c r="CP41" s="695"/>
      <c r="CQ41" s="696"/>
      <c r="CR41" s="679" t="s">
        <v>125</v>
      </c>
      <c r="CS41" s="715"/>
      <c r="CT41" s="715"/>
      <c r="CU41" s="715"/>
      <c r="CV41" s="715"/>
      <c r="CW41" s="715"/>
      <c r="CX41" s="715"/>
      <c r="CY41" s="716"/>
      <c r="CZ41" s="684" t="s">
        <v>235</v>
      </c>
      <c r="DA41" s="713"/>
      <c r="DB41" s="713"/>
      <c r="DC41" s="717"/>
      <c r="DD41" s="688" t="s">
        <v>125</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346</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347</v>
      </c>
      <c r="CE42" s="677"/>
      <c r="CF42" s="677"/>
      <c r="CG42" s="677"/>
      <c r="CH42" s="677"/>
      <c r="CI42" s="677"/>
      <c r="CJ42" s="677"/>
      <c r="CK42" s="677"/>
      <c r="CL42" s="677"/>
      <c r="CM42" s="677"/>
      <c r="CN42" s="677"/>
      <c r="CO42" s="677"/>
      <c r="CP42" s="677"/>
      <c r="CQ42" s="678"/>
      <c r="CR42" s="679">
        <v>2174238</v>
      </c>
      <c r="CS42" s="680"/>
      <c r="CT42" s="680"/>
      <c r="CU42" s="680"/>
      <c r="CV42" s="680"/>
      <c r="CW42" s="680"/>
      <c r="CX42" s="680"/>
      <c r="CY42" s="681"/>
      <c r="CZ42" s="684">
        <v>12.8</v>
      </c>
      <c r="DA42" s="685"/>
      <c r="DB42" s="685"/>
      <c r="DC42" s="780"/>
      <c r="DD42" s="688">
        <v>391013</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348</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349</v>
      </c>
      <c r="CE43" s="677"/>
      <c r="CF43" s="677"/>
      <c r="CG43" s="677"/>
      <c r="CH43" s="677"/>
      <c r="CI43" s="677"/>
      <c r="CJ43" s="677"/>
      <c r="CK43" s="677"/>
      <c r="CL43" s="677"/>
      <c r="CM43" s="677"/>
      <c r="CN43" s="677"/>
      <c r="CO43" s="677"/>
      <c r="CP43" s="677"/>
      <c r="CQ43" s="678"/>
      <c r="CR43" s="679">
        <v>41373</v>
      </c>
      <c r="CS43" s="715"/>
      <c r="CT43" s="715"/>
      <c r="CU43" s="715"/>
      <c r="CV43" s="715"/>
      <c r="CW43" s="715"/>
      <c r="CX43" s="715"/>
      <c r="CY43" s="716"/>
      <c r="CZ43" s="684">
        <v>0.2</v>
      </c>
      <c r="DA43" s="713"/>
      <c r="DB43" s="713"/>
      <c r="DC43" s="717"/>
      <c r="DD43" s="688">
        <v>41373</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350</v>
      </c>
      <c r="CD44" s="791" t="s">
        <v>302</v>
      </c>
      <c r="CE44" s="792"/>
      <c r="CF44" s="676" t="s">
        <v>351</v>
      </c>
      <c r="CG44" s="677"/>
      <c r="CH44" s="677"/>
      <c r="CI44" s="677"/>
      <c r="CJ44" s="677"/>
      <c r="CK44" s="677"/>
      <c r="CL44" s="677"/>
      <c r="CM44" s="677"/>
      <c r="CN44" s="677"/>
      <c r="CO44" s="677"/>
      <c r="CP44" s="677"/>
      <c r="CQ44" s="678"/>
      <c r="CR44" s="679">
        <v>2171340</v>
      </c>
      <c r="CS44" s="680"/>
      <c r="CT44" s="680"/>
      <c r="CU44" s="680"/>
      <c r="CV44" s="680"/>
      <c r="CW44" s="680"/>
      <c r="CX44" s="680"/>
      <c r="CY44" s="681"/>
      <c r="CZ44" s="684">
        <v>12.8</v>
      </c>
      <c r="DA44" s="685"/>
      <c r="DB44" s="685"/>
      <c r="DC44" s="780"/>
      <c r="DD44" s="688">
        <v>390992</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352</v>
      </c>
      <c r="CG45" s="677"/>
      <c r="CH45" s="677"/>
      <c r="CI45" s="677"/>
      <c r="CJ45" s="677"/>
      <c r="CK45" s="677"/>
      <c r="CL45" s="677"/>
      <c r="CM45" s="677"/>
      <c r="CN45" s="677"/>
      <c r="CO45" s="677"/>
      <c r="CP45" s="677"/>
      <c r="CQ45" s="678"/>
      <c r="CR45" s="679">
        <v>594132</v>
      </c>
      <c r="CS45" s="715"/>
      <c r="CT45" s="715"/>
      <c r="CU45" s="715"/>
      <c r="CV45" s="715"/>
      <c r="CW45" s="715"/>
      <c r="CX45" s="715"/>
      <c r="CY45" s="716"/>
      <c r="CZ45" s="684">
        <v>3.5</v>
      </c>
      <c r="DA45" s="713"/>
      <c r="DB45" s="713"/>
      <c r="DC45" s="717"/>
      <c r="DD45" s="688">
        <v>37592</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353</v>
      </c>
      <c r="CG46" s="677"/>
      <c r="CH46" s="677"/>
      <c r="CI46" s="677"/>
      <c r="CJ46" s="677"/>
      <c r="CK46" s="677"/>
      <c r="CL46" s="677"/>
      <c r="CM46" s="677"/>
      <c r="CN46" s="677"/>
      <c r="CO46" s="677"/>
      <c r="CP46" s="677"/>
      <c r="CQ46" s="678"/>
      <c r="CR46" s="679">
        <v>1347667</v>
      </c>
      <c r="CS46" s="680"/>
      <c r="CT46" s="680"/>
      <c r="CU46" s="680"/>
      <c r="CV46" s="680"/>
      <c r="CW46" s="680"/>
      <c r="CX46" s="680"/>
      <c r="CY46" s="681"/>
      <c r="CZ46" s="684">
        <v>8</v>
      </c>
      <c r="DA46" s="685"/>
      <c r="DB46" s="685"/>
      <c r="DC46" s="780"/>
      <c r="DD46" s="688">
        <v>344444</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354</v>
      </c>
      <c r="CG47" s="677"/>
      <c r="CH47" s="677"/>
      <c r="CI47" s="677"/>
      <c r="CJ47" s="677"/>
      <c r="CK47" s="677"/>
      <c r="CL47" s="677"/>
      <c r="CM47" s="677"/>
      <c r="CN47" s="677"/>
      <c r="CO47" s="677"/>
      <c r="CP47" s="677"/>
      <c r="CQ47" s="678"/>
      <c r="CR47" s="679">
        <v>2898</v>
      </c>
      <c r="CS47" s="715"/>
      <c r="CT47" s="715"/>
      <c r="CU47" s="715"/>
      <c r="CV47" s="715"/>
      <c r="CW47" s="715"/>
      <c r="CX47" s="715"/>
      <c r="CY47" s="716"/>
      <c r="CZ47" s="684">
        <v>0</v>
      </c>
      <c r="DA47" s="713"/>
      <c r="DB47" s="713"/>
      <c r="DC47" s="717"/>
      <c r="DD47" s="688">
        <v>21</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355</v>
      </c>
      <c r="CG48" s="677"/>
      <c r="CH48" s="677"/>
      <c r="CI48" s="677"/>
      <c r="CJ48" s="677"/>
      <c r="CK48" s="677"/>
      <c r="CL48" s="677"/>
      <c r="CM48" s="677"/>
      <c r="CN48" s="677"/>
      <c r="CO48" s="677"/>
      <c r="CP48" s="677"/>
      <c r="CQ48" s="678"/>
      <c r="CR48" s="679" t="s">
        <v>170</v>
      </c>
      <c r="CS48" s="680"/>
      <c r="CT48" s="680"/>
      <c r="CU48" s="680"/>
      <c r="CV48" s="680"/>
      <c r="CW48" s="680"/>
      <c r="CX48" s="680"/>
      <c r="CY48" s="681"/>
      <c r="CZ48" s="684" t="s">
        <v>125</v>
      </c>
      <c r="DA48" s="685"/>
      <c r="DB48" s="685"/>
      <c r="DC48" s="780"/>
      <c r="DD48" s="688" t="s">
        <v>125</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356</v>
      </c>
      <c r="CE49" s="725"/>
      <c r="CF49" s="725"/>
      <c r="CG49" s="725"/>
      <c r="CH49" s="725"/>
      <c r="CI49" s="725"/>
      <c r="CJ49" s="725"/>
      <c r="CK49" s="725"/>
      <c r="CL49" s="725"/>
      <c r="CM49" s="725"/>
      <c r="CN49" s="725"/>
      <c r="CO49" s="725"/>
      <c r="CP49" s="725"/>
      <c r="CQ49" s="726"/>
      <c r="CR49" s="759">
        <v>16925502</v>
      </c>
      <c r="CS49" s="749"/>
      <c r="CT49" s="749"/>
      <c r="CU49" s="749"/>
      <c r="CV49" s="749"/>
      <c r="CW49" s="749"/>
      <c r="CX49" s="749"/>
      <c r="CY49" s="781"/>
      <c r="CZ49" s="764">
        <v>100</v>
      </c>
      <c r="DA49" s="782"/>
      <c r="DB49" s="782"/>
      <c r="DC49" s="783"/>
      <c r="DD49" s="784">
        <v>11251914</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cQ9gDPU3pvl+ZZM3IX+xoXmAhcpfC8UKj9n3QJgdhZC4n8jPVw3JLb4bSSKniKnisCcvhY0wclUGmh5mzkxkrw==" saltValue="8/4WLRWEAf7SBIoKbm7Yo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5" zoomScaleNormal="7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357</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358</v>
      </c>
      <c r="DK2" s="827"/>
      <c r="DL2" s="827"/>
      <c r="DM2" s="827"/>
      <c r="DN2" s="827"/>
      <c r="DO2" s="828"/>
      <c r="DP2" s="249"/>
      <c r="DQ2" s="826" t="s">
        <v>359</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360</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361</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362</v>
      </c>
      <c r="B5" s="821"/>
      <c r="C5" s="821"/>
      <c r="D5" s="821"/>
      <c r="E5" s="821"/>
      <c r="F5" s="821"/>
      <c r="G5" s="821"/>
      <c r="H5" s="821"/>
      <c r="I5" s="821"/>
      <c r="J5" s="821"/>
      <c r="K5" s="821"/>
      <c r="L5" s="821"/>
      <c r="M5" s="821"/>
      <c r="N5" s="821"/>
      <c r="O5" s="821"/>
      <c r="P5" s="822"/>
      <c r="Q5" s="797" t="s">
        <v>363</v>
      </c>
      <c r="R5" s="798"/>
      <c r="S5" s="798"/>
      <c r="T5" s="798"/>
      <c r="U5" s="799"/>
      <c r="V5" s="797" t="s">
        <v>364</v>
      </c>
      <c r="W5" s="798"/>
      <c r="X5" s="798"/>
      <c r="Y5" s="798"/>
      <c r="Z5" s="799"/>
      <c r="AA5" s="797" t="s">
        <v>365</v>
      </c>
      <c r="AB5" s="798"/>
      <c r="AC5" s="798"/>
      <c r="AD5" s="798"/>
      <c r="AE5" s="798"/>
      <c r="AF5" s="830" t="s">
        <v>366</v>
      </c>
      <c r="AG5" s="798"/>
      <c r="AH5" s="798"/>
      <c r="AI5" s="798"/>
      <c r="AJ5" s="809"/>
      <c r="AK5" s="798" t="s">
        <v>367</v>
      </c>
      <c r="AL5" s="798"/>
      <c r="AM5" s="798"/>
      <c r="AN5" s="798"/>
      <c r="AO5" s="799"/>
      <c r="AP5" s="797" t="s">
        <v>368</v>
      </c>
      <c r="AQ5" s="798"/>
      <c r="AR5" s="798"/>
      <c r="AS5" s="798"/>
      <c r="AT5" s="799"/>
      <c r="AU5" s="797" t="s">
        <v>369</v>
      </c>
      <c r="AV5" s="798"/>
      <c r="AW5" s="798"/>
      <c r="AX5" s="798"/>
      <c r="AY5" s="809"/>
      <c r="AZ5" s="256"/>
      <c r="BA5" s="256"/>
      <c r="BB5" s="256"/>
      <c r="BC5" s="256"/>
      <c r="BD5" s="256"/>
      <c r="BE5" s="257"/>
      <c r="BF5" s="257"/>
      <c r="BG5" s="257"/>
      <c r="BH5" s="257"/>
      <c r="BI5" s="257"/>
      <c r="BJ5" s="257"/>
      <c r="BK5" s="257"/>
      <c r="BL5" s="257"/>
      <c r="BM5" s="257"/>
      <c r="BN5" s="257"/>
      <c r="BO5" s="257"/>
      <c r="BP5" s="257"/>
      <c r="BQ5" s="820" t="s">
        <v>370</v>
      </c>
      <c r="BR5" s="821"/>
      <c r="BS5" s="821"/>
      <c r="BT5" s="821"/>
      <c r="BU5" s="821"/>
      <c r="BV5" s="821"/>
      <c r="BW5" s="821"/>
      <c r="BX5" s="821"/>
      <c r="BY5" s="821"/>
      <c r="BZ5" s="821"/>
      <c r="CA5" s="821"/>
      <c r="CB5" s="821"/>
      <c r="CC5" s="821"/>
      <c r="CD5" s="821"/>
      <c r="CE5" s="821"/>
      <c r="CF5" s="821"/>
      <c r="CG5" s="822"/>
      <c r="CH5" s="797" t="s">
        <v>371</v>
      </c>
      <c r="CI5" s="798"/>
      <c r="CJ5" s="798"/>
      <c r="CK5" s="798"/>
      <c r="CL5" s="799"/>
      <c r="CM5" s="797" t="s">
        <v>372</v>
      </c>
      <c r="CN5" s="798"/>
      <c r="CO5" s="798"/>
      <c r="CP5" s="798"/>
      <c r="CQ5" s="799"/>
      <c r="CR5" s="797" t="s">
        <v>373</v>
      </c>
      <c r="CS5" s="798"/>
      <c r="CT5" s="798"/>
      <c r="CU5" s="798"/>
      <c r="CV5" s="799"/>
      <c r="CW5" s="797" t="s">
        <v>374</v>
      </c>
      <c r="CX5" s="798"/>
      <c r="CY5" s="798"/>
      <c r="CZ5" s="798"/>
      <c r="DA5" s="799"/>
      <c r="DB5" s="797" t="s">
        <v>375</v>
      </c>
      <c r="DC5" s="798"/>
      <c r="DD5" s="798"/>
      <c r="DE5" s="798"/>
      <c r="DF5" s="799"/>
      <c r="DG5" s="803" t="s">
        <v>376</v>
      </c>
      <c r="DH5" s="804"/>
      <c r="DI5" s="804"/>
      <c r="DJ5" s="804"/>
      <c r="DK5" s="805"/>
      <c r="DL5" s="803" t="s">
        <v>377</v>
      </c>
      <c r="DM5" s="804"/>
      <c r="DN5" s="804"/>
      <c r="DO5" s="804"/>
      <c r="DP5" s="805"/>
      <c r="DQ5" s="797" t="s">
        <v>378</v>
      </c>
      <c r="DR5" s="798"/>
      <c r="DS5" s="798"/>
      <c r="DT5" s="798"/>
      <c r="DU5" s="799"/>
      <c r="DV5" s="797" t="s">
        <v>369</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379</v>
      </c>
      <c r="C7" s="812"/>
      <c r="D7" s="812"/>
      <c r="E7" s="812"/>
      <c r="F7" s="812"/>
      <c r="G7" s="812"/>
      <c r="H7" s="812"/>
      <c r="I7" s="812"/>
      <c r="J7" s="812"/>
      <c r="K7" s="812"/>
      <c r="L7" s="812"/>
      <c r="M7" s="812"/>
      <c r="N7" s="812"/>
      <c r="O7" s="812"/>
      <c r="P7" s="813"/>
      <c r="Q7" s="814">
        <v>17943</v>
      </c>
      <c r="R7" s="815"/>
      <c r="S7" s="815"/>
      <c r="T7" s="815"/>
      <c r="U7" s="815"/>
      <c r="V7" s="815">
        <v>16800</v>
      </c>
      <c r="W7" s="815"/>
      <c r="X7" s="815"/>
      <c r="Y7" s="815"/>
      <c r="Z7" s="815"/>
      <c r="AA7" s="815">
        <v>1142</v>
      </c>
      <c r="AB7" s="815"/>
      <c r="AC7" s="815"/>
      <c r="AD7" s="815"/>
      <c r="AE7" s="816"/>
      <c r="AF7" s="817">
        <v>1075</v>
      </c>
      <c r="AG7" s="818"/>
      <c r="AH7" s="818"/>
      <c r="AI7" s="818"/>
      <c r="AJ7" s="819"/>
      <c r="AK7" s="854">
        <v>9</v>
      </c>
      <c r="AL7" s="855"/>
      <c r="AM7" s="855"/>
      <c r="AN7" s="855"/>
      <c r="AO7" s="855"/>
      <c r="AP7" s="855">
        <v>21781</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583</v>
      </c>
      <c r="BT7" s="859"/>
      <c r="BU7" s="859"/>
      <c r="BV7" s="859"/>
      <c r="BW7" s="859"/>
      <c r="BX7" s="859"/>
      <c r="BY7" s="859"/>
      <c r="BZ7" s="859"/>
      <c r="CA7" s="859"/>
      <c r="CB7" s="859"/>
      <c r="CC7" s="859"/>
      <c r="CD7" s="859"/>
      <c r="CE7" s="859"/>
      <c r="CF7" s="859"/>
      <c r="CG7" s="860"/>
      <c r="CH7" s="851">
        <v>881</v>
      </c>
      <c r="CI7" s="852"/>
      <c r="CJ7" s="852"/>
      <c r="CK7" s="852"/>
      <c r="CL7" s="853"/>
      <c r="CM7" s="851">
        <v>1877</v>
      </c>
      <c r="CN7" s="852"/>
      <c r="CO7" s="852"/>
      <c r="CP7" s="852"/>
      <c r="CQ7" s="853"/>
      <c r="CR7" s="851">
        <v>1</v>
      </c>
      <c r="CS7" s="852"/>
      <c r="CT7" s="852"/>
      <c r="CU7" s="852"/>
      <c r="CV7" s="853"/>
      <c r="CW7" s="851" t="s">
        <v>590</v>
      </c>
      <c r="CX7" s="852"/>
      <c r="CY7" s="852"/>
      <c r="CZ7" s="852"/>
      <c r="DA7" s="853"/>
      <c r="DB7" s="851" t="s">
        <v>590</v>
      </c>
      <c r="DC7" s="852"/>
      <c r="DD7" s="852"/>
      <c r="DE7" s="852"/>
      <c r="DF7" s="853"/>
      <c r="DG7" s="851" t="s">
        <v>590</v>
      </c>
      <c r="DH7" s="852"/>
      <c r="DI7" s="852"/>
      <c r="DJ7" s="852"/>
      <c r="DK7" s="853"/>
      <c r="DL7" s="851" t="s">
        <v>590</v>
      </c>
      <c r="DM7" s="852"/>
      <c r="DN7" s="852"/>
      <c r="DO7" s="852"/>
      <c r="DP7" s="853"/>
      <c r="DQ7" s="851">
        <v>100</v>
      </c>
      <c r="DR7" s="852"/>
      <c r="DS7" s="852"/>
      <c r="DT7" s="852"/>
      <c r="DU7" s="853"/>
      <c r="DV7" s="832"/>
      <c r="DW7" s="833"/>
      <c r="DX7" s="833"/>
      <c r="DY7" s="833"/>
      <c r="DZ7" s="834"/>
      <c r="EA7" s="254"/>
    </row>
    <row r="8" spans="1:131" s="255" customFormat="1" ht="26.25" customHeight="1" x14ac:dyDescent="0.15">
      <c r="A8" s="261">
        <v>2</v>
      </c>
      <c r="B8" s="835" t="s">
        <v>380</v>
      </c>
      <c r="C8" s="836"/>
      <c r="D8" s="836"/>
      <c r="E8" s="836"/>
      <c r="F8" s="836"/>
      <c r="G8" s="836"/>
      <c r="H8" s="836"/>
      <c r="I8" s="836"/>
      <c r="J8" s="836"/>
      <c r="K8" s="836"/>
      <c r="L8" s="836"/>
      <c r="M8" s="836"/>
      <c r="N8" s="836"/>
      <c r="O8" s="836"/>
      <c r="P8" s="837"/>
      <c r="Q8" s="838">
        <v>163</v>
      </c>
      <c r="R8" s="839"/>
      <c r="S8" s="839"/>
      <c r="T8" s="839"/>
      <c r="U8" s="839"/>
      <c r="V8" s="839">
        <v>159</v>
      </c>
      <c r="W8" s="839"/>
      <c r="X8" s="839"/>
      <c r="Y8" s="839"/>
      <c r="Z8" s="839"/>
      <c r="AA8" s="839">
        <v>4</v>
      </c>
      <c r="AB8" s="839"/>
      <c r="AC8" s="839"/>
      <c r="AD8" s="839"/>
      <c r="AE8" s="840"/>
      <c r="AF8" s="841">
        <v>4</v>
      </c>
      <c r="AG8" s="842"/>
      <c r="AH8" s="842"/>
      <c r="AI8" s="842"/>
      <c r="AJ8" s="843"/>
      <c r="AK8" s="844">
        <v>20</v>
      </c>
      <c r="AL8" s="845"/>
      <c r="AM8" s="845"/>
      <c r="AN8" s="845"/>
      <c r="AO8" s="845"/>
      <c r="AP8" s="845" t="s">
        <v>590</v>
      </c>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t="s">
        <v>584</v>
      </c>
      <c r="BT8" s="849"/>
      <c r="BU8" s="849"/>
      <c r="BV8" s="849"/>
      <c r="BW8" s="849"/>
      <c r="BX8" s="849"/>
      <c r="BY8" s="849"/>
      <c r="BZ8" s="849"/>
      <c r="CA8" s="849"/>
      <c r="CB8" s="849"/>
      <c r="CC8" s="849"/>
      <c r="CD8" s="849"/>
      <c r="CE8" s="849"/>
      <c r="CF8" s="849"/>
      <c r="CG8" s="850"/>
      <c r="CH8" s="861">
        <v>9</v>
      </c>
      <c r="CI8" s="862"/>
      <c r="CJ8" s="862"/>
      <c r="CK8" s="862"/>
      <c r="CL8" s="863"/>
      <c r="CM8" s="861">
        <v>105</v>
      </c>
      <c r="CN8" s="862"/>
      <c r="CO8" s="862"/>
      <c r="CP8" s="862"/>
      <c r="CQ8" s="863"/>
      <c r="CR8" s="861">
        <v>17</v>
      </c>
      <c r="CS8" s="862"/>
      <c r="CT8" s="862"/>
      <c r="CU8" s="862"/>
      <c r="CV8" s="863"/>
      <c r="CW8" s="861" t="s">
        <v>590</v>
      </c>
      <c r="CX8" s="862"/>
      <c r="CY8" s="862"/>
      <c r="CZ8" s="862"/>
      <c r="DA8" s="863"/>
      <c r="DB8" s="861" t="s">
        <v>590</v>
      </c>
      <c r="DC8" s="862"/>
      <c r="DD8" s="862"/>
      <c r="DE8" s="862"/>
      <c r="DF8" s="863"/>
      <c r="DG8" s="861" t="s">
        <v>590</v>
      </c>
      <c r="DH8" s="862"/>
      <c r="DI8" s="862"/>
      <c r="DJ8" s="862"/>
      <c r="DK8" s="863"/>
      <c r="DL8" s="861" t="s">
        <v>590</v>
      </c>
      <c r="DM8" s="862"/>
      <c r="DN8" s="862"/>
      <c r="DO8" s="862"/>
      <c r="DP8" s="863"/>
      <c r="DQ8" s="861" t="s">
        <v>590</v>
      </c>
      <c r="DR8" s="862"/>
      <c r="DS8" s="862"/>
      <c r="DT8" s="862"/>
      <c r="DU8" s="863"/>
      <c r="DV8" s="864"/>
      <c r="DW8" s="865"/>
      <c r="DX8" s="865"/>
      <c r="DY8" s="865"/>
      <c r="DZ8" s="866"/>
      <c r="EA8" s="254"/>
    </row>
    <row r="9" spans="1:131" s="255" customFormat="1" ht="26.25" customHeight="1" x14ac:dyDescent="0.15">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381</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382</v>
      </c>
      <c r="B23" s="870" t="s">
        <v>383</v>
      </c>
      <c r="C23" s="871"/>
      <c r="D23" s="871"/>
      <c r="E23" s="871"/>
      <c r="F23" s="871"/>
      <c r="G23" s="871"/>
      <c r="H23" s="871"/>
      <c r="I23" s="871"/>
      <c r="J23" s="871"/>
      <c r="K23" s="871"/>
      <c r="L23" s="871"/>
      <c r="M23" s="871"/>
      <c r="N23" s="871"/>
      <c r="O23" s="871"/>
      <c r="P23" s="872"/>
      <c r="Q23" s="873">
        <v>18085</v>
      </c>
      <c r="R23" s="874"/>
      <c r="S23" s="874"/>
      <c r="T23" s="874"/>
      <c r="U23" s="874"/>
      <c r="V23" s="874">
        <v>16939</v>
      </c>
      <c r="W23" s="874"/>
      <c r="X23" s="874"/>
      <c r="Y23" s="874"/>
      <c r="Z23" s="874"/>
      <c r="AA23" s="874">
        <v>1146</v>
      </c>
      <c r="AB23" s="874"/>
      <c r="AC23" s="874"/>
      <c r="AD23" s="874"/>
      <c r="AE23" s="875"/>
      <c r="AF23" s="876">
        <v>1079</v>
      </c>
      <c r="AG23" s="874"/>
      <c r="AH23" s="874"/>
      <c r="AI23" s="874"/>
      <c r="AJ23" s="877"/>
      <c r="AK23" s="878"/>
      <c r="AL23" s="879"/>
      <c r="AM23" s="879"/>
      <c r="AN23" s="879"/>
      <c r="AO23" s="879"/>
      <c r="AP23" s="874">
        <v>21781</v>
      </c>
      <c r="AQ23" s="874"/>
      <c r="AR23" s="874"/>
      <c r="AS23" s="874"/>
      <c r="AT23" s="874"/>
      <c r="AU23" s="880"/>
      <c r="AV23" s="880"/>
      <c r="AW23" s="880"/>
      <c r="AX23" s="880"/>
      <c r="AY23" s="881"/>
      <c r="AZ23" s="889" t="s">
        <v>125</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8" t="s">
        <v>384</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385</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362</v>
      </c>
      <c r="B26" s="821"/>
      <c r="C26" s="821"/>
      <c r="D26" s="821"/>
      <c r="E26" s="821"/>
      <c r="F26" s="821"/>
      <c r="G26" s="821"/>
      <c r="H26" s="821"/>
      <c r="I26" s="821"/>
      <c r="J26" s="821"/>
      <c r="K26" s="821"/>
      <c r="L26" s="821"/>
      <c r="M26" s="821"/>
      <c r="N26" s="821"/>
      <c r="O26" s="821"/>
      <c r="P26" s="822"/>
      <c r="Q26" s="797" t="s">
        <v>386</v>
      </c>
      <c r="R26" s="798"/>
      <c r="S26" s="798"/>
      <c r="T26" s="798"/>
      <c r="U26" s="799"/>
      <c r="V26" s="797" t="s">
        <v>387</v>
      </c>
      <c r="W26" s="798"/>
      <c r="X26" s="798"/>
      <c r="Y26" s="798"/>
      <c r="Z26" s="799"/>
      <c r="AA26" s="797" t="s">
        <v>388</v>
      </c>
      <c r="AB26" s="798"/>
      <c r="AC26" s="798"/>
      <c r="AD26" s="798"/>
      <c r="AE26" s="798"/>
      <c r="AF26" s="892" t="s">
        <v>389</v>
      </c>
      <c r="AG26" s="893"/>
      <c r="AH26" s="893"/>
      <c r="AI26" s="893"/>
      <c r="AJ26" s="894"/>
      <c r="AK26" s="798" t="s">
        <v>390</v>
      </c>
      <c r="AL26" s="798"/>
      <c r="AM26" s="798"/>
      <c r="AN26" s="798"/>
      <c r="AO26" s="799"/>
      <c r="AP26" s="797" t="s">
        <v>391</v>
      </c>
      <c r="AQ26" s="798"/>
      <c r="AR26" s="798"/>
      <c r="AS26" s="798"/>
      <c r="AT26" s="799"/>
      <c r="AU26" s="797" t="s">
        <v>392</v>
      </c>
      <c r="AV26" s="798"/>
      <c r="AW26" s="798"/>
      <c r="AX26" s="798"/>
      <c r="AY26" s="799"/>
      <c r="AZ26" s="797" t="s">
        <v>393</v>
      </c>
      <c r="BA26" s="798"/>
      <c r="BB26" s="798"/>
      <c r="BC26" s="798"/>
      <c r="BD26" s="799"/>
      <c r="BE26" s="797" t="s">
        <v>369</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394</v>
      </c>
      <c r="C28" s="812"/>
      <c r="D28" s="812"/>
      <c r="E28" s="812"/>
      <c r="F28" s="812"/>
      <c r="G28" s="812"/>
      <c r="H28" s="812"/>
      <c r="I28" s="812"/>
      <c r="J28" s="812"/>
      <c r="K28" s="812"/>
      <c r="L28" s="812"/>
      <c r="M28" s="812"/>
      <c r="N28" s="812"/>
      <c r="O28" s="812"/>
      <c r="P28" s="813"/>
      <c r="Q28" s="902">
        <v>5671</v>
      </c>
      <c r="R28" s="903"/>
      <c r="S28" s="903"/>
      <c r="T28" s="903"/>
      <c r="U28" s="903"/>
      <c r="V28" s="903">
        <v>5588</v>
      </c>
      <c r="W28" s="903"/>
      <c r="X28" s="903"/>
      <c r="Y28" s="903"/>
      <c r="Z28" s="903"/>
      <c r="AA28" s="903">
        <v>83</v>
      </c>
      <c r="AB28" s="903"/>
      <c r="AC28" s="903"/>
      <c r="AD28" s="903"/>
      <c r="AE28" s="904"/>
      <c r="AF28" s="905">
        <v>83</v>
      </c>
      <c r="AG28" s="903"/>
      <c r="AH28" s="903"/>
      <c r="AI28" s="903"/>
      <c r="AJ28" s="906"/>
      <c r="AK28" s="907">
        <v>394</v>
      </c>
      <c r="AL28" s="898"/>
      <c r="AM28" s="898"/>
      <c r="AN28" s="898"/>
      <c r="AO28" s="898"/>
      <c r="AP28" s="908" t="s">
        <v>594</v>
      </c>
      <c r="AQ28" s="898"/>
      <c r="AR28" s="898"/>
      <c r="AS28" s="898"/>
      <c r="AT28" s="898"/>
      <c r="AU28" s="898" t="s">
        <v>590</v>
      </c>
      <c r="AV28" s="898"/>
      <c r="AW28" s="898"/>
      <c r="AX28" s="898"/>
      <c r="AY28" s="898"/>
      <c r="AZ28" s="899"/>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395</v>
      </c>
      <c r="C29" s="836"/>
      <c r="D29" s="836"/>
      <c r="E29" s="836"/>
      <c r="F29" s="836"/>
      <c r="G29" s="836"/>
      <c r="H29" s="836"/>
      <c r="I29" s="836"/>
      <c r="J29" s="836"/>
      <c r="K29" s="836"/>
      <c r="L29" s="836"/>
      <c r="M29" s="836"/>
      <c r="N29" s="836"/>
      <c r="O29" s="836"/>
      <c r="P29" s="837"/>
      <c r="Q29" s="838">
        <v>3519</v>
      </c>
      <c r="R29" s="839"/>
      <c r="S29" s="839"/>
      <c r="T29" s="839"/>
      <c r="U29" s="839"/>
      <c r="V29" s="839">
        <v>3465</v>
      </c>
      <c r="W29" s="839"/>
      <c r="X29" s="839"/>
      <c r="Y29" s="839"/>
      <c r="Z29" s="839"/>
      <c r="AA29" s="839">
        <v>54</v>
      </c>
      <c r="AB29" s="839"/>
      <c r="AC29" s="839"/>
      <c r="AD29" s="839"/>
      <c r="AE29" s="840"/>
      <c r="AF29" s="841">
        <v>54</v>
      </c>
      <c r="AG29" s="842"/>
      <c r="AH29" s="842"/>
      <c r="AI29" s="842"/>
      <c r="AJ29" s="843"/>
      <c r="AK29" s="911">
        <v>473</v>
      </c>
      <c r="AL29" s="912"/>
      <c r="AM29" s="912"/>
      <c r="AN29" s="912"/>
      <c r="AO29" s="912"/>
      <c r="AP29" s="912" t="s">
        <v>590</v>
      </c>
      <c r="AQ29" s="912"/>
      <c r="AR29" s="912"/>
      <c r="AS29" s="912"/>
      <c r="AT29" s="912"/>
      <c r="AU29" s="912" t="s">
        <v>590</v>
      </c>
      <c r="AV29" s="912"/>
      <c r="AW29" s="912"/>
      <c r="AX29" s="912"/>
      <c r="AY29" s="912"/>
      <c r="AZ29" s="913"/>
      <c r="BA29" s="913"/>
      <c r="BB29" s="913"/>
      <c r="BC29" s="913"/>
      <c r="BD29" s="913"/>
      <c r="BE29" s="909"/>
      <c r="BF29" s="909"/>
      <c r="BG29" s="909"/>
      <c r="BH29" s="909"/>
      <c r="BI29" s="910"/>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396</v>
      </c>
      <c r="C30" s="836"/>
      <c r="D30" s="836"/>
      <c r="E30" s="836"/>
      <c r="F30" s="836"/>
      <c r="G30" s="836"/>
      <c r="H30" s="836"/>
      <c r="I30" s="836"/>
      <c r="J30" s="836"/>
      <c r="K30" s="836"/>
      <c r="L30" s="836"/>
      <c r="M30" s="836"/>
      <c r="N30" s="836"/>
      <c r="O30" s="836"/>
      <c r="P30" s="837"/>
      <c r="Q30" s="838">
        <v>418</v>
      </c>
      <c r="R30" s="839"/>
      <c r="S30" s="839"/>
      <c r="T30" s="839"/>
      <c r="U30" s="839"/>
      <c r="V30" s="839">
        <v>414</v>
      </c>
      <c r="W30" s="839"/>
      <c r="X30" s="839"/>
      <c r="Y30" s="839"/>
      <c r="Z30" s="839"/>
      <c r="AA30" s="839">
        <v>4</v>
      </c>
      <c r="AB30" s="839"/>
      <c r="AC30" s="839"/>
      <c r="AD30" s="839"/>
      <c r="AE30" s="840"/>
      <c r="AF30" s="841">
        <v>4</v>
      </c>
      <c r="AG30" s="842"/>
      <c r="AH30" s="842"/>
      <c r="AI30" s="842"/>
      <c r="AJ30" s="843"/>
      <c r="AK30" s="911">
        <v>137</v>
      </c>
      <c r="AL30" s="912"/>
      <c r="AM30" s="912"/>
      <c r="AN30" s="912"/>
      <c r="AO30" s="912"/>
      <c r="AP30" s="912" t="s">
        <v>590</v>
      </c>
      <c r="AQ30" s="912"/>
      <c r="AR30" s="912"/>
      <c r="AS30" s="912"/>
      <c r="AT30" s="912"/>
      <c r="AU30" s="912" t="s">
        <v>590</v>
      </c>
      <c r="AV30" s="912"/>
      <c r="AW30" s="912"/>
      <c r="AX30" s="912"/>
      <c r="AY30" s="912"/>
      <c r="AZ30" s="913"/>
      <c r="BA30" s="913"/>
      <c r="BB30" s="913"/>
      <c r="BC30" s="913"/>
      <c r="BD30" s="913"/>
      <c r="BE30" s="909"/>
      <c r="BF30" s="909"/>
      <c r="BG30" s="909"/>
      <c r="BH30" s="909"/>
      <c r="BI30" s="910"/>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397</v>
      </c>
      <c r="C31" s="836"/>
      <c r="D31" s="836"/>
      <c r="E31" s="836"/>
      <c r="F31" s="836"/>
      <c r="G31" s="836"/>
      <c r="H31" s="836"/>
      <c r="I31" s="836"/>
      <c r="J31" s="836"/>
      <c r="K31" s="836"/>
      <c r="L31" s="836"/>
      <c r="M31" s="836"/>
      <c r="N31" s="836"/>
      <c r="O31" s="836"/>
      <c r="P31" s="837"/>
      <c r="Q31" s="838">
        <v>10</v>
      </c>
      <c r="R31" s="839"/>
      <c r="S31" s="839"/>
      <c r="T31" s="839"/>
      <c r="U31" s="839"/>
      <c r="V31" s="839">
        <v>4</v>
      </c>
      <c r="W31" s="839"/>
      <c r="X31" s="839"/>
      <c r="Y31" s="839"/>
      <c r="Z31" s="839"/>
      <c r="AA31" s="839">
        <v>6</v>
      </c>
      <c r="AB31" s="839"/>
      <c r="AC31" s="839"/>
      <c r="AD31" s="839"/>
      <c r="AE31" s="840"/>
      <c r="AF31" s="841">
        <v>6</v>
      </c>
      <c r="AG31" s="842"/>
      <c r="AH31" s="842"/>
      <c r="AI31" s="842"/>
      <c r="AJ31" s="843"/>
      <c r="AK31" s="911" t="s">
        <v>590</v>
      </c>
      <c r="AL31" s="912"/>
      <c r="AM31" s="912"/>
      <c r="AN31" s="912"/>
      <c r="AO31" s="912"/>
      <c r="AP31" s="912" t="s">
        <v>590</v>
      </c>
      <c r="AQ31" s="912"/>
      <c r="AR31" s="912"/>
      <c r="AS31" s="912"/>
      <c r="AT31" s="912"/>
      <c r="AU31" s="912" t="s">
        <v>590</v>
      </c>
      <c r="AV31" s="912"/>
      <c r="AW31" s="912"/>
      <c r="AX31" s="912"/>
      <c r="AY31" s="912"/>
      <c r="AZ31" s="913"/>
      <c r="BA31" s="913"/>
      <c r="BB31" s="913"/>
      <c r="BC31" s="913"/>
      <c r="BD31" s="913"/>
      <c r="BE31" s="909"/>
      <c r="BF31" s="909"/>
      <c r="BG31" s="909"/>
      <c r="BH31" s="909"/>
      <c r="BI31" s="910"/>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t="s">
        <v>398</v>
      </c>
      <c r="C32" s="836"/>
      <c r="D32" s="836"/>
      <c r="E32" s="836"/>
      <c r="F32" s="836"/>
      <c r="G32" s="836"/>
      <c r="H32" s="836"/>
      <c r="I32" s="836"/>
      <c r="J32" s="836"/>
      <c r="K32" s="836"/>
      <c r="L32" s="836"/>
      <c r="M32" s="836"/>
      <c r="N32" s="836"/>
      <c r="O32" s="836"/>
      <c r="P32" s="837"/>
      <c r="Q32" s="838">
        <v>937</v>
      </c>
      <c r="R32" s="839"/>
      <c r="S32" s="839"/>
      <c r="T32" s="839"/>
      <c r="U32" s="839"/>
      <c r="V32" s="839">
        <v>896</v>
      </c>
      <c r="W32" s="839"/>
      <c r="X32" s="839"/>
      <c r="Y32" s="839"/>
      <c r="Z32" s="839"/>
      <c r="AA32" s="839">
        <v>41</v>
      </c>
      <c r="AB32" s="839"/>
      <c r="AC32" s="839"/>
      <c r="AD32" s="839"/>
      <c r="AE32" s="840"/>
      <c r="AF32" s="841">
        <v>378</v>
      </c>
      <c r="AG32" s="842"/>
      <c r="AH32" s="842"/>
      <c r="AI32" s="842"/>
      <c r="AJ32" s="843"/>
      <c r="AK32" s="911">
        <v>15</v>
      </c>
      <c r="AL32" s="912"/>
      <c r="AM32" s="912"/>
      <c r="AN32" s="912"/>
      <c r="AO32" s="912"/>
      <c r="AP32" s="912">
        <v>3587</v>
      </c>
      <c r="AQ32" s="912"/>
      <c r="AR32" s="912"/>
      <c r="AS32" s="912"/>
      <c r="AT32" s="912"/>
      <c r="AU32" s="912">
        <v>161</v>
      </c>
      <c r="AV32" s="912"/>
      <c r="AW32" s="912"/>
      <c r="AX32" s="912"/>
      <c r="AY32" s="912"/>
      <c r="AZ32" s="913"/>
      <c r="BA32" s="913"/>
      <c r="BB32" s="913"/>
      <c r="BC32" s="913"/>
      <c r="BD32" s="913"/>
      <c r="BE32" s="909" t="s">
        <v>399</v>
      </c>
      <c r="BF32" s="909"/>
      <c r="BG32" s="909"/>
      <c r="BH32" s="909"/>
      <c r="BI32" s="910"/>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t="s">
        <v>400</v>
      </c>
      <c r="C33" s="836"/>
      <c r="D33" s="836"/>
      <c r="E33" s="836"/>
      <c r="F33" s="836"/>
      <c r="G33" s="836"/>
      <c r="H33" s="836"/>
      <c r="I33" s="836"/>
      <c r="J33" s="836"/>
      <c r="K33" s="836"/>
      <c r="L33" s="836"/>
      <c r="M33" s="836"/>
      <c r="N33" s="836"/>
      <c r="O33" s="836"/>
      <c r="P33" s="837"/>
      <c r="Q33" s="838">
        <v>979</v>
      </c>
      <c r="R33" s="839"/>
      <c r="S33" s="839"/>
      <c r="T33" s="839"/>
      <c r="U33" s="839"/>
      <c r="V33" s="839">
        <v>948</v>
      </c>
      <c r="W33" s="839"/>
      <c r="X33" s="839"/>
      <c r="Y33" s="839"/>
      <c r="Z33" s="839"/>
      <c r="AA33" s="839">
        <v>31</v>
      </c>
      <c r="AB33" s="839"/>
      <c r="AC33" s="839"/>
      <c r="AD33" s="839"/>
      <c r="AE33" s="840"/>
      <c r="AF33" s="841">
        <v>28</v>
      </c>
      <c r="AG33" s="842"/>
      <c r="AH33" s="842"/>
      <c r="AI33" s="842"/>
      <c r="AJ33" s="843"/>
      <c r="AK33" s="911">
        <v>481</v>
      </c>
      <c r="AL33" s="912"/>
      <c r="AM33" s="912"/>
      <c r="AN33" s="912"/>
      <c r="AO33" s="912"/>
      <c r="AP33" s="912">
        <v>5794</v>
      </c>
      <c r="AQ33" s="912"/>
      <c r="AR33" s="912"/>
      <c r="AS33" s="912"/>
      <c r="AT33" s="912"/>
      <c r="AU33" s="912">
        <v>5400</v>
      </c>
      <c r="AV33" s="912"/>
      <c r="AW33" s="912"/>
      <c r="AX33" s="912"/>
      <c r="AY33" s="912"/>
      <c r="AZ33" s="913"/>
      <c r="BA33" s="913"/>
      <c r="BB33" s="913"/>
      <c r="BC33" s="913"/>
      <c r="BD33" s="913"/>
      <c r="BE33" s="909" t="s">
        <v>401</v>
      </c>
      <c r="BF33" s="909"/>
      <c r="BG33" s="909"/>
      <c r="BH33" s="909"/>
      <c r="BI33" s="910"/>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c r="C34" s="836"/>
      <c r="D34" s="836"/>
      <c r="E34" s="836"/>
      <c r="F34" s="836"/>
      <c r="G34" s="836"/>
      <c r="H34" s="836"/>
      <c r="I34" s="836"/>
      <c r="J34" s="836"/>
      <c r="K34" s="836"/>
      <c r="L34" s="836"/>
      <c r="M34" s="836"/>
      <c r="N34" s="836"/>
      <c r="O34" s="836"/>
      <c r="P34" s="837"/>
      <c r="Q34" s="838"/>
      <c r="R34" s="839"/>
      <c r="S34" s="839"/>
      <c r="T34" s="839"/>
      <c r="U34" s="839"/>
      <c r="V34" s="839"/>
      <c r="W34" s="839"/>
      <c r="X34" s="839"/>
      <c r="Y34" s="839"/>
      <c r="Z34" s="839"/>
      <c r="AA34" s="839"/>
      <c r="AB34" s="839"/>
      <c r="AC34" s="839"/>
      <c r="AD34" s="839"/>
      <c r="AE34" s="840"/>
      <c r="AF34" s="841"/>
      <c r="AG34" s="842"/>
      <c r="AH34" s="842"/>
      <c r="AI34" s="842"/>
      <c r="AJ34" s="843"/>
      <c r="AK34" s="911"/>
      <c r="AL34" s="912"/>
      <c r="AM34" s="912"/>
      <c r="AN34" s="912"/>
      <c r="AO34" s="912"/>
      <c r="AP34" s="912"/>
      <c r="AQ34" s="912"/>
      <c r="AR34" s="912"/>
      <c r="AS34" s="912"/>
      <c r="AT34" s="912"/>
      <c r="AU34" s="912"/>
      <c r="AV34" s="912"/>
      <c r="AW34" s="912"/>
      <c r="AX34" s="912"/>
      <c r="AY34" s="912"/>
      <c r="AZ34" s="913"/>
      <c r="BA34" s="913"/>
      <c r="BB34" s="913"/>
      <c r="BC34" s="913"/>
      <c r="BD34" s="913"/>
      <c r="BE34" s="909"/>
      <c r="BF34" s="909"/>
      <c r="BG34" s="909"/>
      <c r="BH34" s="909"/>
      <c r="BI34" s="910"/>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1"/>
      <c r="AL35" s="912"/>
      <c r="AM35" s="912"/>
      <c r="AN35" s="912"/>
      <c r="AO35" s="912"/>
      <c r="AP35" s="912"/>
      <c r="AQ35" s="912"/>
      <c r="AR35" s="912"/>
      <c r="AS35" s="912"/>
      <c r="AT35" s="912"/>
      <c r="AU35" s="912"/>
      <c r="AV35" s="912"/>
      <c r="AW35" s="912"/>
      <c r="AX35" s="912"/>
      <c r="AY35" s="912"/>
      <c r="AZ35" s="913"/>
      <c r="BA35" s="913"/>
      <c r="BB35" s="913"/>
      <c r="BC35" s="913"/>
      <c r="BD35" s="913"/>
      <c r="BE35" s="909"/>
      <c r="BF35" s="909"/>
      <c r="BG35" s="909"/>
      <c r="BH35" s="909"/>
      <c r="BI35" s="910"/>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1"/>
      <c r="AL36" s="912"/>
      <c r="AM36" s="912"/>
      <c r="AN36" s="912"/>
      <c r="AO36" s="912"/>
      <c r="AP36" s="912"/>
      <c r="AQ36" s="912"/>
      <c r="AR36" s="912"/>
      <c r="AS36" s="912"/>
      <c r="AT36" s="912"/>
      <c r="AU36" s="912"/>
      <c r="AV36" s="912"/>
      <c r="AW36" s="912"/>
      <c r="AX36" s="912"/>
      <c r="AY36" s="912"/>
      <c r="AZ36" s="913"/>
      <c r="BA36" s="913"/>
      <c r="BB36" s="913"/>
      <c r="BC36" s="913"/>
      <c r="BD36" s="913"/>
      <c r="BE36" s="909"/>
      <c r="BF36" s="909"/>
      <c r="BG36" s="909"/>
      <c r="BH36" s="909"/>
      <c r="BI36" s="910"/>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1"/>
      <c r="AL37" s="912"/>
      <c r="AM37" s="912"/>
      <c r="AN37" s="912"/>
      <c r="AO37" s="912"/>
      <c r="AP37" s="912"/>
      <c r="AQ37" s="912"/>
      <c r="AR37" s="912"/>
      <c r="AS37" s="912"/>
      <c r="AT37" s="912"/>
      <c r="AU37" s="912"/>
      <c r="AV37" s="912"/>
      <c r="AW37" s="912"/>
      <c r="AX37" s="912"/>
      <c r="AY37" s="912"/>
      <c r="AZ37" s="913"/>
      <c r="BA37" s="913"/>
      <c r="BB37" s="913"/>
      <c r="BC37" s="913"/>
      <c r="BD37" s="913"/>
      <c r="BE37" s="909"/>
      <c r="BF37" s="909"/>
      <c r="BG37" s="909"/>
      <c r="BH37" s="909"/>
      <c r="BI37" s="910"/>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1"/>
      <c r="AL38" s="912"/>
      <c r="AM38" s="912"/>
      <c r="AN38" s="912"/>
      <c r="AO38" s="912"/>
      <c r="AP38" s="912"/>
      <c r="AQ38" s="912"/>
      <c r="AR38" s="912"/>
      <c r="AS38" s="912"/>
      <c r="AT38" s="912"/>
      <c r="AU38" s="912"/>
      <c r="AV38" s="912"/>
      <c r="AW38" s="912"/>
      <c r="AX38" s="912"/>
      <c r="AY38" s="912"/>
      <c r="AZ38" s="913"/>
      <c r="BA38" s="913"/>
      <c r="BB38" s="913"/>
      <c r="BC38" s="913"/>
      <c r="BD38" s="913"/>
      <c r="BE38" s="909"/>
      <c r="BF38" s="909"/>
      <c r="BG38" s="909"/>
      <c r="BH38" s="909"/>
      <c r="BI38" s="910"/>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1"/>
      <c r="AL39" s="912"/>
      <c r="AM39" s="912"/>
      <c r="AN39" s="912"/>
      <c r="AO39" s="912"/>
      <c r="AP39" s="912"/>
      <c r="AQ39" s="912"/>
      <c r="AR39" s="912"/>
      <c r="AS39" s="912"/>
      <c r="AT39" s="912"/>
      <c r="AU39" s="912"/>
      <c r="AV39" s="912"/>
      <c r="AW39" s="912"/>
      <c r="AX39" s="912"/>
      <c r="AY39" s="912"/>
      <c r="AZ39" s="913"/>
      <c r="BA39" s="913"/>
      <c r="BB39" s="913"/>
      <c r="BC39" s="913"/>
      <c r="BD39" s="913"/>
      <c r="BE39" s="909"/>
      <c r="BF39" s="909"/>
      <c r="BG39" s="909"/>
      <c r="BH39" s="909"/>
      <c r="BI39" s="910"/>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1"/>
      <c r="AL40" s="912"/>
      <c r="AM40" s="912"/>
      <c r="AN40" s="912"/>
      <c r="AO40" s="912"/>
      <c r="AP40" s="912"/>
      <c r="AQ40" s="912"/>
      <c r="AR40" s="912"/>
      <c r="AS40" s="912"/>
      <c r="AT40" s="912"/>
      <c r="AU40" s="912"/>
      <c r="AV40" s="912"/>
      <c r="AW40" s="912"/>
      <c r="AX40" s="912"/>
      <c r="AY40" s="912"/>
      <c r="AZ40" s="913"/>
      <c r="BA40" s="913"/>
      <c r="BB40" s="913"/>
      <c r="BC40" s="913"/>
      <c r="BD40" s="913"/>
      <c r="BE40" s="909"/>
      <c r="BF40" s="909"/>
      <c r="BG40" s="909"/>
      <c r="BH40" s="909"/>
      <c r="BI40" s="910"/>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1"/>
      <c r="AL41" s="912"/>
      <c r="AM41" s="912"/>
      <c r="AN41" s="912"/>
      <c r="AO41" s="912"/>
      <c r="AP41" s="912"/>
      <c r="AQ41" s="912"/>
      <c r="AR41" s="912"/>
      <c r="AS41" s="912"/>
      <c r="AT41" s="912"/>
      <c r="AU41" s="912"/>
      <c r="AV41" s="912"/>
      <c r="AW41" s="912"/>
      <c r="AX41" s="912"/>
      <c r="AY41" s="912"/>
      <c r="AZ41" s="913"/>
      <c r="BA41" s="913"/>
      <c r="BB41" s="913"/>
      <c r="BC41" s="913"/>
      <c r="BD41" s="913"/>
      <c r="BE41" s="909"/>
      <c r="BF41" s="909"/>
      <c r="BG41" s="909"/>
      <c r="BH41" s="909"/>
      <c r="BI41" s="910"/>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1"/>
      <c r="AL42" s="912"/>
      <c r="AM42" s="912"/>
      <c r="AN42" s="912"/>
      <c r="AO42" s="912"/>
      <c r="AP42" s="912"/>
      <c r="AQ42" s="912"/>
      <c r="AR42" s="912"/>
      <c r="AS42" s="912"/>
      <c r="AT42" s="912"/>
      <c r="AU42" s="912"/>
      <c r="AV42" s="912"/>
      <c r="AW42" s="912"/>
      <c r="AX42" s="912"/>
      <c r="AY42" s="912"/>
      <c r="AZ42" s="913"/>
      <c r="BA42" s="913"/>
      <c r="BB42" s="913"/>
      <c r="BC42" s="913"/>
      <c r="BD42" s="913"/>
      <c r="BE42" s="909"/>
      <c r="BF42" s="909"/>
      <c r="BG42" s="909"/>
      <c r="BH42" s="909"/>
      <c r="BI42" s="910"/>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1"/>
      <c r="AL43" s="912"/>
      <c r="AM43" s="912"/>
      <c r="AN43" s="912"/>
      <c r="AO43" s="912"/>
      <c r="AP43" s="912"/>
      <c r="AQ43" s="912"/>
      <c r="AR43" s="912"/>
      <c r="AS43" s="912"/>
      <c r="AT43" s="912"/>
      <c r="AU43" s="912"/>
      <c r="AV43" s="912"/>
      <c r="AW43" s="912"/>
      <c r="AX43" s="912"/>
      <c r="AY43" s="912"/>
      <c r="AZ43" s="913"/>
      <c r="BA43" s="913"/>
      <c r="BB43" s="913"/>
      <c r="BC43" s="913"/>
      <c r="BD43" s="913"/>
      <c r="BE43" s="909"/>
      <c r="BF43" s="909"/>
      <c r="BG43" s="909"/>
      <c r="BH43" s="909"/>
      <c r="BI43" s="910"/>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1"/>
      <c r="AL44" s="912"/>
      <c r="AM44" s="912"/>
      <c r="AN44" s="912"/>
      <c r="AO44" s="912"/>
      <c r="AP44" s="912"/>
      <c r="AQ44" s="912"/>
      <c r="AR44" s="912"/>
      <c r="AS44" s="912"/>
      <c r="AT44" s="912"/>
      <c r="AU44" s="912"/>
      <c r="AV44" s="912"/>
      <c r="AW44" s="912"/>
      <c r="AX44" s="912"/>
      <c r="AY44" s="912"/>
      <c r="AZ44" s="913"/>
      <c r="BA44" s="913"/>
      <c r="BB44" s="913"/>
      <c r="BC44" s="913"/>
      <c r="BD44" s="913"/>
      <c r="BE44" s="909"/>
      <c r="BF44" s="909"/>
      <c r="BG44" s="909"/>
      <c r="BH44" s="909"/>
      <c r="BI44" s="910"/>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1"/>
      <c r="AL45" s="912"/>
      <c r="AM45" s="912"/>
      <c r="AN45" s="912"/>
      <c r="AO45" s="912"/>
      <c r="AP45" s="912"/>
      <c r="AQ45" s="912"/>
      <c r="AR45" s="912"/>
      <c r="AS45" s="912"/>
      <c r="AT45" s="912"/>
      <c r="AU45" s="912"/>
      <c r="AV45" s="912"/>
      <c r="AW45" s="912"/>
      <c r="AX45" s="912"/>
      <c r="AY45" s="912"/>
      <c r="AZ45" s="913"/>
      <c r="BA45" s="913"/>
      <c r="BB45" s="913"/>
      <c r="BC45" s="913"/>
      <c r="BD45" s="913"/>
      <c r="BE45" s="909"/>
      <c r="BF45" s="909"/>
      <c r="BG45" s="909"/>
      <c r="BH45" s="909"/>
      <c r="BI45" s="910"/>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1"/>
      <c r="AL46" s="912"/>
      <c r="AM46" s="912"/>
      <c r="AN46" s="912"/>
      <c r="AO46" s="912"/>
      <c r="AP46" s="912"/>
      <c r="AQ46" s="912"/>
      <c r="AR46" s="912"/>
      <c r="AS46" s="912"/>
      <c r="AT46" s="912"/>
      <c r="AU46" s="912"/>
      <c r="AV46" s="912"/>
      <c r="AW46" s="912"/>
      <c r="AX46" s="912"/>
      <c r="AY46" s="912"/>
      <c r="AZ46" s="913"/>
      <c r="BA46" s="913"/>
      <c r="BB46" s="913"/>
      <c r="BC46" s="913"/>
      <c r="BD46" s="913"/>
      <c r="BE46" s="909"/>
      <c r="BF46" s="909"/>
      <c r="BG46" s="909"/>
      <c r="BH46" s="909"/>
      <c r="BI46" s="910"/>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1"/>
      <c r="AL47" s="912"/>
      <c r="AM47" s="912"/>
      <c r="AN47" s="912"/>
      <c r="AO47" s="912"/>
      <c r="AP47" s="912"/>
      <c r="AQ47" s="912"/>
      <c r="AR47" s="912"/>
      <c r="AS47" s="912"/>
      <c r="AT47" s="912"/>
      <c r="AU47" s="912"/>
      <c r="AV47" s="912"/>
      <c r="AW47" s="912"/>
      <c r="AX47" s="912"/>
      <c r="AY47" s="912"/>
      <c r="AZ47" s="913"/>
      <c r="BA47" s="913"/>
      <c r="BB47" s="913"/>
      <c r="BC47" s="913"/>
      <c r="BD47" s="913"/>
      <c r="BE47" s="909"/>
      <c r="BF47" s="909"/>
      <c r="BG47" s="909"/>
      <c r="BH47" s="909"/>
      <c r="BI47" s="910"/>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1"/>
      <c r="AL48" s="912"/>
      <c r="AM48" s="912"/>
      <c r="AN48" s="912"/>
      <c r="AO48" s="912"/>
      <c r="AP48" s="912"/>
      <c r="AQ48" s="912"/>
      <c r="AR48" s="912"/>
      <c r="AS48" s="912"/>
      <c r="AT48" s="912"/>
      <c r="AU48" s="912"/>
      <c r="AV48" s="912"/>
      <c r="AW48" s="912"/>
      <c r="AX48" s="912"/>
      <c r="AY48" s="912"/>
      <c r="AZ48" s="913"/>
      <c r="BA48" s="913"/>
      <c r="BB48" s="913"/>
      <c r="BC48" s="913"/>
      <c r="BD48" s="913"/>
      <c r="BE48" s="909"/>
      <c r="BF48" s="909"/>
      <c r="BG48" s="909"/>
      <c r="BH48" s="909"/>
      <c r="BI48" s="910"/>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1"/>
      <c r="AL49" s="912"/>
      <c r="AM49" s="912"/>
      <c r="AN49" s="912"/>
      <c r="AO49" s="912"/>
      <c r="AP49" s="912"/>
      <c r="AQ49" s="912"/>
      <c r="AR49" s="912"/>
      <c r="AS49" s="912"/>
      <c r="AT49" s="912"/>
      <c r="AU49" s="912"/>
      <c r="AV49" s="912"/>
      <c r="AW49" s="912"/>
      <c r="AX49" s="912"/>
      <c r="AY49" s="912"/>
      <c r="AZ49" s="913"/>
      <c r="BA49" s="913"/>
      <c r="BB49" s="913"/>
      <c r="BC49" s="913"/>
      <c r="BD49" s="913"/>
      <c r="BE49" s="909"/>
      <c r="BF49" s="909"/>
      <c r="BG49" s="909"/>
      <c r="BH49" s="909"/>
      <c r="BI49" s="910"/>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4"/>
      <c r="R50" s="915"/>
      <c r="S50" s="915"/>
      <c r="T50" s="915"/>
      <c r="U50" s="915"/>
      <c r="V50" s="915"/>
      <c r="W50" s="915"/>
      <c r="X50" s="915"/>
      <c r="Y50" s="915"/>
      <c r="Z50" s="915"/>
      <c r="AA50" s="915"/>
      <c r="AB50" s="915"/>
      <c r="AC50" s="915"/>
      <c r="AD50" s="915"/>
      <c r="AE50" s="916"/>
      <c r="AF50" s="841"/>
      <c r="AG50" s="842"/>
      <c r="AH50" s="842"/>
      <c r="AI50" s="842"/>
      <c r="AJ50" s="843"/>
      <c r="AK50" s="917"/>
      <c r="AL50" s="915"/>
      <c r="AM50" s="915"/>
      <c r="AN50" s="915"/>
      <c r="AO50" s="915"/>
      <c r="AP50" s="915"/>
      <c r="AQ50" s="915"/>
      <c r="AR50" s="915"/>
      <c r="AS50" s="915"/>
      <c r="AT50" s="915"/>
      <c r="AU50" s="915"/>
      <c r="AV50" s="915"/>
      <c r="AW50" s="915"/>
      <c r="AX50" s="915"/>
      <c r="AY50" s="915"/>
      <c r="AZ50" s="918"/>
      <c r="BA50" s="918"/>
      <c r="BB50" s="918"/>
      <c r="BC50" s="918"/>
      <c r="BD50" s="918"/>
      <c r="BE50" s="909"/>
      <c r="BF50" s="909"/>
      <c r="BG50" s="909"/>
      <c r="BH50" s="909"/>
      <c r="BI50" s="910"/>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4"/>
      <c r="R51" s="915"/>
      <c r="S51" s="915"/>
      <c r="T51" s="915"/>
      <c r="U51" s="915"/>
      <c r="V51" s="915"/>
      <c r="W51" s="915"/>
      <c r="X51" s="915"/>
      <c r="Y51" s="915"/>
      <c r="Z51" s="915"/>
      <c r="AA51" s="915"/>
      <c r="AB51" s="915"/>
      <c r="AC51" s="915"/>
      <c r="AD51" s="915"/>
      <c r="AE51" s="916"/>
      <c r="AF51" s="841"/>
      <c r="AG51" s="842"/>
      <c r="AH51" s="842"/>
      <c r="AI51" s="842"/>
      <c r="AJ51" s="843"/>
      <c r="AK51" s="917"/>
      <c r="AL51" s="915"/>
      <c r="AM51" s="915"/>
      <c r="AN51" s="915"/>
      <c r="AO51" s="915"/>
      <c r="AP51" s="915"/>
      <c r="AQ51" s="915"/>
      <c r="AR51" s="915"/>
      <c r="AS51" s="915"/>
      <c r="AT51" s="915"/>
      <c r="AU51" s="915"/>
      <c r="AV51" s="915"/>
      <c r="AW51" s="915"/>
      <c r="AX51" s="915"/>
      <c r="AY51" s="915"/>
      <c r="AZ51" s="918"/>
      <c r="BA51" s="918"/>
      <c r="BB51" s="918"/>
      <c r="BC51" s="918"/>
      <c r="BD51" s="918"/>
      <c r="BE51" s="909"/>
      <c r="BF51" s="909"/>
      <c r="BG51" s="909"/>
      <c r="BH51" s="909"/>
      <c r="BI51" s="910"/>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4"/>
      <c r="R52" s="915"/>
      <c r="S52" s="915"/>
      <c r="T52" s="915"/>
      <c r="U52" s="915"/>
      <c r="V52" s="915"/>
      <c r="W52" s="915"/>
      <c r="X52" s="915"/>
      <c r="Y52" s="915"/>
      <c r="Z52" s="915"/>
      <c r="AA52" s="915"/>
      <c r="AB52" s="915"/>
      <c r="AC52" s="915"/>
      <c r="AD52" s="915"/>
      <c r="AE52" s="916"/>
      <c r="AF52" s="841"/>
      <c r="AG52" s="842"/>
      <c r="AH52" s="842"/>
      <c r="AI52" s="842"/>
      <c r="AJ52" s="843"/>
      <c r="AK52" s="917"/>
      <c r="AL52" s="915"/>
      <c r="AM52" s="915"/>
      <c r="AN52" s="915"/>
      <c r="AO52" s="915"/>
      <c r="AP52" s="915"/>
      <c r="AQ52" s="915"/>
      <c r="AR52" s="915"/>
      <c r="AS52" s="915"/>
      <c r="AT52" s="915"/>
      <c r="AU52" s="915"/>
      <c r="AV52" s="915"/>
      <c r="AW52" s="915"/>
      <c r="AX52" s="915"/>
      <c r="AY52" s="915"/>
      <c r="AZ52" s="918"/>
      <c r="BA52" s="918"/>
      <c r="BB52" s="918"/>
      <c r="BC52" s="918"/>
      <c r="BD52" s="918"/>
      <c r="BE52" s="909"/>
      <c r="BF52" s="909"/>
      <c r="BG52" s="909"/>
      <c r="BH52" s="909"/>
      <c r="BI52" s="910"/>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4"/>
      <c r="R53" s="915"/>
      <c r="S53" s="915"/>
      <c r="T53" s="915"/>
      <c r="U53" s="915"/>
      <c r="V53" s="915"/>
      <c r="W53" s="915"/>
      <c r="X53" s="915"/>
      <c r="Y53" s="915"/>
      <c r="Z53" s="915"/>
      <c r="AA53" s="915"/>
      <c r="AB53" s="915"/>
      <c r="AC53" s="915"/>
      <c r="AD53" s="915"/>
      <c r="AE53" s="916"/>
      <c r="AF53" s="841"/>
      <c r="AG53" s="842"/>
      <c r="AH53" s="842"/>
      <c r="AI53" s="842"/>
      <c r="AJ53" s="843"/>
      <c r="AK53" s="917"/>
      <c r="AL53" s="915"/>
      <c r="AM53" s="915"/>
      <c r="AN53" s="915"/>
      <c r="AO53" s="915"/>
      <c r="AP53" s="915"/>
      <c r="AQ53" s="915"/>
      <c r="AR53" s="915"/>
      <c r="AS53" s="915"/>
      <c r="AT53" s="915"/>
      <c r="AU53" s="915"/>
      <c r="AV53" s="915"/>
      <c r="AW53" s="915"/>
      <c r="AX53" s="915"/>
      <c r="AY53" s="915"/>
      <c r="AZ53" s="918"/>
      <c r="BA53" s="918"/>
      <c r="BB53" s="918"/>
      <c r="BC53" s="918"/>
      <c r="BD53" s="918"/>
      <c r="BE53" s="909"/>
      <c r="BF53" s="909"/>
      <c r="BG53" s="909"/>
      <c r="BH53" s="909"/>
      <c r="BI53" s="910"/>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4"/>
      <c r="R54" s="915"/>
      <c r="S54" s="915"/>
      <c r="T54" s="915"/>
      <c r="U54" s="915"/>
      <c r="V54" s="915"/>
      <c r="W54" s="915"/>
      <c r="X54" s="915"/>
      <c r="Y54" s="915"/>
      <c r="Z54" s="915"/>
      <c r="AA54" s="915"/>
      <c r="AB54" s="915"/>
      <c r="AC54" s="915"/>
      <c r="AD54" s="915"/>
      <c r="AE54" s="916"/>
      <c r="AF54" s="841"/>
      <c r="AG54" s="842"/>
      <c r="AH54" s="842"/>
      <c r="AI54" s="842"/>
      <c r="AJ54" s="843"/>
      <c r="AK54" s="917"/>
      <c r="AL54" s="915"/>
      <c r="AM54" s="915"/>
      <c r="AN54" s="915"/>
      <c r="AO54" s="915"/>
      <c r="AP54" s="915"/>
      <c r="AQ54" s="915"/>
      <c r="AR54" s="915"/>
      <c r="AS54" s="915"/>
      <c r="AT54" s="915"/>
      <c r="AU54" s="915"/>
      <c r="AV54" s="915"/>
      <c r="AW54" s="915"/>
      <c r="AX54" s="915"/>
      <c r="AY54" s="915"/>
      <c r="AZ54" s="918"/>
      <c r="BA54" s="918"/>
      <c r="BB54" s="918"/>
      <c r="BC54" s="918"/>
      <c r="BD54" s="918"/>
      <c r="BE54" s="909"/>
      <c r="BF54" s="909"/>
      <c r="BG54" s="909"/>
      <c r="BH54" s="909"/>
      <c r="BI54" s="910"/>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4"/>
      <c r="R55" s="915"/>
      <c r="S55" s="915"/>
      <c r="T55" s="915"/>
      <c r="U55" s="915"/>
      <c r="V55" s="915"/>
      <c r="W55" s="915"/>
      <c r="X55" s="915"/>
      <c r="Y55" s="915"/>
      <c r="Z55" s="915"/>
      <c r="AA55" s="915"/>
      <c r="AB55" s="915"/>
      <c r="AC55" s="915"/>
      <c r="AD55" s="915"/>
      <c r="AE55" s="916"/>
      <c r="AF55" s="841"/>
      <c r="AG55" s="842"/>
      <c r="AH55" s="842"/>
      <c r="AI55" s="842"/>
      <c r="AJ55" s="843"/>
      <c r="AK55" s="917"/>
      <c r="AL55" s="915"/>
      <c r="AM55" s="915"/>
      <c r="AN55" s="915"/>
      <c r="AO55" s="915"/>
      <c r="AP55" s="915"/>
      <c r="AQ55" s="915"/>
      <c r="AR55" s="915"/>
      <c r="AS55" s="915"/>
      <c r="AT55" s="915"/>
      <c r="AU55" s="915"/>
      <c r="AV55" s="915"/>
      <c r="AW55" s="915"/>
      <c r="AX55" s="915"/>
      <c r="AY55" s="915"/>
      <c r="AZ55" s="918"/>
      <c r="BA55" s="918"/>
      <c r="BB55" s="918"/>
      <c r="BC55" s="918"/>
      <c r="BD55" s="918"/>
      <c r="BE55" s="909"/>
      <c r="BF55" s="909"/>
      <c r="BG55" s="909"/>
      <c r="BH55" s="909"/>
      <c r="BI55" s="910"/>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4"/>
      <c r="R56" s="915"/>
      <c r="S56" s="915"/>
      <c r="T56" s="915"/>
      <c r="U56" s="915"/>
      <c r="V56" s="915"/>
      <c r="W56" s="915"/>
      <c r="X56" s="915"/>
      <c r="Y56" s="915"/>
      <c r="Z56" s="915"/>
      <c r="AA56" s="915"/>
      <c r="AB56" s="915"/>
      <c r="AC56" s="915"/>
      <c r="AD56" s="915"/>
      <c r="AE56" s="916"/>
      <c r="AF56" s="841"/>
      <c r="AG56" s="842"/>
      <c r="AH56" s="842"/>
      <c r="AI56" s="842"/>
      <c r="AJ56" s="843"/>
      <c r="AK56" s="917"/>
      <c r="AL56" s="915"/>
      <c r="AM56" s="915"/>
      <c r="AN56" s="915"/>
      <c r="AO56" s="915"/>
      <c r="AP56" s="915"/>
      <c r="AQ56" s="915"/>
      <c r="AR56" s="915"/>
      <c r="AS56" s="915"/>
      <c r="AT56" s="915"/>
      <c r="AU56" s="915"/>
      <c r="AV56" s="915"/>
      <c r="AW56" s="915"/>
      <c r="AX56" s="915"/>
      <c r="AY56" s="915"/>
      <c r="AZ56" s="918"/>
      <c r="BA56" s="918"/>
      <c r="BB56" s="918"/>
      <c r="BC56" s="918"/>
      <c r="BD56" s="918"/>
      <c r="BE56" s="909"/>
      <c r="BF56" s="909"/>
      <c r="BG56" s="909"/>
      <c r="BH56" s="909"/>
      <c r="BI56" s="910"/>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4"/>
      <c r="R57" s="915"/>
      <c r="S57" s="915"/>
      <c r="T57" s="915"/>
      <c r="U57" s="915"/>
      <c r="V57" s="915"/>
      <c r="W57" s="915"/>
      <c r="X57" s="915"/>
      <c r="Y57" s="915"/>
      <c r="Z57" s="915"/>
      <c r="AA57" s="915"/>
      <c r="AB57" s="915"/>
      <c r="AC57" s="915"/>
      <c r="AD57" s="915"/>
      <c r="AE57" s="916"/>
      <c r="AF57" s="841"/>
      <c r="AG57" s="842"/>
      <c r="AH57" s="842"/>
      <c r="AI57" s="842"/>
      <c r="AJ57" s="843"/>
      <c r="AK57" s="917"/>
      <c r="AL57" s="915"/>
      <c r="AM57" s="915"/>
      <c r="AN57" s="915"/>
      <c r="AO57" s="915"/>
      <c r="AP57" s="915"/>
      <c r="AQ57" s="915"/>
      <c r="AR57" s="915"/>
      <c r="AS57" s="915"/>
      <c r="AT57" s="915"/>
      <c r="AU57" s="915"/>
      <c r="AV57" s="915"/>
      <c r="AW57" s="915"/>
      <c r="AX57" s="915"/>
      <c r="AY57" s="915"/>
      <c r="AZ57" s="918"/>
      <c r="BA57" s="918"/>
      <c r="BB57" s="918"/>
      <c r="BC57" s="918"/>
      <c r="BD57" s="918"/>
      <c r="BE57" s="909"/>
      <c r="BF57" s="909"/>
      <c r="BG57" s="909"/>
      <c r="BH57" s="909"/>
      <c r="BI57" s="910"/>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4"/>
      <c r="R58" s="915"/>
      <c r="S58" s="915"/>
      <c r="T58" s="915"/>
      <c r="U58" s="915"/>
      <c r="V58" s="915"/>
      <c r="W58" s="915"/>
      <c r="X58" s="915"/>
      <c r="Y58" s="915"/>
      <c r="Z58" s="915"/>
      <c r="AA58" s="915"/>
      <c r="AB58" s="915"/>
      <c r="AC58" s="915"/>
      <c r="AD58" s="915"/>
      <c r="AE58" s="916"/>
      <c r="AF58" s="841"/>
      <c r="AG58" s="842"/>
      <c r="AH58" s="842"/>
      <c r="AI58" s="842"/>
      <c r="AJ58" s="843"/>
      <c r="AK58" s="917"/>
      <c r="AL58" s="915"/>
      <c r="AM58" s="915"/>
      <c r="AN58" s="915"/>
      <c r="AO58" s="915"/>
      <c r="AP58" s="915"/>
      <c r="AQ58" s="915"/>
      <c r="AR58" s="915"/>
      <c r="AS58" s="915"/>
      <c r="AT58" s="915"/>
      <c r="AU58" s="915"/>
      <c r="AV58" s="915"/>
      <c r="AW58" s="915"/>
      <c r="AX58" s="915"/>
      <c r="AY58" s="915"/>
      <c r="AZ58" s="918"/>
      <c r="BA58" s="918"/>
      <c r="BB58" s="918"/>
      <c r="BC58" s="918"/>
      <c r="BD58" s="918"/>
      <c r="BE58" s="909"/>
      <c r="BF58" s="909"/>
      <c r="BG58" s="909"/>
      <c r="BH58" s="909"/>
      <c r="BI58" s="910"/>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4"/>
      <c r="R59" s="915"/>
      <c r="S59" s="915"/>
      <c r="T59" s="915"/>
      <c r="U59" s="915"/>
      <c r="V59" s="915"/>
      <c r="W59" s="915"/>
      <c r="X59" s="915"/>
      <c r="Y59" s="915"/>
      <c r="Z59" s="915"/>
      <c r="AA59" s="915"/>
      <c r="AB59" s="915"/>
      <c r="AC59" s="915"/>
      <c r="AD59" s="915"/>
      <c r="AE59" s="916"/>
      <c r="AF59" s="841"/>
      <c r="AG59" s="842"/>
      <c r="AH59" s="842"/>
      <c r="AI59" s="842"/>
      <c r="AJ59" s="843"/>
      <c r="AK59" s="917"/>
      <c r="AL59" s="915"/>
      <c r="AM59" s="915"/>
      <c r="AN59" s="915"/>
      <c r="AO59" s="915"/>
      <c r="AP59" s="915"/>
      <c r="AQ59" s="915"/>
      <c r="AR59" s="915"/>
      <c r="AS59" s="915"/>
      <c r="AT59" s="915"/>
      <c r="AU59" s="915"/>
      <c r="AV59" s="915"/>
      <c r="AW59" s="915"/>
      <c r="AX59" s="915"/>
      <c r="AY59" s="915"/>
      <c r="AZ59" s="918"/>
      <c r="BA59" s="918"/>
      <c r="BB59" s="918"/>
      <c r="BC59" s="918"/>
      <c r="BD59" s="918"/>
      <c r="BE59" s="909"/>
      <c r="BF59" s="909"/>
      <c r="BG59" s="909"/>
      <c r="BH59" s="909"/>
      <c r="BI59" s="910"/>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4"/>
      <c r="R60" s="915"/>
      <c r="S60" s="915"/>
      <c r="T60" s="915"/>
      <c r="U60" s="915"/>
      <c r="V60" s="915"/>
      <c r="W60" s="915"/>
      <c r="X60" s="915"/>
      <c r="Y60" s="915"/>
      <c r="Z60" s="915"/>
      <c r="AA60" s="915"/>
      <c r="AB60" s="915"/>
      <c r="AC60" s="915"/>
      <c r="AD60" s="915"/>
      <c r="AE60" s="916"/>
      <c r="AF60" s="841"/>
      <c r="AG60" s="842"/>
      <c r="AH60" s="842"/>
      <c r="AI60" s="842"/>
      <c r="AJ60" s="843"/>
      <c r="AK60" s="917"/>
      <c r="AL60" s="915"/>
      <c r="AM60" s="915"/>
      <c r="AN60" s="915"/>
      <c r="AO60" s="915"/>
      <c r="AP60" s="915"/>
      <c r="AQ60" s="915"/>
      <c r="AR60" s="915"/>
      <c r="AS60" s="915"/>
      <c r="AT60" s="915"/>
      <c r="AU60" s="915"/>
      <c r="AV60" s="915"/>
      <c r="AW60" s="915"/>
      <c r="AX60" s="915"/>
      <c r="AY60" s="915"/>
      <c r="AZ60" s="918"/>
      <c r="BA60" s="918"/>
      <c r="BB60" s="918"/>
      <c r="BC60" s="918"/>
      <c r="BD60" s="918"/>
      <c r="BE60" s="909"/>
      <c r="BF60" s="909"/>
      <c r="BG60" s="909"/>
      <c r="BH60" s="909"/>
      <c r="BI60" s="910"/>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4"/>
      <c r="R61" s="915"/>
      <c r="S61" s="915"/>
      <c r="T61" s="915"/>
      <c r="U61" s="915"/>
      <c r="V61" s="915"/>
      <c r="W61" s="915"/>
      <c r="X61" s="915"/>
      <c r="Y61" s="915"/>
      <c r="Z61" s="915"/>
      <c r="AA61" s="915"/>
      <c r="AB61" s="915"/>
      <c r="AC61" s="915"/>
      <c r="AD61" s="915"/>
      <c r="AE61" s="916"/>
      <c r="AF61" s="841"/>
      <c r="AG61" s="842"/>
      <c r="AH61" s="842"/>
      <c r="AI61" s="842"/>
      <c r="AJ61" s="843"/>
      <c r="AK61" s="917"/>
      <c r="AL61" s="915"/>
      <c r="AM61" s="915"/>
      <c r="AN61" s="915"/>
      <c r="AO61" s="915"/>
      <c r="AP61" s="915"/>
      <c r="AQ61" s="915"/>
      <c r="AR61" s="915"/>
      <c r="AS61" s="915"/>
      <c r="AT61" s="915"/>
      <c r="AU61" s="915"/>
      <c r="AV61" s="915"/>
      <c r="AW61" s="915"/>
      <c r="AX61" s="915"/>
      <c r="AY61" s="915"/>
      <c r="AZ61" s="918"/>
      <c r="BA61" s="918"/>
      <c r="BB61" s="918"/>
      <c r="BC61" s="918"/>
      <c r="BD61" s="918"/>
      <c r="BE61" s="909"/>
      <c r="BF61" s="909"/>
      <c r="BG61" s="909"/>
      <c r="BH61" s="909"/>
      <c r="BI61" s="910"/>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4"/>
      <c r="R62" s="915"/>
      <c r="S62" s="915"/>
      <c r="T62" s="915"/>
      <c r="U62" s="915"/>
      <c r="V62" s="915"/>
      <c r="W62" s="915"/>
      <c r="X62" s="915"/>
      <c r="Y62" s="915"/>
      <c r="Z62" s="915"/>
      <c r="AA62" s="915"/>
      <c r="AB62" s="915"/>
      <c r="AC62" s="915"/>
      <c r="AD62" s="915"/>
      <c r="AE62" s="916"/>
      <c r="AF62" s="841"/>
      <c r="AG62" s="842"/>
      <c r="AH62" s="842"/>
      <c r="AI62" s="842"/>
      <c r="AJ62" s="843"/>
      <c r="AK62" s="917"/>
      <c r="AL62" s="915"/>
      <c r="AM62" s="915"/>
      <c r="AN62" s="915"/>
      <c r="AO62" s="915"/>
      <c r="AP62" s="915"/>
      <c r="AQ62" s="915"/>
      <c r="AR62" s="915"/>
      <c r="AS62" s="915"/>
      <c r="AT62" s="915"/>
      <c r="AU62" s="915"/>
      <c r="AV62" s="915"/>
      <c r="AW62" s="915"/>
      <c r="AX62" s="915"/>
      <c r="AY62" s="915"/>
      <c r="AZ62" s="918"/>
      <c r="BA62" s="918"/>
      <c r="BB62" s="918"/>
      <c r="BC62" s="918"/>
      <c r="BD62" s="918"/>
      <c r="BE62" s="909"/>
      <c r="BF62" s="909"/>
      <c r="BG62" s="909"/>
      <c r="BH62" s="909"/>
      <c r="BI62" s="910"/>
      <c r="BJ62" s="926" t="s">
        <v>402</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382</v>
      </c>
      <c r="B63" s="870" t="s">
        <v>403</v>
      </c>
      <c r="C63" s="871"/>
      <c r="D63" s="871"/>
      <c r="E63" s="871"/>
      <c r="F63" s="871"/>
      <c r="G63" s="871"/>
      <c r="H63" s="871"/>
      <c r="I63" s="871"/>
      <c r="J63" s="871"/>
      <c r="K63" s="871"/>
      <c r="L63" s="871"/>
      <c r="M63" s="871"/>
      <c r="N63" s="871"/>
      <c r="O63" s="871"/>
      <c r="P63" s="872"/>
      <c r="Q63" s="919"/>
      <c r="R63" s="920"/>
      <c r="S63" s="920"/>
      <c r="T63" s="920"/>
      <c r="U63" s="920"/>
      <c r="V63" s="920"/>
      <c r="W63" s="920"/>
      <c r="X63" s="920"/>
      <c r="Y63" s="920"/>
      <c r="Z63" s="920"/>
      <c r="AA63" s="920"/>
      <c r="AB63" s="920"/>
      <c r="AC63" s="920"/>
      <c r="AD63" s="920"/>
      <c r="AE63" s="921"/>
      <c r="AF63" s="922">
        <v>552</v>
      </c>
      <c r="AG63" s="923"/>
      <c r="AH63" s="923"/>
      <c r="AI63" s="923"/>
      <c r="AJ63" s="924"/>
      <c r="AK63" s="925"/>
      <c r="AL63" s="920"/>
      <c r="AM63" s="920"/>
      <c r="AN63" s="920"/>
      <c r="AO63" s="920"/>
      <c r="AP63" s="923">
        <v>9381</v>
      </c>
      <c r="AQ63" s="923"/>
      <c r="AR63" s="923"/>
      <c r="AS63" s="923"/>
      <c r="AT63" s="923"/>
      <c r="AU63" s="923">
        <v>5561</v>
      </c>
      <c r="AV63" s="923"/>
      <c r="AW63" s="923"/>
      <c r="AX63" s="923"/>
      <c r="AY63" s="923"/>
      <c r="AZ63" s="927"/>
      <c r="BA63" s="927"/>
      <c r="BB63" s="927"/>
      <c r="BC63" s="927"/>
      <c r="BD63" s="927"/>
      <c r="BE63" s="928"/>
      <c r="BF63" s="928"/>
      <c r="BG63" s="928"/>
      <c r="BH63" s="928"/>
      <c r="BI63" s="929"/>
      <c r="BJ63" s="930" t="s">
        <v>125</v>
      </c>
      <c r="BK63" s="931"/>
      <c r="BL63" s="931"/>
      <c r="BM63" s="931"/>
      <c r="BN63" s="932"/>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404</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405</v>
      </c>
      <c r="B66" s="821"/>
      <c r="C66" s="821"/>
      <c r="D66" s="821"/>
      <c r="E66" s="821"/>
      <c r="F66" s="821"/>
      <c r="G66" s="821"/>
      <c r="H66" s="821"/>
      <c r="I66" s="821"/>
      <c r="J66" s="821"/>
      <c r="K66" s="821"/>
      <c r="L66" s="821"/>
      <c r="M66" s="821"/>
      <c r="N66" s="821"/>
      <c r="O66" s="821"/>
      <c r="P66" s="822"/>
      <c r="Q66" s="797" t="s">
        <v>406</v>
      </c>
      <c r="R66" s="798"/>
      <c r="S66" s="798"/>
      <c r="T66" s="798"/>
      <c r="U66" s="799"/>
      <c r="V66" s="797" t="s">
        <v>387</v>
      </c>
      <c r="W66" s="798"/>
      <c r="X66" s="798"/>
      <c r="Y66" s="798"/>
      <c r="Z66" s="799"/>
      <c r="AA66" s="797" t="s">
        <v>407</v>
      </c>
      <c r="AB66" s="798"/>
      <c r="AC66" s="798"/>
      <c r="AD66" s="798"/>
      <c r="AE66" s="799"/>
      <c r="AF66" s="933" t="s">
        <v>389</v>
      </c>
      <c r="AG66" s="893"/>
      <c r="AH66" s="893"/>
      <c r="AI66" s="893"/>
      <c r="AJ66" s="934"/>
      <c r="AK66" s="797" t="s">
        <v>408</v>
      </c>
      <c r="AL66" s="821"/>
      <c r="AM66" s="821"/>
      <c r="AN66" s="821"/>
      <c r="AO66" s="822"/>
      <c r="AP66" s="797" t="s">
        <v>391</v>
      </c>
      <c r="AQ66" s="798"/>
      <c r="AR66" s="798"/>
      <c r="AS66" s="798"/>
      <c r="AT66" s="799"/>
      <c r="AU66" s="797" t="s">
        <v>409</v>
      </c>
      <c r="AV66" s="798"/>
      <c r="AW66" s="798"/>
      <c r="AX66" s="798"/>
      <c r="AY66" s="799"/>
      <c r="AZ66" s="797" t="s">
        <v>369</v>
      </c>
      <c r="BA66" s="798"/>
      <c r="BB66" s="798"/>
      <c r="BC66" s="798"/>
      <c r="BD66" s="809"/>
      <c r="BE66" s="265"/>
      <c r="BF66" s="265"/>
      <c r="BG66" s="265"/>
      <c r="BH66" s="265"/>
      <c r="BI66" s="265"/>
      <c r="BJ66" s="265"/>
      <c r="BK66" s="265"/>
      <c r="BL66" s="265"/>
      <c r="BM66" s="265"/>
      <c r="BN66" s="265"/>
      <c r="BO66" s="265"/>
      <c r="BP66" s="265"/>
      <c r="BQ66" s="262">
        <v>60</v>
      </c>
      <c r="BR66" s="267"/>
      <c r="BS66" s="944"/>
      <c r="BT66" s="945"/>
      <c r="BU66" s="945"/>
      <c r="BV66" s="945"/>
      <c r="BW66" s="945"/>
      <c r="BX66" s="945"/>
      <c r="BY66" s="945"/>
      <c r="BZ66" s="945"/>
      <c r="CA66" s="945"/>
      <c r="CB66" s="945"/>
      <c r="CC66" s="945"/>
      <c r="CD66" s="945"/>
      <c r="CE66" s="945"/>
      <c r="CF66" s="945"/>
      <c r="CG66" s="946"/>
      <c r="CH66" s="941"/>
      <c r="CI66" s="942"/>
      <c r="CJ66" s="942"/>
      <c r="CK66" s="942"/>
      <c r="CL66" s="943"/>
      <c r="CM66" s="941"/>
      <c r="CN66" s="942"/>
      <c r="CO66" s="942"/>
      <c r="CP66" s="942"/>
      <c r="CQ66" s="943"/>
      <c r="CR66" s="941"/>
      <c r="CS66" s="942"/>
      <c r="CT66" s="942"/>
      <c r="CU66" s="942"/>
      <c r="CV66" s="943"/>
      <c r="CW66" s="941"/>
      <c r="CX66" s="942"/>
      <c r="CY66" s="942"/>
      <c r="CZ66" s="942"/>
      <c r="DA66" s="943"/>
      <c r="DB66" s="941"/>
      <c r="DC66" s="942"/>
      <c r="DD66" s="942"/>
      <c r="DE66" s="942"/>
      <c r="DF66" s="943"/>
      <c r="DG66" s="941"/>
      <c r="DH66" s="942"/>
      <c r="DI66" s="942"/>
      <c r="DJ66" s="942"/>
      <c r="DK66" s="943"/>
      <c r="DL66" s="941"/>
      <c r="DM66" s="942"/>
      <c r="DN66" s="942"/>
      <c r="DO66" s="942"/>
      <c r="DP66" s="943"/>
      <c r="DQ66" s="941"/>
      <c r="DR66" s="942"/>
      <c r="DS66" s="942"/>
      <c r="DT66" s="942"/>
      <c r="DU66" s="943"/>
      <c r="DV66" s="938"/>
      <c r="DW66" s="939"/>
      <c r="DX66" s="939"/>
      <c r="DY66" s="939"/>
      <c r="DZ66" s="940"/>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5"/>
      <c r="AG67" s="896"/>
      <c r="AH67" s="896"/>
      <c r="AI67" s="896"/>
      <c r="AJ67" s="936"/>
      <c r="AK67" s="937"/>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4"/>
      <c r="BT67" s="945"/>
      <c r="BU67" s="945"/>
      <c r="BV67" s="945"/>
      <c r="BW67" s="945"/>
      <c r="BX67" s="945"/>
      <c r="BY67" s="945"/>
      <c r="BZ67" s="945"/>
      <c r="CA67" s="945"/>
      <c r="CB67" s="945"/>
      <c r="CC67" s="945"/>
      <c r="CD67" s="945"/>
      <c r="CE67" s="945"/>
      <c r="CF67" s="945"/>
      <c r="CG67" s="946"/>
      <c r="CH67" s="941"/>
      <c r="CI67" s="942"/>
      <c r="CJ67" s="942"/>
      <c r="CK67" s="942"/>
      <c r="CL67" s="943"/>
      <c r="CM67" s="941"/>
      <c r="CN67" s="942"/>
      <c r="CO67" s="942"/>
      <c r="CP67" s="942"/>
      <c r="CQ67" s="943"/>
      <c r="CR67" s="941"/>
      <c r="CS67" s="942"/>
      <c r="CT67" s="942"/>
      <c r="CU67" s="942"/>
      <c r="CV67" s="943"/>
      <c r="CW67" s="941"/>
      <c r="CX67" s="942"/>
      <c r="CY67" s="942"/>
      <c r="CZ67" s="942"/>
      <c r="DA67" s="943"/>
      <c r="DB67" s="941"/>
      <c r="DC67" s="942"/>
      <c r="DD67" s="942"/>
      <c r="DE67" s="942"/>
      <c r="DF67" s="943"/>
      <c r="DG67" s="941"/>
      <c r="DH67" s="942"/>
      <c r="DI67" s="942"/>
      <c r="DJ67" s="942"/>
      <c r="DK67" s="943"/>
      <c r="DL67" s="941"/>
      <c r="DM67" s="942"/>
      <c r="DN67" s="942"/>
      <c r="DO67" s="942"/>
      <c r="DP67" s="943"/>
      <c r="DQ67" s="941"/>
      <c r="DR67" s="942"/>
      <c r="DS67" s="942"/>
      <c r="DT67" s="942"/>
      <c r="DU67" s="943"/>
      <c r="DV67" s="938"/>
      <c r="DW67" s="939"/>
      <c r="DX67" s="939"/>
      <c r="DY67" s="939"/>
      <c r="DZ67" s="940"/>
      <c r="EA67" s="246"/>
    </row>
    <row r="68" spans="1:131" s="247" customFormat="1" ht="26.25" customHeight="1" thickTop="1" x14ac:dyDescent="0.15">
      <c r="A68" s="258">
        <v>1</v>
      </c>
      <c r="B68" s="950" t="s">
        <v>569</v>
      </c>
      <c r="C68" s="951"/>
      <c r="D68" s="951"/>
      <c r="E68" s="951"/>
      <c r="F68" s="951"/>
      <c r="G68" s="951"/>
      <c r="H68" s="951"/>
      <c r="I68" s="951"/>
      <c r="J68" s="951"/>
      <c r="K68" s="951"/>
      <c r="L68" s="951"/>
      <c r="M68" s="951"/>
      <c r="N68" s="951"/>
      <c r="O68" s="951"/>
      <c r="P68" s="952"/>
      <c r="Q68" s="953">
        <v>19128</v>
      </c>
      <c r="R68" s="947"/>
      <c r="S68" s="947"/>
      <c r="T68" s="947"/>
      <c r="U68" s="947"/>
      <c r="V68" s="947">
        <v>19195</v>
      </c>
      <c r="W68" s="947"/>
      <c r="X68" s="947"/>
      <c r="Y68" s="947"/>
      <c r="Z68" s="947"/>
      <c r="AA68" s="947">
        <v>23</v>
      </c>
      <c r="AB68" s="947"/>
      <c r="AC68" s="947"/>
      <c r="AD68" s="947"/>
      <c r="AE68" s="947"/>
      <c r="AF68" s="947">
        <v>23</v>
      </c>
      <c r="AG68" s="947"/>
      <c r="AH68" s="947"/>
      <c r="AI68" s="947"/>
      <c r="AJ68" s="947"/>
      <c r="AK68" s="947">
        <v>2868</v>
      </c>
      <c r="AL68" s="947"/>
      <c r="AM68" s="947"/>
      <c r="AN68" s="947"/>
      <c r="AO68" s="947"/>
      <c r="AP68" s="947" t="s">
        <v>590</v>
      </c>
      <c r="AQ68" s="947"/>
      <c r="AR68" s="947"/>
      <c r="AS68" s="947"/>
      <c r="AT68" s="947"/>
      <c r="AU68" s="947" t="s">
        <v>590</v>
      </c>
      <c r="AV68" s="947"/>
      <c r="AW68" s="947"/>
      <c r="AX68" s="947"/>
      <c r="AY68" s="947"/>
      <c r="AZ68" s="948"/>
      <c r="BA68" s="948"/>
      <c r="BB68" s="948"/>
      <c r="BC68" s="948"/>
      <c r="BD68" s="949"/>
      <c r="BE68" s="265"/>
      <c r="BF68" s="265"/>
      <c r="BG68" s="265"/>
      <c r="BH68" s="265"/>
      <c r="BI68" s="265"/>
      <c r="BJ68" s="265"/>
      <c r="BK68" s="265"/>
      <c r="BL68" s="265"/>
      <c r="BM68" s="265"/>
      <c r="BN68" s="265"/>
      <c r="BO68" s="265"/>
      <c r="BP68" s="265"/>
      <c r="BQ68" s="262">
        <v>62</v>
      </c>
      <c r="BR68" s="267"/>
      <c r="BS68" s="944"/>
      <c r="BT68" s="945"/>
      <c r="BU68" s="945"/>
      <c r="BV68" s="945"/>
      <c r="BW68" s="945"/>
      <c r="BX68" s="945"/>
      <c r="BY68" s="945"/>
      <c r="BZ68" s="945"/>
      <c r="CA68" s="945"/>
      <c r="CB68" s="945"/>
      <c r="CC68" s="945"/>
      <c r="CD68" s="945"/>
      <c r="CE68" s="945"/>
      <c r="CF68" s="945"/>
      <c r="CG68" s="946"/>
      <c r="CH68" s="941"/>
      <c r="CI68" s="942"/>
      <c r="CJ68" s="942"/>
      <c r="CK68" s="942"/>
      <c r="CL68" s="943"/>
      <c r="CM68" s="941"/>
      <c r="CN68" s="942"/>
      <c r="CO68" s="942"/>
      <c r="CP68" s="942"/>
      <c r="CQ68" s="943"/>
      <c r="CR68" s="941"/>
      <c r="CS68" s="942"/>
      <c r="CT68" s="942"/>
      <c r="CU68" s="942"/>
      <c r="CV68" s="943"/>
      <c r="CW68" s="941"/>
      <c r="CX68" s="942"/>
      <c r="CY68" s="942"/>
      <c r="CZ68" s="942"/>
      <c r="DA68" s="943"/>
      <c r="DB68" s="941"/>
      <c r="DC68" s="942"/>
      <c r="DD68" s="942"/>
      <c r="DE68" s="942"/>
      <c r="DF68" s="943"/>
      <c r="DG68" s="941"/>
      <c r="DH68" s="942"/>
      <c r="DI68" s="942"/>
      <c r="DJ68" s="942"/>
      <c r="DK68" s="943"/>
      <c r="DL68" s="941"/>
      <c r="DM68" s="942"/>
      <c r="DN68" s="942"/>
      <c r="DO68" s="942"/>
      <c r="DP68" s="943"/>
      <c r="DQ68" s="941"/>
      <c r="DR68" s="942"/>
      <c r="DS68" s="942"/>
      <c r="DT68" s="942"/>
      <c r="DU68" s="943"/>
      <c r="DV68" s="938"/>
      <c r="DW68" s="939"/>
      <c r="DX68" s="939"/>
      <c r="DY68" s="939"/>
      <c r="DZ68" s="940"/>
      <c r="EA68" s="246"/>
    </row>
    <row r="69" spans="1:131" s="247" customFormat="1" ht="26.25" customHeight="1" x14ac:dyDescent="0.15">
      <c r="A69" s="261">
        <v>2</v>
      </c>
      <c r="B69" s="954" t="s">
        <v>570</v>
      </c>
      <c r="C69" s="955"/>
      <c r="D69" s="955"/>
      <c r="E69" s="955"/>
      <c r="F69" s="955"/>
      <c r="G69" s="955"/>
      <c r="H69" s="955"/>
      <c r="I69" s="955"/>
      <c r="J69" s="955"/>
      <c r="K69" s="955"/>
      <c r="L69" s="955"/>
      <c r="M69" s="955"/>
      <c r="N69" s="955"/>
      <c r="O69" s="955"/>
      <c r="P69" s="956"/>
      <c r="Q69" s="957">
        <v>163</v>
      </c>
      <c r="R69" s="912"/>
      <c r="S69" s="912"/>
      <c r="T69" s="912"/>
      <c r="U69" s="912"/>
      <c r="V69" s="912">
        <v>163</v>
      </c>
      <c r="W69" s="912"/>
      <c r="X69" s="912"/>
      <c r="Y69" s="912"/>
      <c r="Z69" s="912"/>
      <c r="AA69" s="912">
        <v>1</v>
      </c>
      <c r="AB69" s="912"/>
      <c r="AC69" s="912"/>
      <c r="AD69" s="912"/>
      <c r="AE69" s="912"/>
      <c r="AF69" s="912">
        <v>1</v>
      </c>
      <c r="AG69" s="912"/>
      <c r="AH69" s="912"/>
      <c r="AI69" s="912"/>
      <c r="AJ69" s="912"/>
      <c r="AK69" s="912">
        <v>43</v>
      </c>
      <c r="AL69" s="912"/>
      <c r="AM69" s="912"/>
      <c r="AN69" s="912"/>
      <c r="AO69" s="912"/>
      <c r="AP69" s="912" t="s">
        <v>590</v>
      </c>
      <c r="AQ69" s="912"/>
      <c r="AR69" s="912"/>
      <c r="AS69" s="912"/>
      <c r="AT69" s="912"/>
      <c r="AU69" s="912" t="s">
        <v>590</v>
      </c>
      <c r="AV69" s="912"/>
      <c r="AW69" s="912"/>
      <c r="AX69" s="912"/>
      <c r="AY69" s="912"/>
      <c r="AZ69" s="958"/>
      <c r="BA69" s="958"/>
      <c r="BB69" s="958"/>
      <c r="BC69" s="958"/>
      <c r="BD69" s="959"/>
      <c r="BE69" s="265"/>
      <c r="BF69" s="265"/>
      <c r="BG69" s="265"/>
      <c r="BH69" s="265"/>
      <c r="BI69" s="265"/>
      <c r="BJ69" s="265"/>
      <c r="BK69" s="265"/>
      <c r="BL69" s="265"/>
      <c r="BM69" s="265"/>
      <c r="BN69" s="265"/>
      <c r="BO69" s="265"/>
      <c r="BP69" s="265"/>
      <c r="BQ69" s="262">
        <v>63</v>
      </c>
      <c r="BR69" s="267"/>
      <c r="BS69" s="944"/>
      <c r="BT69" s="945"/>
      <c r="BU69" s="945"/>
      <c r="BV69" s="945"/>
      <c r="BW69" s="945"/>
      <c r="BX69" s="945"/>
      <c r="BY69" s="945"/>
      <c r="BZ69" s="945"/>
      <c r="CA69" s="945"/>
      <c r="CB69" s="945"/>
      <c r="CC69" s="945"/>
      <c r="CD69" s="945"/>
      <c r="CE69" s="945"/>
      <c r="CF69" s="945"/>
      <c r="CG69" s="946"/>
      <c r="CH69" s="941"/>
      <c r="CI69" s="942"/>
      <c r="CJ69" s="942"/>
      <c r="CK69" s="942"/>
      <c r="CL69" s="943"/>
      <c r="CM69" s="941"/>
      <c r="CN69" s="942"/>
      <c r="CO69" s="942"/>
      <c r="CP69" s="942"/>
      <c r="CQ69" s="943"/>
      <c r="CR69" s="941"/>
      <c r="CS69" s="942"/>
      <c r="CT69" s="942"/>
      <c r="CU69" s="942"/>
      <c r="CV69" s="943"/>
      <c r="CW69" s="941"/>
      <c r="CX69" s="942"/>
      <c r="CY69" s="942"/>
      <c r="CZ69" s="942"/>
      <c r="DA69" s="943"/>
      <c r="DB69" s="941"/>
      <c r="DC69" s="942"/>
      <c r="DD69" s="942"/>
      <c r="DE69" s="942"/>
      <c r="DF69" s="943"/>
      <c r="DG69" s="941"/>
      <c r="DH69" s="942"/>
      <c r="DI69" s="942"/>
      <c r="DJ69" s="942"/>
      <c r="DK69" s="943"/>
      <c r="DL69" s="941"/>
      <c r="DM69" s="942"/>
      <c r="DN69" s="942"/>
      <c r="DO69" s="942"/>
      <c r="DP69" s="943"/>
      <c r="DQ69" s="941"/>
      <c r="DR69" s="942"/>
      <c r="DS69" s="942"/>
      <c r="DT69" s="942"/>
      <c r="DU69" s="943"/>
      <c r="DV69" s="938"/>
      <c r="DW69" s="939"/>
      <c r="DX69" s="939"/>
      <c r="DY69" s="939"/>
      <c r="DZ69" s="940"/>
      <c r="EA69" s="246"/>
    </row>
    <row r="70" spans="1:131" s="247" customFormat="1" ht="26.25" customHeight="1" x14ac:dyDescent="0.15">
      <c r="A70" s="261">
        <v>3</v>
      </c>
      <c r="B70" s="954" t="s">
        <v>571</v>
      </c>
      <c r="C70" s="955"/>
      <c r="D70" s="955"/>
      <c r="E70" s="955"/>
      <c r="F70" s="955"/>
      <c r="G70" s="955"/>
      <c r="H70" s="955"/>
      <c r="I70" s="955"/>
      <c r="J70" s="955"/>
      <c r="K70" s="955"/>
      <c r="L70" s="955"/>
      <c r="M70" s="955"/>
      <c r="N70" s="955"/>
      <c r="O70" s="955"/>
      <c r="P70" s="956"/>
      <c r="Q70" s="957">
        <v>596</v>
      </c>
      <c r="R70" s="912"/>
      <c r="S70" s="912"/>
      <c r="T70" s="912"/>
      <c r="U70" s="912"/>
      <c r="V70" s="912">
        <v>355</v>
      </c>
      <c r="W70" s="912"/>
      <c r="X70" s="912"/>
      <c r="Y70" s="912"/>
      <c r="Z70" s="912"/>
      <c r="AA70" s="912">
        <v>242</v>
      </c>
      <c r="AB70" s="912"/>
      <c r="AC70" s="912"/>
      <c r="AD70" s="912"/>
      <c r="AE70" s="912"/>
      <c r="AF70" s="912">
        <v>242</v>
      </c>
      <c r="AG70" s="912"/>
      <c r="AH70" s="912"/>
      <c r="AI70" s="912"/>
      <c r="AJ70" s="912"/>
      <c r="AK70" s="912" t="s">
        <v>590</v>
      </c>
      <c r="AL70" s="912"/>
      <c r="AM70" s="912"/>
      <c r="AN70" s="912"/>
      <c r="AO70" s="912"/>
      <c r="AP70" s="912" t="s">
        <v>590</v>
      </c>
      <c r="AQ70" s="912"/>
      <c r="AR70" s="912"/>
      <c r="AS70" s="912"/>
      <c r="AT70" s="912"/>
      <c r="AU70" s="912" t="s">
        <v>590</v>
      </c>
      <c r="AV70" s="912"/>
      <c r="AW70" s="912"/>
      <c r="AX70" s="912"/>
      <c r="AY70" s="912"/>
      <c r="AZ70" s="958"/>
      <c r="BA70" s="958"/>
      <c r="BB70" s="958"/>
      <c r="BC70" s="958"/>
      <c r="BD70" s="959"/>
      <c r="BE70" s="265"/>
      <c r="BF70" s="265"/>
      <c r="BG70" s="265"/>
      <c r="BH70" s="265"/>
      <c r="BI70" s="265"/>
      <c r="BJ70" s="265"/>
      <c r="BK70" s="265"/>
      <c r="BL70" s="265"/>
      <c r="BM70" s="265"/>
      <c r="BN70" s="265"/>
      <c r="BO70" s="265"/>
      <c r="BP70" s="265"/>
      <c r="BQ70" s="262">
        <v>64</v>
      </c>
      <c r="BR70" s="267"/>
      <c r="BS70" s="944"/>
      <c r="BT70" s="945"/>
      <c r="BU70" s="945"/>
      <c r="BV70" s="945"/>
      <c r="BW70" s="945"/>
      <c r="BX70" s="945"/>
      <c r="BY70" s="945"/>
      <c r="BZ70" s="945"/>
      <c r="CA70" s="945"/>
      <c r="CB70" s="945"/>
      <c r="CC70" s="945"/>
      <c r="CD70" s="945"/>
      <c r="CE70" s="945"/>
      <c r="CF70" s="945"/>
      <c r="CG70" s="946"/>
      <c r="CH70" s="941"/>
      <c r="CI70" s="942"/>
      <c r="CJ70" s="942"/>
      <c r="CK70" s="942"/>
      <c r="CL70" s="943"/>
      <c r="CM70" s="941"/>
      <c r="CN70" s="942"/>
      <c r="CO70" s="942"/>
      <c r="CP70" s="942"/>
      <c r="CQ70" s="943"/>
      <c r="CR70" s="941"/>
      <c r="CS70" s="942"/>
      <c r="CT70" s="942"/>
      <c r="CU70" s="942"/>
      <c r="CV70" s="943"/>
      <c r="CW70" s="941"/>
      <c r="CX70" s="942"/>
      <c r="CY70" s="942"/>
      <c r="CZ70" s="942"/>
      <c r="DA70" s="943"/>
      <c r="DB70" s="941"/>
      <c r="DC70" s="942"/>
      <c r="DD70" s="942"/>
      <c r="DE70" s="942"/>
      <c r="DF70" s="943"/>
      <c r="DG70" s="941"/>
      <c r="DH70" s="942"/>
      <c r="DI70" s="942"/>
      <c r="DJ70" s="942"/>
      <c r="DK70" s="943"/>
      <c r="DL70" s="941"/>
      <c r="DM70" s="942"/>
      <c r="DN70" s="942"/>
      <c r="DO70" s="942"/>
      <c r="DP70" s="943"/>
      <c r="DQ70" s="941"/>
      <c r="DR70" s="942"/>
      <c r="DS70" s="942"/>
      <c r="DT70" s="942"/>
      <c r="DU70" s="943"/>
      <c r="DV70" s="938"/>
      <c r="DW70" s="939"/>
      <c r="DX70" s="939"/>
      <c r="DY70" s="939"/>
      <c r="DZ70" s="940"/>
      <c r="EA70" s="246"/>
    </row>
    <row r="71" spans="1:131" s="247" customFormat="1" ht="26.25" customHeight="1" x14ac:dyDescent="0.15">
      <c r="A71" s="261">
        <v>4</v>
      </c>
      <c r="B71" s="954" t="s">
        <v>572</v>
      </c>
      <c r="C71" s="955"/>
      <c r="D71" s="955"/>
      <c r="E71" s="955"/>
      <c r="F71" s="955"/>
      <c r="G71" s="955"/>
      <c r="H71" s="955"/>
      <c r="I71" s="955"/>
      <c r="J71" s="955"/>
      <c r="K71" s="955"/>
      <c r="L71" s="955"/>
      <c r="M71" s="955"/>
      <c r="N71" s="955"/>
      <c r="O71" s="955"/>
      <c r="P71" s="956"/>
      <c r="Q71" s="957">
        <v>997</v>
      </c>
      <c r="R71" s="912"/>
      <c r="S71" s="912"/>
      <c r="T71" s="912"/>
      <c r="U71" s="912"/>
      <c r="V71" s="912">
        <v>988</v>
      </c>
      <c r="W71" s="912"/>
      <c r="X71" s="912"/>
      <c r="Y71" s="912"/>
      <c r="Z71" s="912"/>
      <c r="AA71" s="912">
        <v>9</v>
      </c>
      <c r="AB71" s="912"/>
      <c r="AC71" s="912"/>
      <c r="AD71" s="912"/>
      <c r="AE71" s="912"/>
      <c r="AF71" s="912">
        <v>9</v>
      </c>
      <c r="AG71" s="912"/>
      <c r="AH71" s="912"/>
      <c r="AI71" s="912"/>
      <c r="AJ71" s="912"/>
      <c r="AK71" s="912" t="s">
        <v>590</v>
      </c>
      <c r="AL71" s="912"/>
      <c r="AM71" s="912"/>
      <c r="AN71" s="912"/>
      <c r="AO71" s="912"/>
      <c r="AP71" s="912" t="s">
        <v>591</v>
      </c>
      <c r="AQ71" s="912"/>
      <c r="AR71" s="912"/>
      <c r="AS71" s="912"/>
      <c r="AT71" s="912"/>
      <c r="AU71" s="912" t="s">
        <v>590</v>
      </c>
      <c r="AV71" s="912"/>
      <c r="AW71" s="912"/>
      <c r="AX71" s="912"/>
      <c r="AY71" s="912"/>
      <c r="AZ71" s="958"/>
      <c r="BA71" s="958"/>
      <c r="BB71" s="958"/>
      <c r="BC71" s="958"/>
      <c r="BD71" s="959"/>
      <c r="BE71" s="265"/>
      <c r="BF71" s="265"/>
      <c r="BG71" s="265"/>
      <c r="BH71" s="265"/>
      <c r="BI71" s="265"/>
      <c r="BJ71" s="265"/>
      <c r="BK71" s="265"/>
      <c r="BL71" s="265"/>
      <c r="BM71" s="265"/>
      <c r="BN71" s="265"/>
      <c r="BO71" s="265"/>
      <c r="BP71" s="265"/>
      <c r="BQ71" s="262">
        <v>65</v>
      </c>
      <c r="BR71" s="267"/>
      <c r="BS71" s="944"/>
      <c r="BT71" s="945"/>
      <c r="BU71" s="945"/>
      <c r="BV71" s="945"/>
      <c r="BW71" s="945"/>
      <c r="BX71" s="945"/>
      <c r="BY71" s="945"/>
      <c r="BZ71" s="945"/>
      <c r="CA71" s="945"/>
      <c r="CB71" s="945"/>
      <c r="CC71" s="945"/>
      <c r="CD71" s="945"/>
      <c r="CE71" s="945"/>
      <c r="CF71" s="945"/>
      <c r="CG71" s="946"/>
      <c r="CH71" s="941"/>
      <c r="CI71" s="942"/>
      <c r="CJ71" s="942"/>
      <c r="CK71" s="942"/>
      <c r="CL71" s="943"/>
      <c r="CM71" s="941"/>
      <c r="CN71" s="942"/>
      <c r="CO71" s="942"/>
      <c r="CP71" s="942"/>
      <c r="CQ71" s="943"/>
      <c r="CR71" s="941"/>
      <c r="CS71" s="942"/>
      <c r="CT71" s="942"/>
      <c r="CU71" s="942"/>
      <c r="CV71" s="943"/>
      <c r="CW71" s="941"/>
      <c r="CX71" s="942"/>
      <c r="CY71" s="942"/>
      <c r="CZ71" s="942"/>
      <c r="DA71" s="943"/>
      <c r="DB71" s="941"/>
      <c r="DC71" s="942"/>
      <c r="DD71" s="942"/>
      <c r="DE71" s="942"/>
      <c r="DF71" s="943"/>
      <c r="DG71" s="941"/>
      <c r="DH71" s="942"/>
      <c r="DI71" s="942"/>
      <c r="DJ71" s="942"/>
      <c r="DK71" s="943"/>
      <c r="DL71" s="941"/>
      <c r="DM71" s="942"/>
      <c r="DN71" s="942"/>
      <c r="DO71" s="942"/>
      <c r="DP71" s="943"/>
      <c r="DQ71" s="941"/>
      <c r="DR71" s="942"/>
      <c r="DS71" s="942"/>
      <c r="DT71" s="942"/>
      <c r="DU71" s="943"/>
      <c r="DV71" s="938"/>
      <c r="DW71" s="939"/>
      <c r="DX71" s="939"/>
      <c r="DY71" s="939"/>
      <c r="DZ71" s="940"/>
      <c r="EA71" s="246"/>
    </row>
    <row r="72" spans="1:131" s="247" customFormat="1" ht="26.25" customHeight="1" x14ac:dyDescent="0.15">
      <c r="A72" s="261">
        <v>5</v>
      </c>
      <c r="B72" s="954" t="s">
        <v>573</v>
      </c>
      <c r="C72" s="955"/>
      <c r="D72" s="955"/>
      <c r="E72" s="955"/>
      <c r="F72" s="955"/>
      <c r="G72" s="955"/>
      <c r="H72" s="955"/>
      <c r="I72" s="955"/>
      <c r="J72" s="955"/>
      <c r="K72" s="955"/>
      <c r="L72" s="955"/>
      <c r="M72" s="955"/>
      <c r="N72" s="955"/>
      <c r="O72" s="955"/>
      <c r="P72" s="956"/>
      <c r="Q72" s="957">
        <v>330370</v>
      </c>
      <c r="R72" s="912"/>
      <c r="S72" s="912"/>
      <c r="T72" s="912"/>
      <c r="U72" s="912"/>
      <c r="V72" s="912">
        <v>323172</v>
      </c>
      <c r="W72" s="912"/>
      <c r="X72" s="912"/>
      <c r="Y72" s="912"/>
      <c r="Z72" s="912"/>
      <c r="AA72" s="912">
        <v>7198</v>
      </c>
      <c r="AB72" s="912"/>
      <c r="AC72" s="912"/>
      <c r="AD72" s="912"/>
      <c r="AE72" s="912"/>
      <c r="AF72" s="912">
        <v>7198</v>
      </c>
      <c r="AG72" s="912"/>
      <c r="AH72" s="912"/>
      <c r="AI72" s="912"/>
      <c r="AJ72" s="912"/>
      <c r="AK72" s="912">
        <v>2219</v>
      </c>
      <c r="AL72" s="912"/>
      <c r="AM72" s="912"/>
      <c r="AN72" s="912"/>
      <c r="AO72" s="912"/>
      <c r="AP72" s="912" t="s">
        <v>590</v>
      </c>
      <c r="AQ72" s="912"/>
      <c r="AR72" s="912"/>
      <c r="AS72" s="912"/>
      <c r="AT72" s="912"/>
      <c r="AU72" s="912" t="s">
        <v>590</v>
      </c>
      <c r="AV72" s="912"/>
      <c r="AW72" s="912"/>
      <c r="AX72" s="912"/>
      <c r="AY72" s="912"/>
      <c r="AZ72" s="958"/>
      <c r="BA72" s="958"/>
      <c r="BB72" s="958"/>
      <c r="BC72" s="958"/>
      <c r="BD72" s="959"/>
      <c r="BE72" s="265"/>
      <c r="BF72" s="265"/>
      <c r="BG72" s="265"/>
      <c r="BH72" s="265"/>
      <c r="BI72" s="265"/>
      <c r="BJ72" s="265"/>
      <c r="BK72" s="265"/>
      <c r="BL72" s="265"/>
      <c r="BM72" s="265"/>
      <c r="BN72" s="265"/>
      <c r="BO72" s="265"/>
      <c r="BP72" s="265"/>
      <c r="BQ72" s="262">
        <v>66</v>
      </c>
      <c r="BR72" s="267"/>
      <c r="BS72" s="944"/>
      <c r="BT72" s="945"/>
      <c r="BU72" s="945"/>
      <c r="BV72" s="945"/>
      <c r="BW72" s="945"/>
      <c r="BX72" s="945"/>
      <c r="BY72" s="945"/>
      <c r="BZ72" s="945"/>
      <c r="CA72" s="945"/>
      <c r="CB72" s="945"/>
      <c r="CC72" s="945"/>
      <c r="CD72" s="945"/>
      <c r="CE72" s="945"/>
      <c r="CF72" s="945"/>
      <c r="CG72" s="946"/>
      <c r="CH72" s="941"/>
      <c r="CI72" s="942"/>
      <c r="CJ72" s="942"/>
      <c r="CK72" s="942"/>
      <c r="CL72" s="943"/>
      <c r="CM72" s="941"/>
      <c r="CN72" s="942"/>
      <c r="CO72" s="942"/>
      <c r="CP72" s="942"/>
      <c r="CQ72" s="943"/>
      <c r="CR72" s="941"/>
      <c r="CS72" s="942"/>
      <c r="CT72" s="942"/>
      <c r="CU72" s="942"/>
      <c r="CV72" s="943"/>
      <c r="CW72" s="941"/>
      <c r="CX72" s="942"/>
      <c r="CY72" s="942"/>
      <c r="CZ72" s="942"/>
      <c r="DA72" s="943"/>
      <c r="DB72" s="941"/>
      <c r="DC72" s="942"/>
      <c r="DD72" s="942"/>
      <c r="DE72" s="942"/>
      <c r="DF72" s="943"/>
      <c r="DG72" s="941"/>
      <c r="DH72" s="942"/>
      <c r="DI72" s="942"/>
      <c r="DJ72" s="942"/>
      <c r="DK72" s="943"/>
      <c r="DL72" s="941"/>
      <c r="DM72" s="942"/>
      <c r="DN72" s="942"/>
      <c r="DO72" s="942"/>
      <c r="DP72" s="943"/>
      <c r="DQ72" s="941"/>
      <c r="DR72" s="942"/>
      <c r="DS72" s="942"/>
      <c r="DT72" s="942"/>
      <c r="DU72" s="943"/>
      <c r="DV72" s="938"/>
      <c r="DW72" s="939"/>
      <c r="DX72" s="939"/>
      <c r="DY72" s="939"/>
      <c r="DZ72" s="940"/>
      <c r="EA72" s="246"/>
    </row>
    <row r="73" spans="1:131" s="247" customFormat="1" ht="26.25" customHeight="1" x14ac:dyDescent="0.15">
      <c r="A73" s="261">
        <v>6</v>
      </c>
      <c r="B73" s="954" t="s">
        <v>574</v>
      </c>
      <c r="C73" s="955"/>
      <c r="D73" s="955"/>
      <c r="E73" s="955"/>
      <c r="F73" s="955"/>
      <c r="G73" s="955"/>
      <c r="H73" s="955"/>
      <c r="I73" s="955"/>
      <c r="J73" s="955"/>
      <c r="K73" s="955"/>
      <c r="L73" s="955"/>
      <c r="M73" s="955"/>
      <c r="N73" s="955"/>
      <c r="O73" s="955"/>
      <c r="P73" s="956"/>
      <c r="Q73" s="957">
        <v>4386</v>
      </c>
      <c r="R73" s="912"/>
      <c r="S73" s="912"/>
      <c r="T73" s="912"/>
      <c r="U73" s="912"/>
      <c r="V73" s="912">
        <v>4267</v>
      </c>
      <c r="W73" s="912"/>
      <c r="X73" s="912"/>
      <c r="Y73" s="912"/>
      <c r="Z73" s="912"/>
      <c r="AA73" s="912">
        <v>119</v>
      </c>
      <c r="AB73" s="912"/>
      <c r="AC73" s="912"/>
      <c r="AD73" s="912"/>
      <c r="AE73" s="912"/>
      <c r="AF73" s="912">
        <v>119</v>
      </c>
      <c r="AG73" s="912"/>
      <c r="AH73" s="912"/>
      <c r="AI73" s="912"/>
      <c r="AJ73" s="912"/>
      <c r="AK73" s="912">
        <v>20</v>
      </c>
      <c r="AL73" s="912"/>
      <c r="AM73" s="912"/>
      <c r="AN73" s="912"/>
      <c r="AO73" s="912"/>
      <c r="AP73" s="912">
        <v>813</v>
      </c>
      <c r="AQ73" s="912"/>
      <c r="AR73" s="912"/>
      <c r="AS73" s="912"/>
      <c r="AT73" s="912"/>
      <c r="AU73" s="912">
        <v>119</v>
      </c>
      <c r="AV73" s="912"/>
      <c r="AW73" s="912"/>
      <c r="AX73" s="912"/>
      <c r="AY73" s="912"/>
      <c r="AZ73" s="958"/>
      <c r="BA73" s="958"/>
      <c r="BB73" s="958"/>
      <c r="BC73" s="958"/>
      <c r="BD73" s="959"/>
      <c r="BE73" s="265"/>
      <c r="BF73" s="265"/>
      <c r="BG73" s="265"/>
      <c r="BH73" s="265"/>
      <c r="BI73" s="265"/>
      <c r="BJ73" s="265"/>
      <c r="BK73" s="265"/>
      <c r="BL73" s="265"/>
      <c r="BM73" s="265"/>
      <c r="BN73" s="265"/>
      <c r="BO73" s="265"/>
      <c r="BP73" s="265"/>
      <c r="BQ73" s="262">
        <v>67</v>
      </c>
      <c r="BR73" s="267"/>
      <c r="BS73" s="944"/>
      <c r="BT73" s="945"/>
      <c r="BU73" s="945"/>
      <c r="BV73" s="945"/>
      <c r="BW73" s="945"/>
      <c r="BX73" s="945"/>
      <c r="BY73" s="945"/>
      <c r="BZ73" s="945"/>
      <c r="CA73" s="945"/>
      <c r="CB73" s="945"/>
      <c r="CC73" s="945"/>
      <c r="CD73" s="945"/>
      <c r="CE73" s="945"/>
      <c r="CF73" s="945"/>
      <c r="CG73" s="946"/>
      <c r="CH73" s="941"/>
      <c r="CI73" s="942"/>
      <c r="CJ73" s="942"/>
      <c r="CK73" s="942"/>
      <c r="CL73" s="943"/>
      <c r="CM73" s="941"/>
      <c r="CN73" s="942"/>
      <c r="CO73" s="942"/>
      <c r="CP73" s="942"/>
      <c r="CQ73" s="943"/>
      <c r="CR73" s="941"/>
      <c r="CS73" s="942"/>
      <c r="CT73" s="942"/>
      <c r="CU73" s="942"/>
      <c r="CV73" s="943"/>
      <c r="CW73" s="941"/>
      <c r="CX73" s="942"/>
      <c r="CY73" s="942"/>
      <c r="CZ73" s="942"/>
      <c r="DA73" s="943"/>
      <c r="DB73" s="941"/>
      <c r="DC73" s="942"/>
      <c r="DD73" s="942"/>
      <c r="DE73" s="942"/>
      <c r="DF73" s="943"/>
      <c r="DG73" s="941"/>
      <c r="DH73" s="942"/>
      <c r="DI73" s="942"/>
      <c r="DJ73" s="942"/>
      <c r="DK73" s="943"/>
      <c r="DL73" s="941"/>
      <c r="DM73" s="942"/>
      <c r="DN73" s="942"/>
      <c r="DO73" s="942"/>
      <c r="DP73" s="943"/>
      <c r="DQ73" s="941"/>
      <c r="DR73" s="942"/>
      <c r="DS73" s="942"/>
      <c r="DT73" s="942"/>
      <c r="DU73" s="943"/>
      <c r="DV73" s="938"/>
      <c r="DW73" s="939"/>
      <c r="DX73" s="939"/>
      <c r="DY73" s="939"/>
      <c r="DZ73" s="940"/>
      <c r="EA73" s="246"/>
    </row>
    <row r="74" spans="1:131" s="247" customFormat="1" ht="26.25" customHeight="1" x14ac:dyDescent="0.15">
      <c r="A74" s="261">
        <v>7</v>
      </c>
      <c r="B74" s="954" t="s">
        <v>575</v>
      </c>
      <c r="C74" s="955"/>
      <c r="D74" s="955"/>
      <c r="E74" s="955"/>
      <c r="F74" s="955"/>
      <c r="G74" s="955"/>
      <c r="H74" s="955"/>
      <c r="I74" s="955"/>
      <c r="J74" s="955"/>
      <c r="K74" s="955"/>
      <c r="L74" s="955"/>
      <c r="M74" s="955"/>
      <c r="N74" s="955"/>
      <c r="O74" s="955"/>
      <c r="P74" s="956"/>
      <c r="Q74" s="957">
        <v>203</v>
      </c>
      <c r="R74" s="912"/>
      <c r="S74" s="912"/>
      <c r="T74" s="912"/>
      <c r="U74" s="912"/>
      <c r="V74" s="912">
        <v>192</v>
      </c>
      <c r="W74" s="912"/>
      <c r="X74" s="912"/>
      <c r="Y74" s="912"/>
      <c r="Z74" s="912"/>
      <c r="AA74" s="912">
        <v>11</v>
      </c>
      <c r="AB74" s="912"/>
      <c r="AC74" s="912"/>
      <c r="AD74" s="912"/>
      <c r="AE74" s="912"/>
      <c r="AF74" s="912">
        <v>11</v>
      </c>
      <c r="AG74" s="912"/>
      <c r="AH74" s="912"/>
      <c r="AI74" s="912"/>
      <c r="AJ74" s="912"/>
      <c r="AK74" s="912">
        <v>1</v>
      </c>
      <c r="AL74" s="912"/>
      <c r="AM74" s="912"/>
      <c r="AN74" s="912"/>
      <c r="AO74" s="912"/>
      <c r="AP74" s="912">
        <v>245</v>
      </c>
      <c r="AQ74" s="912"/>
      <c r="AR74" s="912"/>
      <c r="AS74" s="912"/>
      <c r="AT74" s="912"/>
      <c r="AU74" s="912">
        <v>16</v>
      </c>
      <c r="AV74" s="912"/>
      <c r="AW74" s="912"/>
      <c r="AX74" s="912"/>
      <c r="AY74" s="912"/>
      <c r="AZ74" s="958"/>
      <c r="BA74" s="958"/>
      <c r="BB74" s="958"/>
      <c r="BC74" s="958"/>
      <c r="BD74" s="959"/>
      <c r="BE74" s="265"/>
      <c r="BF74" s="265"/>
      <c r="BG74" s="265"/>
      <c r="BH74" s="265"/>
      <c r="BI74" s="265"/>
      <c r="BJ74" s="265"/>
      <c r="BK74" s="265"/>
      <c r="BL74" s="265"/>
      <c r="BM74" s="265"/>
      <c r="BN74" s="265"/>
      <c r="BO74" s="265"/>
      <c r="BP74" s="265"/>
      <c r="BQ74" s="262">
        <v>68</v>
      </c>
      <c r="BR74" s="267"/>
      <c r="BS74" s="944"/>
      <c r="BT74" s="945"/>
      <c r="BU74" s="945"/>
      <c r="BV74" s="945"/>
      <c r="BW74" s="945"/>
      <c r="BX74" s="945"/>
      <c r="BY74" s="945"/>
      <c r="BZ74" s="945"/>
      <c r="CA74" s="945"/>
      <c r="CB74" s="945"/>
      <c r="CC74" s="945"/>
      <c r="CD74" s="945"/>
      <c r="CE74" s="945"/>
      <c r="CF74" s="945"/>
      <c r="CG74" s="946"/>
      <c r="CH74" s="941"/>
      <c r="CI74" s="942"/>
      <c r="CJ74" s="942"/>
      <c r="CK74" s="942"/>
      <c r="CL74" s="943"/>
      <c r="CM74" s="941"/>
      <c r="CN74" s="942"/>
      <c r="CO74" s="942"/>
      <c r="CP74" s="942"/>
      <c r="CQ74" s="943"/>
      <c r="CR74" s="941"/>
      <c r="CS74" s="942"/>
      <c r="CT74" s="942"/>
      <c r="CU74" s="942"/>
      <c r="CV74" s="943"/>
      <c r="CW74" s="941"/>
      <c r="CX74" s="942"/>
      <c r="CY74" s="942"/>
      <c r="CZ74" s="942"/>
      <c r="DA74" s="943"/>
      <c r="DB74" s="941"/>
      <c r="DC74" s="942"/>
      <c r="DD74" s="942"/>
      <c r="DE74" s="942"/>
      <c r="DF74" s="943"/>
      <c r="DG74" s="941"/>
      <c r="DH74" s="942"/>
      <c r="DI74" s="942"/>
      <c r="DJ74" s="942"/>
      <c r="DK74" s="943"/>
      <c r="DL74" s="941"/>
      <c r="DM74" s="942"/>
      <c r="DN74" s="942"/>
      <c r="DO74" s="942"/>
      <c r="DP74" s="943"/>
      <c r="DQ74" s="941"/>
      <c r="DR74" s="942"/>
      <c r="DS74" s="942"/>
      <c r="DT74" s="942"/>
      <c r="DU74" s="943"/>
      <c r="DV74" s="938"/>
      <c r="DW74" s="939"/>
      <c r="DX74" s="939"/>
      <c r="DY74" s="939"/>
      <c r="DZ74" s="940"/>
      <c r="EA74" s="246"/>
    </row>
    <row r="75" spans="1:131" s="247" customFormat="1" ht="26.25" customHeight="1" x14ac:dyDescent="0.15">
      <c r="A75" s="261">
        <v>8</v>
      </c>
      <c r="B75" s="954" t="s">
        <v>576</v>
      </c>
      <c r="C75" s="955"/>
      <c r="D75" s="955"/>
      <c r="E75" s="955"/>
      <c r="F75" s="955"/>
      <c r="G75" s="955"/>
      <c r="H75" s="955"/>
      <c r="I75" s="955"/>
      <c r="J75" s="955"/>
      <c r="K75" s="955"/>
      <c r="L75" s="955"/>
      <c r="M75" s="955"/>
      <c r="N75" s="955"/>
      <c r="O75" s="955"/>
      <c r="P75" s="956"/>
      <c r="Q75" s="960">
        <v>5</v>
      </c>
      <c r="R75" s="961"/>
      <c r="S75" s="961"/>
      <c r="T75" s="961"/>
      <c r="U75" s="911"/>
      <c r="V75" s="962">
        <v>5</v>
      </c>
      <c r="W75" s="961"/>
      <c r="X75" s="961"/>
      <c r="Y75" s="961"/>
      <c r="Z75" s="911"/>
      <c r="AA75" s="962">
        <v>0</v>
      </c>
      <c r="AB75" s="961"/>
      <c r="AC75" s="961"/>
      <c r="AD75" s="961"/>
      <c r="AE75" s="911"/>
      <c r="AF75" s="962">
        <v>0</v>
      </c>
      <c r="AG75" s="961"/>
      <c r="AH75" s="961"/>
      <c r="AI75" s="961"/>
      <c r="AJ75" s="911"/>
      <c r="AK75" s="962" t="s">
        <v>590</v>
      </c>
      <c r="AL75" s="961"/>
      <c r="AM75" s="961"/>
      <c r="AN75" s="961"/>
      <c r="AO75" s="911"/>
      <c r="AP75" s="962" t="s">
        <v>590</v>
      </c>
      <c r="AQ75" s="961"/>
      <c r="AR75" s="961"/>
      <c r="AS75" s="961"/>
      <c r="AT75" s="911"/>
      <c r="AU75" s="962" t="s">
        <v>590</v>
      </c>
      <c r="AV75" s="961"/>
      <c r="AW75" s="961"/>
      <c r="AX75" s="961"/>
      <c r="AY75" s="911"/>
      <c r="AZ75" s="958"/>
      <c r="BA75" s="958"/>
      <c r="BB75" s="958"/>
      <c r="BC75" s="958"/>
      <c r="BD75" s="959"/>
      <c r="BE75" s="265"/>
      <c r="BF75" s="265"/>
      <c r="BG75" s="265"/>
      <c r="BH75" s="265"/>
      <c r="BI75" s="265"/>
      <c r="BJ75" s="265"/>
      <c r="BK75" s="265"/>
      <c r="BL75" s="265"/>
      <c r="BM75" s="265"/>
      <c r="BN75" s="265"/>
      <c r="BO75" s="265"/>
      <c r="BP75" s="265"/>
      <c r="BQ75" s="262">
        <v>69</v>
      </c>
      <c r="BR75" s="267"/>
      <c r="BS75" s="944"/>
      <c r="BT75" s="945"/>
      <c r="BU75" s="945"/>
      <c r="BV75" s="945"/>
      <c r="BW75" s="945"/>
      <c r="BX75" s="945"/>
      <c r="BY75" s="945"/>
      <c r="BZ75" s="945"/>
      <c r="CA75" s="945"/>
      <c r="CB75" s="945"/>
      <c r="CC75" s="945"/>
      <c r="CD75" s="945"/>
      <c r="CE75" s="945"/>
      <c r="CF75" s="945"/>
      <c r="CG75" s="946"/>
      <c r="CH75" s="941"/>
      <c r="CI75" s="942"/>
      <c r="CJ75" s="942"/>
      <c r="CK75" s="942"/>
      <c r="CL75" s="943"/>
      <c r="CM75" s="941"/>
      <c r="CN75" s="942"/>
      <c r="CO75" s="942"/>
      <c r="CP75" s="942"/>
      <c r="CQ75" s="943"/>
      <c r="CR75" s="941"/>
      <c r="CS75" s="942"/>
      <c r="CT75" s="942"/>
      <c r="CU75" s="942"/>
      <c r="CV75" s="943"/>
      <c r="CW75" s="941"/>
      <c r="CX75" s="942"/>
      <c r="CY75" s="942"/>
      <c r="CZ75" s="942"/>
      <c r="DA75" s="943"/>
      <c r="DB75" s="941"/>
      <c r="DC75" s="942"/>
      <c r="DD75" s="942"/>
      <c r="DE75" s="942"/>
      <c r="DF75" s="943"/>
      <c r="DG75" s="941"/>
      <c r="DH75" s="942"/>
      <c r="DI75" s="942"/>
      <c r="DJ75" s="942"/>
      <c r="DK75" s="943"/>
      <c r="DL75" s="941"/>
      <c r="DM75" s="942"/>
      <c r="DN75" s="942"/>
      <c r="DO75" s="942"/>
      <c r="DP75" s="943"/>
      <c r="DQ75" s="941"/>
      <c r="DR75" s="942"/>
      <c r="DS75" s="942"/>
      <c r="DT75" s="942"/>
      <c r="DU75" s="943"/>
      <c r="DV75" s="938"/>
      <c r="DW75" s="939"/>
      <c r="DX75" s="939"/>
      <c r="DY75" s="939"/>
      <c r="DZ75" s="940"/>
      <c r="EA75" s="246"/>
    </row>
    <row r="76" spans="1:131" s="247" customFormat="1" ht="26.25" customHeight="1" x14ac:dyDescent="0.15">
      <c r="A76" s="261">
        <v>9</v>
      </c>
      <c r="B76" s="954" t="s">
        <v>577</v>
      </c>
      <c r="C76" s="955"/>
      <c r="D76" s="955"/>
      <c r="E76" s="955"/>
      <c r="F76" s="955"/>
      <c r="G76" s="955"/>
      <c r="H76" s="955"/>
      <c r="I76" s="955"/>
      <c r="J76" s="955"/>
      <c r="K76" s="955"/>
      <c r="L76" s="955"/>
      <c r="M76" s="955"/>
      <c r="N76" s="955"/>
      <c r="O76" s="955"/>
      <c r="P76" s="956"/>
      <c r="Q76" s="960">
        <v>63</v>
      </c>
      <c r="R76" s="961"/>
      <c r="S76" s="961"/>
      <c r="T76" s="961"/>
      <c r="U76" s="911"/>
      <c r="V76" s="962">
        <v>60</v>
      </c>
      <c r="W76" s="961"/>
      <c r="X76" s="961"/>
      <c r="Y76" s="961"/>
      <c r="Z76" s="911"/>
      <c r="AA76" s="962">
        <v>3</v>
      </c>
      <c r="AB76" s="961"/>
      <c r="AC76" s="961"/>
      <c r="AD76" s="961"/>
      <c r="AE76" s="911"/>
      <c r="AF76" s="962">
        <v>3</v>
      </c>
      <c r="AG76" s="961"/>
      <c r="AH76" s="961"/>
      <c r="AI76" s="961"/>
      <c r="AJ76" s="911"/>
      <c r="AK76" s="962" t="s">
        <v>590</v>
      </c>
      <c r="AL76" s="961"/>
      <c r="AM76" s="961"/>
      <c r="AN76" s="961"/>
      <c r="AO76" s="911"/>
      <c r="AP76" s="962" t="s">
        <v>590</v>
      </c>
      <c r="AQ76" s="961"/>
      <c r="AR76" s="961"/>
      <c r="AS76" s="961"/>
      <c r="AT76" s="911"/>
      <c r="AU76" s="962" t="s">
        <v>590</v>
      </c>
      <c r="AV76" s="961"/>
      <c r="AW76" s="961"/>
      <c r="AX76" s="961"/>
      <c r="AY76" s="911"/>
      <c r="AZ76" s="958"/>
      <c r="BA76" s="958"/>
      <c r="BB76" s="958"/>
      <c r="BC76" s="958"/>
      <c r="BD76" s="959"/>
      <c r="BE76" s="265"/>
      <c r="BF76" s="265"/>
      <c r="BG76" s="265"/>
      <c r="BH76" s="265"/>
      <c r="BI76" s="265"/>
      <c r="BJ76" s="265"/>
      <c r="BK76" s="265"/>
      <c r="BL76" s="265"/>
      <c r="BM76" s="265"/>
      <c r="BN76" s="265"/>
      <c r="BO76" s="265"/>
      <c r="BP76" s="265"/>
      <c r="BQ76" s="262">
        <v>70</v>
      </c>
      <c r="BR76" s="267"/>
      <c r="BS76" s="944"/>
      <c r="BT76" s="945"/>
      <c r="BU76" s="945"/>
      <c r="BV76" s="945"/>
      <c r="BW76" s="945"/>
      <c r="BX76" s="945"/>
      <c r="BY76" s="945"/>
      <c r="BZ76" s="945"/>
      <c r="CA76" s="945"/>
      <c r="CB76" s="945"/>
      <c r="CC76" s="945"/>
      <c r="CD76" s="945"/>
      <c r="CE76" s="945"/>
      <c r="CF76" s="945"/>
      <c r="CG76" s="946"/>
      <c r="CH76" s="941"/>
      <c r="CI76" s="942"/>
      <c r="CJ76" s="942"/>
      <c r="CK76" s="942"/>
      <c r="CL76" s="943"/>
      <c r="CM76" s="941"/>
      <c r="CN76" s="942"/>
      <c r="CO76" s="942"/>
      <c r="CP76" s="942"/>
      <c r="CQ76" s="943"/>
      <c r="CR76" s="941"/>
      <c r="CS76" s="942"/>
      <c r="CT76" s="942"/>
      <c r="CU76" s="942"/>
      <c r="CV76" s="943"/>
      <c r="CW76" s="941"/>
      <c r="CX76" s="942"/>
      <c r="CY76" s="942"/>
      <c r="CZ76" s="942"/>
      <c r="DA76" s="943"/>
      <c r="DB76" s="941"/>
      <c r="DC76" s="942"/>
      <c r="DD76" s="942"/>
      <c r="DE76" s="942"/>
      <c r="DF76" s="943"/>
      <c r="DG76" s="941"/>
      <c r="DH76" s="942"/>
      <c r="DI76" s="942"/>
      <c r="DJ76" s="942"/>
      <c r="DK76" s="943"/>
      <c r="DL76" s="941"/>
      <c r="DM76" s="942"/>
      <c r="DN76" s="942"/>
      <c r="DO76" s="942"/>
      <c r="DP76" s="943"/>
      <c r="DQ76" s="941"/>
      <c r="DR76" s="942"/>
      <c r="DS76" s="942"/>
      <c r="DT76" s="942"/>
      <c r="DU76" s="943"/>
      <c r="DV76" s="938"/>
      <c r="DW76" s="939"/>
      <c r="DX76" s="939"/>
      <c r="DY76" s="939"/>
      <c r="DZ76" s="940"/>
      <c r="EA76" s="246"/>
    </row>
    <row r="77" spans="1:131" s="247" customFormat="1" ht="26.25" customHeight="1" x14ac:dyDescent="0.15">
      <c r="A77" s="261">
        <v>10</v>
      </c>
      <c r="B77" s="954" t="s">
        <v>578</v>
      </c>
      <c r="C77" s="955"/>
      <c r="D77" s="955"/>
      <c r="E77" s="955"/>
      <c r="F77" s="955"/>
      <c r="G77" s="955"/>
      <c r="H77" s="955"/>
      <c r="I77" s="955"/>
      <c r="J77" s="955"/>
      <c r="K77" s="955"/>
      <c r="L77" s="955"/>
      <c r="M77" s="955"/>
      <c r="N77" s="955"/>
      <c r="O77" s="955"/>
      <c r="P77" s="956"/>
      <c r="Q77" s="960">
        <v>288</v>
      </c>
      <c r="R77" s="961"/>
      <c r="S77" s="961"/>
      <c r="T77" s="961"/>
      <c r="U77" s="911"/>
      <c r="V77" s="962">
        <v>255</v>
      </c>
      <c r="W77" s="961"/>
      <c r="X77" s="961"/>
      <c r="Y77" s="961"/>
      <c r="Z77" s="911"/>
      <c r="AA77" s="962">
        <v>33</v>
      </c>
      <c r="AB77" s="961"/>
      <c r="AC77" s="961"/>
      <c r="AD77" s="961"/>
      <c r="AE77" s="911"/>
      <c r="AF77" s="962">
        <v>33</v>
      </c>
      <c r="AG77" s="961"/>
      <c r="AH77" s="961"/>
      <c r="AI77" s="961"/>
      <c r="AJ77" s="911"/>
      <c r="AK77" s="962" t="s">
        <v>590</v>
      </c>
      <c r="AL77" s="961"/>
      <c r="AM77" s="961"/>
      <c r="AN77" s="961"/>
      <c r="AO77" s="911"/>
      <c r="AP77" s="962" t="s">
        <v>590</v>
      </c>
      <c r="AQ77" s="961"/>
      <c r="AR77" s="961"/>
      <c r="AS77" s="961"/>
      <c r="AT77" s="911"/>
      <c r="AU77" s="962" t="s">
        <v>590</v>
      </c>
      <c r="AV77" s="961"/>
      <c r="AW77" s="961"/>
      <c r="AX77" s="961"/>
      <c r="AY77" s="911"/>
      <c r="AZ77" s="958"/>
      <c r="BA77" s="958"/>
      <c r="BB77" s="958"/>
      <c r="BC77" s="958"/>
      <c r="BD77" s="959"/>
      <c r="BE77" s="265"/>
      <c r="BF77" s="265"/>
      <c r="BG77" s="265"/>
      <c r="BH77" s="265"/>
      <c r="BI77" s="265"/>
      <c r="BJ77" s="265"/>
      <c r="BK77" s="265"/>
      <c r="BL77" s="265"/>
      <c r="BM77" s="265"/>
      <c r="BN77" s="265"/>
      <c r="BO77" s="265"/>
      <c r="BP77" s="265"/>
      <c r="BQ77" s="262">
        <v>71</v>
      </c>
      <c r="BR77" s="267"/>
      <c r="BS77" s="944"/>
      <c r="BT77" s="945"/>
      <c r="BU77" s="945"/>
      <c r="BV77" s="945"/>
      <c r="BW77" s="945"/>
      <c r="BX77" s="945"/>
      <c r="BY77" s="945"/>
      <c r="BZ77" s="945"/>
      <c r="CA77" s="945"/>
      <c r="CB77" s="945"/>
      <c r="CC77" s="945"/>
      <c r="CD77" s="945"/>
      <c r="CE77" s="945"/>
      <c r="CF77" s="945"/>
      <c r="CG77" s="946"/>
      <c r="CH77" s="941"/>
      <c r="CI77" s="942"/>
      <c r="CJ77" s="942"/>
      <c r="CK77" s="942"/>
      <c r="CL77" s="943"/>
      <c r="CM77" s="941"/>
      <c r="CN77" s="942"/>
      <c r="CO77" s="942"/>
      <c r="CP77" s="942"/>
      <c r="CQ77" s="943"/>
      <c r="CR77" s="941"/>
      <c r="CS77" s="942"/>
      <c r="CT77" s="942"/>
      <c r="CU77" s="942"/>
      <c r="CV77" s="943"/>
      <c r="CW77" s="941"/>
      <c r="CX77" s="942"/>
      <c r="CY77" s="942"/>
      <c r="CZ77" s="942"/>
      <c r="DA77" s="943"/>
      <c r="DB77" s="941"/>
      <c r="DC77" s="942"/>
      <c r="DD77" s="942"/>
      <c r="DE77" s="942"/>
      <c r="DF77" s="943"/>
      <c r="DG77" s="941"/>
      <c r="DH77" s="942"/>
      <c r="DI77" s="942"/>
      <c r="DJ77" s="942"/>
      <c r="DK77" s="943"/>
      <c r="DL77" s="941"/>
      <c r="DM77" s="942"/>
      <c r="DN77" s="942"/>
      <c r="DO77" s="942"/>
      <c r="DP77" s="943"/>
      <c r="DQ77" s="941"/>
      <c r="DR77" s="942"/>
      <c r="DS77" s="942"/>
      <c r="DT77" s="942"/>
      <c r="DU77" s="943"/>
      <c r="DV77" s="938"/>
      <c r="DW77" s="939"/>
      <c r="DX77" s="939"/>
      <c r="DY77" s="939"/>
      <c r="DZ77" s="940"/>
      <c r="EA77" s="246"/>
    </row>
    <row r="78" spans="1:131" s="247" customFormat="1" ht="26.25" customHeight="1" x14ac:dyDescent="0.15">
      <c r="A78" s="261">
        <v>11</v>
      </c>
      <c r="B78" s="954" t="s">
        <v>579</v>
      </c>
      <c r="C78" s="955"/>
      <c r="D78" s="955"/>
      <c r="E78" s="955"/>
      <c r="F78" s="955"/>
      <c r="G78" s="955"/>
      <c r="H78" s="955"/>
      <c r="I78" s="955"/>
      <c r="J78" s="955"/>
      <c r="K78" s="955"/>
      <c r="L78" s="955"/>
      <c r="M78" s="955"/>
      <c r="N78" s="955"/>
      <c r="O78" s="955"/>
      <c r="P78" s="956"/>
      <c r="Q78" s="957">
        <v>199</v>
      </c>
      <c r="R78" s="912"/>
      <c r="S78" s="912"/>
      <c r="T78" s="912"/>
      <c r="U78" s="912"/>
      <c r="V78" s="912">
        <v>157</v>
      </c>
      <c r="W78" s="912"/>
      <c r="X78" s="912"/>
      <c r="Y78" s="912"/>
      <c r="Z78" s="912"/>
      <c r="AA78" s="912">
        <v>41</v>
      </c>
      <c r="AB78" s="912"/>
      <c r="AC78" s="912"/>
      <c r="AD78" s="912"/>
      <c r="AE78" s="912"/>
      <c r="AF78" s="912">
        <v>41</v>
      </c>
      <c r="AG78" s="912"/>
      <c r="AH78" s="912"/>
      <c r="AI78" s="912"/>
      <c r="AJ78" s="912"/>
      <c r="AK78" s="912" t="s">
        <v>590</v>
      </c>
      <c r="AL78" s="912"/>
      <c r="AM78" s="912"/>
      <c r="AN78" s="912"/>
      <c r="AO78" s="912"/>
      <c r="AP78" s="912" t="s">
        <v>590</v>
      </c>
      <c r="AQ78" s="912"/>
      <c r="AR78" s="912"/>
      <c r="AS78" s="912"/>
      <c r="AT78" s="912"/>
      <c r="AU78" s="912" t="s">
        <v>593</v>
      </c>
      <c r="AV78" s="912"/>
      <c r="AW78" s="912"/>
      <c r="AX78" s="912"/>
      <c r="AY78" s="912"/>
      <c r="AZ78" s="958"/>
      <c r="BA78" s="958"/>
      <c r="BB78" s="958"/>
      <c r="BC78" s="958"/>
      <c r="BD78" s="959"/>
      <c r="BE78" s="265"/>
      <c r="BF78" s="265"/>
      <c r="BG78" s="265"/>
      <c r="BH78" s="265"/>
      <c r="BI78" s="265"/>
      <c r="BJ78" s="268"/>
      <c r="BK78" s="268"/>
      <c r="BL78" s="268"/>
      <c r="BM78" s="268"/>
      <c r="BN78" s="268"/>
      <c r="BO78" s="265"/>
      <c r="BP78" s="265"/>
      <c r="BQ78" s="262">
        <v>72</v>
      </c>
      <c r="BR78" s="267"/>
      <c r="BS78" s="944"/>
      <c r="BT78" s="945"/>
      <c r="BU78" s="945"/>
      <c r="BV78" s="945"/>
      <c r="BW78" s="945"/>
      <c r="BX78" s="945"/>
      <c r="BY78" s="945"/>
      <c r="BZ78" s="945"/>
      <c r="CA78" s="945"/>
      <c r="CB78" s="945"/>
      <c r="CC78" s="945"/>
      <c r="CD78" s="945"/>
      <c r="CE78" s="945"/>
      <c r="CF78" s="945"/>
      <c r="CG78" s="946"/>
      <c r="CH78" s="941"/>
      <c r="CI78" s="942"/>
      <c r="CJ78" s="942"/>
      <c r="CK78" s="942"/>
      <c r="CL78" s="943"/>
      <c r="CM78" s="941"/>
      <c r="CN78" s="942"/>
      <c r="CO78" s="942"/>
      <c r="CP78" s="942"/>
      <c r="CQ78" s="943"/>
      <c r="CR78" s="941"/>
      <c r="CS78" s="942"/>
      <c r="CT78" s="942"/>
      <c r="CU78" s="942"/>
      <c r="CV78" s="943"/>
      <c r="CW78" s="941"/>
      <c r="CX78" s="942"/>
      <c r="CY78" s="942"/>
      <c r="CZ78" s="942"/>
      <c r="DA78" s="943"/>
      <c r="DB78" s="941"/>
      <c r="DC78" s="942"/>
      <c r="DD78" s="942"/>
      <c r="DE78" s="942"/>
      <c r="DF78" s="943"/>
      <c r="DG78" s="941"/>
      <c r="DH78" s="942"/>
      <c r="DI78" s="942"/>
      <c r="DJ78" s="942"/>
      <c r="DK78" s="943"/>
      <c r="DL78" s="941"/>
      <c r="DM78" s="942"/>
      <c r="DN78" s="942"/>
      <c r="DO78" s="942"/>
      <c r="DP78" s="943"/>
      <c r="DQ78" s="941"/>
      <c r="DR78" s="942"/>
      <c r="DS78" s="942"/>
      <c r="DT78" s="942"/>
      <c r="DU78" s="943"/>
      <c r="DV78" s="938"/>
      <c r="DW78" s="939"/>
      <c r="DX78" s="939"/>
      <c r="DY78" s="939"/>
      <c r="DZ78" s="940"/>
      <c r="EA78" s="246"/>
    </row>
    <row r="79" spans="1:131" s="247" customFormat="1" ht="26.25" customHeight="1" x14ac:dyDescent="0.15">
      <c r="A79" s="261">
        <v>12</v>
      </c>
      <c r="B79" s="954" t="s">
        <v>580</v>
      </c>
      <c r="C79" s="955"/>
      <c r="D79" s="955"/>
      <c r="E79" s="955"/>
      <c r="F79" s="955"/>
      <c r="G79" s="955"/>
      <c r="H79" s="955"/>
      <c r="I79" s="955"/>
      <c r="J79" s="955"/>
      <c r="K79" s="955"/>
      <c r="L79" s="955"/>
      <c r="M79" s="955"/>
      <c r="N79" s="955"/>
      <c r="O79" s="955"/>
      <c r="P79" s="956"/>
      <c r="Q79" s="957">
        <v>2015</v>
      </c>
      <c r="R79" s="912"/>
      <c r="S79" s="912"/>
      <c r="T79" s="912"/>
      <c r="U79" s="912"/>
      <c r="V79" s="912">
        <v>1821</v>
      </c>
      <c r="W79" s="912"/>
      <c r="X79" s="912"/>
      <c r="Y79" s="912"/>
      <c r="Z79" s="912"/>
      <c r="AA79" s="912">
        <v>194</v>
      </c>
      <c r="AB79" s="912"/>
      <c r="AC79" s="912"/>
      <c r="AD79" s="912"/>
      <c r="AE79" s="912"/>
      <c r="AF79" s="912">
        <v>194</v>
      </c>
      <c r="AG79" s="912"/>
      <c r="AH79" s="912"/>
      <c r="AI79" s="912"/>
      <c r="AJ79" s="912"/>
      <c r="AK79" s="912">
        <v>114</v>
      </c>
      <c r="AL79" s="912"/>
      <c r="AM79" s="912"/>
      <c r="AN79" s="912"/>
      <c r="AO79" s="912"/>
      <c r="AP79" s="912" t="s">
        <v>590</v>
      </c>
      <c r="AQ79" s="912"/>
      <c r="AR79" s="912"/>
      <c r="AS79" s="912"/>
      <c r="AT79" s="912"/>
      <c r="AU79" s="912" t="s">
        <v>590</v>
      </c>
      <c r="AV79" s="912"/>
      <c r="AW79" s="912"/>
      <c r="AX79" s="912"/>
      <c r="AY79" s="912"/>
      <c r="AZ79" s="958"/>
      <c r="BA79" s="958"/>
      <c r="BB79" s="958"/>
      <c r="BC79" s="958"/>
      <c r="BD79" s="959"/>
      <c r="BE79" s="265"/>
      <c r="BF79" s="265"/>
      <c r="BG79" s="265"/>
      <c r="BH79" s="265"/>
      <c r="BI79" s="265"/>
      <c r="BJ79" s="268"/>
      <c r="BK79" s="268"/>
      <c r="BL79" s="268"/>
      <c r="BM79" s="268"/>
      <c r="BN79" s="268"/>
      <c r="BO79" s="265"/>
      <c r="BP79" s="265"/>
      <c r="BQ79" s="262">
        <v>73</v>
      </c>
      <c r="BR79" s="267"/>
      <c r="BS79" s="944"/>
      <c r="BT79" s="945"/>
      <c r="BU79" s="945"/>
      <c r="BV79" s="945"/>
      <c r="BW79" s="945"/>
      <c r="BX79" s="945"/>
      <c r="BY79" s="945"/>
      <c r="BZ79" s="945"/>
      <c r="CA79" s="945"/>
      <c r="CB79" s="945"/>
      <c r="CC79" s="945"/>
      <c r="CD79" s="945"/>
      <c r="CE79" s="945"/>
      <c r="CF79" s="945"/>
      <c r="CG79" s="946"/>
      <c r="CH79" s="941"/>
      <c r="CI79" s="942"/>
      <c r="CJ79" s="942"/>
      <c r="CK79" s="942"/>
      <c r="CL79" s="943"/>
      <c r="CM79" s="941"/>
      <c r="CN79" s="942"/>
      <c r="CO79" s="942"/>
      <c r="CP79" s="942"/>
      <c r="CQ79" s="943"/>
      <c r="CR79" s="941"/>
      <c r="CS79" s="942"/>
      <c r="CT79" s="942"/>
      <c r="CU79" s="942"/>
      <c r="CV79" s="943"/>
      <c r="CW79" s="941"/>
      <c r="CX79" s="942"/>
      <c r="CY79" s="942"/>
      <c r="CZ79" s="942"/>
      <c r="DA79" s="943"/>
      <c r="DB79" s="941"/>
      <c r="DC79" s="942"/>
      <c r="DD79" s="942"/>
      <c r="DE79" s="942"/>
      <c r="DF79" s="943"/>
      <c r="DG79" s="941"/>
      <c r="DH79" s="942"/>
      <c r="DI79" s="942"/>
      <c r="DJ79" s="942"/>
      <c r="DK79" s="943"/>
      <c r="DL79" s="941"/>
      <c r="DM79" s="942"/>
      <c r="DN79" s="942"/>
      <c r="DO79" s="942"/>
      <c r="DP79" s="943"/>
      <c r="DQ79" s="941"/>
      <c r="DR79" s="942"/>
      <c r="DS79" s="942"/>
      <c r="DT79" s="942"/>
      <c r="DU79" s="943"/>
      <c r="DV79" s="938"/>
      <c r="DW79" s="939"/>
      <c r="DX79" s="939"/>
      <c r="DY79" s="939"/>
      <c r="DZ79" s="940"/>
      <c r="EA79" s="246"/>
    </row>
    <row r="80" spans="1:131" s="247" customFormat="1" ht="26.25" customHeight="1" x14ac:dyDescent="0.15">
      <c r="A80" s="261">
        <v>13</v>
      </c>
      <c r="B80" s="954" t="s">
        <v>581</v>
      </c>
      <c r="C80" s="955"/>
      <c r="D80" s="955"/>
      <c r="E80" s="955"/>
      <c r="F80" s="955"/>
      <c r="G80" s="955"/>
      <c r="H80" s="955"/>
      <c r="I80" s="955"/>
      <c r="J80" s="955"/>
      <c r="K80" s="955"/>
      <c r="L80" s="955"/>
      <c r="M80" s="955"/>
      <c r="N80" s="955"/>
      <c r="O80" s="955"/>
      <c r="P80" s="956"/>
      <c r="Q80" s="957">
        <v>131</v>
      </c>
      <c r="R80" s="912"/>
      <c r="S80" s="912"/>
      <c r="T80" s="912"/>
      <c r="U80" s="912"/>
      <c r="V80" s="912">
        <v>114</v>
      </c>
      <c r="W80" s="912"/>
      <c r="X80" s="912"/>
      <c r="Y80" s="912"/>
      <c r="Z80" s="912"/>
      <c r="AA80" s="912">
        <v>17</v>
      </c>
      <c r="AB80" s="912"/>
      <c r="AC80" s="912"/>
      <c r="AD80" s="912"/>
      <c r="AE80" s="912"/>
      <c r="AF80" s="912">
        <v>17</v>
      </c>
      <c r="AG80" s="912"/>
      <c r="AH80" s="912"/>
      <c r="AI80" s="912"/>
      <c r="AJ80" s="912"/>
      <c r="AK80" s="912" t="s">
        <v>590</v>
      </c>
      <c r="AL80" s="912"/>
      <c r="AM80" s="912"/>
      <c r="AN80" s="912"/>
      <c r="AO80" s="912"/>
      <c r="AP80" s="912" t="s">
        <v>590</v>
      </c>
      <c r="AQ80" s="912"/>
      <c r="AR80" s="912"/>
      <c r="AS80" s="912"/>
      <c r="AT80" s="912"/>
      <c r="AU80" s="912" t="s">
        <v>590</v>
      </c>
      <c r="AV80" s="912"/>
      <c r="AW80" s="912"/>
      <c r="AX80" s="912"/>
      <c r="AY80" s="912"/>
      <c r="AZ80" s="958"/>
      <c r="BA80" s="958"/>
      <c r="BB80" s="958"/>
      <c r="BC80" s="958"/>
      <c r="BD80" s="959"/>
      <c r="BE80" s="265"/>
      <c r="BF80" s="265"/>
      <c r="BG80" s="265"/>
      <c r="BH80" s="265"/>
      <c r="BI80" s="265"/>
      <c r="BJ80" s="265"/>
      <c r="BK80" s="265"/>
      <c r="BL80" s="265"/>
      <c r="BM80" s="265"/>
      <c r="BN80" s="265"/>
      <c r="BO80" s="265"/>
      <c r="BP80" s="265"/>
      <c r="BQ80" s="262">
        <v>74</v>
      </c>
      <c r="BR80" s="267"/>
      <c r="BS80" s="944"/>
      <c r="BT80" s="945"/>
      <c r="BU80" s="945"/>
      <c r="BV80" s="945"/>
      <c r="BW80" s="945"/>
      <c r="BX80" s="945"/>
      <c r="BY80" s="945"/>
      <c r="BZ80" s="945"/>
      <c r="CA80" s="945"/>
      <c r="CB80" s="945"/>
      <c r="CC80" s="945"/>
      <c r="CD80" s="945"/>
      <c r="CE80" s="945"/>
      <c r="CF80" s="945"/>
      <c r="CG80" s="946"/>
      <c r="CH80" s="941"/>
      <c r="CI80" s="942"/>
      <c r="CJ80" s="942"/>
      <c r="CK80" s="942"/>
      <c r="CL80" s="943"/>
      <c r="CM80" s="941"/>
      <c r="CN80" s="942"/>
      <c r="CO80" s="942"/>
      <c r="CP80" s="942"/>
      <c r="CQ80" s="943"/>
      <c r="CR80" s="941"/>
      <c r="CS80" s="942"/>
      <c r="CT80" s="942"/>
      <c r="CU80" s="942"/>
      <c r="CV80" s="943"/>
      <c r="CW80" s="941"/>
      <c r="CX80" s="942"/>
      <c r="CY80" s="942"/>
      <c r="CZ80" s="942"/>
      <c r="DA80" s="943"/>
      <c r="DB80" s="941"/>
      <c r="DC80" s="942"/>
      <c r="DD80" s="942"/>
      <c r="DE80" s="942"/>
      <c r="DF80" s="943"/>
      <c r="DG80" s="941"/>
      <c r="DH80" s="942"/>
      <c r="DI80" s="942"/>
      <c r="DJ80" s="942"/>
      <c r="DK80" s="943"/>
      <c r="DL80" s="941"/>
      <c r="DM80" s="942"/>
      <c r="DN80" s="942"/>
      <c r="DO80" s="942"/>
      <c r="DP80" s="943"/>
      <c r="DQ80" s="941"/>
      <c r="DR80" s="942"/>
      <c r="DS80" s="942"/>
      <c r="DT80" s="942"/>
      <c r="DU80" s="943"/>
      <c r="DV80" s="938"/>
      <c r="DW80" s="939"/>
      <c r="DX80" s="939"/>
      <c r="DY80" s="939"/>
      <c r="DZ80" s="940"/>
      <c r="EA80" s="246"/>
    </row>
    <row r="81" spans="1:131" s="247" customFormat="1" ht="26.25" customHeight="1" x14ac:dyDescent="0.15">
      <c r="A81" s="261">
        <v>14</v>
      </c>
      <c r="B81" s="954" t="s">
        <v>582</v>
      </c>
      <c r="C81" s="955"/>
      <c r="D81" s="955"/>
      <c r="E81" s="955"/>
      <c r="F81" s="955"/>
      <c r="G81" s="955"/>
      <c r="H81" s="955"/>
      <c r="I81" s="955"/>
      <c r="J81" s="955"/>
      <c r="K81" s="955"/>
      <c r="L81" s="955"/>
      <c r="M81" s="955"/>
      <c r="N81" s="955"/>
      <c r="O81" s="955"/>
      <c r="P81" s="956"/>
      <c r="Q81" s="957">
        <v>160</v>
      </c>
      <c r="R81" s="912"/>
      <c r="S81" s="912"/>
      <c r="T81" s="912"/>
      <c r="U81" s="912"/>
      <c r="V81" s="912">
        <v>110</v>
      </c>
      <c r="W81" s="912"/>
      <c r="X81" s="912"/>
      <c r="Y81" s="912"/>
      <c r="Z81" s="912"/>
      <c r="AA81" s="912">
        <v>50</v>
      </c>
      <c r="AB81" s="912"/>
      <c r="AC81" s="912"/>
      <c r="AD81" s="912"/>
      <c r="AE81" s="912"/>
      <c r="AF81" s="912">
        <v>50</v>
      </c>
      <c r="AG81" s="912"/>
      <c r="AH81" s="912"/>
      <c r="AI81" s="912"/>
      <c r="AJ81" s="912"/>
      <c r="AK81" s="912" t="s">
        <v>590</v>
      </c>
      <c r="AL81" s="912"/>
      <c r="AM81" s="912"/>
      <c r="AN81" s="912"/>
      <c r="AO81" s="912"/>
      <c r="AP81" s="912" t="s">
        <v>592</v>
      </c>
      <c r="AQ81" s="912"/>
      <c r="AR81" s="912"/>
      <c r="AS81" s="912"/>
      <c r="AT81" s="912"/>
      <c r="AU81" s="912" t="s">
        <v>590</v>
      </c>
      <c r="AV81" s="912"/>
      <c r="AW81" s="912"/>
      <c r="AX81" s="912"/>
      <c r="AY81" s="912"/>
      <c r="AZ81" s="958"/>
      <c r="BA81" s="958"/>
      <c r="BB81" s="958"/>
      <c r="BC81" s="958"/>
      <c r="BD81" s="959"/>
      <c r="BE81" s="265"/>
      <c r="BF81" s="265"/>
      <c r="BG81" s="265"/>
      <c r="BH81" s="265"/>
      <c r="BI81" s="265"/>
      <c r="BJ81" s="265"/>
      <c r="BK81" s="265"/>
      <c r="BL81" s="265"/>
      <c r="BM81" s="265"/>
      <c r="BN81" s="265"/>
      <c r="BO81" s="265"/>
      <c r="BP81" s="265"/>
      <c r="BQ81" s="262">
        <v>75</v>
      </c>
      <c r="BR81" s="267"/>
      <c r="BS81" s="944"/>
      <c r="BT81" s="945"/>
      <c r="BU81" s="945"/>
      <c r="BV81" s="945"/>
      <c r="BW81" s="945"/>
      <c r="BX81" s="945"/>
      <c r="BY81" s="945"/>
      <c r="BZ81" s="945"/>
      <c r="CA81" s="945"/>
      <c r="CB81" s="945"/>
      <c r="CC81" s="945"/>
      <c r="CD81" s="945"/>
      <c r="CE81" s="945"/>
      <c r="CF81" s="945"/>
      <c r="CG81" s="946"/>
      <c r="CH81" s="941"/>
      <c r="CI81" s="942"/>
      <c r="CJ81" s="942"/>
      <c r="CK81" s="942"/>
      <c r="CL81" s="943"/>
      <c r="CM81" s="941"/>
      <c r="CN81" s="942"/>
      <c r="CO81" s="942"/>
      <c r="CP81" s="942"/>
      <c r="CQ81" s="943"/>
      <c r="CR81" s="941"/>
      <c r="CS81" s="942"/>
      <c r="CT81" s="942"/>
      <c r="CU81" s="942"/>
      <c r="CV81" s="943"/>
      <c r="CW81" s="941"/>
      <c r="CX81" s="942"/>
      <c r="CY81" s="942"/>
      <c r="CZ81" s="942"/>
      <c r="DA81" s="943"/>
      <c r="DB81" s="941"/>
      <c r="DC81" s="942"/>
      <c r="DD81" s="942"/>
      <c r="DE81" s="942"/>
      <c r="DF81" s="943"/>
      <c r="DG81" s="941"/>
      <c r="DH81" s="942"/>
      <c r="DI81" s="942"/>
      <c r="DJ81" s="942"/>
      <c r="DK81" s="943"/>
      <c r="DL81" s="941"/>
      <c r="DM81" s="942"/>
      <c r="DN81" s="942"/>
      <c r="DO81" s="942"/>
      <c r="DP81" s="943"/>
      <c r="DQ81" s="941"/>
      <c r="DR81" s="942"/>
      <c r="DS81" s="942"/>
      <c r="DT81" s="942"/>
      <c r="DU81" s="943"/>
      <c r="DV81" s="938"/>
      <c r="DW81" s="939"/>
      <c r="DX81" s="939"/>
      <c r="DY81" s="939"/>
      <c r="DZ81" s="940"/>
      <c r="EA81" s="246"/>
    </row>
    <row r="82" spans="1:131" s="247" customFormat="1" ht="26.25" customHeight="1" x14ac:dyDescent="0.15">
      <c r="A82" s="261">
        <v>15</v>
      </c>
      <c r="B82" s="954"/>
      <c r="C82" s="955"/>
      <c r="D82" s="955"/>
      <c r="E82" s="955"/>
      <c r="F82" s="955"/>
      <c r="G82" s="955"/>
      <c r="H82" s="955"/>
      <c r="I82" s="955"/>
      <c r="J82" s="955"/>
      <c r="K82" s="955"/>
      <c r="L82" s="955"/>
      <c r="M82" s="955"/>
      <c r="N82" s="955"/>
      <c r="O82" s="955"/>
      <c r="P82" s="956"/>
      <c r="Q82" s="957"/>
      <c r="R82" s="912"/>
      <c r="S82" s="912"/>
      <c r="T82" s="912"/>
      <c r="U82" s="912"/>
      <c r="V82" s="912"/>
      <c r="W82" s="912"/>
      <c r="X82" s="912"/>
      <c r="Y82" s="912"/>
      <c r="Z82" s="912"/>
      <c r="AA82" s="912"/>
      <c r="AB82" s="912"/>
      <c r="AC82" s="912"/>
      <c r="AD82" s="912"/>
      <c r="AE82" s="912"/>
      <c r="AF82" s="912"/>
      <c r="AG82" s="912"/>
      <c r="AH82" s="912"/>
      <c r="AI82" s="912"/>
      <c r="AJ82" s="912"/>
      <c r="AK82" s="912"/>
      <c r="AL82" s="912"/>
      <c r="AM82" s="912"/>
      <c r="AN82" s="912"/>
      <c r="AO82" s="912"/>
      <c r="AP82" s="912"/>
      <c r="AQ82" s="912"/>
      <c r="AR82" s="912"/>
      <c r="AS82" s="912"/>
      <c r="AT82" s="912"/>
      <c r="AU82" s="912"/>
      <c r="AV82" s="912"/>
      <c r="AW82" s="912"/>
      <c r="AX82" s="912"/>
      <c r="AY82" s="912"/>
      <c r="AZ82" s="958"/>
      <c r="BA82" s="958"/>
      <c r="BB82" s="958"/>
      <c r="BC82" s="958"/>
      <c r="BD82" s="959"/>
      <c r="BE82" s="265"/>
      <c r="BF82" s="265"/>
      <c r="BG82" s="265"/>
      <c r="BH82" s="265"/>
      <c r="BI82" s="265"/>
      <c r="BJ82" s="265"/>
      <c r="BK82" s="265"/>
      <c r="BL82" s="265"/>
      <c r="BM82" s="265"/>
      <c r="BN82" s="265"/>
      <c r="BO82" s="265"/>
      <c r="BP82" s="265"/>
      <c r="BQ82" s="262">
        <v>76</v>
      </c>
      <c r="BR82" s="267"/>
      <c r="BS82" s="944"/>
      <c r="BT82" s="945"/>
      <c r="BU82" s="945"/>
      <c r="BV82" s="945"/>
      <c r="BW82" s="945"/>
      <c r="BX82" s="945"/>
      <c r="BY82" s="945"/>
      <c r="BZ82" s="945"/>
      <c r="CA82" s="945"/>
      <c r="CB82" s="945"/>
      <c r="CC82" s="945"/>
      <c r="CD82" s="945"/>
      <c r="CE82" s="945"/>
      <c r="CF82" s="945"/>
      <c r="CG82" s="946"/>
      <c r="CH82" s="941"/>
      <c r="CI82" s="942"/>
      <c r="CJ82" s="942"/>
      <c r="CK82" s="942"/>
      <c r="CL82" s="943"/>
      <c r="CM82" s="941"/>
      <c r="CN82" s="942"/>
      <c r="CO82" s="942"/>
      <c r="CP82" s="942"/>
      <c r="CQ82" s="943"/>
      <c r="CR82" s="941"/>
      <c r="CS82" s="942"/>
      <c r="CT82" s="942"/>
      <c r="CU82" s="942"/>
      <c r="CV82" s="943"/>
      <c r="CW82" s="941"/>
      <c r="CX82" s="942"/>
      <c r="CY82" s="942"/>
      <c r="CZ82" s="942"/>
      <c r="DA82" s="943"/>
      <c r="DB82" s="941"/>
      <c r="DC82" s="942"/>
      <c r="DD82" s="942"/>
      <c r="DE82" s="942"/>
      <c r="DF82" s="943"/>
      <c r="DG82" s="941"/>
      <c r="DH82" s="942"/>
      <c r="DI82" s="942"/>
      <c r="DJ82" s="942"/>
      <c r="DK82" s="943"/>
      <c r="DL82" s="941"/>
      <c r="DM82" s="942"/>
      <c r="DN82" s="942"/>
      <c r="DO82" s="942"/>
      <c r="DP82" s="943"/>
      <c r="DQ82" s="941"/>
      <c r="DR82" s="942"/>
      <c r="DS82" s="942"/>
      <c r="DT82" s="942"/>
      <c r="DU82" s="943"/>
      <c r="DV82" s="938"/>
      <c r="DW82" s="939"/>
      <c r="DX82" s="939"/>
      <c r="DY82" s="939"/>
      <c r="DZ82" s="940"/>
      <c r="EA82" s="246"/>
    </row>
    <row r="83" spans="1:131" s="247" customFormat="1" ht="26.25" customHeight="1" x14ac:dyDescent="0.15">
      <c r="A83" s="261">
        <v>16</v>
      </c>
      <c r="B83" s="954"/>
      <c r="C83" s="955"/>
      <c r="D83" s="955"/>
      <c r="E83" s="955"/>
      <c r="F83" s="955"/>
      <c r="G83" s="955"/>
      <c r="H83" s="955"/>
      <c r="I83" s="955"/>
      <c r="J83" s="955"/>
      <c r="K83" s="955"/>
      <c r="L83" s="955"/>
      <c r="M83" s="955"/>
      <c r="N83" s="955"/>
      <c r="O83" s="955"/>
      <c r="P83" s="956"/>
      <c r="Q83" s="957"/>
      <c r="R83" s="912"/>
      <c r="S83" s="912"/>
      <c r="T83" s="912"/>
      <c r="U83" s="912"/>
      <c r="V83" s="912"/>
      <c r="W83" s="912"/>
      <c r="X83" s="912"/>
      <c r="Y83" s="912"/>
      <c r="Z83" s="912"/>
      <c r="AA83" s="912"/>
      <c r="AB83" s="912"/>
      <c r="AC83" s="912"/>
      <c r="AD83" s="912"/>
      <c r="AE83" s="912"/>
      <c r="AF83" s="912"/>
      <c r="AG83" s="912"/>
      <c r="AH83" s="912"/>
      <c r="AI83" s="912"/>
      <c r="AJ83" s="912"/>
      <c r="AK83" s="912"/>
      <c r="AL83" s="912"/>
      <c r="AM83" s="912"/>
      <c r="AN83" s="912"/>
      <c r="AO83" s="912"/>
      <c r="AP83" s="912"/>
      <c r="AQ83" s="912"/>
      <c r="AR83" s="912"/>
      <c r="AS83" s="912"/>
      <c r="AT83" s="912"/>
      <c r="AU83" s="912"/>
      <c r="AV83" s="912"/>
      <c r="AW83" s="912"/>
      <c r="AX83" s="912"/>
      <c r="AY83" s="912"/>
      <c r="AZ83" s="958"/>
      <c r="BA83" s="958"/>
      <c r="BB83" s="958"/>
      <c r="BC83" s="958"/>
      <c r="BD83" s="959"/>
      <c r="BE83" s="265"/>
      <c r="BF83" s="265"/>
      <c r="BG83" s="265"/>
      <c r="BH83" s="265"/>
      <c r="BI83" s="265"/>
      <c r="BJ83" s="265"/>
      <c r="BK83" s="265"/>
      <c r="BL83" s="265"/>
      <c r="BM83" s="265"/>
      <c r="BN83" s="265"/>
      <c r="BO83" s="265"/>
      <c r="BP83" s="265"/>
      <c r="BQ83" s="262">
        <v>77</v>
      </c>
      <c r="BR83" s="267"/>
      <c r="BS83" s="944"/>
      <c r="BT83" s="945"/>
      <c r="BU83" s="945"/>
      <c r="BV83" s="945"/>
      <c r="BW83" s="945"/>
      <c r="BX83" s="945"/>
      <c r="BY83" s="945"/>
      <c r="BZ83" s="945"/>
      <c r="CA83" s="945"/>
      <c r="CB83" s="945"/>
      <c r="CC83" s="945"/>
      <c r="CD83" s="945"/>
      <c r="CE83" s="945"/>
      <c r="CF83" s="945"/>
      <c r="CG83" s="946"/>
      <c r="CH83" s="941"/>
      <c r="CI83" s="942"/>
      <c r="CJ83" s="942"/>
      <c r="CK83" s="942"/>
      <c r="CL83" s="943"/>
      <c r="CM83" s="941"/>
      <c r="CN83" s="942"/>
      <c r="CO83" s="942"/>
      <c r="CP83" s="942"/>
      <c r="CQ83" s="943"/>
      <c r="CR83" s="941"/>
      <c r="CS83" s="942"/>
      <c r="CT83" s="942"/>
      <c r="CU83" s="942"/>
      <c r="CV83" s="943"/>
      <c r="CW83" s="941"/>
      <c r="CX83" s="942"/>
      <c r="CY83" s="942"/>
      <c r="CZ83" s="942"/>
      <c r="DA83" s="943"/>
      <c r="DB83" s="941"/>
      <c r="DC83" s="942"/>
      <c r="DD83" s="942"/>
      <c r="DE83" s="942"/>
      <c r="DF83" s="943"/>
      <c r="DG83" s="941"/>
      <c r="DH83" s="942"/>
      <c r="DI83" s="942"/>
      <c r="DJ83" s="942"/>
      <c r="DK83" s="943"/>
      <c r="DL83" s="941"/>
      <c r="DM83" s="942"/>
      <c r="DN83" s="942"/>
      <c r="DO83" s="942"/>
      <c r="DP83" s="943"/>
      <c r="DQ83" s="941"/>
      <c r="DR83" s="942"/>
      <c r="DS83" s="942"/>
      <c r="DT83" s="942"/>
      <c r="DU83" s="943"/>
      <c r="DV83" s="938"/>
      <c r="DW83" s="939"/>
      <c r="DX83" s="939"/>
      <c r="DY83" s="939"/>
      <c r="DZ83" s="940"/>
      <c r="EA83" s="246"/>
    </row>
    <row r="84" spans="1:131" s="247" customFormat="1" ht="26.25" customHeight="1" x14ac:dyDescent="0.15">
      <c r="A84" s="261">
        <v>17</v>
      </c>
      <c r="B84" s="954"/>
      <c r="C84" s="955"/>
      <c r="D84" s="955"/>
      <c r="E84" s="955"/>
      <c r="F84" s="955"/>
      <c r="G84" s="955"/>
      <c r="H84" s="955"/>
      <c r="I84" s="955"/>
      <c r="J84" s="955"/>
      <c r="K84" s="955"/>
      <c r="L84" s="955"/>
      <c r="M84" s="955"/>
      <c r="N84" s="955"/>
      <c r="O84" s="955"/>
      <c r="P84" s="956"/>
      <c r="Q84" s="957"/>
      <c r="R84" s="912"/>
      <c r="S84" s="912"/>
      <c r="T84" s="912"/>
      <c r="U84" s="912"/>
      <c r="V84" s="912"/>
      <c r="W84" s="912"/>
      <c r="X84" s="912"/>
      <c r="Y84" s="912"/>
      <c r="Z84" s="912"/>
      <c r="AA84" s="912"/>
      <c r="AB84" s="912"/>
      <c r="AC84" s="912"/>
      <c r="AD84" s="912"/>
      <c r="AE84" s="912"/>
      <c r="AF84" s="912"/>
      <c r="AG84" s="912"/>
      <c r="AH84" s="912"/>
      <c r="AI84" s="912"/>
      <c r="AJ84" s="912"/>
      <c r="AK84" s="912"/>
      <c r="AL84" s="912"/>
      <c r="AM84" s="912"/>
      <c r="AN84" s="912"/>
      <c r="AO84" s="912"/>
      <c r="AP84" s="912"/>
      <c r="AQ84" s="912"/>
      <c r="AR84" s="912"/>
      <c r="AS84" s="912"/>
      <c r="AT84" s="912"/>
      <c r="AU84" s="912"/>
      <c r="AV84" s="912"/>
      <c r="AW84" s="912"/>
      <c r="AX84" s="912"/>
      <c r="AY84" s="912"/>
      <c r="AZ84" s="958"/>
      <c r="BA84" s="958"/>
      <c r="BB84" s="958"/>
      <c r="BC84" s="958"/>
      <c r="BD84" s="959"/>
      <c r="BE84" s="265"/>
      <c r="BF84" s="265"/>
      <c r="BG84" s="265"/>
      <c r="BH84" s="265"/>
      <c r="BI84" s="265"/>
      <c r="BJ84" s="265"/>
      <c r="BK84" s="265"/>
      <c r="BL84" s="265"/>
      <c r="BM84" s="265"/>
      <c r="BN84" s="265"/>
      <c r="BO84" s="265"/>
      <c r="BP84" s="265"/>
      <c r="BQ84" s="262">
        <v>78</v>
      </c>
      <c r="BR84" s="267"/>
      <c r="BS84" s="944"/>
      <c r="BT84" s="945"/>
      <c r="BU84" s="945"/>
      <c r="BV84" s="945"/>
      <c r="BW84" s="945"/>
      <c r="BX84" s="945"/>
      <c r="BY84" s="945"/>
      <c r="BZ84" s="945"/>
      <c r="CA84" s="945"/>
      <c r="CB84" s="945"/>
      <c r="CC84" s="945"/>
      <c r="CD84" s="945"/>
      <c r="CE84" s="945"/>
      <c r="CF84" s="945"/>
      <c r="CG84" s="946"/>
      <c r="CH84" s="941"/>
      <c r="CI84" s="942"/>
      <c r="CJ84" s="942"/>
      <c r="CK84" s="942"/>
      <c r="CL84" s="943"/>
      <c r="CM84" s="941"/>
      <c r="CN84" s="942"/>
      <c r="CO84" s="942"/>
      <c r="CP84" s="942"/>
      <c r="CQ84" s="943"/>
      <c r="CR84" s="941"/>
      <c r="CS84" s="942"/>
      <c r="CT84" s="942"/>
      <c r="CU84" s="942"/>
      <c r="CV84" s="943"/>
      <c r="CW84" s="941"/>
      <c r="CX84" s="942"/>
      <c r="CY84" s="942"/>
      <c r="CZ84" s="942"/>
      <c r="DA84" s="943"/>
      <c r="DB84" s="941"/>
      <c r="DC84" s="942"/>
      <c r="DD84" s="942"/>
      <c r="DE84" s="942"/>
      <c r="DF84" s="943"/>
      <c r="DG84" s="941"/>
      <c r="DH84" s="942"/>
      <c r="DI84" s="942"/>
      <c r="DJ84" s="942"/>
      <c r="DK84" s="943"/>
      <c r="DL84" s="941"/>
      <c r="DM84" s="942"/>
      <c r="DN84" s="942"/>
      <c r="DO84" s="942"/>
      <c r="DP84" s="943"/>
      <c r="DQ84" s="941"/>
      <c r="DR84" s="942"/>
      <c r="DS84" s="942"/>
      <c r="DT84" s="942"/>
      <c r="DU84" s="943"/>
      <c r="DV84" s="938"/>
      <c r="DW84" s="939"/>
      <c r="DX84" s="939"/>
      <c r="DY84" s="939"/>
      <c r="DZ84" s="940"/>
      <c r="EA84" s="246"/>
    </row>
    <row r="85" spans="1:131" s="247" customFormat="1" ht="26.25" customHeight="1" x14ac:dyDescent="0.15">
      <c r="A85" s="261">
        <v>18</v>
      </c>
      <c r="B85" s="954"/>
      <c r="C85" s="955"/>
      <c r="D85" s="955"/>
      <c r="E85" s="955"/>
      <c r="F85" s="955"/>
      <c r="G85" s="955"/>
      <c r="H85" s="955"/>
      <c r="I85" s="955"/>
      <c r="J85" s="955"/>
      <c r="K85" s="955"/>
      <c r="L85" s="955"/>
      <c r="M85" s="955"/>
      <c r="N85" s="955"/>
      <c r="O85" s="955"/>
      <c r="P85" s="956"/>
      <c r="Q85" s="957"/>
      <c r="R85" s="912"/>
      <c r="S85" s="912"/>
      <c r="T85" s="912"/>
      <c r="U85" s="912"/>
      <c r="V85" s="912"/>
      <c r="W85" s="912"/>
      <c r="X85" s="912"/>
      <c r="Y85" s="912"/>
      <c r="Z85" s="912"/>
      <c r="AA85" s="912"/>
      <c r="AB85" s="912"/>
      <c r="AC85" s="912"/>
      <c r="AD85" s="912"/>
      <c r="AE85" s="912"/>
      <c r="AF85" s="912"/>
      <c r="AG85" s="912"/>
      <c r="AH85" s="912"/>
      <c r="AI85" s="912"/>
      <c r="AJ85" s="912"/>
      <c r="AK85" s="912"/>
      <c r="AL85" s="912"/>
      <c r="AM85" s="912"/>
      <c r="AN85" s="912"/>
      <c r="AO85" s="912"/>
      <c r="AP85" s="912"/>
      <c r="AQ85" s="912"/>
      <c r="AR85" s="912"/>
      <c r="AS85" s="912"/>
      <c r="AT85" s="912"/>
      <c r="AU85" s="912"/>
      <c r="AV85" s="912"/>
      <c r="AW85" s="912"/>
      <c r="AX85" s="912"/>
      <c r="AY85" s="912"/>
      <c r="AZ85" s="958"/>
      <c r="BA85" s="958"/>
      <c r="BB85" s="958"/>
      <c r="BC85" s="958"/>
      <c r="BD85" s="959"/>
      <c r="BE85" s="265"/>
      <c r="BF85" s="265"/>
      <c r="BG85" s="265"/>
      <c r="BH85" s="265"/>
      <c r="BI85" s="265"/>
      <c r="BJ85" s="265"/>
      <c r="BK85" s="265"/>
      <c r="BL85" s="265"/>
      <c r="BM85" s="265"/>
      <c r="BN85" s="265"/>
      <c r="BO85" s="265"/>
      <c r="BP85" s="265"/>
      <c r="BQ85" s="262">
        <v>79</v>
      </c>
      <c r="BR85" s="267"/>
      <c r="BS85" s="944"/>
      <c r="BT85" s="945"/>
      <c r="BU85" s="945"/>
      <c r="BV85" s="945"/>
      <c r="BW85" s="945"/>
      <c r="BX85" s="945"/>
      <c r="BY85" s="945"/>
      <c r="BZ85" s="945"/>
      <c r="CA85" s="945"/>
      <c r="CB85" s="945"/>
      <c r="CC85" s="945"/>
      <c r="CD85" s="945"/>
      <c r="CE85" s="945"/>
      <c r="CF85" s="945"/>
      <c r="CG85" s="946"/>
      <c r="CH85" s="941"/>
      <c r="CI85" s="942"/>
      <c r="CJ85" s="942"/>
      <c r="CK85" s="942"/>
      <c r="CL85" s="943"/>
      <c r="CM85" s="941"/>
      <c r="CN85" s="942"/>
      <c r="CO85" s="942"/>
      <c r="CP85" s="942"/>
      <c r="CQ85" s="943"/>
      <c r="CR85" s="941"/>
      <c r="CS85" s="942"/>
      <c r="CT85" s="942"/>
      <c r="CU85" s="942"/>
      <c r="CV85" s="943"/>
      <c r="CW85" s="941"/>
      <c r="CX85" s="942"/>
      <c r="CY85" s="942"/>
      <c r="CZ85" s="942"/>
      <c r="DA85" s="943"/>
      <c r="DB85" s="941"/>
      <c r="DC85" s="942"/>
      <c r="DD85" s="942"/>
      <c r="DE85" s="942"/>
      <c r="DF85" s="943"/>
      <c r="DG85" s="941"/>
      <c r="DH85" s="942"/>
      <c r="DI85" s="942"/>
      <c r="DJ85" s="942"/>
      <c r="DK85" s="943"/>
      <c r="DL85" s="941"/>
      <c r="DM85" s="942"/>
      <c r="DN85" s="942"/>
      <c r="DO85" s="942"/>
      <c r="DP85" s="943"/>
      <c r="DQ85" s="941"/>
      <c r="DR85" s="942"/>
      <c r="DS85" s="942"/>
      <c r="DT85" s="942"/>
      <c r="DU85" s="943"/>
      <c r="DV85" s="938"/>
      <c r="DW85" s="939"/>
      <c r="DX85" s="939"/>
      <c r="DY85" s="939"/>
      <c r="DZ85" s="940"/>
      <c r="EA85" s="246"/>
    </row>
    <row r="86" spans="1:131" s="247" customFormat="1" ht="26.25" customHeight="1" x14ac:dyDescent="0.15">
      <c r="A86" s="261">
        <v>19</v>
      </c>
      <c r="B86" s="954"/>
      <c r="C86" s="955"/>
      <c r="D86" s="955"/>
      <c r="E86" s="955"/>
      <c r="F86" s="955"/>
      <c r="G86" s="955"/>
      <c r="H86" s="955"/>
      <c r="I86" s="955"/>
      <c r="J86" s="955"/>
      <c r="K86" s="955"/>
      <c r="L86" s="955"/>
      <c r="M86" s="955"/>
      <c r="N86" s="955"/>
      <c r="O86" s="955"/>
      <c r="P86" s="956"/>
      <c r="Q86" s="957"/>
      <c r="R86" s="912"/>
      <c r="S86" s="912"/>
      <c r="T86" s="912"/>
      <c r="U86" s="912"/>
      <c r="V86" s="912"/>
      <c r="W86" s="912"/>
      <c r="X86" s="912"/>
      <c r="Y86" s="912"/>
      <c r="Z86" s="912"/>
      <c r="AA86" s="912"/>
      <c r="AB86" s="912"/>
      <c r="AC86" s="912"/>
      <c r="AD86" s="912"/>
      <c r="AE86" s="912"/>
      <c r="AF86" s="912"/>
      <c r="AG86" s="912"/>
      <c r="AH86" s="912"/>
      <c r="AI86" s="912"/>
      <c r="AJ86" s="912"/>
      <c r="AK86" s="912"/>
      <c r="AL86" s="912"/>
      <c r="AM86" s="912"/>
      <c r="AN86" s="912"/>
      <c r="AO86" s="912"/>
      <c r="AP86" s="912"/>
      <c r="AQ86" s="912"/>
      <c r="AR86" s="912"/>
      <c r="AS86" s="912"/>
      <c r="AT86" s="912"/>
      <c r="AU86" s="912"/>
      <c r="AV86" s="912"/>
      <c r="AW86" s="912"/>
      <c r="AX86" s="912"/>
      <c r="AY86" s="912"/>
      <c r="AZ86" s="958"/>
      <c r="BA86" s="958"/>
      <c r="BB86" s="958"/>
      <c r="BC86" s="958"/>
      <c r="BD86" s="959"/>
      <c r="BE86" s="265"/>
      <c r="BF86" s="265"/>
      <c r="BG86" s="265"/>
      <c r="BH86" s="265"/>
      <c r="BI86" s="265"/>
      <c r="BJ86" s="265"/>
      <c r="BK86" s="265"/>
      <c r="BL86" s="265"/>
      <c r="BM86" s="265"/>
      <c r="BN86" s="265"/>
      <c r="BO86" s="265"/>
      <c r="BP86" s="265"/>
      <c r="BQ86" s="262">
        <v>80</v>
      </c>
      <c r="BR86" s="267"/>
      <c r="BS86" s="944"/>
      <c r="BT86" s="945"/>
      <c r="BU86" s="945"/>
      <c r="BV86" s="945"/>
      <c r="BW86" s="945"/>
      <c r="BX86" s="945"/>
      <c r="BY86" s="945"/>
      <c r="BZ86" s="945"/>
      <c r="CA86" s="945"/>
      <c r="CB86" s="945"/>
      <c r="CC86" s="945"/>
      <c r="CD86" s="945"/>
      <c r="CE86" s="945"/>
      <c r="CF86" s="945"/>
      <c r="CG86" s="946"/>
      <c r="CH86" s="941"/>
      <c r="CI86" s="942"/>
      <c r="CJ86" s="942"/>
      <c r="CK86" s="942"/>
      <c r="CL86" s="943"/>
      <c r="CM86" s="941"/>
      <c r="CN86" s="942"/>
      <c r="CO86" s="942"/>
      <c r="CP86" s="942"/>
      <c r="CQ86" s="943"/>
      <c r="CR86" s="941"/>
      <c r="CS86" s="942"/>
      <c r="CT86" s="942"/>
      <c r="CU86" s="942"/>
      <c r="CV86" s="943"/>
      <c r="CW86" s="941"/>
      <c r="CX86" s="942"/>
      <c r="CY86" s="942"/>
      <c r="CZ86" s="942"/>
      <c r="DA86" s="943"/>
      <c r="DB86" s="941"/>
      <c r="DC86" s="942"/>
      <c r="DD86" s="942"/>
      <c r="DE86" s="942"/>
      <c r="DF86" s="943"/>
      <c r="DG86" s="941"/>
      <c r="DH86" s="942"/>
      <c r="DI86" s="942"/>
      <c r="DJ86" s="942"/>
      <c r="DK86" s="943"/>
      <c r="DL86" s="941"/>
      <c r="DM86" s="942"/>
      <c r="DN86" s="942"/>
      <c r="DO86" s="942"/>
      <c r="DP86" s="943"/>
      <c r="DQ86" s="941"/>
      <c r="DR86" s="942"/>
      <c r="DS86" s="942"/>
      <c r="DT86" s="942"/>
      <c r="DU86" s="943"/>
      <c r="DV86" s="938"/>
      <c r="DW86" s="939"/>
      <c r="DX86" s="939"/>
      <c r="DY86" s="939"/>
      <c r="DZ86" s="940"/>
      <c r="EA86" s="246"/>
    </row>
    <row r="87" spans="1:131" s="247" customFormat="1" ht="26.25" customHeight="1" x14ac:dyDescent="0.15">
      <c r="A87" s="269">
        <v>20</v>
      </c>
      <c r="B87" s="963"/>
      <c r="C87" s="964"/>
      <c r="D87" s="964"/>
      <c r="E87" s="964"/>
      <c r="F87" s="964"/>
      <c r="G87" s="964"/>
      <c r="H87" s="964"/>
      <c r="I87" s="964"/>
      <c r="J87" s="964"/>
      <c r="K87" s="964"/>
      <c r="L87" s="964"/>
      <c r="M87" s="964"/>
      <c r="N87" s="964"/>
      <c r="O87" s="964"/>
      <c r="P87" s="965"/>
      <c r="Q87" s="966"/>
      <c r="R87" s="967"/>
      <c r="S87" s="967"/>
      <c r="T87" s="967"/>
      <c r="U87" s="967"/>
      <c r="V87" s="967"/>
      <c r="W87" s="967"/>
      <c r="X87" s="967"/>
      <c r="Y87" s="967"/>
      <c r="Z87" s="967"/>
      <c r="AA87" s="967"/>
      <c r="AB87" s="967"/>
      <c r="AC87" s="967"/>
      <c r="AD87" s="967"/>
      <c r="AE87" s="967"/>
      <c r="AF87" s="967"/>
      <c r="AG87" s="967"/>
      <c r="AH87" s="967"/>
      <c r="AI87" s="967"/>
      <c r="AJ87" s="967"/>
      <c r="AK87" s="967"/>
      <c r="AL87" s="967"/>
      <c r="AM87" s="967"/>
      <c r="AN87" s="967"/>
      <c r="AO87" s="967"/>
      <c r="AP87" s="967"/>
      <c r="AQ87" s="967"/>
      <c r="AR87" s="967"/>
      <c r="AS87" s="967"/>
      <c r="AT87" s="967"/>
      <c r="AU87" s="967"/>
      <c r="AV87" s="967"/>
      <c r="AW87" s="967"/>
      <c r="AX87" s="967"/>
      <c r="AY87" s="967"/>
      <c r="AZ87" s="968"/>
      <c r="BA87" s="968"/>
      <c r="BB87" s="968"/>
      <c r="BC87" s="968"/>
      <c r="BD87" s="969"/>
      <c r="BE87" s="265"/>
      <c r="BF87" s="265"/>
      <c r="BG87" s="265"/>
      <c r="BH87" s="265"/>
      <c r="BI87" s="265"/>
      <c r="BJ87" s="265"/>
      <c r="BK87" s="265"/>
      <c r="BL87" s="265"/>
      <c r="BM87" s="265"/>
      <c r="BN87" s="265"/>
      <c r="BO87" s="265"/>
      <c r="BP87" s="265"/>
      <c r="BQ87" s="262">
        <v>81</v>
      </c>
      <c r="BR87" s="267"/>
      <c r="BS87" s="944"/>
      <c r="BT87" s="945"/>
      <c r="BU87" s="945"/>
      <c r="BV87" s="945"/>
      <c r="BW87" s="945"/>
      <c r="BX87" s="945"/>
      <c r="BY87" s="945"/>
      <c r="BZ87" s="945"/>
      <c r="CA87" s="945"/>
      <c r="CB87" s="945"/>
      <c r="CC87" s="945"/>
      <c r="CD87" s="945"/>
      <c r="CE87" s="945"/>
      <c r="CF87" s="945"/>
      <c r="CG87" s="946"/>
      <c r="CH87" s="941"/>
      <c r="CI87" s="942"/>
      <c r="CJ87" s="942"/>
      <c r="CK87" s="942"/>
      <c r="CL87" s="943"/>
      <c r="CM87" s="941"/>
      <c r="CN87" s="942"/>
      <c r="CO87" s="942"/>
      <c r="CP87" s="942"/>
      <c r="CQ87" s="943"/>
      <c r="CR87" s="941"/>
      <c r="CS87" s="942"/>
      <c r="CT87" s="942"/>
      <c r="CU87" s="942"/>
      <c r="CV87" s="943"/>
      <c r="CW87" s="941"/>
      <c r="CX87" s="942"/>
      <c r="CY87" s="942"/>
      <c r="CZ87" s="942"/>
      <c r="DA87" s="943"/>
      <c r="DB87" s="941"/>
      <c r="DC87" s="942"/>
      <c r="DD87" s="942"/>
      <c r="DE87" s="942"/>
      <c r="DF87" s="943"/>
      <c r="DG87" s="941"/>
      <c r="DH87" s="942"/>
      <c r="DI87" s="942"/>
      <c r="DJ87" s="942"/>
      <c r="DK87" s="943"/>
      <c r="DL87" s="941"/>
      <c r="DM87" s="942"/>
      <c r="DN87" s="942"/>
      <c r="DO87" s="942"/>
      <c r="DP87" s="943"/>
      <c r="DQ87" s="941"/>
      <c r="DR87" s="942"/>
      <c r="DS87" s="942"/>
      <c r="DT87" s="942"/>
      <c r="DU87" s="943"/>
      <c r="DV87" s="938"/>
      <c r="DW87" s="939"/>
      <c r="DX87" s="939"/>
      <c r="DY87" s="939"/>
      <c r="DZ87" s="940"/>
      <c r="EA87" s="246"/>
    </row>
    <row r="88" spans="1:131" s="247" customFormat="1" ht="26.25" customHeight="1" thickBot="1" x14ac:dyDescent="0.2">
      <c r="A88" s="264" t="s">
        <v>382</v>
      </c>
      <c r="B88" s="870" t="s">
        <v>410</v>
      </c>
      <c r="C88" s="871"/>
      <c r="D88" s="871"/>
      <c r="E88" s="871"/>
      <c r="F88" s="871"/>
      <c r="G88" s="871"/>
      <c r="H88" s="871"/>
      <c r="I88" s="871"/>
      <c r="J88" s="871"/>
      <c r="K88" s="871"/>
      <c r="L88" s="871"/>
      <c r="M88" s="871"/>
      <c r="N88" s="871"/>
      <c r="O88" s="871"/>
      <c r="P88" s="872"/>
      <c r="Q88" s="919"/>
      <c r="R88" s="920"/>
      <c r="S88" s="920"/>
      <c r="T88" s="920"/>
      <c r="U88" s="920"/>
      <c r="V88" s="920"/>
      <c r="W88" s="920"/>
      <c r="X88" s="920"/>
      <c r="Y88" s="920"/>
      <c r="Z88" s="920"/>
      <c r="AA88" s="920"/>
      <c r="AB88" s="920"/>
      <c r="AC88" s="920"/>
      <c r="AD88" s="920"/>
      <c r="AE88" s="920"/>
      <c r="AF88" s="923">
        <v>7941</v>
      </c>
      <c r="AG88" s="923"/>
      <c r="AH88" s="923"/>
      <c r="AI88" s="923"/>
      <c r="AJ88" s="923"/>
      <c r="AK88" s="920"/>
      <c r="AL88" s="920"/>
      <c r="AM88" s="920"/>
      <c r="AN88" s="920"/>
      <c r="AO88" s="920"/>
      <c r="AP88" s="923">
        <v>1058</v>
      </c>
      <c r="AQ88" s="923"/>
      <c r="AR88" s="923"/>
      <c r="AS88" s="923"/>
      <c r="AT88" s="923"/>
      <c r="AU88" s="923">
        <v>134</v>
      </c>
      <c r="AV88" s="923"/>
      <c r="AW88" s="923"/>
      <c r="AX88" s="923"/>
      <c r="AY88" s="923"/>
      <c r="AZ88" s="928"/>
      <c r="BA88" s="928"/>
      <c r="BB88" s="928"/>
      <c r="BC88" s="928"/>
      <c r="BD88" s="929"/>
      <c r="BE88" s="265"/>
      <c r="BF88" s="265"/>
      <c r="BG88" s="265"/>
      <c r="BH88" s="265"/>
      <c r="BI88" s="265"/>
      <c r="BJ88" s="265"/>
      <c r="BK88" s="265"/>
      <c r="BL88" s="265"/>
      <c r="BM88" s="265"/>
      <c r="BN88" s="265"/>
      <c r="BO88" s="265"/>
      <c r="BP88" s="265"/>
      <c r="BQ88" s="262">
        <v>82</v>
      </c>
      <c r="BR88" s="267"/>
      <c r="BS88" s="944"/>
      <c r="BT88" s="945"/>
      <c r="BU88" s="945"/>
      <c r="BV88" s="945"/>
      <c r="BW88" s="945"/>
      <c r="BX88" s="945"/>
      <c r="BY88" s="945"/>
      <c r="BZ88" s="945"/>
      <c r="CA88" s="945"/>
      <c r="CB88" s="945"/>
      <c r="CC88" s="945"/>
      <c r="CD88" s="945"/>
      <c r="CE88" s="945"/>
      <c r="CF88" s="945"/>
      <c r="CG88" s="946"/>
      <c r="CH88" s="941"/>
      <c r="CI88" s="942"/>
      <c r="CJ88" s="942"/>
      <c r="CK88" s="942"/>
      <c r="CL88" s="943"/>
      <c r="CM88" s="941"/>
      <c r="CN88" s="942"/>
      <c r="CO88" s="942"/>
      <c r="CP88" s="942"/>
      <c r="CQ88" s="943"/>
      <c r="CR88" s="941"/>
      <c r="CS88" s="942"/>
      <c r="CT88" s="942"/>
      <c r="CU88" s="942"/>
      <c r="CV88" s="943"/>
      <c r="CW88" s="941"/>
      <c r="CX88" s="942"/>
      <c r="CY88" s="942"/>
      <c r="CZ88" s="942"/>
      <c r="DA88" s="943"/>
      <c r="DB88" s="941"/>
      <c r="DC88" s="942"/>
      <c r="DD88" s="942"/>
      <c r="DE88" s="942"/>
      <c r="DF88" s="943"/>
      <c r="DG88" s="941"/>
      <c r="DH88" s="942"/>
      <c r="DI88" s="942"/>
      <c r="DJ88" s="942"/>
      <c r="DK88" s="943"/>
      <c r="DL88" s="941"/>
      <c r="DM88" s="942"/>
      <c r="DN88" s="942"/>
      <c r="DO88" s="942"/>
      <c r="DP88" s="943"/>
      <c r="DQ88" s="941"/>
      <c r="DR88" s="942"/>
      <c r="DS88" s="942"/>
      <c r="DT88" s="942"/>
      <c r="DU88" s="943"/>
      <c r="DV88" s="938"/>
      <c r="DW88" s="939"/>
      <c r="DX88" s="939"/>
      <c r="DY88" s="939"/>
      <c r="DZ88" s="940"/>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4"/>
      <c r="BT89" s="945"/>
      <c r="BU89" s="945"/>
      <c r="BV89" s="945"/>
      <c r="BW89" s="945"/>
      <c r="BX89" s="945"/>
      <c r="BY89" s="945"/>
      <c r="BZ89" s="945"/>
      <c r="CA89" s="945"/>
      <c r="CB89" s="945"/>
      <c r="CC89" s="945"/>
      <c r="CD89" s="945"/>
      <c r="CE89" s="945"/>
      <c r="CF89" s="945"/>
      <c r="CG89" s="946"/>
      <c r="CH89" s="941"/>
      <c r="CI89" s="942"/>
      <c r="CJ89" s="942"/>
      <c r="CK89" s="942"/>
      <c r="CL89" s="943"/>
      <c r="CM89" s="941"/>
      <c r="CN89" s="942"/>
      <c r="CO89" s="942"/>
      <c r="CP89" s="942"/>
      <c r="CQ89" s="943"/>
      <c r="CR89" s="941"/>
      <c r="CS89" s="942"/>
      <c r="CT89" s="942"/>
      <c r="CU89" s="942"/>
      <c r="CV89" s="943"/>
      <c r="CW89" s="941"/>
      <c r="CX89" s="942"/>
      <c r="CY89" s="942"/>
      <c r="CZ89" s="942"/>
      <c r="DA89" s="943"/>
      <c r="DB89" s="941"/>
      <c r="DC89" s="942"/>
      <c r="DD89" s="942"/>
      <c r="DE89" s="942"/>
      <c r="DF89" s="943"/>
      <c r="DG89" s="941"/>
      <c r="DH89" s="942"/>
      <c r="DI89" s="942"/>
      <c r="DJ89" s="942"/>
      <c r="DK89" s="943"/>
      <c r="DL89" s="941"/>
      <c r="DM89" s="942"/>
      <c r="DN89" s="942"/>
      <c r="DO89" s="942"/>
      <c r="DP89" s="943"/>
      <c r="DQ89" s="941"/>
      <c r="DR89" s="942"/>
      <c r="DS89" s="942"/>
      <c r="DT89" s="942"/>
      <c r="DU89" s="943"/>
      <c r="DV89" s="938"/>
      <c r="DW89" s="939"/>
      <c r="DX89" s="939"/>
      <c r="DY89" s="939"/>
      <c r="DZ89" s="940"/>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4"/>
      <c r="BT90" s="945"/>
      <c r="BU90" s="945"/>
      <c r="BV90" s="945"/>
      <c r="BW90" s="945"/>
      <c r="BX90" s="945"/>
      <c r="BY90" s="945"/>
      <c r="BZ90" s="945"/>
      <c r="CA90" s="945"/>
      <c r="CB90" s="945"/>
      <c r="CC90" s="945"/>
      <c r="CD90" s="945"/>
      <c r="CE90" s="945"/>
      <c r="CF90" s="945"/>
      <c r="CG90" s="946"/>
      <c r="CH90" s="941"/>
      <c r="CI90" s="942"/>
      <c r="CJ90" s="942"/>
      <c r="CK90" s="942"/>
      <c r="CL90" s="943"/>
      <c r="CM90" s="941"/>
      <c r="CN90" s="942"/>
      <c r="CO90" s="942"/>
      <c r="CP90" s="942"/>
      <c r="CQ90" s="943"/>
      <c r="CR90" s="941"/>
      <c r="CS90" s="942"/>
      <c r="CT90" s="942"/>
      <c r="CU90" s="942"/>
      <c r="CV90" s="943"/>
      <c r="CW90" s="941"/>
      <c r="CX90" s="942"/>
      <c r="CY90" s="942"/>
      <c r="CZ90" s="942"/>
      <c r="DA90" s="943"/>
      <c r="DB90" s="941"/>
      <c r="DC90" s="942"/>
      <c r="DD90" s="942"/>
      <c r="DE90" s="942"/>
      <c r="DF90" s="943"/>
      <c r="DG90" s="941"/>
      <c r="DH90" s="942"/>
      <c r="DI90" s="942"/>
      <c r="DJ90" s="942"/>
      <c r="DK90" s="943"/>
      <c r="DL90" s="941"/>
      <c r="DM90" s="942"/>
      <c r="DN90" s="942"/>
      <c r="DO90" s="942"/>
      <c r="DP90" s="943"/>
      <c r="DQ90" s="941"/>
      <c r="DR90" s="942"/>
      <c r="DS90" s="942"/>
      <c r="DT90" s="942"/>
      <c r="DU90" s="943"/>
      <c r="DV90" s="938"/>
      <c r="DW90" s="939"/>
      <c r="DX90" s="939"/>
      <c r="DY90" s="939"/>
      <c r="DZ90" s="940"/>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4"/>
      <c r="BT91" s="945"/>
      <c r="BU91" s="945"/>
      <c r="BV91" s="945"/>
      <c r="BW91" s="945"/>
      <c r="BX91" s="945"/>
      <c r="BY91" s="945"/>
      <c r="BZ91" s="945"/>
      <c r="CA91" s="945"/>
      <c r="CB91" s="945"/>
      <c r="CC91" s="945"/>
      <c r="CD91" s="945"/>
      <c r="CE91" s="945"/>
      <c r="CF91" s="945"/>
      <c r="CG91" s="946"/>
      <c r="CH91" s="941"/>
      <c r="CI91" s="942"/>
      <c r="CJ91" s="942"/>
      <c r="CK91" s="942"/>
      <c r="CL91" s="943"/>
      <c r="CM91" s="941"/>
      <c r="CN91" s="942"/>
      <c r="CO91" s="942"/>
      <c r="CP91" s="942"/>
      <c r="CQ91" s="943"/>
      <c r="CR91" s="941"/>
      <c r="CS91" s="942"/>
      <c r="CT91" s="942"/>
      <c r="CU91" s="942"/>
      <c r="CV91" s="943"/>
      <c r="CW91" s="941"/>
      <c r="CX91" s="942"/>
      <c r="CY91" s="942"/>
      <c r="CZ91" s="942"/>
      <c r="DA91" s="943"/>
      <c r="DB91" s="941"/>
      <c r="DC91" s="942"/>
      <c r="DD91" s="942"/>
      <c r="DE91" s="942"/>
      <c r="DF91" s="943"/>
      <c r="DG91" s="941"/>
      <c r="DH91" s="942"/>
      <c r="DI91" s="942"/>
      <c r="DJ91" s="942"/>
      <c r="DK91" s="943"/>
      <c r="DL91" s="941"/>
      <c r="DM91" s="942"/>
      <c r="DN91" s="942"/>
      <c r="DO91" s="942"/>
      <c r="DP91" s="943"/>
      <c r="DQ91" s="941"/>
      <c r="DR91" s="942"/>
      <c r="DS91" s="942"/>
      <c r="DT91" s="942"/>
      <c r="DU91" s="943"/>
      <c r="DV91" s="938"/>
      <c r="DW91" s="939"/>
      <c r="DX91" s="939"/>
      <c r="DY91" s="939"/>
      <c r="DZ91" s="940"/>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4"/>
      <c r="BT92" s="945"/>
      <c r="BU92" s="945"/>
      <c r="BV92" s="945"/>
      <c r="BW92" s="945"/>
      <c r="BX92" s="945"/>
      <c r="BY92" s="945"/>
      <c r="BZ92" s="945"/>
      <c r="CA92" s="945"/>
      <c r="CB92" s="945"/>
      <c r="CC92" s="945"/>
      <c r="CD92" s="945"/>
      <c r="CE92" s="945"/>
      <c r="CF92" s="945"/>
      <c r="CG92" s="946"/>
      <c r="CH92" s="941"/>
      <c r="CI92" s="942"/>
      <c r="CJ92" s="942"/>
      <c r="CK92" s="942"/>
      <c r="CL92" s="943"/>
      <c r="CM92" s="941"/>
      <c r="CN92" s="942"/>
      <c r="CO92" s="942"/>
      <c r="CP92" s="942"/>
      <c r="CQ92" s="943"/>
      <c r="CR92" s="941"/>
      <c r="CS92" s="942"/>
      <c r="CT92" s="942"/>
      <c r="CU92" s="942"/>
      <c r="CV92" s="943"/>
      <c r="CW92" s="941"/>
      <c r="CX92" s="942"/>
      <c r="CY92" s="942"/>
      <c r="CZ92" s="942"/>
      <c r="DA92" s="943"/>
      <c r="DB92" s="941"/>
      <c r="DC92" s="942"/>
      <c r="DD92" s="942"/>
      <c r="DE92" s="942"/>
      <c r="DF92" s="943"/>
      <c r="DG92" s="941"/>
      <c r="DH92" s="942"/>
      <c r="DI92" s="942"/>
      <c r="DJ92" s="942"/>
      <c r="DK92" s="943"/>
      <c r="DL92" s="941"/>
      <c r="DM92" s="942"/>
      <c r="DN92" s="942"/>
      <c r="DO92" s="942"/>
      <c r="DP92" s="943"/>
      <c r="DQ92" s="941"/>
      <c r="DR92" s="942"/>
      <c r="DS92" s="942"/>
      <c r="DT92" s="942"/>
      <c r="DU92" s="943"/>
      <c r="DV92" s="938"/>
      <c r="DW92" s="939"/>
      <c r="DX92" s="939"/>
      <c r="DY92" s="939"/>
      <c r="DZ92" s="940"/>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4"/>
      <c r="BT93" s="945"/>
      <c r="BU93" s="945"/>
      <c r="BV93" s="945"/>
      <c r="BW93" s="945"/>
      <c r="BX93" s="945"/>
      <c r="BY93" s="945"/>
      <c r="BZ93" s="945"/>
      <c r="CA93" s="945"/>
      <c r="CB93" s="945"/>
      <c r="CC93" s="945"/>
      <c r="CD93" s="945"/>
      <c r="CE93" s="945"/>
      <c r="CF93" s="945"/>
      <c r="CG93" s="946"/>
      <c r="CH93" s="941"/>
      <c r="CI93" s="942"/>
      <c r="CJ93" s="942"/>
      <c r="CK93" s="942"/>
      <c r="CL93" s="943"/>
      <c r="CM93" s="941"/>
      <c r="CN93" s="942"/>
      <c r="CO93" s="942"/>
      <c r="CP93" s="942"/>
      <c r="CQ93" s="943"/>
      <c r="CR93" s="941"/>
      <c r="CS93" s="942"/>
      <c r="CT93" s="942"/>
      <c r="CU93" s="942"/>
      <c r="CV93" s="943"/>
      <c r="CW93" s="941"/>
      <c r="CX93" s="942"/>
      <c r="CY93" s="942"/>
      <c r="CZ93" s="942"/>
      <c r="DA93" s="943"/>
      <c r="DB93" s="941"/>
      <c r="DC93" s="942"/>
      <c r="DD93" s="942"/>
      <c r="DE93" s="942"/>
      <c r="DF93" s="943"/>
      <c r="DG93" s="941"/>
      <c r="DH93" s="942"/>
      <c r="DI93" s="942"/>
      <c r="DJ93" s="942"/>
      <c r="DK93" s="943"/>
      <c r="DL93" s="941"/>
      <c r="DM93" s="942"/>
      <c r="DN93" s="942"/>
      <c r="DO93" s="942"/>
      <c r="DP93" s="943"/>
      <c r="DQ93" s="941"/>
      <c r="DR93" s="942"/>
      <c r="DS93" s="942"/>
      <c r="DT93" s="942"/>
      <c r="DU93" s="943"/>
      <c r="DV93" s="938"/>
      <c r="DW93" s="939"/>
      <c r="DX93" s="939"/>
      <c r="DY93" s="939"/>
      <c r="DZ93" s="940"/>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4"/>
      <c r="BT94" s="945"/>
      <c r="BU94" s="945"/>
      <c r="BV94" s="945"/>
      <c r="BW94" s="945"/>
      <c r="BX94" s="945"/>
      <c r="BY94" s="945"/>
      <c r="BZ94" s="945"/>
      <c r="CA94" s="945"/>
      <c r="CB94" s="945"/>
      <c r="CC94" s="945"/>
      <c r="CD94" s="945"/>
      <c r="CE94" s="945"/>
      <c r="CF94" s="945"/>
      <c r="CG94" s="946"/>
      <c r="CH94" s="941"/>
      <c r="CI94" s="942"/>
      <c r="CJ94" s="942"/>
      <c r="CK94" s="942"/>
      <c r="CL94" s="943"/>
      <c r="CM94" s="941"/>
      <c r="CN94" s="942"/>
      <c r="CO94" s="942"/>
      <c r="CP94" s="942"/>
      <c r="CQ94" s="943"/>
      <c r="CR94" s="941"/>
      <c r="CS94" s="942"/>
      <c r="CT94" s="942"/>
      <c r="CU94" s="942"/>
      <c r="CV94" s="943"/>
      <c r="CW94" s="941"/>
      <c r="CX94" s="942"/>
      <c r="CY94" s="942"/>
      <c r="CZ94" s="942"/>
      <c r="DA94" s="943"/>
      <c r="DB94" s="941"/>
      <c r="DC94" s="942"/>
      <c r="DD94" s="942"/>
      <c r="DE94" s="942"/>
      <c r="DF94" s="943"/>
      <c r="DG94" s="941"/>
      <c r="DH94" s="942"/>
      <c r="DI94" s="942"/>
      <c r="DJ94" s="942"/>
      <c r="DK94" s="943"/>
      <c r="DL94" s="941"/>
      <c r="DM94" s="942"/>
      <c r="DN94" s="942"/>
      <c r="DO94" s="942"/>
      <c r="DP94" s="943"/>
      <c r="DQ94" s="941"/>
      <c r="DR94" s="942"/>
      <c r="DS94" s="942"/>
      <c r="DT94" s="942"/>
      <c r="DU94" s="943"/>
      <c r="DV94" s="938"/>
      <c r="DW94" s="939"/>
      <c r="DX94" s="939"/>
      <c r="DY94" s="939"/>
      <c r="DZ94" s="940"/>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4"/>
      <c r="BT95" s="945"/>
      <c r="BU95" s="945"/>
      <c r="BV95" s="945"/>
      <c r="BW95" s="945"/>
      <c r="BX95" s="945"/>
      <c r="BY95" s="945"/>
      <c r="BZ95" s="945"/>
      <c r="CA95" s="945"/>
      <c r="CB95" s="945"/>
      <c r="CC95" s="945"/>
      <c r="CD95" s="945"/>
      <c r="CE95" s="945"/>
      <c r="CF95" s="945"/>
      <c r="CG95" s="946"/>
      <c r="CH95" s="941"/>
      <c r="CI95" s="942"/>
      <c r="CJ95" s="942"/>
      <c r="CK95" s="942"/>
      <c r="CL95" s="943"/>
      <c r="CM95" s="941"/>
      <c r="CN95" s="942"/>
      <c r="CO95" s="942"/>
      <c r="CP95" s="942"/>
      <c r="CQ95" s="943"/>
      <c r="CR95" s="941"/>
      <c r="CS95" s="942"/>
      <c r="CT95" s="942"/>
      <c r="CU95" s="942"/>
      <c r="CV95" s="943"/>
      <c r="CW95" s="941"/>
      <c r="CX95" s="942"/>
      <c r="CY95" s="942"/>
      <c r="CZ95" s="942"/>
      <c r="DA95" s="943"/>
      <c r="DB95" s="941"/>
      <c r="DC95" s="942"/>
      <c r="DD95" s="942"/>
      <c r="DE95" s="942"/>
      <c r="DF95" s="943"/>
      <c r="DG95" s="941"/>
      <c r="DH95" s="942"/>
      <c r="DI95" s="942"/>
      <c r="DJ95" s="942"/>
      <c r="DK95" s="943"/>
      <c r="DL95" s="941"/>
      <c r="DM95" s="942"/>
      <c r="DN95" s="942"/>
      <c r="DO95" s="942"/>
      <c r="DP95" s="943"/>
      <c r="DQ95" s="941"/>
      <c r="DR95" s="942"/>
      <c r="DS95" s="942"/>
      <c r="DT95" s="942"/>
      <c r="DU95" s="943"/>
      <c r="DV95" s="938"/>
      <c r="DW95" s="939"/>
      <c r="DX95" s="939"/>
      <c r="DY95" s="939"/>
      <c r="DZ95" s="940"/>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4"/>
      <c r="BT96" s="945"/>
      <c r="BU96" s="945"/>
      <c r="BV96" s="945"/>
      <c r="BW96" s="945"/>
      <c r="BX96" s="945"/>
      <c r="BY96" s="945"/>
      <c r="BZ96" s="945"/>
      <c r="CA96" s="945"/>
      <c r="CB96" s="945"/>
      <c r="CC96" s="945"/>
      <c r="CD96" s="945"/>
      <c r="CE96" s="945"/>
      <c r="CF96" s="945"/>
      <c r="CG96" s="946"/>
      <c r="CH96" s="941"/>
      <c r="CI96" s="942"/>
      <c r="CJ96" s="942"/>
      <c r="CK96" s="942"/>
      <c r="CL96" s="943"/>
      <c r="CM96" s="941"/>
      <c r="CN96" s="942"/>
      <c r="CO96" s="942"/>
      <c r="CP96" s="942"/>
      <c r="CQ96" s="943"/>
      <c r="CR96" s="941"/>
      <c r="CS96" s="942"/>
      <c r="CT96" s="942"/>
      <c r="CU96" s="942"/>
      <c r="CV96" s="943"/>
      <c r="CW96" s="941"/>
      <c r="CX96" s="942"/>
      <c r="CY96" s="942"/>
      <c r="CZ96" s="942"/>
      <c r="DA96" s="943"/>
      <c r="DB96" s="941"/>
      <c r="DC96" s="942"/>
      <c r="DD96" s="942"/>
      <c r="DE96" s="942"/>
      <c r="DF96" s="943"/>
      <c r="DG96" s="941"/>
      <c r="DH96" s="942"/>
      <c r="DI96" s="942"/>
      <c r="DJ96" s="942"/>
      <c r="DK96" s="943"/>
      <c r="DL96" s="941"/>
      <c r="DM96" s="942"/>
      <c r="DN96" s="942"/>
      <c r="DO96" s="942"/>
      <c r="DP96" s="943"/>
      <c r="DQ96" s="941"/>
      <c r="DR96" s="942"/>
      <c r="DS96" s="942"/>
      <c r="DT96" s="942"/>
      <c r="DU96" s="943"/>
      <c r="DV96" s="938"/>
      <c r="DW96" s="939"/>
      <c r="DX96" s="939"/>
      <c r="DY96" s="939"/>
      <c r="DZ96" s="940"/>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4"/>
      <c r="BT97" s="945"/>
      <c r="BU97" s="945"/>
      <c r="BV97" s="945"/>
      <c r="BW97" s="945"/>
      <c r="BX97" s="945"/>
      <c r="BY97" s="945"/>
      <c r="BZ97" s="945"/>
      <c r="CA97" s="945"/>
      <c r="CB97" s="945"/>
      <c r="CC97" s="945"/>
      <c r="CD97" s="945"/>
      <c r="CE97" s="945"/>
      <c r="CF97" s="945"/>
      <c r="CG97" s="946"/>
      <c r="CH97" s="941"/>
      <c r="CI97" s="942"/>
      <c r="CJ97" s="942"/>
      <c r="CK97" s="942"/>
      <c r="CL97" s="943"/>
      <c r="CM97" s="941"/>
      <c r="CN97" s="942"/>
      <c r="CO97" s="942"/>
      <c r="CP97" s="942"/>
      <c r="CQ97" s="943"/>
      <c r="CR97" s="941"/>
      <c r="CS97" s="942"/>
      <c r="CT97" s="942"/>
      <c r="CU97" s="942"/>
      <c r="CV97" s="943"/>
      <c r="CW97" s="941"/>
      <c r="CX97" s="942"/>
      <c r="CY97" s="942"/>
      <c r="CZ97" s="942"/>
      <c r="DA97" s="943"/>
      <c r="DB97" s="941"/>
      <c r="DC97" s="942"/>
      <c r="DD97" s="942"/>
      <c r="DE97" s="942"/>
      <c r="DF97" s="943"/>
      <c r="DG97" s="941"/>
      <c r="DH97" s="942"/>
      <c r="DI97" s="942"/>
      <c r="DJ97" s="942"/>
      <c r="DK97" s="943"/>
      <c r="DL97" s="941"/>
      <c r="DM97" s="942"/>
      <c r="DN97" s="942"/>
      <c r="DO97" s="942"/>
      <c r="DP97" s="943"/>
      <c r="DQ97" s="941"/>
      <c r="DR97" s="942"/>
      <c r="DS97" s="942"/>
      <c r="DT97" s="942"/>
      <c r="DU97" s="943"/>
      <c r="DV97" s="938"/>
      <c r="DW97" s="939"/>
      <c r="DX97" s="939"/>
      <c r="DY97" s="939"/>
      <c r="DZ97" s="940"/>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4"/>
      <c r="BT98" s="945"/>
      <c r="BU98" s="945"/>
      <c r="BV98" s="945"/>
      <c r="BW98" s="945"/>
      <c r="BX98" s="945"/>
      <c r="BY98" s="945"/>
      <c r="BZ98" s="945"/>
      <c r="CA98" s="945"/>
      <c r="CB98" s="945"/>
      <c r="CC98" s="945"/>
      <c r="CD98" s="945"/>
      <c r="CE98" s="945"/>
      <c r="CF98" s="945"/>
      <c r="CG98" s="946"/>
      <c r="CH98" s="941"/>
      <c r="CI98" s="942"/>
      <c r="CJ98" s="942"/>
      <c r="CK98" s="942"/>
      <c r="CL98" s="943"/>
      <c r="CM98" s="941"/>
      <c r="CN98" s="942"/>
      <c r="CO98" s="942"/>
      <c r="CP98" s="942"/>
      <c r="CQ98" s="943"/>
      <c r="CR98" s="941"/>
      <c r="CS98" s="942"/>
      <c r="CT98" s="942"/>
      <c r="CU98" s="942"/>
      <c r="CV98" s="943"/>
      <c r="CW98" s="941"/>
      <c r="CX98" s="942"/>
      <c r="CY98" s="942"/>
      <c r="CZ98" s="942"/>
      <c r="DA98" s="943"/>
      <c r="DB98" s="941"/>
      <c r="DC98" s="942"/>
      <c r="DD98" s="942"/>
      <c r="DE98" s="942"/>
      <c r="DF98" s="943"/>
      <c r="DG98" s="941"/>
      <c r="DH98" s="942"/>
      <c r="DI98" s="942"/>
      <c r="DJ98" s="942"/>
      <c r="DK98" s="943"/>
      <c r="DL98" s="941"/>
      <c r="DM98" s="942"/>
      <c r="DN98" s="942"/>
      <c r="DO98" s="942"/>
      <c r="DP98" s="943"/>
      <c r="DQ98" s="941"/>
      <c r="DR98" s="942"/>
      <c r="DS98" s="942"/>
      <c r="DT98" s="942"/>
      <c r="DU98" s="943"/>
      <c r="DV98" s="938"/>
      <c r="DW98" s="939"/>
      <c r="DX98" s="939"/>
      <c r="DY98" s="939"/>
      <c r="DZ98" s="940"/>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4"/>
      <c r="BT99" s="945"/>
      <c r="BU99" s="945"/>
      <c r="BV99" s="945"/>
      <c r="BW99" s="945"/>
      <c r="BX99" s="945"/>
      <c r="BY99" s="945"/>
      <c r="BZ99" s="945"/>
      <c r="CA99" s="945"/>
      <c r="CB99" s="945"/>
      <c r="CC99" s="945"/>
      <c r="CD99" s="945"/>
      <c r="CE99" s="945"/>
      <c r="CF99" s="945"/>
      <c r="CG99" s="946"/>
      <c r="CH99" s="941"/>
      <c r="CI99" s="942"/>
      <c r="CJ99" s="942"/>
      <c r="CK99" s="942"/>
      <c r="CL99" s="943"/>
      <c r="CM99" s="941"/>
      <c r="CN99" s="942"/>
      <c r="CO99" s="942"/>
      <c r="CP99" s="942"/>
      <c r="CQ99" s="943"/>
      <c r="CR99" s="941"/>
      <c r="CS99" s="942"/>
      <c r="CT99" s="942"/>
      <c r="CU99" s="942"/>
      <c r="CV99" s="943"/>
      <c r="CW99" s="941"/>
      <c r="CX99" s="942"/>
      <c r="CY99" s="942"/>
      <c r="CZ99" s="942"/>
      <c r="DA99" s="943"/>
      <c r="DB99" s="941"/>
      <c r="DC99" s="942"/>
      <c r="DD99" s="942"/>
      <c r="DE99" s="942"/>
      <c r="DF99" s="943"/>
      <c r="DG99" s="941"/>
      <c r="DH99" s="942"/>
      <c r="DI99" s="942"/>
      <c r="DJ99" s="942"/>
      <c r="DK99" s="943"/>
      <c r="DL99" s="941"/>
      <c r="DM99" s="942"/>
      <c r="DN99" s="942"/>
      <c r="DO99" s="942"/>
      <c r="DP99" s="943"/>
      <c r="DQ99" s="941"/>
      <c r="DR99" s="942"/>
      <c r="DS99" s="942"/>
      <c r="DT99" s="942"/>
      <c r="DU99" s="943"/>
      <c r="DV99" s="938"/>
      <c r="DW99" s="939"/>
      <c r="DX99" s="939"/>
      <c r="DY99" s="939"/>
      <c r="DZ99" s="940"/>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4"/>
      <c r="BT100" s="945"/>
      <c r="BU100" s="945"/>
      <c r="BV100" s="945"/>
      <c r="BW100" s="945"/>
      <c r="BX100" s="945"/>
      <c r="BY100" s="945"/>
      <c r="BZ100" s="945"/>
      <c r="CA100" s="945"/>
      <c r="CB100" s="945"/>
      <c r="CC100" s="945"/>
      <c r="CD100" s="945"/>
      <c r="CE100" s="945"/>
      <c r="CF100" s="945"/>
      <c r="CG100" s="946"/>
      <c r="CH100" s="941"/>
      <c r="CI100" s="942"/>
      <c r="CJ100" s="942"/>
      <c r="CK100" s="942"/>
      <c r="CL100" s="943"/>
      <c r="CM100" s="941"/>
      <c r="CN100" s="942"/>
      <c r="CO100" s="942"/>
      <c r="CP100" s="942"/>
      <c r="CQ100" s="943"/>
      <c r="CR100" s="941"/>
      <c r="CS100" s="942"/>
      <c r="CT100" s="942"/>
      <c r="CU100" s="942"/>
      <c r="CV100" s="943"/>
      <c r="CW100" s="941"/>
      <c r="CX100" s="942"/>
      <c r="CY100" s="942"/>
      <c r="CZ100" s="942"/>
      <c r="DA100" s="943"/>
      <c r="DB100" s="941"/>
      <c r="DC100" s="942"/>
      <c r="DD100" s="942"/>
      <c r="DE100" s="942"/>
      <c r="DF100" s="943"/>
      <c r="DG100" s="941"/>
      <c r="DH100" s="942"/>
      <c r="DI100" s="942"/>
      <c r="DJ100" s="942"/>
      <c r="DK100" s="943"/>
      <c r="DL100" s="941"/>
      <c r="DM100" s="942"/>
      <c r="DN100" s="942"/>
      <c r="DO100" s="942"/>
      <c r="DP100" s="943"/>
      <c r="DQ100" s="941"/>
      <c r="DR100" s="942"/>
      <c r="DS100" s="942"/>
      <c r="DT100" s="942"/>
      <c r="DU100" s="943"/>
      <c r="DV100" s="938"/>
      <c r="DW100" s="939"/>
      <c r="DX100" s="939"/>
      <c r="DY100" s="939"/>
      <c r="DZ100" s="940"/>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4"/>
      <c r="BT101" s="945"/>
      <c r="BU101" s="945"/>
      <c r="BV101" s="945"/>
      <c r="BW101" s="945"/>
      <c r="BX101" s="945"/>
      <c r="BY101" s="945"/>
      <c r="BZ101" s="945"/>
      <c r="CA101" s="945"/>
      <c r="CB101" s="945"/>
      <c r="CC101" s="945"/>
      <c r="CD101" s="945"/>
      <c r="CE101" s="945"/>
      <c r="CF101" s="945"/>
      <c r="CG101" s="946"/>
      <c r="CH101" s="941"/>
      <c r="CI101" s="942"/>
      <c r="CJ101" s="942"/>
      <c r="CK101" s="942"/>
      <c r="CL101" s="943"/>
      <c r="CM101" s="941"/>
      <c r="CN101" s="942"/>
      <c r="CO101" s="942"/>
      <c r="CP101" s="942"/>
      <c r="CQ101" s="943"/>
      <c r="CR101" s="941"/>
      <c r="CS101" s="942"/>
      <c r="CT101" s="942"/>
      <c r="CU101" s="942"/>
      <c r="CV101" s="943"/>
      <c r="CW101" s="941"/>
      <c r="CX101" s="942"/>
      <c r="CY101" s="942"/>
      <c r="CZ101" s="942"/>
      <c r="DA101" s="943"/>
      <c r="DB101" s="941"/>
      <c r="DC101" s="942"/>
      <c r="DD101" s="942"/>
      <c r="DE101" s="942"/>
      <c r="DF101" s="943"/>
      <c r="DG101" s="941"/>
      <c r="DH101" s="942"/>
      <c r="DI101" s="942"/>
      <c r="DJ101" s="942"/>
      <c r="DK101" s="943"/>
      <c r="DL101" s="941"/>
      <c r="DM101" s="942"/>
      <c r="DN101" s="942"/>
      <c r="DO101" s="942"/>
      <c r="DP101" s="943"/>
      <c r="DQ101" s="941"/>
      <c r="DR101" s="942"/>
      <c r="DS101" s="942"/>
      <c r="DT101" s="942"/>
      <c r="DU101" s="943"/>
      <c r="DV101" s="938"/>
      <c r="DW101" s="939"/>
      <c r="DX101" s="939"/>
      <c r="DY101" s="939"/>
      <c r="DZ101" s="940"/>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382</v>
      </c>
      <c r="BR102" s="870" t="s">
        <v>411</v>
      </c>
      <c r="BS102" s="871"/>
      <c r="BT102" s="871"/>
      <c r="BU102" s="871"/>
      <c r="BV102" s="871"/>
      <c r="BW102" s="871"/>
      <c r="BX102" s="871"/>
      <c r="BY102" s="871"/>
      <c r="BZ102" s="871"/>
      <c r="CA102" s="871"/>
      <c r="CB102" s="871"/>
      <c r="CC102" s="871"/>
      <c r="CD102" s="871"/>
      <c r="CE102" s="871"/>
      <c r="CF102" s="871"/>
      <c r="CG102" s="872"/>
      <c r="CH102" s="970"/>
      <c r="CI102" s="971"/>
      <c r="CJ102" s="971"/>
      <c r="CK102" s="971"/>
      <c r="CL102" s="972"/>
      <c r="CM102" s="970"/>
      <c r="CN102" s="971"/>
      <c r="CO102" s="971"/>
      <c r="CP102" s="971"/>
      <c r="CQ102" s="972"/>
      <c r="CR102" s="973">
        <v>18</v>
      </c>
      <c r="CS102" s="931"/>
      <c r="CT102" s="931"/>
      <c r="CU102" s="931"/>
      <c r="CV102" s="974"/>
      <c r="CW102" s="973"/>
      <c r="CX102" s="931"/>
      <c r="CY102" s="931"/>
      <c r="CZ102" s="931"/>
      <c r="DA102" s="974"/>
      <c r="DB102" s="973"/>
      <c r="DC102" s="931"/>
      <c r="DD102" s="931"/>
      <c r="DE102" s="931"/>
      <c r="DF102" s="974"/>
      <c r="DG102" s="973"/>
      <c r="DH102" s="931"/>
      <c r="DI102" s="931"/>
      <c r="DJ102" s="931"/>
      <c r="DK102" s="974"/>
      <c r="DL102" s="973"/>
      <c r="DM102" s="931"/>
      <c r="DN102" s="931"/>
      <c r="DO102" s="931"/>
      <c r="DP102" s="974"/>
      <c r="DQ102" s="973">
        <v>100</v>
      </c>
      <c r="DR102" s="931"/>
      <c r="DS102" s="931"/>
      <c r="DT102" s="931"/>
      <c r="DU102" s="974"/>
      <c r="DV102" s="997"/>
      <c r="DW102" s="998"/>
      <c r="DX102" s="998"/>
      <c r="DY102" s="998"/>
      <c r="DZ102" s="999"/>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00" t="s">
        <v>412</v>
      </c>
      <c r="BR103" s="1000"/>
      <c r="BS103" s="1000"/>
      <c r="BT103" s="1000"/>
      <c r="BU103" s="1000"/>
      <c r="BV103" s="1000"/>
      <c r="BW103" s="1000"/>
      <c r="BX103" s="1000"/>
      <c r="BY103" s="1000"/>
      <c r="BZ103" s="1000"/>
      <c r="CA103" s="1000"/>
      <c r="CB103" s="1000"/>
      <c r="CC103" s="1000"/>
      <c r="CD103" s="1000"/>
      <c r="CE103" s="1000"/>
      <c r="CF103" s="1000"/>
      <c r="CG103" s="1000"/>
      <c r="CH103" s="1000"/>
      <c r="CI103" s="1000"/>
      <c r="CJ103" s="1000"/>
      <c r="CK103" s="1000"/>
      <c r="CL103" s="1000"/>
      <c r="CM103" s="1000"/>
      <c r="CN103" s="1000"/>
      <c r="CO103" s="1000"/>
      <c r="CP103" s="1000"/>
      <c r="CQ103" s="1000"/>
      <c r="CR103" s="1000"/>
      <c r="CS103" s="1000"/>
      <c r="CT103" s="1000"/>
      <c r="CU103" s="1000"/>
      <c r="CV103" s="1000"/>
      <c r="CW103" s="1000"/>
      <c r="CX103" s="1000"/>
      <c r="CY103" s="1000"/>
      <c r="CZ103" s="1000"/>
      <c r="DA103" s="1000"/>
      <c r="DB103" s="1000"/>
      <c r="DC103" s="1000"/>
      <c r="DD103" s="1000"/>
      <c r="DE103" s="1000"/>
      <c r="DF103" s="1000"/>
      <c r="DG103" s="1000"/>
      <c r="DH103" s="1000"/>
      <c r="DI103" s="1000"/>
      <c r="DJ103" s="1000"/>
      <c r="DK103" s="1000"/>
      <c r="DL103" s="1000"/>
      <c r="DM103" s="1000"/>
      <c r="DN103" s="1000"/>
      <c r="DO103" s="1000"/>
      <c r="DP103" s="1000"/>
      <c r="DQ103" s="1000"/>
      <c r="DR103" s="1000"/>
      <c r="DS103" s="1000"/>
      <c r="DT103" s="1000"/>
      <c r="DU103" s="1000"/>
      <c r="DV103" s="1000"/>
      <c r="DW103" s="1000"/>
      <c r="DX103" s="1000"/>
      <c r="DY103" s="1000"/>
      <c r="DZ103" s="1000"/>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1" t="s">
        <v>413</v>
      </c>
      <c r="BR104" s="1001"/>
      <c r="BS104" s="1001"/>
      <c r="BT104" s="1001"/>
      <c r="BU104" s="1001"/>
      <c r="BV104" s="1001"/>
      <c r="BW104" s="1001"/>
      <c r="BX104" s="1001"/>
      <c r="BY104" s="1001"/>
      <c r="BZ104" s="1001"/>
      <c r="CA104" s="1001"/>
      <c r="CB104" s="1001"/>
      <c r="CC104" s="1001"/>
      <c r="CD104" s="1001"/>
      <c r="CE104" s="1001"/>
      <c r="CF104" s="1001"/>
      <c r="CG104" s="1001"/>
      <c r="CH104" s="1001"/>
      <c r="CI104" s="1001"/>
      <c r="CJ104" s="1001"/>
      <c r="CK104" s="1001"/>
      <c r="CL104" s="1001"/>
      <c r="CM104" s="1001"/>
      <c r="CN104" s="1001"/>
      <c r="CO104" s="1001"/>
      <c r="CP104" s="1001"/>
      <c r="CQ104" s="1001"/>
      <c r="CR104" s="1001"/>
      <c r="CS104" s="1001"/>
      <c r="CT104" s="1001"/>
      <c r="CU104" s="1001"/>
      <c r="CV104" s="1001"/>
      <c r="CW104" s="1001"/>
      <c r="CX104" s="1001"/>
      <c r="CY104" s="1001"/>
      <c r="CZ104" s="1001"/>
      <c r="DA104" s="1001"/>
      <c r="DB104" s="1001"/>
      <c r="DC104" s="1001"/>
      <c r="DD104" s="1001"/>
      <c r="DE104" s="1001"/>
      <c r="DF104" s="1001"/>
      <c r="DG104" s="1001"/>
      <c r="DH104" s="1001"/>
      <c r="DI104" s="1001"/>
      <c r="DJ104" s="1001"/>
      <c r="DK104" s="1001"/>
      <c r="DL104" s="1001"/>
      <c r="DM104" s="1001"/>
      <c r="DN104" s="1001"/>
      <c r="DO104" s="1001"/>
      <c r="DP104" s="1001"/>
      <c r="DQ104" s="1001"/>
      <c r="DR104" s="1001"/>
      <c r="DS104" s="1001"/>
      <c r="DT104" s="1001"/>
      <c r="DU104" s="1001"/>
      <c r="DV104" s="1001"/>
      <c r="DW104" s="1001"/>
      <c r="DX104" s="1001"/>
      <c r="DY104" s="1001"/>
      <c r="DZ104" s="1001"/>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414</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415</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2" t="s">
        <v>416</v>
      </c>
      <c r="B108" s="1003"/>
      <c r="C108" s="1003"/>
      <c r="D108" s="1003"/>
      <c r="E108" s="1003"/>
      <c r="F108" s="1003"/>
      <c r="G108" s="1003"/>
      <c r="H108" s="1003"/>
      <c r="I108" s="1003"/>
      <c r="J108" s="1003"/>
      <c r="K108" s="1003"/>
      <c r="L108" s="1003"/>
      <c r="M108" s="1003"/>
      <c r="N108" s="1003"/>
      <c r="O108" s="1003"/>
      <c r="P108" s="1003"/>
      <c r="Q108" s="1003"/>
      <c r="R108" s="1003"/>
      <c r="S108" s="1003"/>
      <c r="T108" s="1003"/>
      <c r="U108" s="1003"/>
      <c r="V108" s="1003"/>
      <c r="W108" s="1003"/>
      <c r="X108" s="1003"/>
      <c r="Y108" s="1003"/>
      <c r="Z108" s="1003"/>
      <c r="AA108" s="1003"/>
      <c r="AB108" s="1003"/>
      <c r="AC108" s="1003"/>
      <c r="AD108" s="1003"/>
      <c r="AE108" s="1003"/>
      <c r="AF108" s="1003"/>
      <c r="AG108" s="1003"/>
      <c r="AH108" s="1003"/>
      <c r="AI108" s="1003"/>
      <c r="AJ108" s="1003"/>
      <c r="AK108" s="1003"/>
      <c r="AL108" s="1003"/>
      <c r="AM108" s="1003"/>
      <c r="AN108" s="1003"/>
      <c r="AO108" s="1003"/>
      <c r="AP108" s="1003"/>
      <c r="AQ108" s="1003"/>
      <c r="AR108" s="1003"/>
      <c r="AS108" s="1003"/>
      <c r="AT108" s="1004"/>
      <c r="AU108" s="1002" t="s">
        <v>417</v>
      </c>
      <c r="AV108" s="1003"/>
      <c r="AW108" s="1003"/>
      <c r="AX108" s="1003"/>
      <c r="AY108" s="1003"/>
      <c r="AZ108" s="1003"/>
      <c r="BA108" s="1003"/>
      <c r="BB108" s="1003"/>
      <c r="BC108" s="1003"/>
      <c r="BD108" s="1003"/>
      <c r="BE108" s="1003"/>
      <c r="BF108" s="1003"/>
      <c r="BG108" s="1003"/>
      <c r="BH108" s="1003"/>
      <c r="BI108" s="1003"/>
      <c r="BJ108" s="1003"/>
      <c r="BK108" s="1003"/>
      <c r="BL108" s="1003"/>
      <c r="BM108" s="1003"/>
      <c r="BN108" s="1003"/>
      <c r="BO108" s="1003"/>
      <c r="BP108" s="1003"/>
      <c r="BQ108" s="1003"/>
      <c r="BR108" s="1003"/>
      <c r="BS108" s="1003"/>
      <c r="BT108" s="1003"/>
      <c r="BU108" s="1003"/>
      <c r="BV108" s="1003"/>
      <c r="BW108" s="1003"/>
      <c r="BX108" s="1003"/>
      <c r="BY108" s="1003"/>
      <c r="BZ108" s="1003"/>
      <c r="CA108" s="1003"/>
      <c r="CB108" s="1003"/>
      <c r="CC108" s="1003"/>
      <c r="CD108" s="1003"/>
      <c r="CE108" s="1003"/>
      <c r="CF108" s="1003"/>
      <c r="CG108" s="1003"/>
      <c r="CH108" s="1003"/>
      <c r="CI108" s="1003"/>
      <c r="CJ108" s="1003"/>
      <c r="CK108" s="1003"/>
      <c r="CL108" s="1003"/>
      <c r="CM108" s="1003"/>
      <c r="CN108" s="1003"/>
      <c r="CO108" s="1003"/>
      <c r="CP108" s="1003"/>
      <c r="CQ108" s="1003"/>
      <c r="CR108" s="1003"/>
      <c r="CS108" s="1003"/>
      <c r="CT108" s="1003"/>
      <c r="CU108" s="1003"/>
      <c r="CV108" s="1003"/>
      <c r="CW108" s="1003"/>
      <c r="CX108" s="1003"/>
      <c r="CY108" s="1003"/>
      <c r="CZ108" s="1003"/>
      <c r="DA108" s="1003"/>
      <c r="DB108" s="1003"/>
      <c r="DC108" s="1003"/>
      <c r="DD108" s="1003"/>
      <c r="DE108" s="1003"/>
      <c r="DF108" s="1003"/>
      <c r="DG108" s="1003"/>
      <c r="DH108" s="1003"/>
      <c r="DI108" s="1003"/>
      <c r="DJ108" s="1003"/>
      <c r="DK108" s="1003"/>
      <c r="DL108" s="1003"/>
      <c r="DM108" s="1003"/>
      <c r="DN108" s="1003"/>
      <c r="DO108" s="1003"/>
      <c r="DP108" s="1003"/>
      <c r="DQ108" s="1003"/>
      <c r="DR108" s="1003"/>
      <c r="DS108" s="1003"/>
      <c r="DT108" s="1003"/>
      <c r="DU108" s="1003"/>
      <c r="DV108" s="1003"/>
      <c r="DW108" s="1003"/>
      <c r="DX108" s="1003"/>
      <c r="DY108" s="1003"/>
      <c r="DZ108" s="1004"/>
    </row>
    <row r="109" spans="1:131" s="246" customFormat="1" ht="26.25" customHeight="1" x14ac:dyDescent="0.15">
      <c r="A109" s="995" t="s">
        <v>418</v>
      </c>
      <c r="B109" s="976"/>
      <c r="C109" s="976"/>
      <c r="D109" s="976"/>
      <c r="E109" s="976"/>
      <c r="F109" s="976"/>
      <c r="G109" s="976"/>
      <c r="H109" s="976"/>
      <c r="I109" s="976"/>
      <c r="J109" s="976"/>
      <c r="K109" s="976"/>
      <c r="L109" s="976"/>
      <c r="M109" s="976"/>
      <c r="N109" s="976"/>
      <c r="O109" s="976"/>
      <c r="P109" s="976"/>
      <c r="Q109" s="976"/>
      <c r="R109" s="976"/>
      <c r="S109" s="976"/>
      <c r="T109" s="976"/>
      <c r="U109" s="976"/>
      <c r="V109" s="976"/>
      <c r="W109" s="976"/>
      <c r="X109" s="976"/>
      <c r="Y109" s="976"/>
      <c r="Z109" s="977"/>
      <c r="AA109" s="975" t="s">
        <v>419</v>
      </c>
      <c r="AB109" s="976"/>
      <c r="AC109" s="976"/>
      <c r="AD109" s="976"/>
      <c r="AE109" s="977"/>
      <c r="AF109" s="975" t="s">
        <v>301</v>
      </c>
      <c r="AG109" s="976"/>
      <c r="AH109" s="976"/>
      <c r="AI109" s="976"/>
      <c r="AJ109" s="977"/>
      <c r="AK109" s="975" t="s">
        <v>300</v>
      </c>
      <c r="AL109" s="976"/>
      <c r="AM109" s="976"/>
      <c r="AN109" s="976"/>
      <c r="AO109" s="977"/>
      <c r="AP109" s="975" t="s">
        <v>420</v>
      </c>
      <c r="AQ109" s="976"/>
      <c r="AR109" s="976"/>
      <c r="AS109" s="976"/>
      <c r="AT109" s="978"/>
      <c r="AU109" s="995" t="s">
        <v>418</v>
      </c>
      <c r="AV109" s="976"/>
      <c r="AW109" s="976"/>
      <c r="AX109" s="976"/>
      <c r="AY109" s="976"/>
      <c r="AZ109" s="976"/>
      <c r="BA109" s="976"/>
      <c r="BB109" s="976"/>
      <c r="BC109" s="976"/>
      <c r="BD109" s="976"/>
      <c r="BE109" s="976"/>
      <c r="BF109" s="976"/>
      <c r="BG109" s="976"/>
      <c r="BH109" s="976"/>
      <c r="BI109" s="976"/>
      <c r="BJ109" s="976"/>
      <c r="BK109" s="976"/>
      <c r="BL109" s="976"/>
      <c r="BM109" s="976"/>
      <c r="BN109" s="976"/>
      <c r="BO109" s="976"/>
      <c r="BP109" s="977"/>
      <c r="BQ109" s="975" t="s">
        <v>419</v>
      </c>
      <c r="BR109" s="976"/>
      <c r="BS109" s="976"/>
      <c r="BT109" s="976"/>
      <c r="BU109" s="977"/>
      <c r="BV109" s="975" t="s">
        <v>301</v>
      </c>
      <c r="BW109" s="976"/>
      <c r="BX109" s="976"/>
      <c r="BY109" s="976"/>
      <c r="BZ109" s="977"/>
      <c r="CA109" s="975" t="s">
        <v>300</v>
      </c>
      <c r="CB109" s="976"/>
      <c r="CC109" s="976"/>
      <c r="CD109" s="976"/>
      <c r="CE109" s="977"/>
      <c r="CF109" s="996" t="s">
        <v>420</v>
      </c>
      <c r="CG109" s="996"/>
      <c r="CH109" s="996"/>
      <c r="CI109" s="996"/>
      <c r="CJ109" s="996"/>
      <c r="CK109" s="975" t="s">
        <v>421</v>
      </c>
      <c r="CL109" s="976"/>
      <c r="CM109" s="976"/>
      <c r="CN109" s="976"/>
      <c r="CO109" s="976"/>
      <c r="CP109" s="976"/>
      <c r="CQ109" s="976"/>
      <c r="CR109" s="976"/>
      <c r="CS109" s="976"/>
      <c r="CT109" s="976"/>
      <c r="CU109" s="976"/>
      <c r="CV109" s="976"/>
      <c r="CW109" s="976"/>
      <c r="CX109" s="976"/>
      <c r="CY109" s="976"/>
      <c r="CZ109" s="976"/>
      <c r="DA109" s="976"/>
      <c r="DB109" s="976"/>
      <c r="DC109" s="976"/>
      <c r="DD109" s="976"/>
      <c r="DE109" s="976"/>
      <c r="DF109" s="977"/>
      <c r="DG109" s="975" t="s">
        <v>419</v>
      </c>
      <c r="DH109" s="976"/>
      <c r="DI109" s="976"/>
      <c r="DJ109" s="976"/>
      <c r="DK109" s="977"/>
      <c r="DL109" s="975" t="s">
        <v>301</v>
      </c>
      <c r="DM109" s="976"/>
      <c r="DN109" s="976"/>
      <c r="DO109" s="976"/>
      <c r="DP109" s="977"/>
      <c r="DQ109" s="975" t="s">
        <v>300</v>
      </c>
      <c r="DR109" s="976"/>
      <c r="DS109" s="976"/>
      <c r="DT109" s="976"/>
      <c r="DU109" s="977"/>
      <c r="DV109" s="975" t="s">
        <v>420</v>
      </c>
      <c r="DW109" s="976"/>
      <c r="DX109" s="976"/>
      <c r="DY109" s="976"/>
      <c r="DZ109" s="978"/>
    </row>
    <row r="110" spans="1:131" s="246" customFormat="1" ht="26.25" customHeight="1" x14ac:dyDescent="0.15">
      <c r="A110" s="979" t="s">
        <v>422</v>
      </c>
      <c r="B110" s="980"/>
      <c r="C110" s="980"/>
      <c r="D110" s="980"/>
      <c r="E110" s="980"/>
      <c r="F110" s="980"/>
      <c r="G110" s="980"/>
      <c r="H110" s="980"/>
      <c r="I110" s="980"/>
      <c r="J110" s="980"/>
      <c r="K110" s="980"/>
      <c r="L110" s="980"/>
      <c r="M110" s="980"/>
      <c r="N110" s="980"/>
      <c r="O110" s="980"/>
      <c r="P110" s="980"/>
      <c r="Q110" s="980"/>
      <c r="R110" s="980"/>
      <c r="S110" s="980"/>
      <c r="T110" s="980"/>
      <c r="U110" s="980"/>
      <c r="V110" s="980"/>
      <c r="W110" s="980"/>
      <c r="X110" s="980"/>
      <c r="Y110" s="980"/>
      <c r="Z110" s="981"/>
      <c r="AA110" s="982">
        <v>1626918</v>
      </c>
      <c r="AB110" s="983"/>
      <c r="AC110" s="983"/>
      <c r="AD110" s="983"/>
      <c r="AE110" s="984"/>
      <c r="AF110" s="985">
        <v>1661110</v>
      </c>
      <c r="AG110" s="983"/>
      <c r="AH110" s="983"/>
      <c r="AI110" s="983"/>
      <c r="AJ110" s="984"/>
      <c r="AK110" s="985">
        <v>1704194</v>
      </c>
      <c r="AL110" s="983"/>
      <c r="AM110" s="983"/>
      <c r="AN110" s="983"/>
      <c r="AO110" s="984"/>
      <c r="AP110" s="986">
        <v>19.2</v>
      </c>
      <c r="AQ110" s="987"/>
      <c r="AR110" s="987"/>
      <c r="AS110" s="987"/>
      <c r="AT110" s="988"/>
      <c r="AU110" s="989" t="s">
        <v>72</v>
      </c>
      <c r="AV110" s="990"/>
      <c r="AW110" s="990"/>
      <c r="AX110" s="990"/>
      <c r="AY110" s="990"/>
      <c r="AZ110" s="1031" t="s">
        <v>423</v>
      </c>
      <c r="BA110" s="980"/>
      <c r="BB110" s="980"/>
      <c r="BC110" s="980"/>
      <c r="BD110" s="980"/>
      <c r="BE110" s="980"/>
      <c r="BF110" s="980"/>
      <c r="BG110" s="980"/>
      <c r="BH110" s="980"/>
      <c r="BI110" s="980"/>
      <c r="BJ110" s="980"/>
      <c r="BK110" s="980"/>
      <c r="BL110" s="980"/>
      <c r="BM110" s="980"/>
      <c r="BN110" s="980"/>
      <c r="BO110" s="980"/>
      <c r="BP110" s="981"/>
      <c r="BQ110" s="1017">
        <v>20414026</v>
      </c>
      <c r="BR110" s="1018"/>
      <c r="BS110" s="1018"/>
      <c r="BT110" s="1018"/>
      <c r="BU110" s="1018"/>
      <c r="BV110" s="1018">
        <v>21762484</v>
      </c>
      <c r="BW110" s="1018"/>
      <c r="BX110" s="1018"/>
      <c r="BY110" s="1018"/>
      <c r="BZ110" s="1018"/>
      <c r="CA110" s="1018">
        <v>21781125</v>
      </c>
      <c r="CB110" s="1018"/>
      <c r="CC110" s="1018"/>
      <c r="CD110" s="1018"/>
      <c r="CE110" s="1018"/>
      <c r="CF110" s="1032">
        <v>245.7</v>
      </c>
      <c r="CG110" s="1033"/>
      <c r="CH110" s="1033"/>
      <c r="CI110" s="1033"/>
      <c r="CJ110" s="1033"/>
      <c r="CK110" s="1034" t="s">
        <v>424</v>
      </c>
      <c r="CL110" s="1035"/>
      <c r="CM110" s="1014" t="s">
        <v>425</v>
      </c>
      <c r="CN110" s="1015"/>
      <c r="CO110" s="1015"/>
      <c r="CP110" s="1015"/>
      <c r="CQ110" s="1015"/>
      <c r="CR110" s="1015"/>
      <c r="CS110" s="1015"/>
      <c r="CT110" s="1015"/>
      <c r="CU110" s="1015"/>
      <c r="CV110" s="1015"/>
      <c r="CW110" s="1015"/>
      <c r="CX110" s="1015"/>
      <c r="CY110" s="1015"/>
      <c r="CZ110" s="1015"/>
      <c r="DA110" s="1015"/>
      <c r="DB110" s="1015"/>
      <c r="DC110" s="1015"/>
      <c r="DD110" s="1015"/>
      <c r="DE110" s="1015"/>
      <c r="DF110" s="1016"/>
      <c r="DG110" s="1017" t="s">
        <v>125</v>
      </c>
      <c r="DH110" s="1018"/>
      <c r="DI110" s="1018"/>
      <c r="DJ110" s="1018"/>
      <c r="DK110" s="1018"/>
      <c r="DL110" s="1018" t="s">
        <v>426</v>
      </c>
      <c r="DM110" s="1018"/>
      <c r="DN110" s="1018"/>
      <c r="DO110" s="1018"/>
      <c r="DP110" s="1018"/>
      <c r="DQ110" s="1018" t="s">
        <v>125</v>
      </c>
      <c r="DR110" s="1018"/>
      <c r="DS110" s="1018"/>
      <c r="DT110" s="1018"/>
      <c r="DU110" s="1018"/>
      <c r="DV110" s="1019" t="s">
        <v>125</v>
      </c>
      <c r="DW110" s="1019"/>
      <c r="DX110" s="1019"/>
      <c r="DY110" s="1019"/>
      <c r="DZ110" s="1020"/>
    </row>
    <row r="111" spans="1:131" s="246" customFormat="1" ht="26.25" customHeight="1" x14ac:dyDescent="0.15">
      <c r="A111" s="1021" t="s">
        <v>427</v>
      </c>
      <c r="B111" s="1022"/>
      <c r="C111" s="1022"/>
      <c r="D111" s="1022"/>
      <c r="E111" s="1022"/>
      <c r="F111" s="1022"/>
      <c r="G111" s="1022"/>
      <c r="H111" s="1022"/>
      <c r="I111" s="1022"/>
      <c r="J111" s="1022"/>
      <c r="K111" s="1022"/>
      <c r="L111" s="1022"/>
      <c r="M111" s="1022"/>
      <c r="N111" s="1022"/>
      <c r="O111" s="1022"/>
      <c r="P111" s="1022"/>
      <c r="Q111" s="1022"/>
      <c r="R111" s="1022"/>
      <c r="S111" s="1022"/>
      <c r="T111" s="1022"/>
      <c r="U111" s="1022"/>
      <c r="V111" s="1022"/>
      <c r="W111" s="1022"/>
      <c r="X111" s="1022"/>
      <c r="Y111" s="1022"/>
      <c r="Z111" s="1023"/>
      <c r="AA111" s="1024" t="s">
        <v>428</v>
      </c>
      <c r="AB111" s="1025"/>
      <c r="AC111" s="1025"/>
      <c r="AD111" s="1025"/>
      <c r="AE111" s="1026"/>
      <c r="AF111" s="1027" t="s">
        <v>125</v>
      </c>
      <c r="AG111" s="1025"/>
      <c r="AH111" s="1025"/>
      <c r="AI111" s="1025"/>
      <c r="AJ111" s="1026"/>
      <c r="AK111" s="1027" t="s">
        <v>426</v>
      </c>
      <c r="AL111" s="1025"/>
      <c r="AM111" s="1025"/>
      <c r="AN111" s="1025"/>
      <c r="AO111" s="1026"/>
      <c r="AP111" s="1028" t="s">
        <v>429</v>
      </c>
      <c r="AQ111" s="1029"/>
      <c r="AR111" s="1029"/>
      <c r="AS111" s="1029"/>
      <c r="AT111" s="1030"/>
      <c r="AU111" s="991"/>
      <c r="AV111" s="992"/>
      <c r="AW111" s="992"/>
      <c r="AX111" s="992"/>
      <c r="AY111" s="992"/>
      <c r="AZ111" s="1040" t="s">
        <v>430</v>
      </c>
      <c r="BA111" s="1041"/>
      <c r="BB111" s="1041"/>
      <c r="BC111" s="1041"/>
      <c r="BD111" s="1041"/>
      <c r="BE111" s="1041"/>
      <c r="BF111" s="1041"/>
      <c r="BG111" s="1041"/>
      <c r="BH111" s="1041"/>
      <c r="BI111" s="1041"/>
      <c r="BJ111" s="1041"/>
      <c r="BK111" s="1041"/>
      <c r="BL111" s="1041"/>
      <c r="BM111" s="1041"/>
      <c r="BN111" s="1041"/>
      <c r="BO111" s="1041"/>
      <c r="BP111" s="1042"/>
      <c r="BQ111" s="1010">
        <v>263408</v>
      </c>
      <c r="BR111" s="1011"/>
      <c r="BS111" s="1011"/>
      <c r="BT111" s="1011"/>
      <c r="BU111" s="1011"/>
      <c r="BV111" s="1011">
        <v>241150</v>
      </c>
      <c r="BW111" s="1011"/>
      <c r="BX111" s="1011"/>
      <c r="BY111" s="1011"/>
      <c r="BZ111" s="1011"/>
      <c r="CA111" s="1011">
        <v>270917</v>
      </c>
      <c r="CB111" s="1011"/>
      <c r="CC111" s="1011"/>
      <c r="CD111" s="1011"/>
      <c r="CE111" s="1011"/>
      <c r="CF111" s="1005">
        <v>3.1</v>
      </c>
      <c r="CG111" s="1006"/>
      <c r="CH111" s="1006"/>
      <c r="CI111" s="1006"/>
      <c r="CJ111" s="1006"/>
      <c r="CK111" s="1036"/>
      <c r="CL111" s="1037"/>
      <c r="CM111" s="1007" t="s">
        <v>431</v>
      </c>
      <c r="CN111" s="1008"/>
      <c r="CO111" s="1008"/>
      <c r="CP111" s="1008"/>
      <c r="CQ111" s="1008"/>
      <c r="CR111" s="1008"/>
      <c r="CS111" s="1008"/>
      <c r="CT111" s="1008"/>
      <c r="CU111" s="1008"/>
      <c r="CV111" s="1008"/>
      <c r="CW111" s="1008"/>
      <c r="CX111" s="1008"/>
      <c r="CY111" s="1008"/>
      <c r="CZ111" s="1008"/>
      <c r="DA111" s="1008"/>
      <c r="DB111" s="1008"/>
      <c r="DC111" s="1008"/>
      <c r="DD111" s="1008"/>
      <c r="DE111" s="1008"/>
      <c r="DF111" s="1009"/>
      <c r="DG111" s="1010" t="s">
        <v>429</v>
      </c>
      <c r="DH111" s="1011"/>
      <c r="DI111" s="1011"/>
      <c r="DJ111" s="1011"/>
      <c r="DK111" s="1011"/>
      <c r="DL111" s="1011" t="s">
        <v>428</v>
      </c>
      <c r="DM111" s="1011"/>
      <c r="DN111" s="1011"/>
      <c r="DO111" s="1011"/>
      <c r="DP111" s="1011"/>
      <c r="DQ111" s="1011" t="s">
        <v>125</v>
      </c>
      <c r="DR111" s="1011"/>
      <c r="DS111" s="1011"/>
      <c r="DT111" s="1011"/>
      <c r="DU111" s="1011"/>
      <c r="DV111" s="1012" t="s">
        <v>429</v>
      </c>
      <c r="DW111" s="1012"/>
      <c r="DX111" s="1012"/>
      <c r="DY111" s="1012"/>
      <c r="DZ111" s="1013"/>
    </row>
    <row r="112" spans="1:131" s="246" customFormat="1" ht="26.25" customHeight="1" x14ac:dyDescent="0.15">
      <c r="A112" s="1043" t="s">
        <v>432</v>
      </c>
      <c r="B112" s="1044"/>
      <c r="C112" s="1041" t="s">
        <v>433</v>
      </c>
      <c r="D112" s="1041"/>
      <c r="E112" s="1041"/>
      <c r="F112" s="1041"/>
      <c r="G112" s="1041"/>
      <c r="H112" s="1041"/>
      <c r="I112" s="1041"/>
      <c r="J112" s="1041"/>
      <c r="K112" s="1041"/>
      <c r="L112" s="1041"/>
      <c r="M112" s="1041"/>
      <c r="N112" s="1041"/>
      <c r="O112" s="1041"/>
      <c r="P112" s="1041"/>
      <c r="Q112" s="1041"/>
      <c r="R112" s="1041"/>
      <c r="S112" s="1041"/>
      <c r="T112" s="1041"/>
      <c r="U112" s="1041"/>
      <c r="V112" s="1041"/>
      <c r="W112" s="1041"/>
      <c r="X112" s="1041"/>
      <c r="Y112" s="1041"/>
      <c r="Z112" s="1042"/>
      <c r="AA112" s="1049" t="s">
        <v>434</v>
      </c>
      <c r="AB112" s="1050"/>
      <c r="AC112" s="1050"/>
      <c r="AD112" s="1050"/>
      <c r="AE112" s="1051"/>
      <c r="AF112" s="1052" t="s">
        <v>428</v>
      </c>
      <c r="AG112" s="1050"/>
      <c r="AH112" s="1050"/>
      <c r="AI112" s="1050"/>
      <c r="AJ112" s="1051"/>
      <c r="AK112" s="1052" t="s">
        <v>428</v>
      </c>
      <c r="AL112" s="1050"/>
      <c r="AM112" s="1050"/>
      <c r="AN112" s="1050"/>
      <c r="AO112" s="1051"/>
      <c r="AP112" s="1053" t="s">
        <v>434</v>
      </c>
      <c r="AQ112" s="1054"/>
      <c r="AR112" s="1054"/>
      <c r="AS112" s="1054"/>
      <c r="AT112" s="1055"/>
      <c r="AU112" s="991"/>
      <c r="AV112" s="992"/>
      <c r="AW112" s="992"/>
      <c r="AX112" s="992"/>
      <c r="AY112" s="992"/>
      <c r="AZ112" s="1040" t="s">
        <v>435</v>
      </c>
      <c r="BA112" s="1041"/>
      <c r="BB112" s="1041"/>
      <c r="BC112" s="1041"/>
      <c r="BD112" s="1041"/>
      <c r="BE112" s="1041"/>
      <c r="BF112" s="1041"/>
      <c r="BG112" s="1041"/>
      <c r="BH112" s="1041"/>
      <c r="BI112" s="1041"/>
      <c r="BJ112" s="1041"/>
      <c r="BK112" s="1041"/>
      <c r="BL112" s="1041"/>
      <c r="BM112" s="1041"/>
      <c r="BN112" s="1041"/>
      <c r="BO112" s="1041"/>
      <c r="BP112" s="1042"/>
      <c r="BQ112" s="1010">
        <v>5912472</v>
      </c>
      <c r="BR112" s="1011"/>
      <c r="BS112" s="1011"/>
      <c r="BT112" s="1011"/>
      <c r="BU112" s="1011"/>
      <c r="BV112" s="1011">
        <v>5758100</v>
      </c>
      <c r="BW112" s="1011"/>
      <c r="BX112" s="1011"/>
      <c r="BY112" s="1011"/>
      <c r="BZ112" s="1011"/>
      <c r="CA112" s="1011">
        <v>5561724</v>
      </c>
      <c r="CB112" s="1011"/>
      <c r="CC112" s="1011"/>
      <c r="CD112" s="1011"/>
      <c r="CE112" s="1011"/>
      <c r="CF112" s="1005">
        <v>62.7</v>
      </c>
      <c r="CG112" s="1006"/>
      <c r="CH112" s="1006"/>
      <c r="CI112" s="1006"/>
      <c r="CJ112" s="1006"/>
      <c r="CK112" s="1036"/>
      <c r="CL112" s="1037"/>
      <c r="CM112" s="1007" t="s">
        <v>436</v>
      </c>
      <c r="CN112" s="1008"/>
      <c r="CO112" s="1008"/>
      <c r="CP112" s="1008"/>
      <c r="CQ112" s="1008"/>
      <c r="CR112" s="1008"/>
      <c r="CS112" s="1008"/>
      <c r="CT112" s="1008"/>
      <c r="CU112" s="1008"/>
      <c r="CV112" s="1008"/>
      <c r="CW112" s="1008"/>
      <c r="CX112" s="1008"/>
      <c r="CY112" s="1008"/>
      <c r="CZ112" s="1008"/>
      <c r="DA112" s="1008"/>
      <c r="DB112" s="1008"/>
      <c r="DC112" s="1008"/>
      <c r="DD112" s="1008"/>
      <c r="DE112" s="1008"/>
      <c r="DF112" s="1009"/>
      <c r="DG112" s="1010">
        <v>260684</v>
      </c>
      <c r="DH112" s="1011"/>
      <c r="DI112" s="1011"/>
      <c r="DJ112" s="1011"/>
      <c r="DK112" s="1011"/>
      <c r="DL112" s="1011">
        <v>240560</v>
      </c>
      <c r="DM112" s="1011"/>
      <c r="DN112" s="1011"/>
      <c r="DO112" s="1011"/>
      <c r="DP112" s="1011"/>
      <c r="DQ112" s="1011">
        <v>213982</v>
      </c>
      <c r="DR112" s="1011"/>
      <c r="DS112" s="1011"/>
      <c r="DT112" s="1011"/>
      <c r="DU112" s="1011"/>
      <c r="DV112" s="1012">
        <v>2.4</v>
      </c>
      <c r="DW112" s="1012"/>
      <c r="DX112" s="1012"/>
      <c r="DY112" s="1012"/>
      <c r="DZ112" s="1013"/>
    </row>
    <row r="113" spans="1:130" s="246" customFormat="1" ht="26.25" customHeight="1" x14ac:dyDescent="0.15">
      <c r="A113" s="1045"/>
      <c r="B113" s="1046"/>
      <c r="C113" s="1041" t="s">
        <v>437</v>
      </c>
      <c r="D113" s="1041"/>
      <c r="E113" s="1041"/>
      <c r="F113" s="1041"/>
      <c r="G113" s="1041"/>
      <c r="H113" s="1041"/>
      <c r="I113" s="1041"/>
      <c r="J113" s="1041"/>
      <c r="K113" s="1041"/>
      <c r="L113" s="1041"/>
      <c r="M113" s="1041"/>
      <c r="N113" s="1041"/>
      <c r="O113" s="1041"/>
      <c r="P113" s="1041"/>
      <c r="Q113" s="1041"/>
      <c r="R113" s="1041"/>
      <c r="S113" s="1041"/>
      <c r="T113" s="1041"/>
      <c r="U113" s="1041"/>
      <c r="V113" s="1041"/>
      <c r="W113" s="1041"/>
      <c r="X113" s="1041"/>
      <c r="Y113" s="1041"/>
      <c r="Z113" s="1042"/>
      <c r="AA113" s="1024">
        <v>347208</v>
      </c>
      <c r="AB113" s="1025"/>
      <c r="AC113" s="1025"/>
      <c r="AD113" s="1025"/>
      <c r="AE113" s="1026"/>
      <c r="AF113" s="1027">
        <v>372649</v>
      </c>
      <c r="AG113" s="1025"/>
      <c r="AH113" s="1025"/>
      <c r="AI113" s="1025"/>
      <c r="AJ113" s="1026"/>
      <c r="AK113" s="1027">
        <v>379277</v>
      </c>
      <c r="AL113" s="1025"/>
      <c r="AM113" s="1025"/>
      <c r="AN113" s="1025"/>
      <c r="AO113" s="1026"/>
      <c r="AP113" s="1028">
        <v>4.3</v>
      </c>
      <c r="AQ113" s="1029"/>
      <c r="AR113" s="1029"/>
      <c r="AS113" s="1029"/>
      <c r="AT113" s="1030"/>
      <c r="AU113" s="991"/>
      <c r="AV113" s="992"/>
      <c r="AW113" s="992"/>
      <c r="AX113" s="992"/>
      <c r="AY113" s="992"/>
      <c r="AZ113" s="1040" t="s">
        <v>438</v>
      </c>
      <c r="BA113" s="1041"/>
      <c r="BB113" s="1041"/>
      <c r="BC113" s="1041"/>
      <c r="BD113" s="1041"/>
      <c r="BE113" s="1041"/>
      <c r="BF113" s="1041"/>
      <c r="BG113" s="1041"/>
      <c r="BH113" s="1041"/>
      <c r="BI113" s="1041"/>
      <c r="BJ113" s="1041"/>
      <c r="BK113" s="1041"/>
      <c r="BL113" s="1041"/>
      <c r="BM113" s="1041"/>
      <c r="BN113" s="1041"/>
      <c r="BO113" s="1041"/>
      <c r="BP113" s="1042"/>
      <c r="BQ113" s="1010">
        <v>169850</v>
      </c>
      <c r="BR113" s="1011"/>
      <c r="BS113" s="1011"/>
      <c r="BT113" s="1011"/>
      <c r="BU113" s="1011"/>
      <c r="BV113" s="1011">
        <v>153555</v>
      </c>
      <c r="BW113" s="1011"/>
      <c r="BX113" s="1011"/>
      <c r="BY113" s="1011"/>
      <c r="BZ113" s="1011"/>
      <c r="CA113" s="1011">
        <v>134385</v>
      </c>
      <c r="CB113" s="1011"/>
      <c r="CC113" s="1011"/>
      <c r="CD113" s="1011"/>
      <c r="CE113" s="1011"/>
      <c r="CF113" s="1005">
        <v>1.5</v>
      </c>
      <c r="CG113" s="1006"/>
      <c r="CH113" s="1006"/>
      <c r="CI113" s="1006"/>
      <c r="CJ113" s="1006"/>
      <c r="CK113" s="1036"/>
      <c r="CL113" s="1037"/>
      <c r="CM113" s="1007" t="s">
        <v>439</v>
      </c>
      <c r="CN113" s="1008"/>
      <c r="CO113" s="1008"/>
      <c r="CP113" s="1008"/>
      <c r="CQ113" s="1008"/>
      <c r="CR113" s="1008"/>
      <c r="CS113" s="1008"/>
      <c r="CT113" s="1008"/>
      <c r="CU113" s="1008"/>
      <c r="CV113" s="1008"/>
      <c r="CW113" s="1008"/>
      <c r="CX113" s="1008"/>
      <c r="CY113" s="1008"/>
      <c r="CZ113" s="1008"/>
      <c r="DA113" s="1008"/>
      <c r="DB113" s="1008"/>
      <c r="DC113" s="1008"/>
      <c r="DD113" s="1008"/>
      <c r="DE113" s="1008"/>
      <c r="DF113" s="1009"/>
      <c r="DG113" s="1049">
        <v>2268</v>
      </c>
      <c r="DH113" s="1050"/>
      <c r="DI113" s="1050"/>
      <c r="DJ113" s="1050"/>
      <c r="DK113" s="1051"/>
      <c r="DL113" s="1052">
        <v>590</v>
      </c>
      <c r="DM113" s="1050"/>
      <c r="DN113" s="1050"/>
      <c r="DO113" s="1050"/>
      <c r="DP113" s="1051"/>
      <c r="DQ113" s="1052" t="s">
        <v>428</v>
      </c>
      <c r="DR113" s="1050"/>
      <c r="DS113" s="1050"/>
      <c r="DT113" s="1050"/>
      <c r="DU113" s="1051"/>
      <c r="DV113" s="1053" t="s">
        <v>434</v>
      </c>
      <c r="DW113" s="1054"/>
      <c r="DX113" s="1054"/>
      <c r="DY113" s="1054"/>
      <c r="DZ113" s="1055"/>
    </row>
    <row r="114" spans="1:130" s="246" customFormat="1" ht="26.25" customHeight="1" x14ac:dyDescent="0.15">
      <c r="A114" s="1045"/>
      <c r="B114" s="1046"/>
      <c r="C114" s="1041" t="s">
        <v>440</v>
      </c>
      <c r="D114" s="1041"/>
      <c r="E114" s="1041"/>
      <c r="F114" s="1041"/>
      <c r="G114" s="1041"/>
      <c r="H114" s="1041"/>
      <c r="I114" s="1041"/>
      <c r="J114" s="1041"/>
      <c r="K114" s="1041"/>
      <c r="L114" s="1041"/>
      <c r="M114" s="1041"/>
      <c r="N114" s="1041"/>
      <c r="O114" s="1041"/>
      <c r="P114" s="1041"/>
      <c r="Q114" s="1041"/>
      <c r="R114" s="1041"/>
      <c r="S114" s="1041"/>
      <c r="T114" s="1041"/>
      <c r="U114" s="1041"/>
      <c r="V114" s="1041"/>
      <c r="W114" s="1041"/>
      <c r="X114" s="1041"/>
      <c r="Y114" s="1041"/>
      <c r="Z114" s="1042"/>
      <c r="AA114" s="1049">
        <v>37890</v>
      </c>
      <c r="AB114" s="1050"/>
      <c r="AC114" s="1050"/>
      <c r="AD114" s="1050"/>
      <c r="AE114" s="1051"/>
      <c r="AF114" s="1052">
        <v>34602</v>
      </c>
      <c r="AG114" s="1050"/>
      <c r="AH114" s="1050"/>
      <c r="AI114" s="1050"/>
      <c r="AJ114" s="1051"/>
      <c r="AK114" s="1052">
        <v>39207</v>
      </c>
      <c r="AL114" s="1050"/>
      <c r="AM114" s="1050"/>
      <c r="AN114" s="1050"/>
      <c r="AO114" s="1051"/>
      <c r="AP114" s="1053">
        <v>0.4</v>
      </c>
      <c r="AQ114" s="1054"/>
      <c r="AR114" s="1054"/>
      <c r="AS114" s="1054"/>
      <c r="AT114" s="1055"/>
      <c r="AU114" s="991"/>
      <c r="AV114" s="992"/>
      <c r="AW114" s="992"/>
      <c r="AX114" s="992"/>
      <c r="AY114" s="992"/>
      <c r="AZ114" s="1040" t="s">
        <v>441</v>
      </c>
      <c r="BA114" s="1041"/>
      <c r="BB114" s="1041"/>
      <c r="BC114" s="1041"/>
      <c r="BD114" s="1041"/>
      <c r="BE114" s="1041"/>
      <c r="BF114" s="1041"/>
      <c r="BG114" s="1041"/>
      <c r="BH114" s="1041"/>
      <c r="BI114" s="1041"/>
      <c r="BJ114" s="1041"/>
      <c r="BK114" s="1041"/>
      <c r="BL114" s="1041"/>
      <c r="BM114" s="1041"/>
      <c r="BN114" s="1041"/>
      <c r="BO114" s="1041"/>
      <c r="BP114" s="1042"/>
      <c r="BQ114" s="1010">
        <v>2732209</v>
      </c>
      <c r="BR114" s="1011"/>
      <c r="BS114" s="1011"/>
      <c r="BT114" s="1011"/>
      <c r="BU114" s="1011"/>
      <c r="BV114" s="1011">
        <v>2730410</v>
      </c>
      <c r="BW114" s="1011"/>
      <c r="BX114" s="1011"/>
      <c r="BY114" s="1011"/>
      <c r="BZ114" s="1011"/>
      <c r="CA114" s="1011">
        <v>2664147</v>
      </c>
      <c r="CB114" s="1011"/>
      <c r="CC114" s="1011"/>
      <c r="CD114" s="1011"/>
      <c r="CE114" s="1011"/>
      <c r="CF114" s="1005">
        <v>30</v>
      </c>
      <c r="CG114" s="1006"/>
      <c r="CH114" s="1006"/>
      <c r="CI114" s="1006"/>
      <c r="CJ114" s="1006"/>
      <c r="CK114" s="1036"/>
      <c r="CL114" s="1037"/>
      <c r="CM114" s="1007" t="s">
        <v>442</v>
      </c>
      <c r="CN114" s="1008"/>
      <c r="CO114" s="1008"/>
      <c r="CP114" s="1008"/>
      <c r="CQ114" s="1008"/>
      <c r="CR114" s="1008"/>
      <c r="CS114" s="1008"/>
      <c r="CT114" s="1008"/>
      <c r="CU114" s="1008"/>
      <c r="CV114" s="1008"/>
      <c r="CW114" s="1008"/>
      <c r="CX114" s="1008"/>
      <c r="CY114" s="1008"/>
      <c r="CZ114" s="1008"/>
      <c r="DA114" s="1008"/>
      <c r="DB114" s="1008"/>
      <c r="DC114" s="1008"/>
      <c r="DD114" s="1008"/>
      <c r="DE114" s="1008"/>
      <c r="DF114" s="1009"/>
      <c r="DG114" s="1049" t="s">
        <v>428</v>
      </c>
      <c r="DH114" s="1050"/>
      <c r="DI114" s="1050"/>
      <c r="DJ114" s="1050"/>
      <c r="DK114" s="1051"/>
      <c r="DL114" s="1052" t="s">
        <v>434</v>
      </c>
      <c r="DM114" s="1050"/>
      <c r="DN114" s="1050"/>
      <c r="DO114" s="1050"/>
      <c r="DP114" s="1051"/>
      <c r="DQ114" s="1052" t="s">
        <v>434</v>
      </c>
      <c r="DR114" s="1050"/>
      <c r="DS114" s="1050"/>
      <c r="DT114" s="1050"/>
      <c r="DU114" s="1051"/>
      <c r="DV114" s="1053" t="s">
        <v>428</v>
      </c>
      <c r="DW114" s="1054"/>
      <c r="DX114" s="1054"/>
      <c r="DY114" s="1054"/>
      <c r="DZ114" s="1055"/>
    </row>
    <row r="115" spans="1:130" s="246" customFormat="1" ht="26.25" customHeight="1" x14ac:dyDescent="0.15">
      <c r="A115" s="1045"/>
      <c r="B115" s="1046"/>
      <c r="C115" s="1041" t="s">
        <v>443</v>
      </c>
      <c r="D115" s="1041"/>
      <c r="E115" s="1041"/>
      <c r="F115" s="1041"/>
      <c r="G115" s="1041"/>
      <c r="H115" s="1041"/>
      <c r="I115" s="1041"/>
      <c r="J115" s="1041"/>
      <c r="K115" s="1041"/>
      <c r="L115" s="1041"/>
      <c r="M115" s="1041"/>
      <c r="N115" s="1041"/>
      <c r="O115" s="1041"/>
      <c r="P115" s="1041"/>
      <c r="Q115" s="1041"/>
      <c r="R115" s="1041"/>
      <c r="S115" s="1041"/>
      <c r="T115" s="1041"/>
      <c r="U115" s="1041"/>
      <c r="V115" s="1041"/>
      <c r="W115" s="1041"/>
      <c r="X115" s="1041"/>
      <c r="Y115" s="1041"/>
      <c r="Z115" s="1042"/>
      <c r="AA115" s="1024">
        <v>28184</v>
      </c>
      <c r="AB115" s="1025"/>
      <c r="AC115" s="1025"/>
      <c r="AD115" s="1025"/>
      <c r="AE115" s="1026"/>
      <c r="AF115" s="1027">
        <v>22599</v>
      </c>
      <c r="AG115" s="1025"/>
      <c r="AH115" s="1025"/>
      <c r="AI115" s="1025"/>
      <c r="AJ115" s="1026"/>
      <c r="AK115" s="1027">
        <v>31403</v>
      </c>
      <c r="AL115" s="1025"/>
      <c r="AM115" s="1025"/>
      <c r="AN115" s="1025"/>
      <c r="AO115" s="1026"/>
      <c r="AP115" s="1028">
        <v>0.4</v>
      </c>
      <c r="AQ115" s="1029"/>
      <c r="AR115" s="1029"/>
      <c r="AS115" s="1029"/>
      <c r="AT115" s="1030"/>
      <c r="AU115" s="991"/>
      <c r="AV115" s="992"/>
      <c r="AW115" s="992"/>
      <c r="AX115" s="992"/>
      <c r="AY115" s="992"/>
      <c r="AZ115" s="1040" t="s">
        <v>444</v>
      </c>
      <c r="BA115" s="1041"/>
      <c r="BB115" s="1041"/>
      <c r="BC115" s="1041"/>
      <c r="BD115" s="1041"/>
      <c r="BE115" s="1041"/>
      <c r="BF115" s="1041"/>
      <c r="BG115" s="1041"/>
      <c r="BH115" s="1041"/>
      <c r="BI115" s="1041"/>
      <c r="BJ115" s="1041"/>
      <c r="BK115" s="1041"/>
      <c r="BL115" s="1041"/>
      <c r="BM115" s="1041"/>
      <c r="BN115" s="1041"/>
      <c r="BO115" s="1041"/>
      <c r="BP115" s="1042"/>
      <c r="BQ115" s="1010" t="s">
        <v>428</v>
      </c>
      <c r="BR115" s="1011"/>
      <c r="BS115" s="1011"/>
      <c r="BT115" s="1011"/>
      <c r="BU115" s="1011"/>
      <c r="BV115" s="1011">
        <v>100000</v>
      </c>
      <c r="BW115" s="1011"/>
      <c r="BX115" s="1011"/>
      <c r="BY115" s="1011"/>
      <c r="BZ115" s="1011"/>
      <c r="CA115" s="1011">
        <v>106337</v>
      </c>
      <c r="CB115" s="1011"/>
      <c r="CC115" s="1011"/>
      <c r="CD115" s="1011"/>
      <c r="CE115" s="1011"/>
      <c r="CF115" s="1005">
        <v>1.2</v>
      </c>
      <c r="CG115" s="1006"/>
      <c r="CH115" s="1006"/>
      <c r="CI115" s="1006"/>
      <c r="CJ115" s="1006"/>
      <c r="CK115" s="1036"/>
      <c r="CL115" s="1037"/>
      <c r="CM115" s="1040" t="s">
        <v>445</v>
      </c>
      <c r="CN115" s="1061"/>
      <c r="CO115" s="1061"/>
      <c r="CP115" s="1061"/>
      <c r="CQ115" s="1061"/>
      <c r="CR115" s="1061"/>
      <c r="CS115" s="1061"/>
      <c r="CT115" s="1061"/>
      <c r="CU115" s="1061"/>
      <c r="CV115" s="1061"/>
      <c r="CW115" s="1061"/>
      <c r="CX115" s="1061"/>
      <c r="CY115" s="1061"/>
      <c r="CZ115" s="1061"/>
      <c r="DA115" s="1061"/>
      <c r="DB115" s="1061"/>
      <c r="DC115" s="1061"/>
      <c r="DD115" s="1061"/>
      <c r="DE115" s="1061"/>
      <c r="DF115" s="1042"/>
      <c r="DG115" s="1049" t="s">
        <v>434</v>
      </c>
      <c r="DH115" s="1050"/>
      <c r="DI115" s="1050"/>
      <c r="DJ115" s="1050"/>
      <c r="DK115" s="1051"/>
      <c r="DL115" s="1052" t="s">
        <v>434</v>
      </c>
      <c r="DM115" s="1050"/>
      <c r="DN115" s="1050"/>
      <c r="DO115" s="1050"/>
      <c r="DP115" s="1051"/>
      <c r="DQ115" s="1052" t="s">
        <v>428</v>
      </c>
      <c r="DR115" s="1050"/>
      <c r="DS115" s="1050"/>
      <c r="DT115" s="1050"/>
      <c r="DU115" s="1051"/>
      <c r="DV115" s="1053" t="s">
        <v>434</v>
      </c>
      <c r="DW115" s="1054"/>
      <c r="DX115" s="1054"/>
      <c r="DY115" s="1054"/>
      <c r="DZ115" s="1055"/>
    </row>
    <row r="116" spans="1:130" s="246" customFormat="1" ht="26.25" customHeight="1" x14ac:dyDescent="0.15">
      <c r="A116" s="1047"/>
      <c r="B116" s="1048"/>
      <c r="C116" s="1056" t="s">
        <v>446</v>
      </c>
      <c r="D116" s="1056"/>
      <c r="E116" s="1056"/>
      <c r="F116" s="1056"/>
      <c r="G116" s="1056"/>
      <c r="H116" s="1056"/>
      <c r="I116" s="1056"/>
      <c r="J116" s="1056"/>
      <c r="K116" s="1056"/>
      <c r="L116" s="1056"/>
      <c r="M116" s="1056"/>
      <c r="N116" s="1056"/>
      <c r="O116" s="1056"/>
      <c r="P116" s="1056"/>
      <c r="Q116" s="1056"/>
      <c r="R116" s="1056"/>
      <c r="S116" s="1056"/>
      <c r="T116" s="1056"/>
      <c r="U116" s="1056"/>
      <c r="V116" s="1056"/>
      <c r="W116" s="1056"/>
      <c r="X116" s="1056"/>
      <c r="Y116" s="1056"/>
      <c r="Z116" s="1057"/>
      <c r="AA116" s="1049" t="s">
        <v>434</v>
      </c>
      <c r="AB116" s="1050"/>
      <c r="AC116" s="1050"/>
      <c r="AD116" s="1050"/>
      <c r="AE116" s="1051"/>
      <c r="AF116" s="1052" t="s">
        <v>434</v>
      </c>
      <c r="AG116" s="1050"/>
      <c r="AH116" s="1050"/>
      <c r="AI116" s="1050"/>
      <c r="AJ116" s="1051"/>
      <c r="AK116" s="1052" t="s">
        <v>434</v>
      </c>
      <c r="AL116" s="1050"/>
      <c r="AM116" s="1050"/>
      <c r="AN116" s="1050"/>
      <c r="AO116" s="1051"/>
      <c r="AP116" s="1053" t="s">
        <v>428</v>
      </c>
      <c r="AQ116" s="1054"/>
      <c r="AR116" s="1054"/>
      <c r="AS116" s="1054"/>
      <c r="AT116" s="1055"/>
      <c r="AU116" s="991"/>
      <c r="AV116" s="992"/>
      <c r="AW116" s="992"/>
      <c r="AX116" s="992"/>
      <c r="AY116" s="992"/>
      <c r="AZ116" s="1058" t="s">
        <v>447</v>
      </c>
      <c r="BA116" s="1059"/>
      <c r="BB116" s="1059"/>
      <c r="BC116" s="1059"/>
      <c r="BD116" s="1059"/>
      <c r="BE116" s="1059"/>
      <c r="BF116" s="1059"/>
      <c r="BG116" s="1059"/>
      <c r="BH116" s="1059"/>
      <c r="BI116" s="1059"/>
      <c r="BJ116" s="1059"/>
      <c r="BK116" s="1059"/>
      <c r="BL116" s="1059"/>
      <c r="BM116" s="1059"/>
      <c r="BN116" s="1059"/>
      <c r="BO116" s="1059"/>
      <c r="BP116" s="1060"/>
      <c r="BQ116" s="1010" t="s">
        <v>434</v>
      </c>
      <c r="BR116" s="1011"/>
      <c r="BS116" s="1011"/>
      <c r="BT116" s="1011"/>
      <c r="BU116" s="1011"/>
      <c r="BV116" s="1011" t="s">
        <v>434</v>
      </c>
      <c r="BW116" s="1011"/>
      <c r="BX116" s="1011"/>
      <c r="BY116" s="1011"/>
      <c r="BZ116" s="1011"/>
      <c r="CA116" s="1011" t="s">
        <v>428</v>
      </c>
      <c r="CB116" s="1011"/>
      <c r="CC116" s="1011"/>
      <c r="CD116" s="1011"/>
      <c r="CE116" s="1011"/>
      <c r="CF116" s="1005" t="s">
        <v>434</v>
      </c>
      <c r="CG116" s="1006"/>
      <c r="CH116" s="1006"/>
      <c r="CI116" s="1006"/>
      <c r="CJ116" s="1006"/>
      <c r="CK116" s="1036"/>
      <c r="CL116" s="1037"/>
      <c r="CM116" s="1007" t="s">
        <v>448</v>
      </c>
      <c r="CN116" s="1008"/>
      <c r="CO116" s="1008"/>
      <c r="CP116" s="1008"/>
      <c r="CQ116" s="1008"/>
      <c r="CR116" s="1008"/>
      <c r="CS116" s="1008"/>
      <c r="CT116" s="1008"/>
      <c r="CU116" s="1008"/>
      <c r="CV116" s="1008"/>
      <c r="CW116" s="1008"/>
      <c r="CX116" s="1008"/>
      <c r="CY116" s="1008"/>
      <c r="CZ116" s="1008"/>
      <c r="DA116" s="1008"/>
      <c r="DB116" s="1008"/>
      <c r="DC116" s="1008"/>
      <c r="DD116" s="1008"/>
      <c r="DE116" s="1008"/>
      <c r="DF116" s="1009"/>
      <c r="DG116" s="1049" t="s">
        <v>434</v>
      </c>
      <c r="DH116" s="1050"/>
      <c r="DI116" s="1050"/>
      <c r="DJ116" s="1050"/>
      <c r="DK116" s="1051"/>
      <c r="DL116" s="1052" t="s">
        <v>434</v>
      </c>
      <c r="DM116" s="1050"/>
      <c r="DN116" s="1050"/>
      <c r="DO116" s="1050"/>
      <c r="DP116" s="1051"/>
      <c r="DQ116" s="1052" t="s">
        <v>434</v>
      </c>
      <c r="DR116" s="1050"/>
      <c r="DS116" s="1050"/>
      <c r="DT116" s="1050"/>
      <c r="DU116" s="1051"/>
      <c r="DV116" s="1053" t="s">
        <v>428</v>
      </c>
      <c r="DW116" s="1054"/>
      <c r="DX116" s="1054"/>
      <c r="DY116" s="1054"/>
      <c r="DZ116" s="1055"/>
    </row>
    <row r="117" spans="1:130" s="246" customFormat="1" ht="26.25" customHeight="1" x14ac:dyDescent="0.15">
      <c r="A117" s="995" t="s">
        <v>182</v>
      </c>
      <c r="B117" s="976"/>
      <c r="C117" s="976"/>
      <c r="D117" s="976"/>
      <c r="E117" s="976"/>
      <c r="F117" s="976"/>
      <c r="G117" s="976"/>
      <c r="H117" s="976"/>
      <c r="I117" s="976"/>
      <c r="J117" s="976"/>
      <c r="K117" s="976"/>
      <c r="L117" s="976"/>
      <c r="M117" s="976"/>
      <c r="N117" s="976"/>
      <c r="O117" s="976"/>
      <c r="P117" s="976"/>
      <c r="Q117" s="976"/>
      <c r="R117" s="976"/>
      <c r="S117" s="976"/>
      <c r="T117" s="976"/>
      <c r="U117" s="976"/>
      <c r="V117" s="976"/>
      <c r="W117" s="976"/>
      <c r="X117" s="976"/>
      <c r="Y117" s="1066" t="s">
        <v>449</v>
      </c>
      <c r="Z117" s="977"/>
      <c r="AA117" s="1067">
        <v>2040200</v>
      </c>
      <c r="AB117" s="1068"/>
      <c r="AC117" s="1068"/>
      <c r="AD117" s="1068"/>
      <c r="AE117" s="1069"/>
      <c r="AF117" s="1070">
        <v>2090960</v>
      </c>
      <c r="AG117" s="1068"/>
      <c r="AH117" s="1068"/>
      <c r="AI117" s="1068"/>
      <c r="AJ117" s="1069"/>
      <c r="AK117" s="1070">
        <v>2154081</v>
      </c>
      <c r="AL117" s="1068"/>
      <c r="AM117" s="1068"/>
      <c r="AN117" s="1068"/>
      <c r="AO117" s="1069"/>
      <c r="AP117" s="1071"/>
      <c r="AQ117" s="1072"/>
      <c r="AR117" s="1072"/>
      <c r="AS117" s="1072"/>
      <c r="AT117" s="1073"/>
      <c r="AU117" s="991"/>
      <c r="AV117" s="992"/>
      <c r="AW117" s="992"/>
      <c r="AX117" s="992"/>
      <c r="AY117" s="992"/>
      <c r="AZ117" s="1058" t="s">
        <v>450</v>
      </c>
      <c r="BA117" s="1059"/>
      <c r="BB117" s="1059"/>
      <c r="BC117" s="1059"/>
      <c r="BD117" s="1059"/>
      <c r="BE117" s="1059"/>
      <c r="BF117" s="1059"/>
      <c r="BG117" s="1059"/>
      <c r="BH117" s="1059"/>
      <c r="BI117" s="1059"/>
      <c r="BJ117" s="1059"/>
      <c r="BK117" s="1059"/>
      <c r="BL117" s="1059"/>
      <c r="BM117" s="1059"/>
      <c r="BN117" s="1059"/>
      <c r="BO117" s="1059"/>
      <c r="BP117" s="1060"/>
      <c r="BQ117" s="1010" t="s">
        <v>451</v>
      </c>
      <c r="BR117" s="1011"/>
      <c r="BS117" s="1011"/>
      <c r="BT117" s="1011"/>
      <c r="BU117" s="1011"/>
      <c r="BV117" s="1011" t="s">
        <v>125</v>
      </c>
      <c r="BW117" s="1011"/>
      <c r="BX117" s="1011"/>
      <c r="BY117" s="1011"/>
      <c r="BZ117" s="1011"/>
      <c r="CA117" s="1011" t="s">
        <v>451</v>
      </c>
      <c r="CB117" s="1011"/>
      <c r="CC117" s="1011"/>
      <c r="CD117" s="1011"/>
      <c r="CE117" s="1011"/>
      <c r="CF117" s="1005" t="s">
        <v>125</v>
      </c>
      <c r="CG117" s="1006"/>
      <c r="CH117" s="1006"/>
      <c r="CI117" s="1006"/>
      <c r="CJ117" s="1006"/>
      <c r="CK117" s="1036"/>
      <c r="CL117" s="1037"/>
      <c r="CM117" s="1007" t="s">
        <v>452</v>
      </c>
      <c r="CN117" s="1008"/>
      <c r="CO117" s="1008"/>
      <c r="CP117" s="1008"/>
      <c r="CQ117" s="1008"/>
      <c r="CR117" s="1008"/>
      <c r="CS117" s="1008"/>
      <c r="CT117" s="1008"/>
      <c r="CU117" s="1008"/>
      <c r="CV117" s="1008"/>
      <c r="CW117" s="1008"/>
      <c r="CX117" s="1008"/>
      <c r="CY117" s="1008"/>
      <c r="CZ117" s="1008"/>
      <c r="DA117" s="1008"/>
      <c r="DB117" s="1008"/>
      <c r="DC117" s="1008"/>
      <c r="DD117" s="1008"/>
      <c r="DE117" s="1008"/>
      <c r="DF117" s="1009"/>
      <c r="DG117" s="1049" t="s">
        <v>451</v>
      </c>
      <c r="DH117" s="1050"/>
      <c r="DI117" s="1050"/>
      <c r="DJ117" s="1050"/>
      <c r="DK117" s="1051"/>
      <c r="DL117" s="1052" t="s">
        <v>125</v>
      </c>
      <c r="DM117" s="1050"/>
      <c r="DN117" s="1050"/>
      <c r="DO117" s="1050"/>
      <c r="DP117" s="1051"/>
      <c r="DQ117" s="1052" t="s">
        <v>451</v>
      </c>
      <c r="DR117" s="1050"/>
      <c r="DS117" s="1050"/>
      <c r="DT117" s="1050"/>
      <c r="DU117" s="1051"/>
      <c r="DV117" s="1053" t="s">
        <v>451</v>
      </c>
      <c r="DW117" s="1054"/>
      <c r="DX117" s="1054"/>
      <c r="DY117" s="1054"/>
      <c r="DZ117" s="1055"/>
    </row>
    <row r="118" spans="1:130" s="246" customFormat="1" ht="26.25" customHeight="1" x14ac:dyDescent="0.15">
      <c r="A118" s="995" t="s">
        <v>421</v>
      </c>
      <c r="B118" s="976"/>
      <c r="C118" s="976"/>
      <c r="D118" s="976"/>
      <c r="E118" s="976"/>
      <c r="F118" s="976"/>
      <c r="G118" s="976"/>
      <c r="H118" s="976"/>
      <c r="I118" s="976"/>
      <c r="J118" s="976"/>
      <c r="K118" s="976"/>
      <c r="L118" s="976"/>
      <c r="M118" s="976"/>
      <c r="N118" s="976"/>
      <c r="O118" s="976"/>
      <c r="P118" s="976"/>
      <c r="Q118" s="976"/>
      <c r="R118" s="976"/>
      <c r="S118" s="976"/>
      <c r="T118" s="976"/>
      <c r="U118" s="976"/>
      <c r="V118" s="976"/>
      <c r="W118" s="976"/>
      <c r="X118" s="976"/>
      <c r="Y118" s="976"/>
      <c r="Z118" s="977"/>
      <c r="AA118" s="975" t="s">
        <v>419</v>
      </c>
      <c r="AB118" s="976"/>
      <c r="AC118" s="976"/>
      <c r="AD118" s="976"/>
      <c r="AE118" s="977"/>
      <c r="AF118" s="975" t="s">
        <v>301</v>
      </c>
      <c r="AG118" s="976"/>
      <c r="AH118" s="976"/>
      <c r="AI118" s="976"/>
      <c r="AJ118" s="977"/>
      <c r="AK118" s="975" t="s">
        <v>300</v>
      </c>
      <c r="AL118" s="976"/>
      <c r="AM118" s="976"/>
      <c r="AN118" s="976"/>
      <c r="AO118" s="977"/>
      <c r="AP118" s="1062" t="s">
        <v>420</v>
      </c>
      <c r="AQ118" s="1063"/>
      <c r="AR118" s="1063"/>
      <c r="AS118" s="1063"/>
      <c r="AT118" s="1064"/>
      <c r="AU118" s="991"/>
      <c r="AV118" s="992"/>
      <c r="AW118" s="992"/>
      <c r="AX118" s="992"/>
      <c r="AY118" s="992"/>
      <c r="AZ118" s="1065" t="s">
        <v>453</v>
      </c>
      <c r="BA118" s="1056"/>
      <c r="BB118" s="1056"/>
      <c r="BC118" s="1056"/>
      <c r="BD118" s="1056"/>
      <c r="BE118" s="1056"/>
      <c r="BF118" s="1056"/>
      <c r="BG118" s="1056"/>
      <c r="BH118" s="1056"/>
      <c r="BI118" s="1056"/>
      <c r="BJ118" s="1056"/>
      <c r="BK118" s="1056"/>
      <c r="BL118" s="1056"/>
      <c r="BM118" s="1056"/>
      <c r="BN118" s="1056"/>
      <c r="BO118" s="1056"/>
      <c r="BP118" s="1057"/>
      <c r="BQ118" s="1088" t="s">
        <v>125</v>
      </c>
      <c r="BR118" s="1089"/>
      <c r="BS118" s="1089"/>
      <c r="BT118" s="1089"/>
      <c r="BU118" s="1089"/>
      <c r="BV118" s="1089" t="s">
        <v>125</v>
      </c>
      <c r="BW118" s="1089"/>
      <c r="BX118" s="1089"/>
      <c r="BY118" s="1089"/>
      <c r="BZ118" s="1089"/>
      <c r="CA118" s="1089" t="s">
        <v>451</v>
      </c>
      <c r="CB118" s="1089"/>
      <c r="CC118" s="1089"/>
      <c r="CD118" s="1089"/>
      <c r="CE118" s="1089"/>
      <c r="CF118" s="1005" t="s">
        <v>125</v>
      </c>
      <c r="CG118" s="1006"/>
      <c r="CH118" s="1006"/>
      <c r="CI118" s="1006"/>
      <c r="CJ118" s="1006"/>
      <c r="CK118" s="1036"/>
      <c r="CL118" s="1037"/>
      <c r="CM118" s="1007" t="s">
        <v>454</v>
      </c>
      <c r="CN118" s="1008"/>
      <c r="CO118" s="1008"/>
      <c r="CP118" s="1008"/>
      <c r="CQ118" s="1008"/>
      <c r="CR118" s="1008"/>
      <c r="CS118" s="1008"/>
      <c r="CT118" s="1008"/>
      <c r="CU118" s="1008"/>
      <c r="CV118" s="1008"/>
      <c r="CW118" s="1008"/>
      <c r="CX118" s="1008"/>
      <c r="CY118" s="1008"/>
      <c r="CZ118" s="1008"/>
      <c r="DA118" s="1008"/>
      <c r="DB118" s="1008"/>
      <c r="DC118" s="1008"/>
      <c r="DD118" s="1008"/>
      <c r="DE118" s="1008"/>
      <c r="DF118" s="1009"/>
      <c r="DG118" s="1049" t="s">
        <v>125</v>
      </c>
      <c r="DH118" s="1050"/>
      <c r="DI118" s="1050"/>
      <c r="DJ118" s="1050"/>
      <c r="DK118" s="1051"/>
      <c r="DL118" s="1052" t="s">
        <v>125</v>
      </c>
      <c r="DM118" s="1050"/>
      <c r="DN118" s="1050"/>
      <c r="DO118" s="1050"/>
      <c r="DP118" s="1051"/>
      <c r="DQ118" s="1052" t="s">
        <v>125</v>
      </c>
      <c r="DR118" s="1050"/>
      <c r="DS118" s="1050"/>
      <c r="DT118" s="1050"/>
      <c r="DU118" s="1051"/>
      <c r="DV118" s="1053" t="s">
        <v>451</v>
      </c>
      <c r="DW118" s="1054"/>
      <c r="DX118" s="1054"/>
      <c r="DY118" s="1054"/>
      <c r="DZ118" s="1055"/>
    </row>
    <row r="119" spans="1:130" s="246" customFormat="1" ht="26.25" customHeight="1" x14ac:dyDescent="0.15">
      <c r="A119" s="1149" t="s">
        <v>424</v>
      </c>
      <c r="B119" s="1035"/>
      <c r="C119" s="1014" t="s">
        <v>425</v>
      </c>
      <c r="D119" s="1015"/>
      <c r="E119" s="1015"/>
      <c r="F119" s="1015"/>
      <c r="G119" s="1015"/>
      <c r="H119" s="1015"/>
      <c r="I119" s="1015"/>
      <c r="J119" s="1015"/>
      <c r="K119" s="1015"/>
      <c r="L119" s="1015"/>
      <c r="M119" s="1015"/>
      <c r="N119" s="1015"/>
      <c r="O119" s="1015"/>
      <c r="P119" s="1015"/>
      <c r="Q119" s="1015"/>
      <c r="R119" s="1015"/>
      <c r="S119" s="1015"/>
      <c r="T119" s="1015"/>
      <c r="U119" s="1015"/>
      <c r="V119" s="1015"/>
      <c r="W119" s="1015"/>
      <c r="X119" s="1015"/>
      <c r="Y119" s="1015"/>
      <c r="Z119" s="1016"/>
      <c r="AA119" s="982" t="s">
        <v>125</v>
      </c>
      <c r="AB119" s="983"/>
      <c r="AC119" s="983"/>
      <c r="AD119" s="983"/>
      <c r="AE119" s="984"/>
      <c r="AF119" s="985" t="s">
        <v>451</v>
      </c>
      <c r="AG119" s="983"/>
      <c r="AH119" s="983"/>
      <c r="AI119" s="983"/>
      <c r="AJ119" s="984"/>
      <c r="AK119" s="985" t="s">
        <v>451</v>
      </c>
      <c r="AL119" s="983"/>
      <c r="AM119" s="983"/>
      <c r="AN119" s="983"/>
      <c r="AO119" s="984"/>
      <c r="AP119" s="986" t="s">
        <v>125</v>
      </c>
      <c r="AQ119" s="987"/>
      <c r="AR119" s="987"/>
      <c r="AS119" s="987"/>
      <c r="AT119" s="988"/>
      <c r="AU119" s="993"/>
      <c r="AV119" s="994"/>
      <c r="AW119" s="994"/>
      <c r="AX119" s="994"/>
      <c r="AY119" s="994"/>
      <c r="AZ119" s="277" t="s">
        <v>182</v>
      </c>
      <c r="BA119" s="277"/>
      <c r="BB119" s="277"/>
      <c r="BC119" s="277"/>
      <c r="BD119" s="277"/>
      <c r="BE119" s="277"/>
      <c r="BF119" s="277"/>
      <c r="BG119" s="277"/>
      <c r="BH119" s="277"/>
      <c r="BI119" s="277"/>
      <c r="BJ119" s="277"/>
      <c r="BK119" s="277"/>
      <c r="BL119" s="277"/>
      <c r="BM119" s="277"/>
      <c r="BN119" s="277"/>
      <c r="BO119" s="1066" t="s">
        <v>455</v>
      </c>
      <c r="BP119" s="1097"/>
      <c r="BQ119" s="1088">
        <v>29491965</v>
      </c>
      <c r="BR119" s="1089"/>
      <c r="BS119" s="1089"/>
      <c r="BT119" s="1089"/>
      <c r="BU119" s="1089"/>
      <c r="BV119" s="1089">
        <v>30745699</v>
      </c>
      <c r="BW119" s="1089"/>
      <c r="BX119" s="1089"/>
      <c r="BY119" s="1089"/>
      <c r="BZ119" s="1089"/>
      <c r="CA119" s="1089">
        <v>30518635</v>
      </c>
      <c r="CB119" s="1089"/>
      <c r="CC119" s="1089"/>
      <c r="CD119" s="1089"/>
      <c r="CE119" s="1089"/>
      <c r="CF119" s="1090"/>
      <c r="CG119" s="1091"/>
      <c r="CH119" s="1091"/>
      <c r="CI119" s="1091"/>
      <c r="CJ119" s="1092"/>
      <c r="CK119" s="1038"/>
      <c r="CL119" s="1039"/>
      <c r="CM119" s="1093" t="s">
        <v>456</v>
      </c>
      <c r="CN119" s="1094"/>
      <c r="CO119" s="1094"/>
      <c r="CP119" s="1094"/>
      <c r="CQ119" s="1094"/>
      <c r="CR119" s="1094"/>
      <c r="CS119" s="1094"/>
      <c r="CT119" s="1094"/>
      <c r="CU119" s="1094"/>
      <c r="CV119" s="1094"/>
      <c r="CW119" s="1094"/>
      <c r="CX119" s="1094"/>
      <c r="CY119" s="1094"/>
      <c r="CZ119" s="1094"/>
      <c r="DA119" s="1094"/>
      <c r="DB119" s="1094"/>
      <c r="DC119" s="1094"/>
      <c r="DD119" s="1094"/>
      <c r="DE119" s="1094"/>
      <c r="DF119" s="1095"/>
      <c r="DG119" s="1096">
        <v>456</v>
      </c>
      <c r="DH119" s="1075"/>
      <c r="DI119" s="1075"/>
      <c r="DJ119" s="1075"/>
      <c r="DK119" s="1076"/>
      <c r="DL119" s="1074" t="s">
        <v>451</v>
      </c>
      <c r="DM119" s="1075"/>
      <c r="DN119" s="1075"/>
      <c r="DO119" s="1075"/>
      <c r="DP119" s="1076"/>
      <c r="DQ119" s="1074">
        <v>56935</v>
      </c>
      <c r="DR119" s="1075"/>
      <c r="DS119" s="1075"/>
      <c r="DT119" s="1075"/>
      <c r="DU119" s="1076"/>
      <c r="DV119" s="1077">
        <v>0.6</v>
      </c>
      <c r="DW119" s="1078"/>
      <c r="DX119" s="1078"/>
      <c r="DY119" s="1078"/>
      <c r="DZ119" s="1079"/>
    </row>
    <row r="120" spans="1:130" s="246" customFormat="1" ht="26.25" customHeight="1" x14ac:dyDescent="0.15">
      <c r="A120" s="1150"/>
      <c r="B120" s="1037"/>
      <c r="C120" s="1007" t="s">
        <v>431</v>
      </c>
      <c r="D120" s="1008"/>
      <c r="E120" s="1008"/>
      <c r="F120" s="1008"/>
      <c r="G120" s="1008"/>
      <c r="H120" s="1008"/>
      <c r="I120" s="1008"/>
      <c r="J120" s="1008"/>
      <c r="K120" s="1008"/>
      <c r="L120" s="1008"/>
      <c r="M120" s="1008"/>
      <c r="N120" s="1008"/>
      <c r="O120" s="1008"/>
      <c r="P120" s="1008"/>
      <c r="Q120" s="1008"/>
      <c r="R120" s="1008"/>
      <c r="S120" s="1008"/>
      <c r="T120" s="1008"/>
      <c r="U120" s="1008"/>
      <c r="V120" s="1008"/>
      <c r="W120" s="1008"/>
      <c r="X120" s="1008"/>
      <c r="Y120" s="1008"/>
      <c r="Z120" s="1009"/>
      <c r="AA120" s="1049" t="s">
        <v>451</v>
      </c>
      <c r="AB120" s="1050"/>
      <c r="AC120" s="1050"/>
      <c r="AD120" s="1050"/>
      <c r="AE120" s="1051"/>
      <c r="AF120" s="1052" t="s">
        <v>451</v>
      </c>
      <c r="AG120" s="1050"/>
      <c r="AH120" s="1050"/>
      <c r="AI120" s="1050"/>
      <c r="AJ120" s="1051"/>
      <c r="AK120" s="1052" t="s">
        <v>451</v>
      </c>
      <c r="AL120" s="1050"/>
      <c r="AM120" s="1050"/>
      <c r="AN120" s="1050"/>
      <c r="AO120" s="1051"/>
      <c r="AP120" s="1053" t="s">
        <v>451</v>
      </c>
      <c r="AQ120" s="1054"/>
      <c r="AR120" s="1054"/>
      <c r="AS120" s="1054"/>
      <c r="AT120" s="1055"/>
      <c r="AU120" s="1080" t="s">
        <v>457</v>
      </c>
      <c r="AV120" s="1081"/>
      <c r="AW120" s="1081"/>
      <c r="AX120" s="1081"/>
      <c r="AY120" s="1082"/>
      <c r="AZ120" s="1031" t="s">
        <v>458</v>
      </c>
      <c r="BA120" s="980"/>
      <c r="BB120" s="980"/>
      <c r="BC120" s="980"/>
      <c r="BD120" s="980"/>
      <c r="BE120" s="980"/>
      <c r="BF120" s="980"/>
      <c r="BG120" s="980"/>
      <c r="BH120" s="980"/>
      <c r="BI120" s="980"/>
      <c r="BJ120" s="980"/>
      <c r="BK120" s="980"/>
      <c r="BL120" s="980"/>
      <c r="BM120" s="980"/>
      <c r="BN120" s="980"/>
      <c r="BO120" s="980"/>
      <c r="BP120" s="981"/>
      <c r="BQ120" s="1017">
        <v>3373543</v>
      </c>
      <c r="BR120" s="1018"/>
      <c r="BS120" s="1018"/>
      <c r="BT120" s="1018"/>
      <c r="BU120" s="1018"/>
      <c r="BV120" s="1018">
        <v>3610141</v>
      </c>
      <c r="BW120" s="1018"/>
      <c r="BX120" s="1018"/>
      <c r="BY120" s="1018"/>
      <c r="BZ120" s="1018"/>
      <c r="CA120" s="1018">
        <v>4214773</v>
      </c>
      <c r="CB120" s="1018"/>
      <c r="CC120" s="1018"/>
      <c r="CD120" s="1018"/>
      <c r="CE120" s="1018"/>
      <c r="CF120" s="1032">
        <v>47.5</v>
      </c>
      <c r="CG120" s="1033"/>
      <c r="CH120" s="1033"/>
      <c r="CI120" s="1033"/>
      <c r="CJ120" s="1033"/>
      <c r="CK120" s="1098" t="s">
        <v>459</v>
      </c>
      <c r="CL120" s="1099"/>
      <c r="CM120" s="1099"/>
      <c r="CN120" s="1099"/>
      <c r="CO120" s="1100"/>
      <c r="CP120" s="1106" t="s">
        <v>460</v>
      </c>
      <c r="CQ120" s="1107"/>
      <c r="CR120" s="1107"/>
      <c r="CS120" s="1107"/>
      <c r="CT120" s="1107"/>
      <c r="CU120" s="1107"/>
      <c r="CV120" s="1107"/>
      <c r="CW120" s="1107"/>
      <c r="CX120" s="1107"/>
      <c r="CY120" s="1107"/>
      <c r="CZ120" s="1107"/>
      <c r="DA120" s="1107"/>
      <c r="DB120" s="1107"/>
      <c r="DC120" s="1107"/>
      <c r="DD120" s="1107"/>
      <c r="DE120" s="1107"/>
      <c r="DF120" s="1108"/>
      <c r="DG120" s="1017">
        <v>5690486</v>
      </c>
      <c r="DH120" s="1018"/>
      <c r="DI120" s="1018"/>
      <c r="DJ120" s="1018"/>
      <c r="DK120" s="1018"/>
      <c r="DL120" s="1018">
        <v>5596162</v>
      </c>
      <c r="DM120" s="1018"/>
      <c r="DN120" s="1018"/>
      <c r="DO120" s="1018"/>
      <c r="DP120" s="1018"/>
      <c r="DQ120" s="1018">
        <v>5400305</v>
      </c>
      <c r="DR120" s="1018"/>
      <c r="DS120" s="1018"/>
      <c r="DT120" s="1018"/>
      <c r="DU120" s="1018"/>
      <c r="DV120" s="1019">
        <v>60.9</v>
      </c>
      <c r="DW120" s="1019"/>
      <c r="DX120" s="1019"/>
      <c r="DY120" s="1019"/>
      <c r="DZ120" s="1020"/>
    </row>
    <row r="121" spans="1:130" s="246" customFormat="1" ht="26.25" customHeight="1" x14ac:dyDescent="0.15">
      <c r="A121" s="1150"/>
      <c r="B121" s="1037"/>
      <c r="C121" s="1058" t="s">
        <v>461</v>
      </c>
      <c r="D121" s="1059"/>
      <c r="E121" s="1059"/>
      <c r="F121" s="1059"/>
      <c r="G121" s="1059"/>
      <c r="H121" s="1059"/>
      <c r="I121" s="1059"/>
      <c r="J121" s="1059"/>
      <c r="K121" s="1059"/>
      <c r="L121" s="1059"/>
      <c r="M121" s="1059"/>
      <c r="N121" s="1059"/>
      <c r="O121" s="1059"/>
      <c r="P121" s="1059"/>
      <c r="Q121" s="1059"/>
      <c r="R121" s="1059"/>
      <c r="S121" s="1059"/>
      <c r="T121" s="1059"/>
      <c r="U121" s="1059"/>
      <c r="V121" s="1059"/>
      <c r="W121" s="1059"/>
      <c r="X121" s="1059"/>
      <c r="Y121" s="1059"/>
      <c r="Z121" s="1060"/>
      <c r="AA121" s="1049">
        <v>27729</v>
      </c>
      <c r="AB121" s="1050"/>
      <c r="AC121" s="1050"/>
      <c r="AD121" s="1050"/>
      <c r="AE121" s="1051"/>
      <c r="AF121" s="1052">
        <v>22143</v>
      </c>
      <c r="AG121" s="1050"/>
      <c r="AH121" s="1050"/>
      <c r="AI121" s="1050"/>
      <c r="AJ121" s="1051"/>
      <c r="AK121" s="1052">
        <v>25117</v>
      </c>
      <c r="AL121" s="1050"/>
      <c r="AM121" s="1050"/>
      <c r="AN121" s="1050"/>
      <c r="AO121" s="1051"/>
      <c r="AP121" s="1053">
        <v>0.3</v>
      </c>
      <c r="AQ121" s="1054"/>
      <c r="AR121" s="1054"/>
      <c r="AS121" s="1054"/>
      <c r="AT121" s="1055"/>
      <c r="AU121" s="1083"/>
      <c r="AV121" s="1084"/>
      <c r="AW121" s="1084"/>
      <c r="AX121" s="1084"/>
      <c r="AY121" s="1085"/>
      <c r="AZ121" s="1040" t="s">
        <v>462</v>
      </c>
      <c r="BA121" s="1041"/>
      <c r="BB121" s="1041"/>
      <c r="BC121" s="1041"/>
      <c r="BD121" s="1041"/>
      <c r="BE121" s="1041"/>
      <c r="BF121" s="1041"/>
      <c r="BG121" s="1041"/>
      <c r="BH121" s="1041"/>
      <c r="BI121" s="1041"/>
      <c r="BJ121" s="1041"/>
      <c r="BK121" s="1041"/>
      <c r="BL121" s="1041"/>
      <c r="BM121" s="1041"/>
      <c r="BN121" s="1041"/>
      <c r="BO121" s="1041"/>
      <c r="BP121" s="1042"/>
      <c r="BQ121" s="1010">
        <v>1118769</v>
      </c>
      <c r="BR121" s="1011"/>
      <c r="BS121" s="1011"/>
      <c r="BT121" s="1011"/>
      <c r="BU121" s="1011"/>
      <c r="BV121" s="1011">
        <v>1069226</v>
      </c>
      <c r="BW121" s="1011"/>
      <c r="BX121" s="1011"/>
      <c r="BY121" s="1011"/>
      <c r="BZ121" s="1011"/>
      <c r="CA121" s="1011">
        <v>1082811</v>
      </c>
      <c r="CB121" s="1011"/>
      <c r="CC121" s="1011"/>
      <c r="CD121" s="1011"/>
      <c r="CE121" s="1011"/>
      <c r="CF121" s="1005">
        <v>12.2</v>
      </c>
      <c r="CG121" s="1006"/>
      <c r="CH121" s="1006"/>
      <c r="CI121" s="1006"/>
      <c r="CJ121" s="1006"/>
      <c r="CK121" s="1101"/>
      <c r="CL121" s="1102"/>
      <c r="CM121" s="1102"/>
      <c r="CN121" s="1102"/>
      <c r="CO121" s="1103"/>
      <c r="CP121" s="1111" t="s">
        <v>463</v>
      </c>
      <c r="CQ121" s="1112"/>
      <c r="CR121" s="1112"/>
      <c r="CS121" s="1112"/>
      <c r="CT121" s="1112"/>
      <c r="CU121" s="1112"/>
      <c r="CV121" s="1112"/>
      <c r="CW121" s="1112"/>
      <c r="CX121" s="1112"/>
      <c r="CY121" s="1112"/>
      <c r="CZ121" s="1112"/>
      <c r="DA121" s="1112"/>
      <c r="DB121" s="1112"/>
      <c r="DC121" s="1112"/>
      <c r="DD121" s="1112"/>
      <c r="DE121" s="1112"/>
      <c r="DF121" s="1113"/>
      <c r="DG121" s="1010">
        <v>221986</v>
      </c>
      <c r="DH121" s="1011"/>
      <c r="DI121" s="1011"/>
      <c r="DJ121" s="1011"/>
      <c r="DK121" s="1011"/>
      <c r="DL121" s="1011">
        <v>161938</v>
      </c>
      <c r="DM121" s="1011"/>
      <c r="DN121" s="1011"/>
      <c r="DO121" s="1011"/>
      <c r="DP121" s="1011"/>
      <c r="DQ121" s="1011">
        <v>161419</v>
      </c>
      <c r="DR121" s="1011"/>
      <c r="DS121" s="1011"/>
      <c r="DT121" s="1011"/>
      <c r="DU121" s="1011"/>
      <c r="DV121" s="1012">
        <v>1.8</v>
      </c>
      <c r="DW121" s="1012"/>
      <c r="DX121" s="1012"/>
      <c r="DY121" s="1012"/>
      <c r="DZ121" s="1013"/>
    </row>
    <row r="122" spans="1:130" s="246" customFormat="1" ht="26.25" customHeight="1" x14ac:dyDescent="0.15">
      <c r="A122" s="1150"/>
      <c r="B122" s="1037"/>
      <c r="C122" s="1007" t="s">
        <v>442</v>
      </c>
      <c r="D122" s="1008"/>
      <c r="E122" s="1008"/>
      <c r="F122" s="1008"/>
      <c r="G122" s="1008"/>
      <c r="H122" s="1008"/>
      <c r="I122" s="1008"/>
      <c r="J122" s="1008"/>
      <c r="K122" s="1008"/>
      <c r="L122" s="1008"/>
      <c r="M122" s="1008"/>
      <c r="N122" s="1008"/>
      <c r="O122" s="1008"/>
      <c r="P122" s="1008"/>
      <c r="Q122" s="1008"/>
      <c r="R122" s="1008"/>
      <c r="S122" s="1008"/>
      <c r="T122" s="1008"/>
      <c r="U122" s="1008"/>
      <c r="V122" s="1008"/>
      <c r="W122" s="1008"/>
      <c r="X122" s="1008"/>
      <c r="Y122" s="1008"/>
      <c r="Z122" s="1009"/>
      <c r="AA122" s="1049" t="s">
        <v>451</v>
      </c>
      <c r="AB122" s="1050"/>
      <c r="AC122" s="1050"/>
      <c r="AD122" s="1050"/>
      <c r="AE122" s="1051"/>
      <c r="AF122" s="1052" t="s">
        <v>451</v>
      </c>
      <c r="AG122" s="1050"/>
      <c r="AH122" s="1050"/>
      <c r="AI122" s="1050"/>
      <c r="AJ122" s="1051"/>
      <c r="AK122" s="1052" t="s">
        <v>451</v>
      </c>
      <c r="AL122" s="1050"/>
      <c r="AM122" s="1050"/>
      <c r="AN122" s="1050"/>
      <c r="AO122" s="1051"/>
      <c r="AP122" s="1053" t="s">
        <v>451</v>
      </c>
      <c r="AQ122" s="1054"/>
      <c r="AR122" s="1054"/>
      <c r="AS122" s="1054"/>
      <c r="AT122" s="1055"/>
      <c r="AU122" s="1083"/>
      <c r="AV122" s="1084"/>
      <c r="AW122" s="1084"/>
      <c r="AX122" s="1084"/>
      <c r="AY122" s="1085"/>
      <c r="AZ122" s="1065" t="s">
        <v>464</v>
      </c>
      <c r="BA122" s="1056"/>
      <c r="BB122" s="1056"/>
      <c r="BC122" s="1056"/>
      <c r="BD122" s="1056"/>
      <c r="BE122" s="1056"/>
      <c r="BF122" s="1056"/>
      <c r="BG122" s="1056"/>
      <c r="BH122" s="1056"/>
      <c r="BI122" s="1056"/>
      <c r="BJ122" s="1056"/>
      <c r="BK122" s="1056"/>
      <c r="BL122" s="1056"/>
      <c r="BM122" s="1056"/>
      <c r="BN122" s="1056"/>
      <c r="BO122" s="1056"/>
      <c r="BP122" s="1057"/>
      <c r="BQ122" s="1088">
        <v>18588594</v>
      </c>
      <c r="BR122" s="1089"/>
      <c r="BS122" s="1089"/>
      <c r="BT122" s="1089"/>
      <c r="BU122" s="1089"/>
      <c r="BV122" s="1089">
        <v>18574873</v>
      </c>
      <c r="BW122" s="1089"/>
      <c r="BX122" s="1089"/>
      <c r="BY122" s="1089"/>
      <c r="BZ122" s="1089"/>
      <c r="CA122" s="1089">
        <v>18354022</v>
      </c>
      <c r="CB122" s="1089"/>
      <c r="CC122" s="1089"/>
      <c r="CD122" s="1089"/>
      <c r="CE122" s="1089"/>
      <c r="CF122" s="1109">
        <v>207</v>
      </c>
      <c r="CG122" s="1110"/>
      <c r="CH122" s="1110"/>
      <c r="CI122" s="1110"/>
      <c r="CJ122" s="1110"/>
      <c r="CK122" s="1101"/>
      <c r="CL122" s="1102"/>
      <c r="CM122" s="1102"/>
      <c r="CN122" s="1102"/>
      <c r="CO122" s="1103"/>
      <c r="CP122" s="1111" t="s">
        <v>465</v>
      </c>
      <c r="CQ122" s="1112"/>
      <c r="CR122" s="1112"/>
      <c r="CS122" s="1112"/>
      <c r="CT122" s="1112"/>
      <c r="CU122" s="1112"/>
      <c r="CV122" s="1112"/>
      <c r="CW122" s="1112"/>
      <c r="CX122" s="1112"/>
      <c r="CY122" s="1112"/>
      <c r="CZ122" s="1112"/>
      <c r="DA122" s="1112"/>
      <c r="DB122" s="1112"/>
      <c r="DC122" s="1112"/>
      <c r="DD122" s="1112"/>
      <c r="DE122" s="1112"/>
      <c r="DF122" s="1113"/>
      <c r="DG122" s="1010" t="s">
        <v>125</v>
      </c>
      <c r="DH122" s="1011"/>
      <c r="DI122" s="1011"/>
      <c r="DJ122" s="1011"/>
      <c r="DK122" s="1011"/>
      <c r="DL122" s="1011" t="s">
        <v>451</v>
      </c>
      <c r="DM122" s="1011"/>
      <c r="DN122" s="1011"/>
      <c r="DO122" s="1011"/>
      <c r="DP122" s="1011"/>
      <c r="DQ122" s="1011" t="s">
        <v>451</v>
      </c>
      <c r="DR122" s="1011"/>
      <c r="DS122" s="1011"/>
      <c r="DT122" s="1011"/>
      <c r="DU122" s="1011"/>
      <c r="DV122" s="1012" t="s">
        <v>125</v>
      </c>
      <c r="DW122" s="1012"/>
      <c r="DX122" s="1012"/>
      <c r="DY122" s="1012"/>
      <c r="DZ122" s="1013"/>
    </row>
    <row r="123" spans="1:130" s="246" customFormat="1" ht="26.25" customHeight="1" x14ac:dyDescent="0.15">
      <c r="A123" s="1150"/>
      <c r="B123" s="1037"/>
      <c r="C123" s="1007" t="s">
        <v>448</v>
      </c>
      <c r="D123" s="1008"/>
      <c r="E123" s="1008"/>
      <c r="F123" s="1008"/>
      <c r="G123" s="1008"/>
      <c r="H123" s="1008"/>
      <c r="I123" s="1008"/>
      <c r="J123" s="1008"/>
      <c r="K123" s="1008"/>
      <c r="L123" s="1008"/>
      <c r="M123" s="1008"/>
      <c r="N123" s="1008"/>
      <c r="O123" s="1008"/>
      <c r="P123" s="1008"/>
      <c r="Q123" s="1008"/>
      <c r="R123" s="1008"/>
      <c r="S123" s="1008"/>
      <c r="T123" s="1008"/>
      <c r="U123" s="1008"/>
      <c r="V123" s="1008"/>
      <c r="W123" s="1008"/>
      <c r="X123" s="1008"/>
      <c r="Y123" s="1008"/>
      <c r="Z123" s="1009"/>
      <c r="AA123" s="1049" t="s">
        <v>125</v>
      </c>
      <c r="AB123" s="1050"/>
      <c r="AC123" s="1050"/>
      <c r="AD123" s="1050"/>
      <c r="AE123" s="1051"/>
      <c r="AF123" s="1052" t="s">
        <v>125</v>
      </c>
      <c r="AG123" s="1050"/>
      <c r="AH123" s="1050"/>
      <c r="AI123" s="1050"/>
      <c r="AJ123" s="1051"/>
      <c r="AK123" s="1052" t="s">
        <v>451</v>
      </c>
      <c r="AL123" s="1050"/>
      <c r="AM123" s="1050"/>
      <c r="AN123" s="1050"/>
      <c r="AO123" s="1051"/>
      <c r="AP123" s="1053" t="s">
        <v>451</v>
      </c>
      <c r="AQ123" s="1054"/>
      <c r="AR123" s="1054"/>
      <c r="AS123" s="1054"/>
      <c r="AT123" s="1055"/>
      <c r="AU123" s="1086"/>
      <c r="AV123" s="1087"/>
      <c r="AW123" s="1087"/>
      <c r="AX123" s="1087"/>
      <c r="AY123" s="1087"/>
      <c r="AZ123" s="277" t="s">
        <v>182</v>
      </c>
      <c r="BA123" s="277"/>
      <c r="BB123" s="277"/>
      <c r="BC123" s="277"/>
      <c r="BD123" s="277"/>
      <c r="BE123" s="277"/>
      <c r="BF123" s="277"/>
      <c r="BG123" s="277"/>
      <c r="BH123" s="277"/>
      <c r="BI123" s="277"/>
      <c r="BJ123" s="277"/>
      <c r="BK123" s="277"/>
      <c r="BL123" s="277"/>
      <c r="BM123" s="277"/>
      <c r="BN123" s="277"/>
      <c r="BO123" s="1066" t="s">
        <v>466</v>
      </c>
      <c r="BP123" s="1097"/>
      <c r="BQ123" s="1156">
        <v>23080906</v>
      </c>
      <c r="BR123" s="1157"/>
      <c r="BS123" s="1157"/>
      <c r="BT123" s="1157"/>
      <c r="BU123" s="1157"/>
      <c r="BV123" s="1157">
        <v>23254240</v>
      </c>
      <c r="BW123" s="1157"/>
      <c r="BX123" s="1157"/>
      <c r="BY123" s="1157"/>
      <c r="BZ123" s="1157"/>
      <c r="CA123" s="1157">
        <v>23651606</v>
      </c>
      <c r="CB123" s="1157"/>
      <c r="CC123" s="1157"/>
      <c r="CD123" s="1157"/>
      <c r="CE123" s="1157"/>
      <c r="CF123" s="1090"/>
      <c r="CG123" s="1091"/>
      <c r="CH123" s="1091"/>
      <c r="CI123" s="1091"/>
      <c r="CJ123" s="1092"/>
      <c r="CK123" s="1101"/>
      <c r="CL123" s="1102"/>
      <c r="CM123" s="1102"/>
      <c r="CN123" s="1102"/>
      <c r="CO123" s="1103"/>
      <c r="CP123" s="1111" t="s">
        <v>467</v>
      </c>
      <c r="CQ123" s="1112"/>
      <c r="CR123" s="1112"/>
      <c r="CS123" s="1112"/>
      <c r="CT123" s="1112"/>
      <c r="CU123" s="1112"/>
      <c r="CV123" s="1112"/>
      <c r="CW123" s="1112"/>
      <c r="CX123" s="1112"/>
      <c r="CY123" s="1112"/>
      <c r="CZ123" s="1112"/>
      <c r="DA123" s="1112"/>
      <c r="DB123" s="1112"/>
      <c r="DC123" s="1112"/>
      <c r="DD123" s="1112"/>
      <c r="DE123" s="1112"/>
      <c r="DF123" s="1113"/>
      <c r="DG123" s="1049" t="s">
        <v>451</v>
      </c>
      <c r="DH123" s="1050"/>
      <c r="DI123" s="1050"/>
      <c r="DJ123" s="1050"/>
      <c r="DK123" s="1051"/>
      <c r="DL123" s="1052" t="s">
        <v>451</v>
      </c>
      <c r="DM123" s="1050"/>
      <c r="DN123" s="1050"/>
      <c r="DO123" s="1050"/>
      <c r="DP123" s="1051"/>
      <c r="DQ123" s="1052" t="s">
        <v>125</v>
      </c>
      <c r="DR123" s="1050"/>
      <c r="DS123" s="1050"/>
      <c r="DT123" s="1050"/>
      <c r="DU123" s="1051"/>
      <c r="DV123" s="1053" t="s">
        <v>125</v>
      </c>
      <c r="DW123" s="1054"/>
      <c r="DX123" s="1054"/>
      <c r="DY123" s="1054"/>
      <c r="DZ123" s="1055"/>
    </row>
    <row r="124" spans="1:130" s="246" customFormat="1" ht="26.25" customHeight="1" thickBot="1" x14ac:dyDescent="0.2">
      <c r="A124" s="1150"/>
      <c r="B124" s="1037"/>
      <c r="C124" s="1007" t="s">
        <v>452</v>
      </c>
      <c r="D124" s="1008"/>
      <c r="E124" s="1008"/>
      <c r="F124" s="1008"/>
      <c r="G124" s="1008"/>
      <c r="H124" s="1008"/>
      <c r="I124" s="1008"/>
      <c r="J124" s="1008"/>
      <c r="K124" s="1008"/>
      <c r="L124" s="1008"/>
      <c r="M124" s="1008"/>
      <c r="N124" s="1008"/>
      <c r="O124" s="1008"/>
      <c r="P124" s="1008"/>
      <c r="Q124" s="1008"/>
      <c r="R124" s="1008"/>
      <c r="S124" s="1008"/>
      <c r="T124" s="1008"/>
      <c r="U124" s="1008"/>
      <c r="V124" s="1008"/>
      <c r="W124" s="1008"/>
      <c r="X124" s="1008"/>
      <c r="Y124" s="1008"/>
      <c r="Z124" s="1009"/>
      <c r="AA124" s="1049" t="s">
        <v>451</v>
      </c>
      <c r="AB124" s="1050"/>
      <c r="AC124" s="1050"/>
      <c r="AD124" s="1050"/>
      <c r="AE124" s="1051"/>
      <c r="AF124" s="1052" t="s">
        <v>125</v>
      </c>
      <c r="AG124" s="1050"/>
      <c r="AH124" s="1050"/>
      <c r="AI124" s="1050"/>
      <c r="AJ124" s="1051"/>
      <c r="AK124" s="1052" t="s">
        <v>451</v>
      </c>
      <c r="AL124" s="1050"/>
      <c r="AM124" s="1050"/>
      <c r="AN124" s="1050"/>
      <c r="AO124" s="1051"/>
      <c r="AP124" s="1053" t="s">
        <v>451</v>
      </c>
      <c r="AQ124" s="1054"/>
      <c r="AR124" s="1054"/>
      <c r="AS124" s="1054"/>
      <c r="AT124" s="1055"/>
      <c r="AU124" s="1152" t="s">
        <v>468</v>
      </c>
      <c r="AV124" s="1153"/>
      <c r="AW124" s="1153"/>
      <c r="AX124" s="1153"/>
      <c r="AY124" s="1153"/>
      <c r="AZ124" s="1153"/>
      <c r="BA124" s="1153"/>
      <c r="BB124" s="1153"/>
      <c r="BC124" s="1153"/>
      <c r="BD124" s="1153"/>
      <c r="BE124" s="1153"/>
      <c r="BF124" s="1153"/>
      <c r="BG124" s="1153"/>
      <c r="BH124" s="1153"/>
      <c r="BI124" s="1153"/>
      <c r="BJ124" s="1153"/>
      <c r="BK124" s="1153"/>
      <c r="BL124" s="1153"/>
      <c r="BM124" s="1153"/>
      <c r="BN124" s="1153"/>
      <c r="BO124" s="1153"/>
      <c r="BP124" s="1154"/>
      <c r="BQ124" s="1155">
        <v>71.7</v>
      </c>
      <c r="BR124" s="1119"/>
      <c r="BS124" s="1119"/>
      <c r="BT124" s="1119"/>
      <c r="BU124" s="1119"/>
      <c r="BV124" s="1119">
        <v>84.7</v>
      </c>
      <c r="BW124" s="1119"/>
      <c r="BX124" s="1119"/>
      <c r="BY124" s="1119"/>
      <c r="BZ124" s="1119"/>
      <c r="CA124" s="1119">
        <v>77.400000000000006</v>
      </c>
      <c r="CB124" s="1119"/>
      <c r="CC124" s="1119"/>
      <c r="CD124" s="1119"/>
      <c r="CE124" s="1119"/>
      <c r="CF124" s="1120"/>
      <c r="CG124" s="1121"/>
      <c r="CH124" s="1121"/>
      <c r="CI124" s="1121"/>
      <c r="CJ124" s="1122"/>
      <c r="CK124" s="1104"/>
      <c r="CL124" s="1104"/>
      <c r="CM124" s="1104"/>
      <c r="CN124" s="1104"/>
      <c r="CO124" s="1105"/>
      <c r="CP124" s="1111" t="s">
        <v>469</v>
      </c>
      <c r="CQ124" s="1112"/>
      <c r="CR124" s="1112"/>
      <c r="CS124" s="1112"/>
      <c r="CT124" s="1112"/>
      <c r="CU124" s="1112"/>
      <c r="CV124" s="1112"/>
      <c r="CW124" s="1112"/>
      <c r="CX124" s="1112"/>
      <c r="CY124" s="1112"/>
      <c r="CZ124" s="1112"/>
      <c r="DA124" s="1112"/>
      <c r="DB124" s="1112"/>
      <c r="DC124" s="1112"/>
      <c r="DD124" s="1112"/>
      <c r="DE124" s="1112"/>
      <c r="DF124" s="1113"/>
      <c r="DG124" s="1096" t="s">
        <v>451</v>
      </c>
      <c r="DH124" s="1075"/>
      <c r="DI124" s="1075"/>
      <c r="DJ124" s="1075"/>
      <c r="DK124" s="1076"/>
      <c r="DL124" s="1074" t="s">
        <v>451</v>
      </c>
      <c r="DM124" s="1075"/>
      <c r="DN124" s="1075"/>
      <c r="DO124" s="1075"/>
      <c r="DP124" s="1076"/>
      <c r="DQ124" s="1074" t="s">
        <v>451</v>
      </c>
      <c r="DR124" s="1075"/>
      <c r="DS124" s="1075"/>
      <c r="DT124" s="1075"/>
      <c r="DU124" s="1076"/>
      <c r="DV124" s="1077" t="s">
        <v>451</v>
      </c>
      <c r="DW124" s="1078"/>
      <c r="DX124" s="1078"/>
      <c r="DY124" s="1078"/>
      <c r="DZ124" s="1079"/>
    </row>
    <row r="125" spans="1:130" s="246" customFormat="1" ht="26.25" customHeight="1" x14ac:dyDescent="0.15">
      <c r="A125" s="1150"/>
      <c r="B125" s="1037"/>
      <c r="C125" s="1007" t="s">
        <v>454</v>
      </c>
      <c r="D125" s="1008"/>
      <c r="E125" s="1008"/>
      <c r="F125" s="1008"/>
      <c r="G125" s="1008"/>
      <c r="H125" s="1008"/>
      <c r="I125" s="1008"/>
      <c r="J125" s="1008"/>
      <c r="K125" s="1008"/>
      <c r="L125" s="1008"/>
      <c r="M125" s="1008"/>
      <c r="N125" s="1008"/>
      <c r="O125" s="1008"/>
      <c r="P125" s="1008"/>
      <c r="Q125" s="1008"/>
      <c r="R125" s="1008"/>
      <c r="S125" s="1008"/>
      <c r="T125" s="1008"/>
      <c r="U125" s="1008"/>
      <c r="V125" s="1008"/>
      <c r="W125" s="1008"/>
      <c r="X125" s="1008"/>
      <c r="Y125" s="1008"/>
      <c r="Z125" s="1009"/>
      <c r="AA125" s="1049" t="s">
        <v>451</v>
      </c>
      <c r="AB125" s="1050"/>
      <c r="AC125" s="1050"/>
      <c r="AD125" s="1050"/>
      <c r="AE125" s="1051"/>
      <c r="AF125" s="1052" t="s">
        <v>125</v>
      </c>
      <c r="AG125" s="1050"/>
      <c r="AH125" s="1050"/>
      <c r="AI125" s="1050"/>
      <c r="AJ125" s="1051"/>
      <c r="AK125" s="1052" t="s">
        <v>451</v>
      </c>
      <c r="AL125" s="1050"/>
      <c r="AM125" s="1050"/>
      <c r="AN125" s="1050"/>
      <c r="AO125" s="1051"/>
      <c r="AP125" s="1053" t="s">
        <v>451</v>
      </c>
      <c r="AQ125" s="1054"/>
      <c r="AR125" s="1054"/>
      <c r="AS125" s="1054"/>
      <c r="AT125" s="1055"/>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4" t="s">
        <v>470</v>
      </c>
      <c r="CL125" s="1099"/>
      <c r="CM125" s="1099"/>
      <c r="CN125" s="1099"/>
      <c r="CO125" s="1100"/>
      <c r="CP125" s="1031" t="s">
        <v>471</v>
      </c>
      <c r="CQ125" s="980"/>
      <c r="CR125" s="980"/>
      <c r="CS125" s="980"/>
      <c r="CT125" s="980"/>
      <c r="CU125" s="980"/>
      <c r="CV125" s="980"/>
      <c r="CW125" s="980"/>
      <c r="CX125" s="980"/>
      <c r="CY125" s="980"/>
      <c r="CZ125" s="980"/>
      <c r="DA125" s="980"/>
      <c r="DB125" s="980"/>
      <c r="DC125" s="980"/>
      <c r="DD125" s="980"/>
      <c r="DE125" s="980"/>
      <c r="DF125" s="981"/>
      <c r="DG125" s="1017" t="s">
        <v>451</v>
      </c>
      <c r="DH125" s="1018"/>
      <c r="DI125" s="1018"/>
      <c r="DJ125" s="1018"/>
      <c r="DK125" s="1018"/>
      <c r="DL125" s="1018" t="s">
        <v>451</v>
      </c>
      <c r="DM125" s="1018"/>
      <c r="DN125" s="1018"/>
      <c r="DO125" s="1018"/>
      <c r="DP125" s="1018"/>
      <c r="DQ125" s="1018" t="s">
        <v>451</v>
      </c>
      <c r="DR125" s="1018"/>
      <c r="DS125" s="1018"/>
      <c r="DT125" s="1018"/>
      <c r="DU125" s="1018"/>
      <c r="DV125" s="1019" t="s">
        <v>451</v>
      </c>
      <c r="DW125" s="1019"/>
      <c r="DX125" s="1019"/>
      <c r="DY125" s="1019"/>
      <c r="DZ125" s="1020"/>
    </row>
    <row r="126" spans="1:130" s="246" customFormat="1" ht="26.25" customHeight="1" thickBot="1" x14ac:dyDescent="0.2">
      <c r="A126" s="1150"/>
      <c r="B126" s="1037"/>
      <c r="C126" s="1007" t="s">
        <v>456</v>
      </c>
      <c r="D126" s="1008"/>
      <c r="E126" s="1008"/>
      <c r="F126" s="1008"/>
      <c r="G126" s="1008"/>
      <c r="H126" s="1008"/>
      <c r="I126" s="1008"/>
      <c r="J126" s="1008"/>
      <c r="K126" s="1008"/>
      <c r="L126" s="1008"/>
      <c r="M126" s="1008"/>
      <c r="N126" s="1008"/>
      <c r="O126" s="1008"/>
      <c r="P126" s="1008"/>
      <c r="Q126" s="1008"/>
      <c r="R126" s="1008"/>
      <c r="S126" s="1008"/>
      <c r="T126" s="1008"/>
      <c r="U126" s="1008"/>
      <c r="V126" s="1008"/>
      <c r="W126" s="1008"/>
      <c r="X126" s="1008"/>
      <c r="Y126" s="1008"/>
      <c r="Z126" s="1009"/>
      <c r="AA126" s="1049">
        <v>455</v>
      </c>
      <c r="AB126" s="1050"/>
      <c r="AC126" s="1050"/>
      <c r="AD126" s="1050"/>
      <c r="AE126" s="1051"/>
      <c r="AF126" s="1052">
        <v>456</v>
      </c>
      <c r="AG126" s="1050"/>
      <c r="AH126" s="1050"/>
      <c r="AI126" s="1050"/>
      <c r="AJ126" s="1051"/>
      <c r="AK126" s="1052">
        <v>6286</v>
      </c>
      <c r="AL126" s="1050"/>
      <c r="AM126" s="1050"/>
      <c r="AN126" s="1050"/>
      <c r="AO126" s="1051"/>
      <c r="AP126" s="1053">
        <v>0.1</v>
      </c>
      <c r="AQ126" s="1054"/>
      <c r="AR126" s="1054"/>
      <c r="AS126" s="1054"/>
      <c r="AT126" s="1055"/>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5"/>
      <c r="CL126" s="1102"/>
      <c r="CM126" s="1102"/>
      <c r="CN126" s="1102"/>
      <c r="CO126" s="1103"/>
      <c r="CP126" s="1040" t="s">
        <v>472</v>
      </c>
      <c r="CQ126" s="1041"/>
      <c r="CR126" s="1041"/>
      <c r="CS126" s="1041"/>
      <c r="CT126" s="1041"/>
      <c r="CU126" s="1041"/>
      <c r="CV126" s="1041"/>
      <c r="CW126" s="1041"/>
      <c r="CX126" s="1041"/>
      <c r="CY126" s="1041"/>
      <c r="CZ126" s="1041"/>
      <c r="DA126" s="1041"/>
      <c r="DB126" s="1041"/>
      <c r="DC126" s="1041"/>
      <c r="DD126" s="1041"/>
      <c r="DE126" s="1041"/>
      <c r="DF126" s="1042"/>
      <c r="DG126" s="1010" t="s">
        <v>451</v>
      </c>
      <c r="DH126" s="1011"/>
      <c r="DI126" s="1011"/>
      <c r="DJ126" s="1011"/>
      <c r="DK126" s="1011"/>
      <c r="DL126" s="1011" t="s">
        <v>451</v>
      </c>
      <c r="DM126" s="1011"/>
      <c r="DN126" s="1011"/>
      <c r="DO126" s="1011"/>
      <c r="DP126" s="1011"/>
      <c r="DQ126" s="1011" t="s">
        <v>451</v>
      </c>
      <c r="DR126" s="1011"/>
      <c r="DS126" s="1011"/>
      <c r="DT126" s="1011"/>
      <c r="DU126" s="1011"/>
      <c r="DV126" s="1012" t="s">
        <v>451</v>
      </c>
      <c r="DW126" s="1012"/>
      <c r="DX126" s="1012"/>
      <c r="DY126" s="1012"/>
      <c r="DZ126" s="1013"/>
    </row>
    <row r="127" spans="1:130" s="246" customFormat="1" ht="26.25" customHeight="1" x14ac:dyDescent="0.15">
      <c r="A127" s="1151"/>
      <c r="B127" s="1039"/>
      <c r="C127" s="1093" t="s">
        <v>473</v>
      </c>
      <c r="D127" s="1094"/>
      <c r="E127" s="1094"/>
      <c r="F127" s="1094"/>
      <c r="G127" s="1094"/>
      <c r="H127" s="1094"/>
      <c r="I127" s="1094"/>
      <c r="J127" s="1094"/>
      <c r="K127" s="1094"/>
      <c r="L127" s="1094"/>
      <c r="M127" s="1094"/>
      <c r="N127" s="1094"/>
      <c r="O127" s="1094"/>
      <c r="P127" s="1094"/>
      <c r="Q127" s="1094"/>
      <c r="R127" s="1094"/>
      <c r="S127" s="1094"/>
      <c r="T127" s="1094"/>
      <c r="U127" s="1094"/>
      <c r="V127" s="1094"/>
      <c r="W127" s="1094"/>
      <c r="X127" s="1094"/>
      <c r="Y127" s="1094"/>
      <c r="Z127" s="1095"/>
      <c r="AA127" s="1049" t="s">
        <v>451</v>
      </c>
      <c r="AB127" s="1050"/>
      <c r="AC127" s="1050"/>
      <c r="AD127" s="1050"/>
      <c r="AE127" s="1051"/>
      <c r="AF127" s="1052" t="s">
        <v>451</v>
      </c>
      <c r="AG127" s="1050"/>
      <c r="AH127" s="1050"/>
      <c r="AI127" s="1050"/>
      <c r="AJ127" s="1051"/>
      <c r="AK127" s="1052" t="s">
        <v>451</v>
      </c>
      <c r="AL127" s="1050"/>
      <c r="AM127" s="1050"/>
      <c r="AN127" s="1050"/>
      <c r="AO127" s="1051"/>
      <c r="AP127" s="1053" t="s">
        <v>451</v>
      </c>
      <c r="AQ127" s="1054"/>
      <c r="AR127" s="1054"/>
      <c r="AS127" s="1054"/>
      <c r="AT127" s="1055"/>
      <c r="AU127" s="282"/>
      <c r="AV127" s="282"/>
      <c r="AW127" s="282"/>
      <c r="AX127" s="1123" t="s">
        <v>474</v>
      </c>
      <c r="AY127" s="1124"/>
      <c r="AZ127" s="1124"/>
      <c r="BA127" s="1124"/>
      <c r="BB127" s="1124"/>
      <c r="BC127" s="1124"/>
      <c r="BD127" s="1124"/>
      <c r="BE127" s="1125"/>
      <c r="BF127" s="1126" t="s">
        <v>475</v>
      </c>
      <c r="BG127" s="1124"/>
      <c r="BH127" s="1124"/>
      <c r="BI127" s="1124"/>
      <c r="BJ127" s="1124"/>
      <c r="BK127" s="1124"/>
      <c r="BL127" s="1125"/>
      <c r="BM127" s="1126" t="s">
        <v>476</v>
      </c>
      <c r="BN127" s="1124"/>
      <c r="BO127" s="1124"/>
      <c r="BP127" s="1124"/>
      <c r="BQ127" s="1124"/>
      <c r="BR127" s="1124"/>
      <c r="BS127" s="1125"/>
      <c r="BT127" s="1126" t="s">
        <v>477</v>
      </c>
      <c r="BU127" s="1124"/>
      <c r="BV127" s="1124"/>
      <c r="BW127" s="1124"/>
      <c r="BX127" s="1124"/>
      <c r="BY127" s="1124"/>
      <c r="BZ127" s="1148"/>
      <c r="CA127" s="282"/>
      <c r="CB127" s="282"/>
      <c r="CC127" s="282"/>
      <c r="CD127" s="283"/>
      <c r="CE127" s="283"/>
      <c r="CF127" s="283"/>
      <c r="CG127" s="280"/>
      <c r="CH127" s="280"/>
      <c r="CI127" s="280"/>
      <c r="CJ127" s="281"/>
      <c r="CK127" s="1115"/>
      <c r="CL127" s="1102"/>
      <c r="CM127" s="1102"/>
      <c r="CN127" s="1102"/>
      <c r="CO127" s="1103"/>
      <c r="CP127" s="1040" t="s">
        <v>478</v>
      </c>
      <c r="CQ127" s="1041"/>
      <c r="CR127" s="1041"/>
      <c r="CS127" s="1041"/>
      <c r="CT127" s="1041"/>
      <c r="CU127" s="1041"/>
      <c r="CV127" s="1041"/>
      <c r="CW127" s="1041"/>
      <c r="CX127" s="1041"/>
      <c r="CY127" s="1041"/>
      <c r="CZ127" s="1041"/>
      <c r="DA127" s="1041"/>
      <c r="DB127" s="1041"/>
      <c r="DC127" s="1041"/>
      <c r="DD127" s="1041"/>
      <c r="DE127" s="1041"/>
      <c r="DF127" s="1042"/>
      <c r="DG127" s="1010" t="s">
        <v>451</v>
      </c>
      <c r="DH127" s="1011"/>
      <c r="DI127" s="1011"/>
      <c r="DJ127" s="1011"/>
      <c r="DK127" s="1011"/>
      <c r="DL127" s="1011" t="s">
        <v>451</v>
      </c>
      <c r="DM127" s="1011"/>
      <c r="DN127" s="1011"/>
      <c r="DO127" s="1011"/>
      <c r="DP127" s="1011"/>
      <c r="DQ127" s="1011" t="s">
        <v>451</v>
      </c>
      <c r="DR127" s="1011"/>
      <c r="DS127" s="1011"/>
      <c r="DT127" s="1011"/>
      <c r="DU127" s="1011"/>
      <c r="DV127" s="1012" t="s">
        <v>451</v>
      </c>
      <c r="DW127" s="1012"/>
      <c r="DX127" s="1012"/>
      <c r="DY127" s="1012"/>
      <c r="DZ127" s="1013"/>
    </row>
    <row r="128" spans="1:130" s="246" customFormat="1" ht="26.25" customHeight="1" thickBot="1" x14ac:dyDescent="0.2">
      <c r="A128" s="1134" t="s">
        <v>479</v>
      </c>
      <c r="B128" s="1135"/>
      <c r="C128" s="1135"/>
      <c r="D128" s="1135"/>
      <c r="E128" s="1135"/>
      <c r="F128" s="1135"/>
      <c r="G128" s="1135"/>
      <c r="H128" s="1135"/>
      <c r="I128" s="1135"/>
      <c r="J128" s="1135"/>
      <c r="K128" s="1135"/>
      <c r="L128" s="1135"/>
      <c r="M128" s="1135"/>
      <c r="N128" s="1135"/>
      <c r="O128" s="1135"/>
      <c r="P128" s="1135"/>
      <c r="Q128" s="1135"/>
      <c r="R128" s="1135"/>
      <c r="S128" s="1135"/>
      <c r="T128" s="1135"/>
      <c r="U128" s="1135"/>
      <c r="V128" s="1135"/>
      <c r="W128" s="1136" t="s">
        <v>480</v>
      </c>
      <c r="X128" s="1136"/>
      <c r="Y128" s="1136"/>
      <c r="Z128" s="1137"/>
      <c r="AA128" s="1138">
        <v>54236</v>
      </c>
      <c r="AB128" s="1139"/>
      <c r="AC128" s="1139"/>
      <c r="AD128" s="1139"/>
      <c r="AE128" s="1140"/>
      <c r="AF128" s="1141">
        <v>72424</v>
      </c>
      <c r="AG128" s="1139"/>
      <c r="AH128" s="1139"/>
      <c r="AI128" s="1139"/>
      <c r="AJ128" s="1140"/>
      <c r="AK128" s="1141">
        <v>67339</v>
      </c>
      <c r="AL128" s="1139"/>
      <c r="AM128" s="1139"/>
      <c r="AN128" s="1139"/>
      <c r="AO128" s="1140"/>
      <c r="AP128" s="1142"/>
      <c r="AQ128" s="1143"/>
      <c r="AR128" s="1143"/>
      <c r="AS128" s="1143"/>
      <c r="AT128" s="1144"/>
      <c r="AU128" s="282"/>
      <c r="AV128" s="282"/>
      <c r="AW128" s="282"/>
      <c r="AX128" s="979" t="s">
        <v>481</v>
      </c>
      <c r="AY128" s="980"/>
      <c r="AZ128" s="980"/>
      <c r="BA128" s="980"/>
      <c r="BB128" s="980"/>
      <c r="BC128" s="980"/>
      <c r="BD128" s="980"/>
      <c r="BE128" s="981"/>
      <c r="BF128" s="1145" t="s">
        <v>451</v>
      </c>
      <c r="BG128" s="1146"/>
      <c r="BH128" s="1146"/>
      <c r="BI128" s="1146"/>
      <c r="BJ128" s="1146"/>
      <c r="BK128" s="1146"/>
      <c r="BL128" s="1147"/>
      <c r="BM128" s="1145">
        <v>13.29</v>
      </c>
      <c r="BN128" s="1146"/>
      <c r="BO128" s="1146"/>
      <c r="BP128" s="1146"/>
      <c r="BQ128" s="1146"/>
      <c r="BR128" s="1146"/>
      <c r="BS128" s="1147"/>
      <c r="BT128" s="1145">
        <v>20</v>
      </c>
      <c r="BU128" s="1146"/>
      <c r="BV128" s="1146"/>
      <c r="BW128" s="1146"/>
      <c r="BX128" s="1146"/>
      <c r="BY128" s="1146"/>
      <c r="BZ128" s="1170"/>
      <c r="CA128" s="283"/>
      <c r="CB128" s="283"/>
      <c r="CC128" s="283"/>
      <c r="CD128" s="283"/>
      <c r="CE128" s="283"/>
      <c r="CF128" s="283"/>
      <c r="CG128" s="280"/>
      <c r="CH128" s="280"/>
      <c r="CI128" s="280"/>
      <c r="CJ128" s="281"/>
      <c r="CK128" s="1116"/>
      <c r="CL128" s="1117"/>
      <c r="CM128" s="1117"/>
      <c r="CN128" s="1117"/>
      <c r="CO128" s="1118"/>
      <c r="CP128" s="1127" t="s">
        <v>482</v>
      </c>
      <c r="CQ128" s="1128"/>
      <c r="CR128" s="1128"/>
      <c r="CS128" s="1128"/>
      <c r="CT128" s="1128"/>
      <c r="CU128" s="1128"/>
      <c r="CV128" s="1128"/>
      <c r="CW128" s="1128"/>
      <c r="CX128" s="1128"/>
      <c r="CY128" s="1128"/>
      <c r="CZ128" s="1128"/>
      <c r="DA128" s="1128"/>
      <c r="DB128" s="1128"/>
      <c r="DC128" s="1128"/>
      <c r="DD128" s="1128"/>
      <c r="DE128" s="1128"/>
      <c r="DF128" s="1129"/>
      <c r="DG128" s="1130" t="s">
        <v>451</v>
      </c>
      <c r="DH128" s="1131"/>
      <c r="DI128" s="1131"/>
      <c r="DJ128" s="1131"/>
      <c r="DK128" s="1131"/>
      <c r="DL128" s="1131">
        <v>100000</v>
      </c>
      <c r="DM128" s="1131"/>
      <c r="DN128" s="1131"/>
      <c r="DO128" s="1131"/>
      <c r="DP128" s="1131"/>
      <c r="DQ128" s="1131">
        <v>106337</v>
      </c>
      <c r="DR128" s="1131"/>
      <c r="DS128" s="1131"/>
      <c r="DT128" s="1131"/>
      <c r="DU128" s="1131"/>
      <c r="DV128" s="1132">
        <v>1.2</v>
      </c>
      <c r="DW128" s="1132"/>
      <c r="DX128" s="1132"/>
      <c r="DY128" s="1132"/>
      <c r="DZ128" s="1133"/>
    </row>
    <row r="129" spans="1:131" s="246" customFormat="1" ht="26.25" customHeight="1" x14ac:dyDescent="0.15">
      <c r="A129" s="1021" t="s">
        <v>105</v>
      </c>
      <c r="B129" s="1022"/>
      <c r="C129" s="1022"/>
      <c r="D129" s="1022"/>
      <c r="E129" s="1022"/>
      <c r="F129" s="1022"/>
      <c r="G129" s="1022"/>
      <c r="H129" s="1022"/>
      <c r="I129" s="1022"/>
      <c r="J129" s="1022"/>
      <c r="K129" s="1022"/>
      <c r="L129" s="1022"/>
      <c r="M129" s="1022"/>
      <c r="N129" s="1022"/>
      <c r="O129" s="1022"/>
      <c r="P129" s="1022"/>
      <c r="Q129" s="1022"/>
      <c r="R129" s="1022"/>
      <c r="S129" s="1022"/>
      <c r="T129" s="1022"/>
      <c r="U129" s="1022"/>
      <c r="V129" s="1022"/>
      <c r="W129" s="1164" t="s">
        <v>483</v>
      </c>
      <c r="X129" s="1165"/>
      <c r="Y129" s="1165"/>
      <c r="Z129" s="1166"/>
      <c r="AA129" s="1049">
        <v>10212613</v>
      </c>
      <c r="AB129" s="1050"/>
      <c r="AC129" s="1050"/>
      <c r="AD129" s="1050"/>
      <c r="AE129" s="1051"/>
      <c r="AF129" s="1052">
        <v>10184431</v>
      </c>
      <c r="AG129" s="1050"/>
      <c r="AH129" s="1050"/>
      <c r="AI129" s="1050"/>
      <c r="AJ129" s="1051"/>
      <c r="AK129" s="1052">
        <v>10244760</v>
      </c>
      <c r="AL129" s="1050"/>
      <c r="AM129" s="1050"/>
      <c r="AN129" s="1050"/>
      <c r="AO129" s="1051"/>
      <c r="AP129" s="1167"/>
      <c r="AQ129" s="1168"/>
      <c r="AR129" s="1168"/>
      <c r="AS129" s="1168"/>
      <c r="AT129" s="1169"/>
      <c r="AU129" s="284"/>
      <c r="AV129" s="284"/>
      <c r="AW129" s="284"/>
      <c r="AX129" s="1158" t="s">
        <v>484</v>
      </c>
      <c r="AY129" s="1041"/>
      <c r="AZ129" s="1041"/>
      <c r="BA129" s="1041"/>
      <c r="BB129" s="1041"/>
      <c r="BC129" s="1041"/>
      <c r="BD129" s="1041"/>
      <c r="BE129" s="1042"/>
      <c r="BF129" s="1159" t="s">
        <v>451</v>
      </c>
      <c r="BG129" s="1160"/>
      <c r="BH129" s="1160"/>
      <c r="BI129" s="1160"/>
      <c r="BJ129" s="1160"/>
      <c r="BK129" s="1160"/>
      <c r="BL129" s="1161"/>
      <c r="BM129" s="1159">
        <v>18.29</v>
      </c>
      <c r="BN129" s="1160"/>
      <c r="BO129" s="1160"/>
      <c r="BP129" s="1160"/>
      <c r="BQ129" s="1160"/>
      <c r="BR129" s="1160"/>
      <c r="BS129" s="1161"/>
      <c r="BT129" s="1159">
        <v>30</v>
      </c>
      <c r="BU129" s="1162"/>
      <c r="BV129" s="1162"/>
      <c r="BW129" s="1162"/>
      <c r="BX129" s="1162"/>
      <c r="BY129" s="1162"/>
      <c r="BZ129" s="116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1" t="s">
        <v>485</v>
      </c>
      <c r="B130" s="1022"/>
      <c r="C130" s="1022"/>
      <c r="D130" s="1022"/>
      <c r="E130" s="1022"/>
      <c r="F130" s="1022"/>
      <c r="G130" s="1022"/>
      <c r="H130" s="1022"/>
      <c r="I130" s="1022"/>
      <c r="J130" s="1022"/>
      <c r="K130" s="1022"/>
      <c r="L130" s="1022"/>
      <c r="M130" s="1022"/>
      <c r="N130" s="1022"/>
      <c r="O130" s="1022"/>
      <c r="P130" s="1022"/>
      <c r="Q130" s="1022"/>
      <c r="R130" s="1022"/>
      <c r="S130" s="1022"/>
      <c r="T130" s="1022"/>
      <c r="U130" s="1022"/>
      <c r="V130" s="1022"/>
      <c r="W130" s="1164" t="s">
        <v>486</v>
      </c>
      <c r="X130" s="1165"/>
      <c r="Y130" s="1165"/>
      <c r="Z130" s="1166"/>
      <c r="AA130" s="1049">
        <v>1275921</v>
      </c>
      <c r="AB130" s="1050"/>
      <c r="AC130" s="1050"/>
      <c r="AD130" s="1050"/>
      <c r="AE130" s="1051"/>
      <c r="AF130" s="1052">
        <v>1346954</v>
      </c>
      <c r="AG130" s="1050"/>
      <c r="AH130" s="1050"/>
      <c r="AI130" s="1050"/>
      <c r="AJ130" s="1051"/>
      <c r="AK130" s="1052">
        <v>1378240</v>
      </c>
      <c r="AL130" s="1050"/>
      <c r="AM130" s="1050"/>
      <c r="AN130" s="1050"/>
      <c r="AO130" s="1051"/>
      <c r="AP130" s="1167"/>
      <c r="AQ130" s="1168"/>
      <c r="AR130" s="1168"/>
      <c r="AS130" s="1168"/>
      <c r="AT130" s="1169"/>
      <c r="AU130" s="284"/>
      <c r="AV130" s="284"/>
      <c r="AW130" s="284"/>
      <c r="AX130" s="1158" t="s">
        <v>487</v>
      </c>
      <c r="AY130" s="1041"/>
      <c r="AZ130" s="1041"/>
      <c r="BA130" s="1041"/>
      <c r="BB130" s="1041"/>
      <c r="BC130" s="1041"/>
      <c r="BD130" s="1041"/>
      <c r="BE130" s="1042"/>
      <c r="BF130" s="1195">
        <v>7.8</v>
      </c>
      <c r="BG130" s="1196"/>
      <c r="BH130" s="1196"/>
      <c r="BI130" s="1196"/>
      <c r="BJ130" s="1196"/>
      <c r="BK130" s="1196"/>
      <c r="BL130" s="1197"/>
      <c r="BM130" s="1195">
        <v>25</v>
      </c>
      <c r="BN130" s="1196"/>
      <c r="BO130" s="1196"/>
      <c r="BP130" s="1196"/>
      <c r="BQ130" s="1196"/>
      <c r="BR130" s="1196"/>
      <c r="BS130" s="1197"/>
      <c r="BT130" s="1195">
        <v>35</v>
      </c>
      <c r="BU130" s="1198"/>
      <c r="BV130" s="1198"/>
      <c r="BW130" s="1198"/>
      <c r="BX130" s="1198"/>
      <c r="BY130" s="1198"/>
      <c r="BZ130" s="1199"/>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200"/>
      <c r="B131" s="1201"/>
      <c r="C131" s="1201"/>
      <c r="D131" s="1201"/>
      <c r="E131" s="1201"/>
      <c r="F131" s="1201"/>
      <c r="G131" s="1201"/>
      <c r="H131" s="1201"/>
      <c r="I131" s="1201"/>
      <c r="J131" s="1201"/>
      <c r="K131" s="1201"/>
      <c r="L131" s="1201"/>
      <c r="M131" s="1201"/>
      <c r="N131" s="1201"/>
      <c r="O131" s="1201"/>
      <c r="P131" s="1201"/>
      <c r="Q131" s="1201"/>
      <c r="R131" s="1201"/>
      <c r="S131" s="1201"/>
      <c r="T131" s="1201"/>
      <c r="U131" s="1201"/>
      <c r="V131" s="1201"/>
      <c r="W131" s="1202" t="s">
        <v>488</v>
      </c>
      <c r="X131" s="1203"/>
      <c r="Y131" s="1203"/>
      <c r="Z131" s="1204"/>
      <c r="AA131" s="1096">
        <v>8936692</v>
      </c>
      <c r="AB131" s="1075"/>
      <c r="AC131" s="1075"/>
      <c r="AD131" s="1075"/>
      <c r="AE131" s="1076"/>
      <c r="AF131" s="1074">
        <v>8837477</v>
      </c>
      <c r="AG131" s="1075"/>
      <c r="AH131" s="1075"/>
      <c r="AI131" s="1075"/>
      <c r="AJ131" s="1076"/>
      <c r="AK131" s="1074">
        <v>8866520</v>
      </c>
      <c r="AL131" s="1075"/>
      <c r="AM131" s="1075"/>
      <c r="AN131" s="1075"/>
      <c r="AO131" s="1076"/>
      <c r="AP131" s="1205"/>
      <c r="AQ131" s="1206"/>
      <c r="AR131" s="1206"/>
      <c r="AS131" s="1206"/>
      <c r="AT131" s="1207"/>
      <c r="AU131" s="284"/>
      <c r="AV131" s="284"/>
      <c r="AW131" s="284"/>
      <c r="AX131" s="1177" t="s">
        <v>489</v>
      </c>
      <c r="AY131" s="1128"/>
      <c r="AZ131" s="1128"/>
      <c r="BA131" s="1128"/>
      <c r="BB131" s="1128"/>
      <c r="BC131" s="1128"/>
      <c r="BD131" s="1128"/>
      <c r="BE131" s="1129"/>
      <c r="BF131" s="1178">
        <v>77.400000000000006</v>
      </c>
      <c r="BG131" s="1179"/>
      <c r="BH131" s="1179"/>
      <c r="BI131" s="1179"/>
      <c r="BJ131" s="1179"/>
      <c r="BK131" s="1179"/>
      <c r="BL131" s="1180"/>
      <c r="BM131" s="1178">
        <v>350</v>
      </c>
      <c r="BN131" s="1179"/>
      <c r="BO131" s="1179"/>
      <c r="BP131" s="1179"/>
      <c r="BQ131" s="1179"/>
      <c r="BR131" s="1179"/>
      <c r="BS131" s="1180"/>
      <c r="BT131" s="1181"/>
      <c r="BU131" s="1182"/>
      <c r="BV131" s="1182"/>
      <c r="BW131" s="1182"/>
      <c r="BX131" s="1182"/>
      <c r="BY131" s="1182"/>
      <c r="BZ131" s="118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4" t="s">
        <v>490</v>
      </c>
      <c r="B132" s="1185"/>
      <c r="C132" s="1185"/>
      <c r="D132" s="1185"/>
      <c r="E132" s="1185"/>
      <c r="F132" s="1185"/>
      <c r="G132" s="1185"/>
      <c r="H132" s="1185"/>
      <c r="I132" s="1185"/>
      <c r="J132" s="1185"/>
      <c r="K132" s="1185"/>
      <c r="L132" s="1185"/>
      <c r="M132" s="1185"/>
      <c r="N132" s="1185"/>
      <c r="O132" s="1185"/>
      <c r="P132" s="1185"/>
      <c r="Q132" s="1185"/>
      <c r="R132" s="1185"/>
      <c r="S132" s="1185"/>
      <c r="T132" s="1185"/>
      <c r="U132" s="1185"/>
      <c r="V132" s="1188" t="s">
        <v>491</v>
      </c>
      <c r="W132" s="1188"/>
      <c r="X132" s="1188"/>
      <c r="Y132" s="1188"/>
      <c r="Z132" s="1189"/>
      <c r="AA132" s="1190">
        <v>7.9452553579999998</v>
      </c>
      <c r="AB132" s="1191"/>
      <c r="AC132" s="1191"/>
      <c r="AD132" s="1191"/>
      <c r="AE132" s="1192"/>
      <c r="AF132" s="1193">
        <v>7.5992503290000002</v>
      </c>
      <c r="AG132" s="1191"/>
      <c r="AH132" s="1191"/>
      <c r="AI132" s="1191"/>
      <c r="AJ132" s="1192"/>
      <c r="AK132" s="1193">
        <v>7.9907562380000003</v>
      </c>
      <c r="AL132" s="1191"/>
      <c r="AM132" s="1191"/>
      <c r="AN132" s="1191"/>
      <c r="AO132" s="1192"/>
      <c r="AP132" s="1090"/>
      <c r="AQ132" s="1091"/>
      <c r="AR132" s="1091"/>
      <c r="AS132" s="1091"/>
      <c r="AT132" s="1194"/>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6"/>
      <c r="B133" s="1187"/>
      <c r="C133" s="1187"/>
      <c r="D133" s="1187"/>
      <c r="E133" s="1187"/>
      <c r="F133" s="1187"/>
      <c r="G133" s="1187"/>
      <c r="H133" s="1187"/>
      <c r="I133" s="1187"/>
      <c r="J133" s="1187"/>
      <c r="K133" s="1187"/>
      <c r="L133" s="1187"/>
      <c r="M133" s="1187"/>
      <c r="N133" s="1187"/>
      <c r="O133" s="1187"/>
      <c r="P133" s="1187"/>
      <c r="Q133" s="1187"/>
      <c r="R133" s="1187"/>
      <c r="S133" s="1187"/>
      <c r="T133" s="1187"/>
      <c r="U133" s="1187"/>
      <c r="V133" s="1171" t="s">
        <v>492</v>
      </c>
      <c r="W133" s="1171"/>
      <c r="X133" s="1171"/>
      <c r="Y133" s="1171"/>
      <c r="Z133" s="1172"/>
      <c r="AA133" s="1173">
        <v>8.3000000000000007</v>
      </c>
      <c r="AB133" s="1174"/>
      <c r="AC133" s="1174"/>
      <c r="AD133" s="1174"/>
      <c r="AE133" s="1175"/>
      <c r="AF133" s="1173">
        <v>7.7</v>
      </c>
      <c r="AG133" s="1174"/>
      <c r="AH133" s="1174"/>
      <c r="AI133" s="1174"/>
      <c r="AJ133" s="1175"/>
      <c r="AK133" s="1173">
        <v>7.8</v>
      </c>
      <c r="AL133" s="1174"/>
      <c r="AM133" s="1174"/>
      <c r="AN133" s="1174"/>
      <c r="AO133" s="1175"/>
      <c r="AP133" s="1120"/>
      <c r="AQ133" s="1121"/>
      <c r="AR133" s="1121"/>
      <c r="AS133" s="1121"/>
      <c r="AT133" s="117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IygqXimtIGV0fkNdB77ySBTl5FNb3JW6iwOx9JbVkO8B/MhFn1S08dHBji9LnQkN/LCQy1z320wFR+gtYFx/rw==" saltValue="INyBLvnJAlAUyC/xiAMDi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5" zoomScaleNormal="85" zoomScaleSheetLayoutView="75"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493</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itIrda4p7ZvrvV0bvs676uPKd9Jdz+r9sCeGVTlRwbWmjWPbKFFs+Al7lQ9r3wttWRZ6PcHpOcOF5w4eOpCe7A==" saltValue="Qx1bycgdFJS+tPiSCj6OVg==" spinCount="100000" sheet="1" objects="1" scenarios="1"/>
  <dataConsolidate/>
  <phoneticPr fontId="2"/>
  <printOptions horizontalCentered="1" verticalCentered="1"/>
  <pageMargins left="0" right="0" top="0" bottom="0" header="0" footer="0"/>
  <pageSetup paperSize="9" scale="32"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5" zoomScaleNormal="75"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gX+m7VP0erHdOxcLdeX99Tdq60nKVbd01phRutuXjT4UkqSm45YzRoF0t/1dOg05xWLLNG8GqiRphL0qbrZb+Q==" saltValue="g2pTDfuNOfpRVAX5X7jfrA=="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5" zoomScaleSheetLayoutView="75"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494</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495</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1" t="s">
        <v>496</v>
      </c>
      <c r="AP7" s="303"/>
      <c r="AQ7" s="304" t="s">
        <v>497</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2"/>
      <c r="AP8" s="309" t="s">
        <v>498</v>
      </c>
      <c r="AQ8" s="310" t="s">
        <v>499</v>
      </c>
      <c r="AR8" s="311" t="s">
        <v>500</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3" t="s">
        <v>501</v>
      </c>
      <c r="AL9" s="1214"/>
      <c r="AM9" s="1214"/>
      <c r="AN9" s="1215"/>
      <c r="AO9" s="312">
        <v>2372762</v>
      </c>
      <c r="AP9" s="312">
        <v>54184</v>
      </c>
      <c r="AQ9" s="313">
        <v>69548</v>
      </c>
      <c r="AR9" s="314">
        <v>-22.1</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3" t="s">
        <v>502</v>
      </c>
      <c r="AL10" s="1214"/>
      <c r="AM10" s="1214"/>
      <c r="AN10" s="1215"/>
      <c r="AO10" s="315">
        <v>367912</v>
      </c>
      <c r="AP10" s="315">
        <v>8402</v>
      </c>
      <c r="AQ10" s="316">
        <v>8149</v>
      </c>
      <c r="AR10" s="317">
        <v>3.1</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3" t="s">
        <v>503</v>
      </c>
      <c r="AL11" s="1214"/>
      <c r="AM11" s="1214"/>
      <c r="AN11" s="1215"/>
      <c r="AO11" s="315">
        <v>561083</v>
      </c>
      <c r="AP11" s="315">
        <v>12813</v>
      </c>
      <c r="AQ11" s="316">
        <v>8204</v>
      </c>
      <c r="AR11" s="317">
        <v>56.2</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3" t="s">
        <v>504</v>
      </c>
      <c r="AL12" s="1214"/>
      <c r="AM12" s="1214"/>
      <c r="AN12" s="1215"/>
      <c r="AO12" s="315" t="s">
        <v>505</v>
      </c>
      <c r="AP12" s="315" t="s">
        <v>505</v>
      </c>
      <c r="AQ12" s="316">
        <v>1139</v>
      </c>
      <c r="AR12" s="317" t="s">
        <v>505</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3" t="s">
        <v>506</v>
      </c>
      <c r="AL13" s="1214"/>
      <c r="AM13" s="1214"/>
      <c r="AN13" s="1215"/>
      <c r="AO13" s="315" t="s">
        <v>505</v>
      </c>
      <c r="AP13" s="315" t="s">
        <v>505</v>
      </c>
      <c r="AQ13" s="316">
        <v>20</v>
      </c>
      <c r="AR13" s="317" t="s">
        <v>505</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3" t="s">
        <v>507</v>
      </c>
      <c r="AL14" s="1214"/>
      <c r="AM14" s="1214"/>
      <c r="AN14" s="1215"/>
      <c r="AO14" s="315">
        <v>229161</v>
      </c>
      <c r="AP14" s="315">
        <v>5233</v>
      </c>
      <c r="AQ14" s="316">
        <v>3114</v>
      </c>
      <c r="AR14" s="317">
        <v>68</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3" t="s">
        <v>508</v>
      </c>
      <c r="AL15" s="1214"/>
      <c r="AM15" s="1214"/>
      <c r="AN15" s="1215"/>
      <c r="AO15" s="315">
        <v>41373</v>
      </c>
      <c r="AP15" s="315">
        <v>945</v>
      </c>
      <c r="AQ15" s="316">
        <v>1605</v>
      </c>
      <c r="AR15" s="317">
        <v>-41.1</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6" t="s">
        <v>509</v>
      </c>
      <c r="AL16" s="1217"/>
      <c r="AM16" s="1217"/>
      <c r="AN16" s="1218"/>
      <c r="AO16" s="315">
        <v>-185038</v>
      </c>
      <c r="AP16" s="315">
        <v>-4225</v>
      </c>
      <c r="AQ16" s="316">
        <v>-6253</v>
      </c>
      <c r="AR16" s="317">
        <v>-32.4</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6" t="s">
        <v>182</v>
      </c>
      <c r="AL17" s="1217"/>
      <c r="AM17" s="1217"/>
      <c r="AN17" s="1218"/>
      <c r="AO17" s="315">
        <v>3387253</v>
      </c>
      <c r="AP17" s="315">
        <v>77350</v>
      </c>
      <c r="AQ17" s="316">
        <v>85527</v>
      </c>
      <c r="AR17" s="317">
        <v>-9.6</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510</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511</v>
      </c>
      <c r="AP20" s="323" t="s">
        <v>512</v>
      </c>
      <c r="AQ20" s="324" t="s">
        <v>513</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8" t="s">
        <v>514</v>
      </c>
      <c r="AL21" s="1209"/>
      <c r="AM21" s="1209"/>
      <c r="AN21" s="1210"/>
      <c r="AO21" s="327">
        <v>6.39</v>
      </c>
      <c r="AP21" s="328">
        <v>8.08</v>
      </c>
      <c r="AQ21" s="329">
        <v>-1.69</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8" t="s">
        <v>515</v>
      </c>
      <c r="AL22" s="1209"/>
      <c r="AM22" s="1209"/>
      <c r="AN22" s="1210"/>
      <c r="AO22" s="332">
        <v>96.6</v>
      </c>
      <c r="AP22" s="333">
        <v>97.7</v>
      </c>
      <c r="AQ22" s="334">
        <v>-1.1000000000000001</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516</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517</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518</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1" t="s">
        <v>496</v>
      </c>
      <c r="AP30" s="303"/>
      <c r="AQ30" s="304" t="s">
        <v>497</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2"/>
      <c r="AP31" s="309" t="s">
        <v>498</v>
      </c>
      <c r="AQ31" s="310" t="s">
        <v>499</v>
      </c>
      <c r="AR31" s="311" t="s">
        <v>500</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4" t="s">
        <v>519</v>
      </c>
      <c r="AL32" s="1225"/>
      <c r="AM32" s="1225"/>
      <c r="AN32" s="1226"/>
      <c r="AO32" s="342">
        <v>1704194</v>
      </c>
      <c r="AP32" s="342">
        <v>38917</v>
      </c>
      <c r="AQ32" s="343">
        <v>49196</v>
      </c>
      <c r="AR32" s="344">
        <v>-20.9</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4" t="s">
        <v>520</v>
      </c>
      <c r="AL33" s="1225"/>
      <c r="AM33" s="1225"/>
      <c r="AN33" s="1226"/>
      <c r="AO33" s="342" t="s">
        <v>505</v>
      </c>
      <c r="AP33" s="342" t="s">
        <v>505</v>
      </c>
      <c r="AQ33" s="343" t="s">
        <v>505</v>
      </c>
      <c r="AR33" s="344" t="s">
        <v>505</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4" t="s">
        <v>521</v>
      </c>
      <c r="AL34" s="1225"/>
      <c r="AM34" s="1225"/>
      <c r="AN34" s="1226"/>
      <c r="AO34" s="342" t="s">
        <v>505</v>
      </c>
      <c r="AP34" s="342" t="s">
        <v>505</v>
      </c>
      <c r="AQ34" s="343">
        <v>53</v>
      </c>
      <c r="AR34" s="344" t="s">
        <v>505</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4" t="s">
        <v>522</v>
      </c>
      <c r="AL35" s="1225"/>
      <c r="AM35" s="1225"/>
      <c r="AN35" s="1226"/>
      <c r="AO35" s="342">
        <v>379277</v>
      </c>
      <c r="AP35" s="342">
        <v>8661</v>
      </c>
      <c r="AQ35" s="343">
        <v>20035</v>
      </c>
      <c r="AR35" s="344">
        <v>-56.8</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4" t="s">
        <v>523</v>
      </c>
      <c r="AL36" s="1225"/>
      <c r="AM36" s="1225"/>
      <c r="AN36" s="1226"/>
      <c r="AO36" s="342">
        <v>39207</v>
      </c>
      <c r="AP36" s="342">
        <v>895</v>
      </c>
      <c r="AQ36" s="343">
        <v>2549</v>
      </c>
      <c r="AR36" s="344">
        <v>-64.900000000000006</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4" t="s">
        <v>524</v>
      </c>
      <c r="AL37" s="1225"/>
      <c r="AM37" s="1225"/>
      <c r="AN37" s="1226"/>
      <c r="AO37" s="342">
        <v>31403</v>
      </c>
      <c r="AP37" s="342">
        <v>717</v>
      </c>
      <c r="AQ37" s="343">
        <v>540</v>
      </c>
      <c r="AR37" s="344">
        <v>32.799999999999997</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7" t="s">
        <v>525</v>
      </c>
      <c r="AL38" s="1228"/>
      <c r="AM38" s="1228"/>
      <c r="AN38" s="1229"/>
      <c r="AO38" s="345" t="s">
        <v>505</v>
      </c>
      <c r="AP38" s="345" t="s">
        <v>505</v>
      </c>
      <c r="AQ38" s="346">
        <v>3</v>
      </c>
      <c r="AR38" s="334" t="s">
        <v>505</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7" t="s">
        <v>526</v>
      </c>
      <c r="AL39" s="1228"/>
      <c r="AM39" s="1228"/>
      <c r="AN39" s="1229"/>
      <c r="AO39" s="342">
        <v>-67339</v>
      </c>
      <c r="AP39" s="342">
        <v>-1538</v>
      </c>
      <c r="AQ39" s="343">
        <v>-4452</v>
      </c>
      <c r="AR39" s="344">
        <v>-65.5</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4" t="s">
        <v>527</v>
      </c>
      <c r="AL40" s="1225"/>
      <c r="AM40" s="1225"/>
      <c r="AN40" s="1226"/>
      <c r="AO40" s="342">
        <v>-1378240</v>
      </c>
      <c r="AP40" s="342">
        <v>-31473</v>
      </c>
      <c r="AQ40" s="343">
        <v>-46845</v>
      </c>
      <c r="AR40" s="344">
        <v>-32.799999999999997</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30" t="s">
        <v>295</v>
      </c>
      <c r="AL41" s="1231"/>
      <c r="AM41" s="1231"/>
      <c r="AN41" s="1232"/>
      <c r="AO41" s="342">
        <v>708502</v>
      </c>
      <c r="AP41" s="342">
        <v>16179</v>
      </c>
      <c r="AQ41" s="343">
        <v>21079</v>
      </c>
      <c r="AR41" s="344">
        <v>-23.2</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528</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529</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530</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9" t="s">
        <v>496</v>
      </c>
      <c r="AN49" s="1221" t="s">
        <v>531</v>
      </c>
      <c r="AO49" s="1222"/>
      <c r="AP49" s="1222"/>
      <c r="AQ49" s="1222"/>
      <c r="AR49" s="1223"/>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20"/>
      <c r="AN50" s="358" t="s">
        <v>532</v>
      </c>
      <c r="AO50" s="359" t="s">
        <v>533</v>
      </c>
      <c r="AP50" s="360" t="s">
        <v>534</v>
      </c>
      <c r="AQ50" s="361" t="s">
        <v>535</v>
      </c>
      <c r="AR50" s="362" t="s">
        <v>536</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537</v>
      </c>
      <c r="AL51" s="355"/>
      <c r="AM51" s="363">
        <v>3090370</v>
      </c>
      <c r="AN51" s="364">
        <v>68673</v>
      </c>
      <c r="AO51" s="365">
        <v>36</v>
      </c>
      <c r="AP51" s="366">
        <v>83623</v>
      </c>
      <c r="AQ51" s="367">
        <v>-0.9</v>
      </c>
      <c r="AR51" s="368">
        <v>36.9</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538</v>
      </c>
      <c r="AM52" s="371">
        <v>1084104</v>
      </c>
      <c r="AN52" s="372">
        <v>24091</v>
      </c>
      <c r="AO52" s="373">
        <v>10.6</v>
      </c>
      <c r="AP52" s="374">
        <v>48787</v>
      </c>
      <c r="AQ52" s="375">
        <v>10</v>
      </c>
      <c r="AR52" s="376">
        <v>0.6</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539</v>
      </c>
      <c r="AL53" s="355"/>
      <c r="AM53" s="363">
        <v>2809276</v>
      </c>
      <c r="AN53" s="364">
        <v>62807</v>
      </c>
      <c r="AO53" s="365">
        <v>-8.5</v>
      </c>
      <c r="AP53" s="366">
        <v>81768</v>
      </c>
      <c r="AQ53" s="367">
        <v>-2.2000000000000002</v>
      </c>
      <c r="AR53" s="368">
        <v>-6.3</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538</v>
      </c>
      <c r="AM54" s="371">
        <v>1572038</v>
      </c>
      <c r="AN54" s="372">
        <v>35146</v>
      </c>
      <c r="AO54" s="373">
        <v>45.9</v>
      </c>
      <c r="AP54" s="374">
        <v>37917</v>
      </c>
      <c r="AQ54" s="375">
        <v>-22.3</v>
      </c>
      <c r="AR54" s="376">
        <v>68.2</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540</v>
      </c>
      <c r="AL55" s="355"/>
      <c r="AM55" s="363">
        <v>3321775</v>
      </c>
      <c r="AN55" s="364">
        <v>74702</v>
      </c>
      <c r="AO55" s="365">
        <v>18.899999999999999</v>
      </c>
      <c r="AP55" s="366">
        <v>65876</v>
      </c>
      <c r="AQ55" s="367">
        <v>-19.399999999999999</v>
      </c>
      <c r="AR55" s="368">
        <v>38.299999999999997</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538</v>
      </c>
      <c r="AM56" s="371">
        <v>1428122</v>
      </c>
      <c r="AN56" s="372">
        <v>32116</v>
      </c>
      <c r="AO56" s="373">
        <v>-8.6</v>
      </c>
      <c r="AP56" s="374">
        <v>36484</v>
      </c>
      <c r="AQ56" s="375">
        <v>-3.8</v>
      </c>
      <c r="AR56" s="376">
        <v>-4.8</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541</v>
      </c>
      <c r="AL57" s="355"/>
      <c r="AM57" s="363">
        <v>3754273</v>
      </c>
      <c r="AN57" s="364">
        <v>84693</v>
      </c>
      <c r="AO57" s="365">
        <v>13.4</v>
      </c>
      <c r="AP57" s="366">
        <v>68468</v>
      </c>
      <c r="AQ57" s="367">
        <v>3.9</v>
      </c>
      <c r="AR57" s="368">
        <v>9.5</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538</v>
      </c>
      <c r="AM58" s="371">
        <v>1611454</v>
      </c>
      <c r="AN58" s="372">
        <v>36353</v>
      </c>
      <c r="AO58" s="373">
        <v>13.2</v>
      </c>
      <c r="AP58" s="374">
        <v>34140</v>
      </c>
      <c r="AQ58" s="375">
        <v>-6.4</v>
      </c>
      <c r="AR58" s="376">
        <v>19.600000000000001</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542</v>
      </c>
      <c r="AL59" s="355"/>
      <c r="AM59" s="363">
        <v>2171340</v>
      </c>
      <c r="AN59" s="364">
        <v>49584</v>
      </c>
      <c r="AO59" s="365">
        <v>-41.5</v>
      </c>
      <c r="AP59" s="366">
        <v>69729</v>
      </c>
      <c r="AQ59" s="367">
        <v>1.8</v>
      </c>
      <c r="AR59" s="368">
        <v>-43.3</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538</v>
      </c>
      <c r="AM60" s="371">
        <v>1347667</v>
      </c>
      <c r="AN60" s="372">
        <v>30775</v>
      </c>
      <c r="AO60" s="373">
        <v>-15.3</v>
      </c>
      <c r="AP60" s="374">
        <v>38908</v>
      </c>
      <c r="AQ60" s="375">
        <v>14</v>
      </c>
      <c r="AR60" s="376">
        <v>-29.3</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543</v>
      </c>
      <c r="AL61" s="377"/>
      <c r="AM61" s="378">
        <v>3029407</v>
      </c>
      <c r="AN61" s="379">
        <v>68092</v>
      </c>
      <c r="AO61" s="380">
        <v>3.7</v>
      </c>
      <c r="AP61" s="381">
        <v>73893</v>
      </c>
      <c r="AQ61" s="382">
        <v>-3.4</v>
      </c>
      <c r="AR61" s="368">
        <v>7.1</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538</v>
      </c>
      <c r="AM62" s="371">
        <v>1408677</v>
      </c>
      <c r="AN62" s="372">
        <v>31696</v>
      </c>
      <c r="AO62" s="373">
        <v>9.1999999999999993</v>
      </c>
      <c r="AP62" s="374">
        <v>39247</v>
      </c>
      <c r="AQ62" s="375">
        <v>-1.7</v>
      </c>
      <c r="AR62" s="376">
        <v>10.9</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Fjtv0TDX1/0lPJx4OSdk8Azib6yiYnSJ+RTx1xZC/fAG0u6oJhZGEOIZCf7Ss3E1hwUNpEtVRMSgCjnc30eQ1w==" saltValue="UDWyvycPlGSpmr2VBCE6r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41"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5" zoomScaleNormal="75"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A4UibMKBT+01fBQidOPjL+DGmM2dSZZLC7wUjP2MmsZ8Az811gyab/M+oeXFGKmydUUiiguCDco9Pxv6ZCkXbA==" saltValue="6YgruQGMZ8MeAoEFGfFUq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5" zoomScaleNormal="75"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6EuHjjsaQZz8BseHjzZ6PGxeTO4cozGnwvzZ53UcZEOzbERhGTmx0zwGVl5hcqb8icmvoaNZzZ2yI9fa71J4sw==" saltValue="uVnXlIKm5d7ErPefJwNff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547</v>
      </c>
      <c r="G46" s="8" t="s">
        <v>548</v>
      </c>
      <c r="H46" s="8" t="s">
        <v>549</v>
      </c>
      <c r="I46" s="8" t="s">
        <v>550</v>
      </c>
      <c r="J46" s="9" t="s">
        <v>551</v>
      </c>
    </row>
    <row r="47" spans="2:10" ht="57.75" customHeight="1" x14ac:dyDescent="0.15">
      <c r="B47" s="10"/>
      <c r="C47" s="1233" t="s">
        <v>3</v>
      </c>
      <c r="D47" s="1233"/>
      <c r="E47" s="1234"/>
      <c r="F47" s="11">
        <v>14.17</v>
      </c>
      <c r="G47" s="12">
        <v>14.59</v>
      </c>
      <c r="H47" s="12">
        <v>14.91</v>
      </c>
      <c r="I47" s="12">
        <v>14.96</v>
      </c>
      <c r="J47" s="13">
        <v>14.88</v>
      </c>
    </row>
    <row r="48" spans="2:10" ht="57.75" customHeight="1" x14ac:dyDescent="0.15">
      <c r="B48" s="14"/>
      <c r="C48" s="1235" t="s">
        <v>4</v>
      </c>
      <c r="D48" s="1235"/>
      <c r="E48" s="1236"/>
      <c r="F48" s="15">
        <v>8.02</v>
      </c>
      <c r="G48" s="16">
        <v>11.64</v>
      </c>
      <c r="H48" s="16">
        <v>8.31</v>
      </c>
      <c r="I48" s="16">
        <v>10.43</v>
      </c>
      <c r="J48" s="17">
        <v>10.53</v>
      </c>
    </row>
    <row r="49" spans="2:10" ht="57.75" customHeight="1" thickBot="1" x14ac:dyDescent="0.2">
      <c r="B49" s="18"/>
      <c r="C49" s="1237" t="s">
        <v>5</v>
      </c>
      <c r="D49" s="1237"/>
      <c r="E49" s="1238"/>
      <c r="F49" s="19" t="s">
        <v>552</v>
      </c>
      <c r="G49" s="20">
        <v>4.45</v>
      </c>
      <c r="H49" s="20" t="s">
        <v>553</v>
      </c>
      <c r="I49" s="20">
        <v>2.1</v>
      </c>
      <c r="J49" s="21">
        <v>0.17</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6qhjsRkKZ5IuYlNfGC1I0h1iqoh6bXbGUiaSM/VCVXpLK6BnZWSLK7ENI4XueKvpqubKj46hPKMh5yMAWN42eA==" saltValue="tbhEy82oeBlILuJ6rZNZmQ=="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2020-03-05T05:54:27Z</cp:lastPrinted>
  <dcterms:created xsi:type="dcterms:W3CDTF">2020-02-10T02:46:10Z</dcterms:created>
  <dcterms:modified xsi:type="dcterms:W3CDTF">2020-09-25T06:01:06Z</dcterms:modified>
  <cp:category/>
</cp:coreProperties>
</file>