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7080" yWindow="-90" windowWidth="13410" windowHeight="9180" tabRatio="7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AM36" i="10"/>
  <c r="C36" i="10"/>
  <c r="C35"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E37" i="10" s="1"/>
  <c r="BW34" i="10"/>
  <c r="BW35" i="10" s="1"/>
  <c r="BW36" i="10" s="1"/>
  <c r="BW37" i="10" s="1"/>
  <c r="BW38" i="10" s="1"/>
  <c r="BW39" i="10" s="1"/>
  <c r="CO34" i="10" l="1"/>
  <c r="CO35" i="10" s="1"/>
  <c r="CO36" i="10" s="1"/>
</calcChain>
</file>

<file path=xl/sharedStrings.xml><?xml version="1.0" encoding="utf-8"?>
<sst xmlns="http://schemas.openxmlformats.org/spreadsheetml/2006/main" count="1117" uniqueCount="649">
  <si>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</si>
  <si>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</si>
  <si>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</si>
  <si>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</si>
  <si>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</si>
  <si>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</si>
  <si>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</si>
  <si>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</si>
  <si>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</si>
  <si>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</si>
  <si>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</si>
  <si>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</si>
  <si>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</si>
  <si>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</si>
  <si>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</si>
  <si>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</si>
  <si>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</si>
  <si>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</si>
  <si>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</si>
  <si>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</si>
  <si>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</si>
  <si>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</si>
  <si>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</si>
  <si>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</si>
  <si>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</si>
  <si>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</si>
  <si>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</si>
  <si>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</si>
  <si>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</si>
  <si>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</si>
  <si>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</si>
  <si>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</si>
  <si>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</si>
  <si>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</si>
  <si>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</si>
  <si>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</si>
  <si>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</si>
  <si>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</si>
  <si>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</si>
  <si>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</si>
  <si>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</si>
  <si>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</si>
  <si>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</si>
  <si>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</si>
  <si>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</si>
  <si>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</si>
  <si>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</si>
  <si>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</si>
  <si>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</si>
  <si>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</si>
  <si>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</si>
  <si>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</si>
  <si>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</si>
  <si>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</si>
  <si>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</si>
  <si>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</si>
  <si>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</si>
  <si>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</si>
  <si>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</si>
  <si>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</si>
  <si>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</si>
  <si>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</si>
  <si>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</si>
  <si>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</si>
  <si>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</si>
  <si>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</si>
  <si>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</si>
  <si>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</si>
  <si>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</si>
  <si>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</si>
  <si>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</si>
  <si>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</si>
  <si>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</si>
  <si>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</si>
  <si>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</si>
  <si>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</si>
  <si>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</si>
  <si>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</si>
  <si>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</si>
  <si>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</si>
  <si>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</si>
  <si>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</si>
  <si>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</si>
  <si>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</si>
  <si>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</si>
  <si>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</si>
  <si>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</si>
  <si>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</si>
  <si>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</si>
  <si>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</si>
  <si>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</si>
  <si>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</si>
  <si>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</si>
  <si>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</si>
  <si>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</si>
  <si>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</si>
  <si>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</si>
  <si>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常陸太田市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</si>
  <si>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</si>
  <si>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</si>
  <si>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</si>
  <si>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</si>
  <si>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</si>
  <si>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</si>
  <si>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</si>
  <si>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</si>
  <si>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</si>
  <si>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</si>
  <si>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</si>
  <si>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</si>
  <si>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</si>
  <si>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</si>
  <si>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</si>
  <si>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</si>
  <si>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</si>
  <si>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</si>
  <si>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</si>
  <si>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</si>
  <si>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</si>
  <si>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</si>
  <si>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</si>
  <si>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</si>
  <si>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</si>
  <si>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</si>
  <si>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</si>
  <si>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</si>
  <si>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</si>
  <si>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</si>
  <si>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</si>
  <si>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</si>
  <si>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</si>
  <si>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</si>
  <si>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</si>
  <si>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</si>
  <si>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</si>
  <si>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</si>
  <si>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</si>
  <si>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</si>
  <si>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</si>
  <si>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</si>
  <si>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</si>
  <si>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</si>
  <si>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</si>
  <si>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</si>
  <si>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</si>
  <si>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</si>
  <si>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</si>
  <si>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</si>
  <si>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</si>
  <si>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</si>
  <si>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</si>
  <si>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</si>
  <si>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</si>
  <si>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</si>
  <si>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</si>
  <si>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</si>
  <si>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</si>
  <si>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</si>
  <si>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</si>
  <si>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</si>
  <si>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</si>
  <si>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</si>
  <si>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</si>
  <si>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</si>
  <si>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</si>
  <si>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</si>
  <si>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</si>
  <si>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</si>
  <si>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</si>
  <si>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</si>
  <si>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</si>
  <si>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</si>
  <si>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</si>
  <si>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</si>
  <si>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</si>
  <si>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</si>
  <si>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</si>
  <si>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</si>
  <si>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</si>
  <si>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</si>
  <si>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</si>
  <si>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</si>
  <si>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</si>
  <si>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</si>
  <si>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</si>
  <si>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</si>
  <si>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</si>
  <si>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</si>
  <si>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</si>
  <si>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</si>
  <si>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</si>
  <si>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</si>
  <si>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</si>
  <si>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</si>
  <si>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</si>
  <si>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</si>
  <si>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</si>
  <si>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</si>
  <si>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</si>
  <si>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</si>
  <si>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</si>
  <si>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</si>
  <si>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</si>
  <si>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</si>
  <si>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</si>
  <si>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</si>
  <si>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</si>
  <si>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</si>
  <si>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</si>
  <si>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</si>
  <si>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</si>
  <si>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</si>
  <si>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</si>
  <si>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</si>
  <si>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茨城県常陸太田市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</si>
  <si>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</si>
  <si>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</si>
  <si>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</si>
  <si>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</si>
  <si>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</si>
  <si>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</si>
  <si>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</si>
  <si>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</si>
  <si>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</si>
  <si>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</si>
  <si>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</si>
  <si>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</si>
  <si>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</si>
  <si>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</si>
  <si>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</si>
  <si>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</si>
  <si>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</si>
  <si>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</si>
  <si>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</si>
  <si>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</si>
  <si>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</si>
  <si>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</si>
  <si>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</si>
  <si>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</si>
  <si>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</si>
  <si>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</si>
  <si>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</si>
  <si>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</si>
  <si>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</si>
  <si>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</si>
  <si>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</si>
  <si>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</si>
  <si>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</si>
  <si>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</si>
  <si>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</si>
  <si>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</si>
  <si>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</si>
  <si>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</si>
  <si>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</si>
  <si>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</si>
  <si>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</si>
  <si>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</si>
  <si>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</si>
  <si>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</si>
  <si>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</si>
  <si>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</si>
  <si>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</si>
  <si>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</si>
  <si>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</si>
  <si>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</si>
  <si>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</si>
  <si>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</si>
  <si>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</si>
  <si>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</si>
  <si>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</si>
  <si>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</si>
  <si>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</si>
  <si>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</si>
  <si>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</si>
  <si>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</si>
  <si>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</si>
  <si>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</si>
  <si>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</si>
  <si>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</si>
  <si>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</si>
  <si>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</si>
  <si>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</si>
  <si>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</si>
  <si>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</si>
  <si>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</si>
  <si>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</si>
  <si>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</si>
  <si>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</si>
  <si>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</si>
  <si>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</si>
  <si>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</si>
  <si>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</si>
  <si>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</si>
  <si>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</si>
  <si>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</si>
  <si>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</si>
  <si>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</si>
  <si>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</si>
  <si>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</si>
  <si>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</si>
  <si>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</si>
  <si>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</si>
  <si>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</si>
  <si>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</si>
  <si>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</si>
  <si>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</si>
  <si>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</si>
  <si>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</si>
  <si>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</si>
  <si>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</si>
  <si>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</si>
  <si>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</si>
  <si>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</si>
  <si>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</si>
  <si>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</si>
  <si>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</si>
  <si>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</si>
  <si>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</si>
  <si>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</si>
  <si>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</si>
  <si>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</si>
  <si>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</si>
  <si>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</si>
  <si>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</si>
  <si>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</si>
  <si>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</si>
  <si>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</si>
  <si>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</si>
  <si>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</si>
  <si>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</si>
  <si>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</si>
  <si>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</si>
  <si>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</si>
  <si>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</si>
  <si>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</si>
  <si>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</si>
  <si>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</si>
  <si>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</si>
  <si>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</si>
  <si>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</si>
  <si>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</si>
  <si>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</si>
  <si>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</si>
  <si>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</si>
  <si>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</si>
  <si>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</si>
  <si>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</si>
  <si>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</si>
  <si>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</si>
  <si>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</si>
  <si>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</si>
  <si>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</si>
  <si>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</si>
  <si>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</si>
  <si>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</si>
  <si>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</si>
  <si>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</si>
  <si>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</si>
  <si>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</si>
  <si>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</si>
  <si>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</si>
  <si>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</si>
  <si>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</si>
  <si>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</si>
  <si>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茨城県常陸太田市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</si>
  <si>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</si>
  <si>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</si>
  <si>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</si>
  <si>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</si>
  <si>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</si>
  <si>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</si>
  <si>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</si>
  <si>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</si>
  <si>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</si>
  <si>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</si>
  <si>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</si>
  <si>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</si>
  <si>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</si>
  <si>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</si>
  <si>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</si>
  <si>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</si>
  <si>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</si>
  <si>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</si>
  <si>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</si>
  <si>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</si>
  <si>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</si>
  <si>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</si>
  <si>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</si>
  <si>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</si>
  <si>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</si>
  <si>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</si>
  <si>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</si>
  <si>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</si>
  <si>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</si>
  <si>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</si>
  <si>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</si>
  <si>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</si>
  <si>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</si>
  <si>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</si>
  <si>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</si>
  <si>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</si>
  <si>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</si>
  <si>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</si>
  <si>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</si>
  <si>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</si>
  <si>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下水道事業特別会計</t>
    <phoneticPr fontId="5"/>
  </si>
  <si>
    <t>法非適用企業</t>
    <phoneticPr fontId="5"/>
  </si>
  <si>
    <t>農業集落排水事業特別会計</t>
    <phoneticPr fontId="5"/>
  </si>
  <si>
    <t>法非適用企業</t>
    <phoneticPr fontId="5"/>
  </si>
  <si>
    <t>戸別合併処理浄化槽設置整備事業特別会計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</si>
  <si>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</si>
  <si>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</si>
  <si>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</si>
  <si>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</si>
  <si>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</si>
  <si>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</si>
  <si>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</si>
  <si>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</si>
  <si>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</si>
  <si>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</si>
  <si>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</si>
  <si>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</si>
  <si>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</si>
  <si>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</si>
  <si>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</si>
  <si>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</si>
  <si>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</si>
  <si>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</si>
  <si>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</si>
  <si>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</si>
  <si>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</si>
  <si>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</si>
  <si>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</si>
  <si>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</si>
  <si>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</si>
  <si>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</si>
  <si>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</si>
  <si>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</si>
  <si>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</si>
  <si>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</si>
  <si>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</si>
  <si>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</si>
  <si>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</si>
  <si>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</si>
  <si>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</si>
  <si>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</si>
  <si>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</si>
  <si>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</si>
  <si>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</si>
  <si>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</si>
  <si>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</si>
  <si>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</si>
  <si>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</si>
  <si>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</si>
  <si>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</si>
  <si>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</si>
  <si>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</si>
  <si>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</si>
  <si>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</si>
  <si>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</si>
  <si>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</si>
  <si>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</si>
  <si>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</si>
  <si>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</si>
  <si>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</si>
  <si>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</si>
  <si>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</si>
  <si>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</si>
  <si>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</si>
  <si>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</si>
  <si>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</si>
  <si>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</si>
  <si>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</si>
  <si>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</si>
  <si>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</si>
  <si>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</si>
  <si>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</si>
  <si>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</si>
  <si>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</si>
  <si>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</si>
  <si>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</si>
  <si>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</si>
  <si>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</si>
  <si>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</si>
  <si>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</si>
  <si>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</si>
  <si>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</si>
  <si>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</si>
  <si>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</si>
  <si>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</si>
  <si>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</si>
  <si>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</si>
  <si>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</si>
  <si>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</si>
  <si>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戸別合併処理浄化槽設置整備事業特別会計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</si>
  <si>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</si>
  <si>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</si>
  <si>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</si>
  <si>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</si>
  <si>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</si>
  <si>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</si>
  <si>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</si>
  <si>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</si>
  <si>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</si>
  <si>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</si>
  <si>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</si>
  <si>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</si>
  <si>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</si>
  <si>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</si>
  <si>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</si>
  <si>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</si>
  <si>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</si>
  <si>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</si>
  <si>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</si>
  <si>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</si>
  <si>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</si>
  <si>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</si>
  <si>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</si>
  <si>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</si>
  <si>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</si>
  <si>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</si>
  <si>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</si>
  <si>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</si>
  <si>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</si>
  <si>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</si>
  <si>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</si>
  <si>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</si>
  <si>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</si>
  <si>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</si>
  <si>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</si>
  <si>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</si>
  <si>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</si>
  <si>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</si>
  <si>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</si>
  <si>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</si>
  <si>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</si>
  <si>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</si>
  <si>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</si>
  <si>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</si>
  <si>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</si>
  <si>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</si>
  <si>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</si>
  <si>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</si>
  <si>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</si>
  <si>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</si>
  <si>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</si>
  <si>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</si>
  <si>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</si>
  <si>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</si>
  <si>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</si>
  <si>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</si>
  <si>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</si>
  <si>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</si>
  <si>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</si>
  <si>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</si>
  <si>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</si>
  <si>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</si>
  <si>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</si>
  <si>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</si>
  <si>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</si>
  <si>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</si>
  <si>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</si>
  <si>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</si>
  <si>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</si>
  <si>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</si>
  <si>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</si>
  <si>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</si>
  <si>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</si>
  <si>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</si>
  <si>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</si>
  <si>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</si>
  <si>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</si>
  <si>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</si>
  <si>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</si>
  <si>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</si>
  <si>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</si>
  <si>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</si>
  <si>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</si>
  <si>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</si>
  <si>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</si>
  <si>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4.73</t>
  </si>
  <si>
    <t>▲ 3.45</t>
  </si>
  <si>
    <t>水道事業会計</t>
  </si>
  <si>
    <t>一般会計</t>
  </si>
  <si>
    <t>国民健康保険特別会計</t>
  </si>
  <si>
    <t>介護保険特別会計</t>
  </si>
  <si>
    <t>工業用水道事業会計</t>
  </si>
  <si>
    <t>下水道事業特別会計</t>
  </si>
  <si>
    <t>戸別合併処理浄化槽設置整備事業特別会計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</si>
  <si>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</si>
  <si>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</si>
  <si>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</si>
  <si>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</si>
  <si>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</si>
  <si>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</si>
  <si>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</si>
  <si>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</si>
  <si>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</si>
  <si>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</si>
  <si>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</si>
  <si>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</si>
  <si>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</si>
  <si>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</si>
  <si>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</si>
  <si>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</si>
  <si>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</si>
  <si>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</si>
  <si>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</si>
  <si>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</si>
  <si>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水府振興公社</t>
    <rPh sb="0" eb="2">
      <t>スイフ</t>
    </rPh>
    <rPh sb="2" eb="4">
      <t>シンコウ</t>
    </rPh>
    <rPh sb="4" eb="6">
      <t>コウシャ</t>
    </rPh>
    <phoneticPr fontId="11"/>
  </si>
  <si>
    <t>里美ふるさと振興公社</t>
    <rPh sb="0" eb="2">
      <t>サトミ</t>
    </rPh>
    <rPh sb="6" eb="8">
      <t>シンコウ</t>
    </rPh>
    <rPh sb="8" eb="10">
      <t>コウシャ</t>
    </rPh>
    <phoneticPr fontId="11"/>
  </si>
  <si>
    <t>常陸太田産業振興</t>
    <rPh sb="0" eb="4">
      <t>ヒタチオオタ</t>
    </rPh>
    <rPh sb="4" eb="6">
      <t>サンギョウ</t>
    </rPh>
    <rPh sb="6" eb="8">
      <t>シンコウ</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</si>
  <si>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</si>
  <si>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</si>
  <si>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</si>
  <si>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</si>
  <si>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</si>
  <si>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</si>
  <si>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</si>
  <si>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</si>
  <si>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</si>
  <si>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</si>
  <si>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</si>
  <si>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</si>
  <si>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</si>
  <si>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</si>
  <si>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まちづくり振興基金</t>
    <rPh sb="5" eb="7">
      <t>シンコウ</t>
    </rPh>
    <rPh sb="7" eb="9">
      <t>キキン</t>
    </rPh>
    <phoneticPr fontId="11"/>
  </si>
  <si>
    <t>都市整備事業基金</t>
    <rPh sb="0" eb="2">
      <t>トシ</t>
    </rPh>
    <rPh sb="2" eb="4">
      <t>セイビ</t>
    </rPh>
    <rPh sb="4" eb="6">
      <t>ジギョウ</t>
    </rPh>
    <rPh sb="6" eb="8">
      <t>キキン</t>
    </rPh>
    <phoneticPr fontId="11"/>
  </si>
  <si>
    <t>地域福祉基金</t>
    <phoneticPr fontId="2"/>
  </si>
  <si>
    <t>水府地区観光施設管理基金</t>
    <rPh sb="0" eb="2">
      <t>スイフ</t>
    </rPh>
    <rPh sb="2" eb="4">
      <t>チク</t>
    </rPh>
    <rPh sb="4" eb="6">
      <t>カンコウ</t>
    </rPh>
    <rPh sb="6" eb="8">
      <t>シセツ</t>
    </rPh>
    <rPh sb="8" eb="10">
      <t>カンリ</t>
    </rPh>
    <rPh sb="10" eb="12">
      <t>キキン</t>
    </rPh>
    <phoneticPr fontId="2"/>
  </si>
  <si>
    <t>県北教育旅行推進事業基金</t>
    <rPh sb="0" eb="2">
      <t>ケンポク</t>
    </rPh>
    <rPh sb="2" eb="4">
      <t>キョウイク</t>
    </rPh>
    <rPh sb="4" eb="6">
      <t>リョコウ</t>
    </rPh>
    <rPh sb="6" eb="8">
      <t>スイシン</t>
    </rPh>
    <rPh sb="8" eb="10">
      <t>ジギョウ</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</si>
  <si>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</si>
  <si>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</si>
  <si>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</si>
  <si>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</si>
  <si>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</si>
  <si>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</si>
  <si>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</si>
  <si>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</si>
  <si>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</si>
  <si>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</si>
  <si>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</si>
  <si>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</si>
  <si>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</si>
  <si>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</si>
  <si>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</si>
  <si>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xml:space="preserve"> </t>
    <phoneticPr fontId="5"/>
  </si>
  <si>
    <t>　将来負担比率は平成25年度から算定されておらず、実質公債費比率は年々低下傾向にあり、類似団体平均と比較しても下回っている。将来負担比率は、地方債現在高の減や充当可能基金である財政調整基金及び減債基金の増、実質公債費比率は、元利償還金などの減によるものである。
　今後も引き続き行革により経費の削減を図るとともに、地方債の借入抑制により公債費の縮減に努める。</t>
    <phoneticPr fontId="5"/>
  </si>
  <si>
    <t>　将来負担比率は、地方債現在高の減や職員数の減少による退職手当負担見込額の減、財政調整基金及び減債基金の充当可能基金の増などにより、算定されていない。また、有形固定資産減価償却率は、類似団体平均に比べ低い状況にはありるが、昨年度にくらべると1.6ポイント増加した。これは、インフラ資産において老朽化が進んでいるためである。
　今後も引き続き財政の健全化を図るとともに、公共施設等総合管理計画に基づく計画的な施設更新を図っていく。</t>
    <rPh sb="111" eb="114">
      <t>サクネンド</t>
    </rPh>
    <rPh sb="127" eb="129">
      <t>ゾウカ</t>
    </rPh>
    <rPh sb="140" eb="142">
      <t>シサン</t>
    </rPh>
    <rPh sb="146" eb="149">
      <t>ロウキュウカ</t>
    </rPh>
    <rPh sb="150" eb="151">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</si>
</sst>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xmlns:c16r2="http://schemas.microsoft.com/office/drawing/2015/06/chart">
            <c:ext xmlns:c16="http://schemas.microsoft.com/office/drawing/2014/chart" uri="{C3380CC4-5D6E-409C-BE32-E72D297353CC}">
              <c16:uniqueId val="{00000000-0064-487C-B21C-FD1EE489AE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60308</c:v>
                </c:pt>
                <c:pt idx="1">
                  <c:v>64836</c:v>
                </c:pt>
                <c:pt idx="2">
                  <c:v>37770</c:v>
                </c:pt>
                <c:pt idx="3">
                  <c:v>56872</c:v>
                </c:pt>
                <c:pt idx="4">
                  <c:v>68902</c:v>
                </c:pt>
              </c:numCache>
            </c:numRef>
          </c:val>
          <c:smooth val="0"/>
          <c:extLst xmlns:c16r2="http://schemas.microsoft.com/office/drawing/2015/06/chart">
            <c:ext xmlns:c16="http://schemas.microsoft.com/office/drawing/2014/chart" uri="{C3380CC4-5D6E-409C-BE32-E72D297353CC}">
              <c16:uniqueId val="{00000001-0064-487C-B21C-FD1EE489AE1D}"/>
            </c:ext>
          </c:extLst>
        </c:ser>
        <c:dLbls>
          <c:showLegendKey val="0"/>
          <c:showVal val="0"/>
          <c:showCatName val="0"/>
          <c:showSerName val="0"/>
          <c:showPercent val="0"/>
          <c:showBubbleSize val="0"/>
        </c:dLbls>
        <c:marker val="1"/>
        <c:smooth val="0"/>
        <c:axId val="177182976"/>
        <c:axId val="177738112"/>
      </c:lineChart>
      <c:catAx>
        <c:axId val="177182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738112"/>
        <c:crosses val="autoZero"/>
        <c:auto val="1"/>
        <c:lblAlgn val="ctr"/>
        <c:lblOffset val="100"/>
        <c:tickLblSkip val="1"/>
        <c:tickMarkSkip val="1"/>
        <c:noMultiLvlLbl val="0"/>
      </c:catAx>
      <c:valAx>
        <c:axId val="1777381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182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4.33</c:v>
                </c:pt>
                <c:pt idx="1">
                  <c:v>5.19</c:v>
                </c:pt>
                <c:pt idx="2">
                  <c:v>5.72</c:v>
                </c:pt>
                <c:pt idx="3">
                  <c:v>3.99</c:v>
                </c:pt>
                <c:pt idx="4">
                  <c:v>4.13</c:v>
                </c:pt>
              </c:numCache>
            </c:numRef>
          </c:val>
          <c:extLst xmlns:c16r2="http://schemas.microsoft.com/office/drawing/2015/06/chart">
            <c:ext xmlns:c16="http://schemas.microsoft.com/office/drawing/2014/chart" uri="{C3380CC4-5D6E-409C-BE32-E72D297353CC}">
              <c16:uniqueId val="{00000000-2150-43C1-A5EA-52E041138A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31.86</c:v>
                </c:pt>
                <c:pt idx="1">
                  <c:v>34.35</c:v>
                </c:pt>
                <c:pt idx="2">
                  <c:v>38.44</c:v>
                </c:pt>
                <c:pt idx="3">
                  <c:v>36.520000000000003</c:v>
                </c:pt>
                <c:pt idx="4">
                  <c:v>32.770000000000003</c:v>
                </c:pt>
              </c:numCache>
            </c:numRef>
          </c:val>
          <c:extLst xmlns:c16r2="http://schemas.microsoft.com/office/drawing/2015/06/chart">
            <c:ext xmlns:c16="http://schemas.microsoft.com/office/drawing/2014/chart" uri="{C3380CC4-5D6E-409C-BE32-E72D297353CC}">
              <c16:uniqueId val="{00000001-2150-43C1-A5EA-52E041138A70}"/>
            </c:ext>
          </c:extLst>
        </c:ser>
        <c:dLbls>
          <c:showLegendKey val="0"/>
          <c:showVal val="0"/>
          <c:showCatName val="0"/>
          <c:showSerName val="0"/>
          <c:showPercent val="0"/>
          <c:showBubbleSize val="0"/>
        </c:dLbls>
        <c:gapWidth val="250"/>
        <c:overlap val="100"/>
        <c:axId val="184754944"/>
        <c:axId val="184756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1.83</c:v>
                </c:pt>
                <c:pt idx="1">
                  <c:v>3.05</c:v>
                </c:pt>
                <c:pt idx="2">
                  <c:v>3.14</c:v>
                </c:pt>
                <c:pt idx="3">
                  <c:v>-4.7300000000000004</c:v>
                </c:pt>
                <c:pt idx="4">
                  <c:v>-3.45</c:v>
                </c:pt>
              </c:numCache>
            </c:numRef>
          </c:val>
          <c:smooth val="0"/>
          <c:extLst xmlns:c16r2="http://schemas.microsoft.com/office/drawing/2015/06/chart">
            <c:ext xmlns:c16="http://schemas.microsoft.com/office/drawing/2014/chart" uri="{C3380CC4-5D6E-409C-BE32-E72D297353CC}">
              <c16:uniqueId val="{00000002-2150-43C1-A5EA-52E041138A70}"/>
            </c:ext>
          </c:extLst>
        </c:ser>
        <c:dLbls>
          <c:showLegendKey val="0"/>
          <c:showVal val="0"/>
          <c:showCatName val="0"/>
          <c:showSerName val="0"/>
          <c:showPercent val="0"/>
          <c:showBubbleSize val="0"/>
        </c:dLbls>
        <c:marker val="1"/>
        <c:smooth val="0"/>
        <c:axId val="184754944"/>
        <c:axId val="184756864"/>
      </c:lineChart>
      <c:catAx>
        <c:axId val="18475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756864"/>
        <c:crosses val="autoZero"/>
        <c:auto val="1"/>
        <c:lblAlgn val="ctr"/>
        <c:lblOffset val="100"/>
        <c:tickLblSkip val="1"/>
        <c:tickMarkSkip val="1"/>
        <c:noMultiLvlLbl val="0"/>
      </c:catAx>
      <c:valAx>
        <c:axId val="18475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75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7.0000000000000007E-2</c:v>
                </c:pt>
                <c:pt idx="4">
                  <c:v>#N/A</c:v>
                </c:pt>
                <c:pt idx="5">
                  <c:v>0.14000000000000001</c:v>
                </c:pt>
                <c:pt idx="6">
                  <c:v>#N/A</c:v>
                </c:pt>
                <c:pt idx="7">
                  <c:v>0.08</c:v>
                </c:pt>
                <c:pt idx="8">
                  <c:v>#N/A</c:v>
                </c:pt>
                <c:pt idx="9">
                  <c:v>0.11</c:v>
                </c:pt>
              </c:numCache>
            </c:numRef>
          </c:val>
          <c:extLst xmlns:c16r2="http://schemas.microsoft.com/office/drawing/2015/06/chart">
            <c:ext xmlns:c16="http://schemas.microsoft.com/office/drawing/2014/chart" uri="{C3380CC4-5D6E-409C-BE32-E72D297353CC}">
              <c16:uniqueId val="{00000000-E093-43C0-ADF6-53F6985A59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093-43C0-ADF6-53F6985A59B3}"/>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0.06</c:v>
                </c:pt>
                <c:pt idx="4">
                  <c:v>#N/A</c:v>
                </c:pt>
                <c:pt idx="5">
                  <c:v>0.12</c:v>
                </c:pt>
                <c:pt idx="6">
                  <c:v>#N/A</c:v>
                </c:pt>
                <c:pt idx="7">
                  <c:v>0.09</c:v>
                </c:pt>
                <c:pt idx="8">
                  <c:v>#N/A</c:v>
                </c:pt>
                <c:pt idx="9">
                  <c:v>0.14000000000000001</c:v>
                </c:pt>
              </c:numCache>
            </c:numRef>
          </c:val>
          <c:extLst xmlns:c16r2="http://schemas.microsoft.com/office/drawing/2015/06/chart">
            <c:ext xmlns:c16="http://schemas.microsoft.com/office/drawing/2014/chart" uri="{C3380CC4-5D6E-409C-BE32-E72D297353CC}">
              <c16:uniqueId val="{00000002-E093-43C0-ADF6-53F6985A59B3}"/>
            </c:ext>
          </c:extLst>
        </c:ser>
        <c:ser>
          <c:idx val="3"/>
          <c:order val="3"/>
          <c:tx>
            <c:strRef>
              <c:f>データシート!$A$30</c:f>
              <c:strCache>
                <c:ptCount val="1"/>
                <c:pt idx="0">
                  <c:v>戸別合併処理浄化槽設置整備事業特別会計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7.0000000000000007E-2</c:v>
                </c:pt>
                <c:pt idx="8">
                  <c:v>#N/A</c:v>
                </c:pt>
                <c:pt idx="9">
                  <c:v>0.15</c:v>
                </c:pt>
              </c:numCache>
            </c:numRef>
          </c:val>
          <c:extLst xmlns:c16r2="http://schemas.microsoft.com/office/drawing/2015/06/chart">
            <c:ext xmlns:c16="http://schemas.microsoft.com/office/drawing/2014/chart" uri="{C3380CC4-5D6E-409C-BE32-E72D297353CC}">
              <c16:uniqueId val="{00000003-E093-43C0-ADF6-53F6985A59B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c:v>
                </c:pt>
                <c:pt idx="2">
                  <c:v>#N/A</c:v>
                </c:pt>
                <c:pt idx="3">
                  <c:v>0.23</c:v>
                </c:pt>
                <c:pt idx="4">
                  <c:v>#N/A</c:v>
                </c:pt>
                <c:pt idx="5">
                  <c:v>0.25</c:v>
                </c:pt>
                <c:pt idx="6">
                  <c:v>#N/A</c:v>
                </c:pt>
                <c:pt idx="7">
                  <c:v>0.2</c:v>
                </c:pt>
                <c:pt idx="8">
                  <c:v>#N/A</c:v>
                </c:pt>
                <c:pt idx="9">
                  <c:v>0.61</c:v>
                </c:pt>
              </c:numCache>
            </c:numRef>
          </c:val>
          <c:extLst xmlns:c16r2="http://schemas.microsoft.com/office/drawing/2015/06/chart">
            <c:ext xmlns:c16="http://schemas.microsoft.com/office/drawing/2014/chart" uri="{C3380CC4-5D6E-409C-BE32-E72D297353CC}">
              <c16:uniqueId val="{00000004-E093-43C0-ADF6-53F6985A59B3}"/>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0.79</c:v>
                </c:pt>
                <c:pt idx="2">
                  <c:v>#N/A</c:v>
                </c:pt>
                <c:pt idx="3">
                  <c:v>0.81</c:v>
                </c:pt>
                <c:pt idx="4">
                  <c:v>#N/A</c:v>
                </c:pt>
                <c:pt idx="5">
                  <c:v>0.92</c:v>
                </c:pt>
                <c:pt idx="6">
                  <c:v>#N/A</c:v>
                </c:pt>
                <c:pt idx="7">
                  <c:v>0.5</c:v>
                </c:pt>
                <c:pt idx="8">
                  <c:v>#N/A</c:v>
                </c:pt>
                <c:pt idx="9">
                  <c:v>0.64</c:v>
                </c:pt>
              </c:numCache>
            </c:numRef>
          </c:val>
          <c:extLst xmlns:c16r2="http://schemas.microsoft.com/office/drawing/2015/06/chart">
            <c:ext xmlns:c16="http://schemas.microsoft.com/office/drawing/2014/chart" uri="{C3380CC4-5D6E-409C-BE32-E72D297353CC}">
              <c16:uniqueId val="{00000005-E093-43C0-ADF6-53F6985A59B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1.03</c:v>
                </c:pt>
                <c:pt idx="2">
                  <c:v>#N/A</c:v>
                </c:pt>
                <c:pt idx="3">
                  <c:v>0.9</c:v>
                </c:pt>
                <c:pt idx="4">
                  <c:v>#N/A</c:v>
                </c:pt>
                <c:pt idx="5">
                  <c:v>0.87</c:v>
                </c:pt>
                <c:pt idx="6">
                  <c:v>#N/A</c:v>
                </c:pt>
                <c:pt idx="7">
                  <c:v>0.13</c:v>
                </c:pt>
                <c:pt idx="8">
                  <c:v>#N/A</c:v>
                </c:pt>
                <c:pt idx="9">
                  <c:v>1.04</c:v>
                </c:pt>
              </c:numCache>
            </c:numRef>
          </c:val>
          <c:extLst xmlns:c16r2="http://schemas.microsoft.com/office/drawing/2015/06/chart">
            <c:ext xmlns:c16="http://schemas.microsoft.com/office/drawing/2014/chart" uri="{C3380CC4-5D6E-409C-BE32-E72D297353CC}">
              <c16:uniqueId val="{00000006-E093-43C0-ADF6-53F6985A59B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2.31</c:v>
                </c:pt>
                <c:pt idx="2">
                  <c:v>#N/A</c:v>
                </c:pt>
                <c:pt idx="3">
                  <c:v>2.93</c:v>
                </c:pt>
                <c:pt idx="4">
                  <c:v>#N/A</c:v>
                </c:pt>
                <c:pt idx="5">
                  <c:v>3.34</c:v>
                </c:pt>
                <c:pt idx="6">
                  <c:v>#N/A</c:v>
                </c:pt>
                <c:pt idx="7">
                  <c:v>3.26</c:v>
                </c:pt>
                <c:pt idx="8">
                  <c:v>#N/A</c:v>
                </c:pt>
                <c:pt idx="9">
                  <c:v>1.1000000000000001</c:v>
                </c:pt>
              </c:numCache>
            </c:numRef>
          </c:val>
          <c:extLst xmlns:c16r2="http://schemas.microsoft.com/office/drawing/2015/06/chart">
            <c:ext xmlns:c16="http://schemas.microsoft.com/office/drawing/2014/chart" uri="{C3380CC4-5D6E-409C-BE32-E72D297353CC}">
              <c16:uniqueId val="{00000007-E093-43C0-ADF6-53F6985A59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4.32</c:v>
                </c:pt>
                <c:pt idx="2">
                  <c:v>#N/A</c:v>
                </c:pt>
                <c:pt idx="3">
                  <c:v>5.18</c:v>
                </c:pt>
                <c:pt idx="4">
                  <c:v>#N/A</c:v>
                </c:pt>
                <c:pt idx="5">
                  <c:v>5.71</c:v>
                </c:pt>
                <c:pt idx="6">
                  <c:v>#N/A</c:v>
                </c:pt>
                <c:pt idx="7">
                  <c:v>3.99</c:v>
                </c:pt>
                <c:pt idx="8">
                  <c:v>#N/A</c:v>
                </c:pt>
                <c:pt idx="9">
                  <c:v>4.13</c:v>
                </c:pt>
              </c:numCache>
            </c:numRef>
          </c:val>
          <c:extLst xmlns:c16r2="http://schemas.microsoft.com/office/drawing/2015/06/chart">
            <c:ext xmlns:c16="http://schemas.microsoft.com/office/drawing/2014/chart" uri="{C3380CC4-5D6E-409C-BE32-E72D297353CC}">
              <c16:uniqueId val="{00000008-E093-43C0-ADF6-53F6985A59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10.34</c:v>
                </c:pt>
                <c:pt idx="2">
                  <c:v>#N/A</c:v>
                </c:pt>
                <c:pt idx="3">
                  <c:v>11.02</c:v>
                </c:pt>
                <c:pt idx="4">
                  <c:v>#N/A</c:v>
                </c:pt>
                <c:pt idx="5">
                  <c:v>12.63</c:v>
                </c:pt>
                <c:pt idx="6">
                  <c:v>#N/A</c:v>
                </c:pt>
                <c:pt idx="7">
                  <c:v>12.64</c:v>
                </c:pt>
                <c:pt idx="8">
                  <c:v>#N/A</c:v>
                </c:pt>
                <c:pt idx="9">
                  <c:v>12.95</c:v>
                </c:pt>
              </c:numCache>
            </c:numRef>
          </c:val>
          <c:extLst xmlns:c16r2="http://schemas.microsoft.com/office/drawing/2015/06/chart">
            <c:ext xmlns:c16="http://schemas.microsoft.com/office/drawing/2014/chart" uri="{C3380CC4-5D6E-409C-BE32-E72D297353CC}">
              <c16:uniqueId val="{00000009-E093-43C0-ADF6-53F6985A59B3}"/>
            </c:ext>
          </c:extLst>
        </c:ser>
        <c:dLbls>
          <c:showLegendKey val="0"/>
          <c:showVal val="0"/>
          <c:showCatName val="0"/>
          <c:showSerName val="0"/>
          <c:showPercent val="0"/>
          <c:showBubbleSize val="0"/>
        </c:dLbls>
        <c:gapWidth val="150"/>
        <c:overlap val="100"/>
        <c:axId val="184117888"/>
        <c:axId val="184131968"/>
      </c:barChart>
      <c:catAx>
        <c:axId val="18411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131968"/>
        <c:crosses val="autoZero"/>
        <c:auto val="1"/>
        <c:lblAlgn val="ctr"/>
        <c:lblOffset val="100"/>
        <c:tickLblSkip val="1"/>
        <c:tickMarkSkip val="1"/>
        <c:noMultiLvlLbl val="0"/>
      </c:catAx>
      <c:valAx>
        <c:axId val="18413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117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3033</c:v>
                </c:pt>
                <c:pt idx="5">
                  <c:v>2929</c:v>
                </c:pt>
                <c:pt idx="8">
                  <c:v>2793</c:v>
                </c:pt>
                <c:pt idx="11">
                  <c:v>2766</c:v>
                </c:pt>
                <c:pt idx="14">
                  <c:v>2712</c:v>
                </c:pt>
              </c:numCache>
            </c:numRef>
          </c:val>
          <c:extLst xmlns:c16r2="http://schemas.microsoft.com/office/drawing/2015/06/chart">
            <c:ext xmlns:c16="http://schemas.microsoft.com/office/drawing/2014/chart" uri="{C3380CC4-5D6E-409C-BE32-E72D297353CC}">
              <c16:uniqueId val="{00000000-8CEC-4872-87AE-24E956720C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CEC-4872-87AE-24E956720C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CEC-4872-87AE-24E956720C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CEC-4872-87AE-24E956720C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885</c:v>
                </c:pt>
                <c:pt idx="3">
                  <c:v>863</c:v>
                </c:pt>
                <c:pt idx="6">
                  <c:v>871</c:v>
                </c:pt>
                <c:pt idx="9">
                  <c:v>838</c:v>
                </c:pt>
                <c:pt idx="12">
                  <c:v>765</c:v>
                </c:pt>
              </c:numCache>
            </c:numRef>
          </c:val>
          <c:extLst xmlns:c16r2="http://schemas.microsoft.com/office/drawing/2015/06/chart">
            <c:ext xmlns:c16="http://schemas.microsoft.com/office/drawing/2014/chart" uri="{C3380CC4-5D6E-409C-BE32-E72D297353CC}">
              <c16:uniqueId val="{00000004-8CEC-4872-87AE-24E956720C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17</c:v>
                </c:pt>
                <c:pt idx="3">
                  <c:v>23</c:v>
                </c:pt>
                <c:pt idx="6">
                  <c:v>23</c:v>
                </c:pt>
                <c:pt idx="9">
                  <c:v>17</c:v>
                </c:pt>
                <c:pt idx="12">
                  <c:v>10</c:v>
                </c:pt>
              </c:numCache>
            </c:numRef>
          </c:val>
          <c:extLst xmlns:c16r2="http://schemas.microsoft.com/office/drawing/2015/06/chart">
            <c:ext xmlns:c16="http://schemas.microsoft.com/office/drawing/2014/chart" uri="{C3380CC4-5D6E-409C-BE32-E72D297353CC}">
              <c16:uniqueId val="{00000005-8CEC-4872-87AE-24E956720C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CEC-4872-87AE-24E956720C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2806</c:v>
                </c:pt>
                <c:pt idx="3">
                  <c:v>2723</c:v>
                </c:pt>
                <c:pt idx="6">
                  <c:v>2356</c:v>
                </c:pt>
                <c:pt idx="9">
                  <c:v>2156</c:v>
                </c:pt>
                <c:pt idx="12">
                  <c:v>2113</c:v>
                </c:pt>
              </c:numCache>
            </c:numRef>
          </c:val>
          <c:extLst xmlns:c16r2="http://schemas.microsoft.com/office/drawing/2015/06/chart">
            <c:ext xmlns:c16="http://schemas.microsoft.com/office/drawing/2014/chart" uri="{C3380CC4-5D6E-409C-BE32-E72D297353CC}">
              <c16:uniqueId val="{00000007-8CEC-4872-87AE-24E956720C4A}"/>
            </c:ext>
          </c:extLst>
        </c:ser>
        <c:dLbls>
          <c:showLegendKey val="0"/>
          <c:showVal val="0"/>
          <c:showCatName val="0"/>
          <c:showSerName val="0"/>
          <c:showPercent val="0"/>
          <c:showBubbleSize val="0"/>
        </c:dLbls>
        <c:gapWidth val="100"/>
        <c:overlap val="100"/>
        <c:axId val="178304896"/>
        <c:axId val="178315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676</c:v>
                </c:pt>
                <c:pt idx="2">
                  <c:v>#N/A</c:v>
                </c:pt>
                <c:pt idx="3">
                  <c:v>#N/A</c:v>
                </c:pt>
                <c:pt idx="4">
                  <c:v>680</c:v>
                </c:pt>
                <c:pt idx="5">
                  <c:v>#N/A</c:v>
                </c:pt>
                <c:pt idx="6">
                  <c:v>#N/A</c:v>
                </c:pt>
                <c:pt idx="7">
                  <c:v>457</c:v>
                </c:pt>
                <c:pt idx="8">
                  <c:v>#N/A</c:v>
                </c:pt>
                <c:pt idx="9">
                  <c:v>#N/A</c:v>
                </c:pt>
                <c:pt idx="10">
                  <c:v>245</c:v>
                </c:pt>
                <c:pt idx="11">
                  <c:v>#N/A</c:v>
                </c:pt>
                <c:pt idx="12">
                  <c:v>#N/A</c:v>
                </c:pt>
                <c:pt idx="13">
                  <c:v>176</c:v>
                </c:pt>
                <c:pt idx="14">
                  <c:v>#N/A</c:v>
                </c:pt>
              </c:numCache>
            </c:numRef>
          </c:val>
          <c:smooth val="0"/>
          <c:extLst xmlns:c16r2="http://schemas.microsoft.com/office/drawing/2015/06/chart">
            <c:ext xmlns:c16="http://schemas.microsoft.com/office/drawing/2014/chart" uri="{C3380CC4-5D6E-409C-BE32-E72D297353CC}">
              <c16:uniqueId val="{00000008-8CEC-4872-87AE-24E956720C4A}"/>
            </c:ext>
          </c:extLst>
        </c:ser>
        <c:dLbls>
          <c:showLegendKey val="0"/>
          <c:showVal val="0"/>
          <c:showCatName val="0"/>
          <c:showSerName val="0"/>
          <c:showPercent val="0"/>
          <c:showBubbleSize val="0"/>
        </c:dLbls>
        <c:marker val="1"/>
        <c:smooth val="0"/>
        <c:axId val="178304896"/>
        <c:axId val="178315264"/>
      </c:lineChart>
      <c:catAx>
        <c:axId val="17830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315264"/>
        <c:crosses val="autoZero"/>
        <c:auto val="1"/>
        <c:lblAlgn val="ctr"/>
        <c:lblOffset val="100"/>
        <c:tickLblSkip val="1"/>
        <c:tickMarkSkip val="1"/>
        <c:noMultiLvlLbl val="0"/>
      </c:catAx>
      <c:valAx>
        <c:axId val="17831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30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24726</c:v>
                </c:pt>
                <c:pt idx="5">
                  <c:v>24256</c:v>
                </c:pt>
                <c:pt idx="8">
                  <c:v>23754</c:v>
                </c:pt>
                <c:pt idx="11">
                  <c:v>22751</c:v>
                </c:pt>
                <c:pt idx="14">
                  <c:v>22228</c:v>
                </c:pt>
              </c:numCache>
            </c:numRef>
          </c:val>
          <c:extLst xmlns:c16r2="http://schemas.microsoft.com/office/drawing/2015/06/chart">
            <c:ext xmlns:c16="http://schemas.microsoft.com/office/drawing/2014/chart" uri="{C3380CC4-5D6E-409C-BE32-E72D297353CC}">
              <c16:uniqueId val="{00000000-5D08-4757-B883-6E16E4F44D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2228</c:v>
                </c:pt>
                <c:pt idx="5">
                  <c:v>2031</c:v>
                </c:pt>
                <c:pt idx="8">
                  <c:v>1905</c:v>
                </c:pt>
                <c:pt idx="11">
                  <c:v>1773</c:v>
                </c:pt>
                <c:pt idx="14">
                  <c:v>1691</c:v>
                </c:pt>
              </c:numCache>
            </c:numRef>
          </c:val>
          <c:extLst xmlns:c16r2="http://schemas.microsoft.com/office/drawing/2015/06/chart">
            <c:ext xmlns:c16="http://schemas.microsoft.com/office/drawing/2014/chart" uri="{C3380CC4-5D6E-409C-BE32-E72D297353CC}">
              <c16:uniqueId val="{00000001-5D08-4757-B883-6E16E4F44D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15792</c:v>
                </c:pt>
                <c:pt idx="5">
                  <c:v>16801</c:v>
                </c:pt>
                <c:pt idx="8">
                  <c:v>18072</c:v>
                </c:pt>
                <c:pt idx="11">
                  <c:v>18053</c:v>
                </c:pt>
                <c:pt idx="14">
                  <c:v>17288</c:v>
                </c:pt>
              </c:numCache>
            </c:numRef>
          </c:val>
          <c:extLst xmlns:c16r2="http://schemas.microsoft.com/office/drawing/2015/06/chart">
            <c:ext xmlns:c16="http://schemas.microsoft.com/office/drawing/2014/chart" uri="{C3380CC4-5D6E-409C-BE32-E72D297353CC}">
              <c16:uniqueId val="{00000002-5D08-4757-B883-6E16E4F44D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D08-4757-B883-6E16E4F44D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D08-4757-B883-6E16E4F44D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5</c:v>
                </c:pt>
                <c:pt idx="9">
                  <c:v>0</c:v>
                </c:pt>
                <c:pt idx="12">
                  <c:v>2</c:v>
                </c:pt>
              </c:numCache>
            </c:numRef>
          </c:val>
          <c:extLst xmlns:c16r2="http://schemas.microsoft.com/office/drawing/2015/06/chart">
            <c:ext xmlns:c16="http://schemas.microsoft.com/office/drawing/2014/chart" uri="{C3380CC4-5D6E-409C-BE32-E72D297353CC}">
              <c16:uniqueId val="{00000005-5D08-4757-B883-6E16E4F44D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6158</c:v>
                </c:pt>
                <c:pt idx="3">
                  <c:v>6103</c:v>
                </c:pt>
                <c:pt idx="6">
                  <c:v>5942</c:v>
                </c:pt>
                <c:pt idx="9">
                  <c:v>5995</c:v>
                </c:pt>
                <c:pt idx="12">
                  <c:v>5841</c:v>
                </c:pt>
              </c:numCache>
            </c:numRef>
          </c:val>
          <c:extLst xmlns:c16r2="http://schemas.microsoft.com/office/drawing/2015/06/chart">
            <c:ext xmlns:c16="http://schemas.microsoft.com/office/drawing/2014/chart" uri="{C3380CC4-5D6E-409C-BE32-E72D297353CC}">
              <c16:uniqueId val="{00000006-5D08-4757-B883-6E16E4F44D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5D08-4757-B883-6E16E4F44D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10217</c:v>
                </c:pt>
                <c:pt idx="3">
                  <c:v>9626</c:v>
                </c:pt>
                <c:pt idx="6">
                  <c:v>9134</c:v>
                </c:pt>
                <c:pt idx="9">
                  <c:v>8566</c:v>
                </c:pt>
                <c:pt idx="12">
                  <c:v>8188</c:v>
                </c:pt>
              </c:numCache>
            </c:numRef>
          </c:val>
          <c:extLst xmlns:c16r2="http://schemas.microsoft.com/office/drawing/2015/06/chart">
            <c:ext xmlns:c16="http://schemas.microsoft.com/office/drawing/2014/chart" uri="{C3380CC4-5D6E-409C-BE32-E72D297353CC}">
              <c16:uniqueId val="{00000008-5D08-4757-B883-6E16E4F44D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D08-4757-B883-6E16E4F44D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21817</c:v>
                </c:pt>
                <c:pt idx="3">
                  <c:v>21182</c:v>
                </c:pt>
                <c:pt idx="6">
                  <c:v>20139</c:v>
                </c:pt>
                <c:pt idx="9">
                  <c:v>19262</c:v>
                </c:pt>
                <c:pt idx="12">
                  <c:v>18682</c:v>
                </c:pt>
              </c:numCache>
            </c:numRef>
          </c:val>
          <c:extLst xmlns:c16r2="http://schemas.microsoft.com/office/drawing/2015/06/chart">
            <c:ext xmlns:c16="http://schemas.microsoft.com/office/drawing/2014/chart" uri="{C3380CC4-5D6E-409C-BE32-E72D297353CC}">
              <c16:uniqueId val="{0000000A-5D08-4757-B883-6E16E4F44D45}"/>
            </c:ext>
          </c:extLst>
        </c:ser>
        <c:dLbls>
          <c:showLegendKey val="0"/>
          <c:showVal val="0"/>
          <c:showCatName val="0"/>
          <c:showSerName val="0"/>
          <c:showPercent val="0"/>
          <c:showBubbleSize val="0"/>
        </c:dLbls>
        <c:gapWidth val="100"/>
        <c:overlap val="100"/>
        <c:axId val="184499200"/>
        <c:axId val="184513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D08-4757-B883-6E16E4F44D45}"/>
            </c:ext>
          </c:extLst>
        </c:ser>
        <c:dLbls>
          <c:showLegendKey val="0"/>
          <c:showVal val="0"/>
          <c:showCatName val="0"/>
          <c:showSerName val="0"/>
          <c:showPercent val="0"/>
          <c:showBubbleSize val="0"/>
        </c:dLbls>
        <c:marker val="1"/>
        <c:smooth val="0"/>
        <c:axId val="184499200"/>
        <c:axId val="184513664"/>
      </c:lineChart>
      <c:catAx>
        <c:axId val="18449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4513664"/>
        <c:crosses val="autoZero"/>
        <c:auto val="1"/>
        <c:lblAlgn val="ctr"/>
        <c:lblOffset val="100"/>
        <c:tickLblSkip val="1"/>
        <c:tickMarkSkip val="1"/>
        <c:noMultiLvlLbl val="0"/>
      </c:catAx>
      <c:valAx>
        <c:axId val="184513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49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5946</c:v>
                </c:pt>
                <c:pt idx="1">
                  <c:v>5513</c:v>
                </c:pt>
                <c:pt idx="2">
                  <c:v>4967</c:v>
                </c:pt>
              </c:numCache>
            </c:numRef>
          </c:val>
          <c:extLst xmlns:c16r2="http://schemas.microsoft.com/office/drawing/2015/06/chart">
            <c:ext xmlns:c16="http://schemas.microsoft.com/office/drawing/2014/chart" uri="{C3380CC4-5D6E-409C-BE32-E72D297353CC}">
              <c16:uniqueId val="{00000000-0870-44B5-860A-E3A81FEEE1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7417</c:v>
                </c:pt>
                <c:pt idx="1">
                  <c:v>7767</c:v>
                </c:pt>
                <c:pt idx="2">
                  <c:v>7986</c:v>
                </c:pt>
              </c:numCache>
            </c:numRef>
          </c:val>
          <c:extLst xmlns:c16r2="http://schemas.microsoft.com/office/drawing/2015/06/chart">
            <c:ext xmlns:c16="http://schemas.microsoft.com/office/drawing/2014/chart" uri="{C3380CC4-5D6E-409C-BE32-E72D297353CC}">
              <c16:uniqueId val="{00000001-0870-44B5-860A-E3A81FEEE1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4620</c:v>
                </c:pt>
                <c:pt idx="1">
                  <c:v>4567</c:v>
                </c:pt>
                <c:pt idx="2">
                  <c:v>4358</c:v>
                </c:pt>
              </c:numCache>
            </c:numRef>
          </c:val>
          <c:extLst xmlns:c16r2="http://schemas.microsoft.com/office/drawing/2015/06/chart">
            <c:ext xmlns:c16="http://schemas.microsoft.com/office/drawing/2014/chart" uri="{C3380CC4-5D6E-409C-BE32-E72D297353CC}">
              <c16:uniqueId val="{00000002-0870-44B5-860A-E3A81FEEE173}"/>
            </c:ext>
          </c:extLst>
        </c:ser>
        <c:dLbls>
          <c:showLegendKey val="0"/>
          <c:showVal val="0"/>
          <c:showCatName val="0"/>
          <c:showSerName val="0"/>
          <c:showPercent val="0"/>
          <c:showBubbleSize val="0"/>
        </c:dLbls>
        <c:gapWidth val="120"/>
        <c:overlap val="100"/>
        <c:axId val="191293312"/>
        <c:axId val="191294848"/>
      </c:barChart>
      <c:catAx>
        <c:axId val="19129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1294848"/>
        <c:crosses val="autoZero"/>
        <c:auto val="1"/>
        <c:lblAlgn val="ctr"/>
        <c:lblOffset val="100"/>
        <c:tickLblSkip val="1"/>
        <c:tickMarkSkip val="1"/>
        <c:noMultiLvlLbl val="0"/>
      </c:catAx>
      <c:valAx>
        <c:axId val="191294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129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{FBCDAD27-28E8-4E4F-9376-16EA5D986DD8}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ECF-4518-A65F-078FFA8D013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{40C4F715-39A1-442B-89AA-50396B79A376}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CF-4518-A65F-078FFA8D013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{B78F8FDA-24C3-4C6B-A289-EA97FF34E8B1}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CF-4518-A65F-078FFA8D013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{4163B007-D198-4AB2-8D45-5299E02F56F0}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CF-4518-A65F-078FFA8D013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{F85EBC0A-3FCA-47BE-A790-5F98D455075F}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CF-4518-A65F-078FFA8D013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{A01BA56A-2131-4718-A430-1725E7FCD216}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ECF-4518-A65F-078FFA8D013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{EE6AD15A-02AD-4661-9BCE-F3D7548D0CA9}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ECF-4518-A65F-078FFA8D013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{8CAECC34-F335-4B8F-B49A-E75155EF94AB}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ECF-4518-A65F-078FFA8D013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{567FC347-C355-440E-89F0-E2D599711384}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ECF-4518-A65F-078FFA8D01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51.8</c:v>
                </c:pt>
                <c:pt idx="16">
                  <c:v>53.3</c:v>
                </c:pt>
                <c:pt idx="24">
                  <c:v>54.9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ECF-4518-A65F-078FFA8D01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{9E24B21E-D6F2-4EE5-8729-5D0B53B58366}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ECF-4518-A65F-078FFA8D013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{6C296441-46DE-45C5-BFBB-B39FDE5F01F0}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CF-4518-A65F-078FFA8D013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{2CB96EFE-9637-4634-B90E-2F924A2D7020}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CF-4518-A65F-078FFA8D013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{CDD5E4FD-0F04-4FB0-A8F1-0B079C891621}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CF-4518-A65F-078FFA8D013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{372767B1-06F6-4C70-B69F-C30F033F478A}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CF-4518-A65F-078FFA8D013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{18B10BD1-723E-4B6F-BD56-41FC14003E21}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ECF-4518-A65F-078FFA8D013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{5155579D-B161-423D-A37C-40835B1DD21A}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ECF-4518-A65F-078FFA8D013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{B1BF5EAE-F5D4-4508-9BB4-63CF24B3A497}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ECF-4518-A65F-078FFA8D013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{CB784A36-A964-4214-8DA6-17556D0A142B}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ECF-4518-A65F-078FFA8D01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numCache>
            </c:numRef>
          </c:xVal>
          <c:yVal>
            <c:numRef>
              <c:f>公会計指標分析・財政指標組合せ分析表!$BP$55:$DC$55</c:f>
              <c:numCache>
                <c:formatCode>#,##0.0;"▲ "#,##0.0</c:formatCode>
                <c:ptCount val="40"/>
                <c:pt idx="8">
                  <c:v>39</c:v>
                </c:pt>
                <c:pt idx="16">
                  <c:v>32.5</c:v>
                </c:pt>
                <c:pt idx="24">
                  <c:v>30.2</c:v>
                </c:pt>
              </c:numCache>
            </c:numRef>
          </c:yVal>
          <c:smooth val="0"/>
          <c:extLst xmlns:c16r2="http://schemas.microsoft.com/office/drawing/2015/06/chart">
            <c:ext xmlns:c16="http://schemas.microsoft.com/office/drawing/2014/chart" uri="{C3380CC4-5D6E-409C-BE32-E72D297353CC}">
              <c16:uniqueId val="{00000013-EECF-4518-A65F-078FFA8D0135}"/>
            </c:ext>
          </c:extLst>
        </c:ser>
        <c:dLbls>
          <c:showLegendKey val="0"/>
          <c:showVal val="1"/>
          <c:showCatName val="0"/>
          <c:showSerName val="0"/>
          <c:showPercent val="0"/>
          <c:showBubbleSize val="0"/>
        </c:dLbls>
        <c:axId val="177223552"/>
        <c:axId val="177224704"/>
      </c:scatterChart>
      <c:valAx>
        <c:axId val="177223552"/>
        <c:scaling>
          <c:orientation val="minMax"/>
          <c:max val="59.2"/>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7224704"/>
        <c:crosses val="autoZero"/>
        <c:crossBetween val="midCat"/>
      </c:valAx>
      <c:valAx>
        <c:axId val="177224704"/>
        <c:scaling>
          <c:orientation val="minMax"/>
          <c:max val="40.5"/>
          <c:min val="2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7223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{A4BA0430-197C-40AE-90E9-EFB4936E7997}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7BF-43F2-950B-6B78B3F8D7B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{E0E44FD3-0C7C-4768-9E76-507E017F67A8}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BF-43F2-950B-6B78B3F8D7B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{DD0BB82D-C903-4E8D-9A0C-A94EB092C088}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BF-43F2-950B-6B78B3F8D7B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{08E3D74B-60FD-4A05-9354-7385B2072DC0}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BF-43F2-950B-6B78B3F8D7B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{4DE24CBE-94DB-43D6-A0A4-4449D01B6C9A}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BF-43F2-950B-6B78B3F8D7B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{1BC00542-489E-4853-9FAD-D14C187A193C}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7BF-43F2-950B-6B78B3F8D7B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{68A55F99-20B4-4458-97F0-F8F04D8137E0}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7BF-43F2-950B-6B78B3F8D7B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{4BDD5A25-C624-4568-A9BD-44AB7F0D9AE4}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7BF-43F2-950B-6B78B3F8D7B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{DDDFC191-585E-4785-9A99-A88A007FFB66}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7BF-43F2-950B-6B78B3F8D7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5.3</c:v>
                </c:pt>
                <c:pt idx="16">
                  <c:v>4.5</c:v>
                </c:pt>
                <c:pt idx="24">
                  <c:v>3.5</c:v>
                </c:pt>
                <c:pt idx="32">
                  <c:v>2.2000000000000002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7BF-43F2-950B-6B78B3F8D7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{3A54C4B2-BFCD-4C68-94BB-23E0E66DC267}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7BF-43F2-950B-6B78B3F8D7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{E5E0ECB0-CBE9-45AE-BFC8-76B4A2D6CF0C}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BF-43F2-950B-6B78B3F8D7B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{2BFD482D-7EF0-4B62-913D-3B5C455888F1}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BF-43F2-950B-6B78B3F8D7B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{ECE0B62A-62E7-4804-82B6-48F485844B10}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BF-43F2-950B-6B78B3F8D7B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{D85F098B-6A57-4DCE-956E-EB68315581E3}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BF-43F2-950B-6B78B3F8D7B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{989F1535-AB7E-4151-996D-BFFB98A5FBB7}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7BF-43F2-950B-6B78B3F8D7B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{564B7EB8-3A5D-4326-A3F5-4124970703C7}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7BF-43F2-950B-6B78B3F8D7B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{EFA389C8-569F-4B6A-A08A-050394C41C9F}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7BF-43F2-950B-6B78B3F8D7B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{7025E6ED-98B1-4E08-B5F9-0D4F6B9DBD63}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7BF-43F2-950B-6B78B3F8D7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E7BF-43F2-950B-6B78B3F8D7B9}"/>
            </c:ext>
          </c:extLst>
        </c:ser>
        <c:dLbls>
          <c:showLegendKey val="0"/>
          <c:showVal val="1"/>
          <c:showCatName val="0"/>
          <c:showSerName val="0"/>
          <c:showPercent val="0"/>
          <c:showBubbleSize val="0"/>
        </c:dLbls>
        <c:axId val="193000192"/>
        <c:axId val="193002112"/>
      </c:scatterChart>
      <c:valAx>
        <c:axId val="193000192"/>
        <c:scaling>
          <c:orientation val="minMax"/>
          <c:max val="9.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3002112"/>
        <c:crosses val="autoZero"/>
        <c:crossBetween val="midCat"/>
      </c:valAx>
      <c:valAx>
        <c:axId val="193002112"/>
        <c:scaling>
          <c:orientation val="minMax"/>
          <c:max val="5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3000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の減少幅が大きいため、実質公債費比率の分子も減少している。</a:t>
          </a:r>
        </a:p>
        <a:p>
          <a:r>
            <a:rPr kumimoji="1" lang="ja-JP" altLang="en-US" sz="1400">
              <a:solidFill>
                <a:sysClr val="windowText" lastClr="000000"/>
              </a:solidFill>
              <a:latin typeface="ＭＳ ゴシック" pitchFamily="49" charset="-128"/>
              <a:ea typeface="ＭＳ ゴシック" pitchFamily="49" charset="-128"/>
            </a:rPr>
            <a:t>　元利償還金の減少については、地方債の借入抑制が要因となっている。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今後も、交付税措置の高い合併特例債や過疎対策事業債の活用により償還費の負担軽減を図っていく。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毎年度、償還額の取崩しを行っており、平成</a:t>
          </a:r>
          <a:r>
            <a:rPr kumimoji="1" lang="en-US" altLang="ja-JP" sz="800">
              <a:solidFill>
                <a:sysClr val="windowText" lastClr="000000"/>
              </a:solidFill>
              <a:latin typeface="ＭＳ ゴシック" pitchFamily="49" charset="-128"/>
              <a:ea typeface="ＭＳ ゴシック" pitchFamily="49" charset="-128"/>
            </a:rPr>
            <a:t>29</a:t>
          </a:r>
          <a:r>
            <a:rPr kumimoji="1" lang="ja-JP" altLang="en-US" sz="800">
              <a:solidFill>
                <a:sysClr val="windowText" lastClr="000000"/>
              </a:solidFill>
              <a:latin typeface="ＭＳ ゴシック" pitchFamily="49" charset="-128"/>
              <a:ea typeface="ＭＳ ゴシック" pitchFamily="49" charset="-128"/>
            </a:rPr>
            <a:t>年度末の残高は、平成</a:t>
          </a:r>
          <a:r>
            <a:rPr kumimoji="1" lang="en-US" altLang="ja-JP" sz="800">
              <a:solidFill>
                <a:sysClr val="windowText" lastClr="000000"/>
              </a:solidFill>
              <a:latin typeface="ＭＳ ゴシック" pitchFamily="49" charset="-128"/>
              <a:ea typeface="ＭＳ ゴシック" pitchFamily="49" charset="-128"/>
            </a:rPr>
            <a:t>28</a:t>
          </a:r>
          <a:r>
            <a:rPr kumimoji="1" lang="ja-JP" altLang="en-US" sz="800">
              <a:solidFill>
                <a:sysClr val="windowText" lastClr="000000"/>
              </a:solidFill>
              <a:latin typeface="ＭＳ ゴシック" pitchFamily="49" charset="-128"/>
              <a:ea typeface="ＭＳ ゴシック" pitchFamily="49" charset="-128"/>
            </a:rPr>
            <a:t>年度末の残高</a:t>
          </a:r>
          <a:r>
            <a:rPr kumimoji="1" lang="en-US" altLang="ja-JP" sz="800">
              <a:solidFill>
                <a:sysClr val="windowText" lastClr="000000"/>
              </a:solidFill>
              <a:latin typeface="ＭＳ ゴシック" pitchFamily="49" charset="-128"/>
              <a:ea typeface="ＭＳ ゴシック" pitchFamily="49" charset="-128"/>
            </a:rPr>
            <a:t>380</a:t>
          </a:r>
          <a:r>
            <a:rPr kumimoji="1" lang="ja-JP" altLang="en-US" sz="800">
              <a:solidFill>
                <a:sysClr val="windowText" lastClr="000000"/>
              </a:solidFill>
              <a:latin typeface="ＭＳ ゴシック" pitchFamily="49" charset="-128"/>
              <a:ea typeface="ＭＳ ゴシック" pitchFamily="49" charset="-128"/>
            </a:rPr>
            <a:t>百万円から</a:t>
          </a:r>
          <a:r>
            <a:rPr kumimoji="1" lang="en-US" altLang="ja-JP" sz="800">
              <a:solidFill>
                <a:sysClr val="windowText" lastClr="000000"/>
              </a:solidFill>
              <a:latin typeface="ＭＳ ゴシック" pitchFamily="49" charset="-128"/>
              <a:ea typeface="ＭＳ ゴシック" pitchFamily="49" charset="-128"/>
            </a:rPr>
            <a:t>160</a:t>
          </a:r>
          <a:r>
            <a:rPr kumimoji="1" lang="ja-JP" altLang="en-US" sz="800">
              <a:solidFill>
                <a:sysClr val="windowText" lastClr="000000"/>
              </a:solidFill>
              <a:latin typeface="ＭＳ ゴシック" pitchFamily="49" charset="-128"/>
              <a:ea typeface="ＭＳ ゴシック" pitchFamily="49" charset="-128"/>
            </a:rPr>
            <a:t>百万円を取崩して償還し、</a:t>
          </a:r>
          <a:r>
            <a:rPr kumimoji="1" lang="en-US" altLang="ja-JP" sz="800">
              <a:solidFill>
                <a:sysClr val="windowText" lastClr="000000"/>
              </a:solidFill>
              <a:latin typeface="ＭＳ ゴシック" pitchFamily="49" charset="-128"/>
              <a:ea typeface="ＭＳ ゴシック" pitchFamily="49" charset="-128"/>
            </a:rPr>
            <a:t>100</a:t>
          </a:r>
          <a:r>
            <a:rPr kumimoji="1" lang="ja-JP" altLang="en-US" sz="800">
              <a:solidFill>
                <a:sysClr val="windowText" lastClr="000000"/>
              </a:solidFill>
              <a:latin typeface="ＭＳ ゴシック" pitchFamily="49" charset="-128"/>
              <a:ea typeface="ＭＳ ゴシック" pitchFamily="49" charset="-128"/>
            </a:rPr>
            <a:t>百万円を積立てているため、</a:t>
          </a:r>
          <a:r>
            <a:rPr kumimoji="1" lang="en-US" altLang="ja-JP" sz="800">
              <a:solidFill>
                <a:sysClr val="windowText" lastClr="000000"/>
              </a:solidFill>
              <a:latin typeface="ＭＳ ゴシック" pitchFamily="49" charset="-128"/>
              <a:ea typeface="ＭＳ ゴシック" pitchFamily="49" charset="-128"/>
            </a:rPr>
            <a:t>320</a:t>
          </a:r>
          <a:r>
            <a:rPr kumimoji="1" lang="ja-JP" altLang="en-US" sz="800">
              <a:solidFill>
                <a:sysClr val="windowText" lastClr="000000"/>
              </a:solidFill>
              <a:latin typeface="ＭＳ ゴシック" pitchFamily="49" charset="-128"/>
              <a:ea typeface="ＭＳ ゴシック" pitchFamily="49" charset="-128"/>
            </a:rPr>
            <a:t>百万円となっている。平成</a:t>
          </a:r>
          <a:r>
            <a:rPr kumimoji="1" lang="en-US" altLang="ja-JP" sz="800">
              <a:solidFill>
                <a:sysClr val="windowText" lastClr="000000"/>
              </a:solidFill>
              <a:latin typeface="ＭＳ ゴシック" pitchFamily="49" charset="-128"/>
              <a:ea typeface="ＭＳ ゴシック" pitchFamily="49" charset="-128"/>
            </a:rPr>
            <a:t>27</a:t>
          </a:r>
          <a:r>
            <a:rPr kumimoji="1" lang="ja-JP" altLang="en-US" sz="800">
              <a:solidFill>
                <a:sysClr val="windowText" lastClr="000000"/>
              </a:solidFill>
              <a:latin typeface="ＭＳ ゴシック" pitchFamily="49" charset="-128"/>
              <a:ea typeface="ＭＳ ゴシック" pitchFamily="49" charset="-128"/>
            </a:rPr>
            <a:t>年度を最後に満期一括償還地方債の借入れがないため、今後新たな借入れを行わなければ、その償還に合わせて残高が減少していくこととなる。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については減少傾向にある。これは、一般会計における地方債の借入抑制による地方債現在高の減少、公営企業債等繰入見込額の減少が要因となっている。</a:t>
          </a:r>
        </a:p>
        <a:p>
          <a:r>
            <a:rPr kumimoji="1" lang="ja-JP" altLang="en-US" sz="1400">
              <a:solidFill>
                <a:sysClr val="windowText" lastClr="000000"/>
              </a:solidFill>
              <a:latin typeface="ＭＳ ゴシック" pitchFamily="49" charset="-128"/>
              <a:ea typeface="ＭＳ ゴシック" pitchFamily="49" charset="-128"/>
            </a:rPr>
            <a:t>　また，充当可能財源等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については、財政調整基金や学校建設基金を取崩したことにより充当可能基金が減少したことや、下水道事業債などの元利償還金が減少したことによる基準財政需要額算入見込額の減少が要因となっている。</a:t>
          </a:r>
        </a:p>
        <a:p>
          <a:r>
            <a:rPr kumimoji="1" lang="ja-JP" altLang="en-US" sz="1400">
              <a:solidFill>
                <a:sysClr val="windowText" lastClr="000000"/>
              </a:solidFill>
              <a:latin typeface="ＭＳ ゴシック" pitchFamily="49" charset="-128"/>
              <a:ea typeface="ＭＳ ゴシック" pitchFamily="49" charset="-128"/>
            </a:rPr>
            <a:t>　今後も、借入と償還とのバランスに配慮した発行を実施し、将来の公債費の縮減を図っていく。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茨城県常陸太田市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により、基金全体では前年度と比較して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普通交付税の合併算定替適用期間終了に向けた縮減に伴う財源不足や、公共施設等の老朽化対策等に係る経費の増大が予想されることから、基金全体では減少していくことが見込まれる。引き続き基金の適正管理に努め、持続可能な財政運営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・水府地区観光施設管理基金：水府地区における観光施設の維持管理に必要な財源を確保し、その適正な運営を図る。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・県北教育旅行推進事業基金：民泊を中心とした教育旅行推進事業を茨城県北地域（日立市、常陸太田市、高萩市、北茨城市、常陸大宮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市及び大子町）が連携し広域的に推進を図る。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・県北教育旅行推進事業基金：教育旅行推進事業の財源として充当したことにより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・金砂郷地区学校建設基金　：金砂郷統合中学校整備事業の財源として充当したことにより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年度を目途に東部地区開発事業に係る交通利便性や都市環境、景観形成に資する費用へ充当を予定している。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普通交付税における合併算定替適用期間終了に向けた縮減に伴う財源不足を補うため、財政調整基金を取崩したことから、前年度と比較して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将来の財源不足に備え積立てをしてきたことにより、標準財政規模比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積立てておくことができている。今後は、普通交付税の合併算定替適用期間終了に向けた縮減に伴う財源不足や、公共施設等の老朽化対策等に係る経費の増大が予想され、基金はますます減少していくことが見込まれることから、将来的には財政調整基金の残高を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％程度に維持できるよう持続可能な財政運営を進めていく。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百万円積立てたことなどにより増加となった。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今後も地方債現在高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億のうち、繰上償還が困難な公的資金分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52,035
51,899
371.99
24,230,477
23,531,683
626,331
15,154,858
18,461,988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ポイント増加した。これは、有形固定資産が減少し、減価償却額が増加したためである。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公共施設等総合管理計画による計画的な施設更新や最適な施設配置を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72" name="直線コネクタ 71"/>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73"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4" name="直線コネクタ 73"/>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5"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6" name="直線コネクタ 75"/>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77"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8" name="フローチャート: 判断 77"/>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9" name="フローチャート: 判断 78"/>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0" name="フローチャート: 判断 79"/>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81" name="フローチャート: 判断 80"/>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78740</xdr:rowOff>
    </xdr:from>
    <xdr:to>
      <xdr:col>19</xdr:col>
      <xdr:colOff>187325</xdr:colOff>
      <xdr:row>32</xdr:row>
      <xdr:rowOff>8890</xdr:rowOff>
    </xdr:to>
    <xdr:sp macro="" textlink="">
      <xdr:nvSpPr>
        <xdr:cNvPr id="87" name="楕円 86"/>
        <xdr:cNvSpPr/>
      </xdr:nvSpPr>
      <xdr:spPr>
        <a:xfrm>
          <a:off x="4000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136313</xdr:rowOff>
    </xdr:from>
    <xdr:to>
      <xdr:col>15</xdr:col>
      <xdr:colOff>187325</xdr:colOff>
      <xdr:row>32</xdr:row>
      <xdr:rowOff>66463</xdr:rowOff>
    </xdr:to>
    <xdr:sp macro="" textlink="">
      <xdr:nvSpPr>
        <xdr:cNvPr id="88" name="楕円 87"/>
        <xdr:cNvSpPr/>
      </xdr:nvSpPr>
      <xdr:spPr>
        <a:xfrm>
          <a:off x="32385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129540</xdr:rowOff>
    </xdr:from>
    <xdr:to>
      <xdr:col>19</xdr:col>
      <xdr:colOff>136525</xdr:colOff>
      <xdr:row>32</xdr:row>
      <xdr:rowOff>15663</xdr:rowOff>
    </xdr:to>
    <xdr:cxnSp macro="">
      <xdr:nvCxnSpPr>
        <xdr:cNvPr id="89" name="直線コネクタ 88"/>
        <xdr:cNvCxnSpPr/>
      </xdr:nvCxnSpPr>
      <xdr:spPr>
        <a:xfrm flipV="1">
          <a:off x="3289300" y="621601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18838</xdr:rowOff>
    </xdr:from>
    <xdr:to>
      <xdr:col>11</xdr:col>
      <xdr:colOff>187325</xdr:colOff>
      <xdr:row>32</xdr:row>
      <xdr:rowOff>120438</xdr:rowOff>
    </xdr:to>
    <xdr:sp macro="" textlink="">
      <xdr:nvSpPr>
        <xdr:cNvPr id="90" name="楕円 89"/>
        <xdr:cNvSpPr/>
      </xdr:nvSpPr>
      <xdr:spPr>
        <a:xfrm>
          <a:off x="24765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15663</xdr:rowOff>
    </xdr:from>
    <xdr:to>
      <xdr:col>15</xdr:col>
      <xdr:colOff>136525</xdr:colOff>
      <xdr:row>32</xdr:row>
      <xdr:rowOff>69638</xdr:rowOff>
    </xdr:to>
    <xdr:cxnSp macro="">
      <xdr:nvCxnSpPr>
        <xdr:cNvPr id="91" name="直線コネクタ 90"/>
        <xdr:cNvCxnSpPr/>
      </xdr:nvCxnSpPr>
      <xdr:spPr>
        <a:xfrm flipV="1">
          <a:off x="2527300" y="627358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2"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3"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94"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17</xdr:rowOff>
    </xdr:from>
    <xdr:ext cx="405111" cy="259045"/>
    <xdr:sp macro="" textlink="">
      <xdr:nvSpPr>
        <xdr:cNvPr id="95" name="n_1mainValue有形固定資産減価償却率"/>
        <xdr:cNvSpPr txBox="1"/>
      </xdr:nvSpPr>
      <xdr:spPr>
        <a:xfrm>
          <a:off x="38360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57590</xdr:rowOff>
    </xdr:from>
    <xdr:ext cx="405111" cy="259045"/>
    <xdr:sp macro="" textlink="">
      <xdr:nvSpPr>
        <xdr:cNvPr id="96" name="n_2mainValue有形固定資産減価償却率"/>
        <xdr:cNvSpPr txBox="1"/>
      </xdr:nvSpPr>
      <xdr:spPr>
        <a:xfrm>
          <a:off x="3086744" y="631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111565</xdr:rowOff>
    </xdr:from>
    <xdr:ext cx="405111" cy="259045"/>
    <xdr:sp macro="" textlink="">
      <xdr:nvSpPr>
        <xdr:cNvPr id="97" name="n_3mainValue有形固定資産減価償却率"/>
        <xdr:cNvSpPr txBox="1"/>
      </xdr:nvSpPr>
      <xdr:spPr>
        <a:xfrm>
          <a:off x="2324744" y="636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類似団体平均と比較すると下回っているが、今後は、施設の維持・更新費用の増加により基金が減少し、債務償還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が伸びていくことが予想されるため、引き続き地方債の借入抑制や業務支出の縮減に努める。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6" name="直線コネクタ 125"/>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9"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30" name="直線コネクタ 129"/>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1"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2" name="フローチャート: 判断 13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3" name="フローチャート: 判断 132"/>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68016</xdr:rowOff>
    </xdr:from>
    <xdr:to>
      <xdr:col>76</xdr:col>
      <xdr:colOff>73025</xdr:colOff>
      <xdr:row>32</xdr:row>
      <xdr:rowOff>169616</xdr:rowOff>
    </xdr:to>
    <xdr:sp macro="" textlink="">
      <xdr:nvSpPr>
        <xdr:cNvPr id="139" name="楕円 138"/>
        <xdr:cNvSpPr/>
      </xdr:nvSpPr>
      <xdr:spPr>
        <a:xfrm>
          <a:off x="14744700" y="632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46443</xdr:rowOff>
    </xdr:from>
    <xdr:ext cx="469744" cy="259045"/>
    <xdr:sp macro="" textlink="">
      <xdr:nvSpPr>
        <xdr:cNvPr id="140" name="債務償還比率該当値テキスト"/>
        <xdr:cNvSpPr txBox="1"/>
      </xdr:nvSpPr>
      <xdr:spPr>
        <a:xfrm>
          <a:off x="14846300" y="630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74732</xdr:rowOff>
    </xdr:from>
    <xdr:to>
      <xdr:col>72</xdr:col>
      <xdr:colOff>123825</xdr:colOff>
      <xdr:row>33</xdr:row>
      <xdr:rowOff>4882</xdr:rowOff>
    </xdr:to>
    <xdr:sp macro="" textlink="">
      <xdr:nvSpPr>
        <xdr:cNvPr id="141" name="楕円 140"/>
        <xdr:cNvSpPr/>
      </xdr:nvSpPr>
      <xdr:spPr>
        <a:xfrm>
          <a:off x="14033500" y="63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118816</xdr:rowOff>
    </xdr:from>
    <xdr:to>
      <xdr:col>76</xdr:col>
      <xdr:colOff>22225</xdr:colOff>
      <xdr:row>32</xdr:row>
      <xdr:rowOff>125532</xdr:rowOff>
    </xdr:to>
    <xdr:cxnSp macro="">
      <xdr:nvCxnSpPr>
        <xdr:cNvPr id="142" name="直線コネクタ 141"/>
        <xdr:cNvCxnSpPr/>
      </xdr:nvCxnSpPr>
      <xdr:spPr>
        <a:xfrm flipV="1">
          <a:off x="14084300" y="6376741"/>
          <a:ext cx="7112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3"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167459</xdr:rowOff>
    </xdr:from>
    <xdr:ext cx="469744" cy="259045"/>
    <xdr:sp macro="" textlink="">
      <xdr:nvSpPr>
        <xdr:cNvPr id="144" name="n_1mainValue債務償還比率"/>
        <xdr:cNvSpPr txBox="1"/>
      </xdr:nvSpPr>
      <xdr:spPr>
        <a:xfrm>
          <a:off x="13836727" y="642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52,035
51,899
371.99
24,230,477
23,531,683
626,331
15,154,858
18,461,988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27305</xdr:rowOff>
    </xdr:from>
    <xdr:to>
      <xdr:col>20</xdr:col>
      <xdr:colOff>38100</xdr:colOff>
      <xdr:row>38</xdr:row>
      <xdr:rowOff>128905</xdr:rowOff>
    </xdr:to>
    <xdr:sp macro="" textlink="">
      <xdr:nvSpPr>
        <xdr:cNvPr id="71" name="楕円 70"/>
        <xdr:cNvSpPr/>
      </xdr:nvSpPr>
      <xdr:spPr>
        <a:xfrm>
          <a:off x="3746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76835</xdr:rowOff>
    </xdr:from>
    <xdr:to>
      <xdr:col>15</xdr:col>
      <xdr:colOff>101600</xdr:colOff>
      <xdr:row>39</xdr:row>
      <xdr:rowOff>6985</xdr:rowOff>
    </xdr:to>
    <xdr:sp macro="" textlink="">
      <xdr:nvSpPr>
        <xdr:cNvPr id="72" name="楕円 71"/>
        <xdr:cNvSpPr/>
      </xdr:nvSpPr>
      <xdr:spPr>
        <a:xfrm>
          <a:off x="2857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78105</xdr:rowOff>
    </xdr:from>
    <xdr:to>
      <xdr:col>19</xdr:col>
      <xdr:colOff>177800</xdr:colOff>
      <xdr:row>38</xdr:row>
      <xdr:rowOff>127635</xdr:rowOff>
    </xdr:to>
    <xdr:cxnSp macro="">
      <xdr:nvCxnSpPr>
        <xdr:cNvPr id="73" name="直線コネクタ 72"/>
        <xdr:cNvCxnSpPr/>
      </xdr:nvCxnSpPr>
      <xdr:spPr>
        <a:xfrm flipV="1">
          <a:off x="2908300" y="65932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101600</xdr:rowOff>
    </xdr:from>
    <xdr:to>
      <xdr:col>10</xdr:col>
      <xdr:colOff>165100</xdr:colOff>
      <xdr:row>39</xdr:row>
      <xdr:rowOff>31750</xdr:rowOff>
    </xdr:to>
    <xdr:sp macro="" textlink="">
      <xdr:nvSpPr>
        <xdr:cNvPr id="74" name="楕円 73"/>
        <xdr:cNvSpPr/>
      </xdr:nvSpPr>
      <xdr:spPr>
        <a:xfrm>
          <a:off x="196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127635</xdr:rowOff>
    </xdr:from>
    <xdr:to>
      <xdr:col>15</xdr:col>
      <xdr:colOff>50800</xdr:colOff>
      <xdr:row>38</xdr:row>
      <xdr:rowOff>152400</xdr:rowOff>
    </xdr:to>
    <xdr:cxnSp macro="">
      <xdr:nvCxnSpPr>
        <xdr:cNvPr id="75" name="直線コネクタ 74"/>
        <xdr:cNvCxnSpPr/>
      </xdr:nvCxnSpPr>
      <xdr:spPr>
        <a:xfrm flipV="1">
          <a:off x="2019300" y="66427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6"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7"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8"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120032</xdr:rowOff>
    </xdr:from>
    <xdr:ext cx="405111" cy="259045"/>
    <xdr:sp macro="" textlink="">
      <xdr:nvSpPr>
        <xdr:cNvPr id="79" name="n_1mainValue【道路】&#10;有形固定資産減価償却率"/>
        <xdr:cNvSpPr txBox="1"/>
      </xdr:nvSpPr>
      <xdr:spPr>
        <a:xfrm>
          <a:off x="3582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169562</xdr:rowOff>
    </xdr:from>
    <xdr:ext cx="405111" cy="259045"/>
    <xdr:sp macro="" textlink="">
      <xdr:nvSpPr>
        <xdr:cNvPr id="80" name="n_2mainValue【道路】&#10;有形固定資産減価償却率"/>
        <xdr:cNvSpPr txBox="1"/>
      </xdr:nvSpPr>
      <xdr:spPr>
        <a:xfrm>
          <a:off x="2705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22877</xdr:rowOff>
    </xdr:from>
    <xdr:ext cx="405111" cy="259045"/>
    <xdr:sp macro="" textlink="">
      <xdr:nvSpPr>
        <xdr:cNvPr id="81" name="n_3mainValue【道路】&#10;有形固定資産減価償却率"/>
        <xdr:cNvSpPr txBox="1"/>
      </xdr:nvSpPr>
      <xdr:spPr>
        <a:xfrm>
          <a:off x="1816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2"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100544</xdr:rowOff>
    </xdr:from>
    <xdr:to>
      <xdr:col>50</xdr:col>
      <xdr:colOff>165100</xdr:colOff>
      <xdr:row>39</xdr:row>
      <xdr:rowOff>30694</xdr:rowOff>
    </xdr:to>
    <xdr:sp macro="" textlink="">
      <xdr:nvSpPr>
        <xdr:cNvPr id="122" name="楕円 121"/>
        <xdr:cNvSpPr/>
      </xdr:nvSpPr>
      <xdr:spPr>
        <a:xfrm>
          <a:off x="9588500" y="66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111125</xdr:rowOff>
    </xdr:from>
    <xdr:to>
      <xdr:col>46</xdr:col>
      <xdr:colOff>38100</xdr:colOff>
      <xdr:row>39</xdr:row>
      <xdr:rowOff>41275</xdr:rowOff>
    </xdr:to>
    <xdr:sp macro="" textlink="">
      <xdr:nvSpPr>
        <xdr:cNvPr id="123" name="楕円 122"/>
        <xdr:cNvSpPr/>
      </xdr:nvSpPr>
      <xdr:spPr>
        <a:xfrm>
          <a:off x="8699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151344</xdr:rowOff>
    </xdr:from>
    <xdr:to>
      <xdr:col>50</xdr:col>
      <xdr:colOff>114300</xdr:colOff>
      <xdr:row>38</xdr:row>
      <xdr:rowOff>161925</xdr:rowOff>
    </xdr:to>
    <xdr:cxnSp macro="">
      <xdr:nvCxnSpPr>
        <xdr:cNvPr id="124" name="直線コネクタ 123"/>
        <xdr:cNvCxnSpPr/>
      </xdr:nvCxnSpPr>
      <xdr:spPr>
        <a:xfrm flipV="1">
          <a:off x="8750300" y="6666444"/>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115893</xdr:rowOff>
    </xdr:from>
    <xdr:to>
      <xdr:col>41</xdr:col>
      <xdr:colOff>101600</xdr:colOff>
      <xdr:row>39</xdr:row>
      <xdr:rowOff>46043</xdr:rowOff>
    </xdr:to>
    <xdr:sp macro="" textlink="">
      <xdr:nvSpPr>
        <xdr:cNvPr id="125" name="楕円 124"/>
        <xdr:cNvSpPr/>
      </xdr:nvSpPr>
      <xdr:spPr>
        <a:xfrm>
          <a:off x="7810500" y="66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161925</xdr:rowOff>
    </xdr:from>
    <xdr:to>
      <xdr:col>45</xdr:col>
      <xdr:colOff>177800</xdr:colOff>
      <xdr:row>38</xdr:row>
      <xdr:rowOff>166693</xdr:rowOff>
    </xdr:to>
    <xdr:cxnSp macro="">
      <xdr:nvCxnSpPr>
        <xdr:cNvPr id="126" name="直線コネクタ 125"/>
        <xdr:cNvCxnSpPr/>
      </xdr:nvCxnSpPr>
      <xdr:spPr>
        <a:xfrm flipV="1">
          <a:off x="7861300" y="6677025"/>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27"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8"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99088</xdr:rowOff>
    </xdr:from>
    <xdr:ext cx="534377" cy="259045"/>
    <xdr:sp macro="" textlink="">
      <xdr:nvSpPr>
        <xdr:cNvPr id="129" name="n_3aveValue【道路】&#10;一人当たり延長"/>
        <xdr:cNvSpPr txBox="1"/>
      </xdr:nvSpPr>
      <xdr:spPr>
        <a:xfrm>
          <a:off x="7594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47221</xdr:rowOff>
    </xdr:from>
    <xdr:ext cx="534377" cy="259045"/>
    <xdr:sp macro="" textlink="">
      <xdr:nvSpPr>
        <xdr:cNvPr id="130" name="n_1mainValue【道路】&#10;一人当たり延長"/>
        <xdr:cNvSpPr txBox="1"/>
      </xdr:nvSpPr>
      <xdr:spPr>
        <a:xfrm>
          <a:off x="9359411" y="63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32402</xdr:rowOff>
    </xdr:from>
    <xdr:ext cx="534377" cy="259045"/>
    <xdr:sp macro="" textlink="">
      <xdr:nvSpPr>
        <xdr:cNvPr id="131" name="n_2mainValue【道路】&#10;一人当たり延長"/>
        <xdr:cNvSpPr txBox="1"/>
      </xdr:nvSpPr>
      <xdr:spPr>
        <a:xfrm>
          <a:off x="8483111" y="671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62570</xdr:rowOff>
    </xdr:from>
    <xdr:ext cx="534377" cy="259045"/>
    <xdr:sp macro="" textlink="">
      <xdr:nvSpPr>
        <xdr:cNvPr id="132" name="n_3mainValue【道路】&#10;一人当たり延長"/>
        <xdr:cNvSpPr txBox="1"/>
      </xdr:nvSpPr>
      <xdr:spPr>
        <a:xfrm>
          <a:off x="7594111" y="640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3"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78196</xdr:rowOff>
    </xdr:from>
    <xdr:to>
      <xdr:col>20</xdr:col>
      <xdr:colOff>38100</xdr:colOff>
      <xdr:row>60</xdr:row>
      <xdr:rowOff>8346</xdr:rowOff>
    </xdr:to>
    <xdr:sp macro="" textlink="">
      <xdr:nvSpPr>
        <xdr:cNvPr id="173" name="楕円 172"/>
        <xdr:cNvSpPr/>
      </xdr:nvSpPr>
      <xdr:spPr>
        <a:xfrm>
          <a:off x="3746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99423</xdr:rowOff>
    </xdr:from>
    <xdr:to>
      <xdr:col>15</xdr:col>
      <xdr:colOff>101600</xdr:colOff>
      <xdr:row>60</xdr:row>
      <xdr:rowOff>29573</xdr:rowOff>
    </xdr:to>
    <xdr:sp macro="" textlink="">
      <xdr:nvSpPr>
        <xdr:cNvPr id="174" name="楕円 173"/>
        <xdr:cNvSpPr/>
      </xdr:nvSpPr>
      <xdr:spPr>
        <a:xfrm>
          <a:off x="2857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128996</xdr:rowOff>
    </xdr:from>
    <xdr:to>
      <xdr:col>19</xdr:col>
      <xdr:colOff>177800</xdr:colOff>
      <xdr:row>59</xdr:row>
      <xdr:rowOff>150223</xdr:rowOff>
    </xdr:to>
    <xdr:cxnSp macro="">
      <xdr:nvCxnSpPr>
        <xdr:cNvPr id="175" name="直線コネクタ 174"/>
        <xdr:cNvCxnSpPr/>
      </xdr:nvCxnSpPr>
      <xdr:spPr>
        <a:xfrm flipV="1">
          <a:off x="2908300" y="102445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122283</xdr:rowOff>
    </xdr:from>
    <xdr:to>
      <xdr:col>10</xdr:col>
      <xdr:colOff>165100</xdr:colOff>
      <xdr:row>60</xdr:row>
      <xdr:rowOff>52433</xdr:rowOff>
    </xdr:to>
    <xdr:sp macro="" textlink="">
      <xdr:nvSpPr>
        <xdr:cNvPr id="176" name="楕円 175"/>
        <xdr:cNvSpPr/>
      </xdr:nvSpPr>
      <xdr:spPr>
        <a:xfrm>
          <a:off x="1968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150223</xdr:rowOff>
    </xdr:from>
    <xdr:to>
      <xdr:col>15</xdr:col>
      <xdr:colOff>50800</xdr:colOff>
      <xdr:row>60</xdr:row>
      <xdr:rowOff>1633</xdr:rowOff>
    </xdr:to>
    <xdr:cxnSp macro="">
      <xdr:nvCxnSpPr>
        <xdr:cNvPr id="177" name="直線コネクタ 176"/>
        <xdr:cNvCxnSpPr/>
      </xdr:nvCxnSpPr>
      <xdr:spPr>
        <a:xfrm flipV="1">
          <a:off x="2019300" y="102657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8"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9"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0"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170923</xdr:rowOff>
    </xdr:from>
    <xdr:ext cx="405111" cy="259045"/>
    <xdr:sp macro="" textlink="">
      <xdr:nvSpPr>
        <xdr:cNvPr id="181" name="n_1mainValue【橋りょう・トンネル】&#10;有形固定資産減価償却率"/>
        <xdr:cNvSpPr txBox="1"/>
      </xdr:nvSpPr>
      <xdr:spPr>
        <a:xfrm>
          <a:off x="3582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20700</xdr:rowOff>
    </xdr:from>
    <xdr:ext cx="405111" cy="259045"/>
    <xdr:sp macro="" textlink="">
      <xdr:nvSpPr>
        <xdr:cNvPr id="182" name="n_2mainValue【橋りょう・トンネル】&#10;有形固定資産減価償却率"/>
        <xdr:cNvSpPr txBox="1"/>
      </xdr:nvSpPr>
      <xdr:spPr>
        <a:xfrm>
          <a:off x="2705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43560</xdr:rowOff>
    </xdr:from>
    <xdr:ext cx="405111" cy="259045"/>
    <xdr:sp macro="" textlink="">
      <xdr:nvSpPr>
        <xdr:cNvPr id="183" name="n_3mainValue【橋りょう・トンネル】&#10;有形固定資産減価償却率"/>
        <xdr:cNvSpPr txBox="1"/>
      </xdr:nvSpPr>
      <xdr:spPr>
        <a:xfrm>
          <a:off x="1816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12" name="【橋りょう・トンネル】&#10;一人当たり有形固定資産（償却資産）額平均値テキスト"/>
        <xdr:cNvSpPr txBox="1"/>
      </xdr:nvSpPr>
      <xdr:spPr>
        <a:xfrm>
          <a:off x="10515600" y="10850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8963</xdr:rowOff>
    </xdr:from>
    <xdr:to>
      <xdr:col>50</xdr:col>
      <xdr:colOff>165100</xdr:colOff>
      <xdr:row>63</xdr:row>
      <xdr:rowOff>110563</xdr:rowOff>
    </xdr:to>
    <xdr:sp macro="" textlink="">
      <xdr:nvSpPr>
        <xdr:cNvPr id="222" name="楕円 221"/>
        <xdr:cNvSpPr/>
      </xdr:nvSpPr>
      <xdr:spPr>
        <a:xfrm>
          <a:off x="9588500" y="108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12367</xdr:rowOff>
    </xdr:from>
    <xdr:to>
      <xdr:col>46</xdr:col>
      <xdr:colOff>38100</xdr:colOff>
      <xdr:row>63</xdr:row>
      <xdr:rowOff>113967</xdr:rowOff>
    </xdr:to>
    <xdr:sp macro="" textlink="">
      <xdr:nvSpPr>
        <xdr:cNvPr id="223" name="楕円 222"/>
        <xdr:cNvSpPr/>
      </xdr:nvSpPr>
      <xdr:spPr>
        <a:xfrm>
          <a:off x="8699500" y="1081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59763</xdr:rowOff>
    </xdr:from>
    <xdr:to>
      <xdr:col>50</xdr:col>
      <xdr:colOff>114300</xdr:colOff>
      <xdr:row>63</xdr:row>
      <xdr:rowOff>63167</xdr:rowOff>
    </xdr:to>
    <xdr:cxnSp macro="">
      <xdr:nvCxnSpPr>
        <xdr:cNvPr id="224" name="直線コネクタ 223"/>
        <xdr:cNvCxnSpPr/>
      </xdr:nvCxnSpPr>
      <xdr:spPr>
        <a:xfrm flipV="1">
          <a:off x="8750300" y="10861113"/>
          <a:ext cx="8890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15800</xdr:rowOff>
    </xdr:from>
    <xdr:to>
      <xdr:col>41</xdr:col>
      <xdr:colOff>101600</xdr:colOff>
      <xdr:row>63</xdr:row>
      <xdr:rowOff>117400</xdr:rowOff>
    </xdr:to>
    <xdr:sp macro="" textlink="">
      <xdr:nvSpPr>
        <xdr:cNvPr id="225" name="楕円 224"/>
        <xdr:cNvSpPr/>
      </xdr:nvSpPr>
      <xdr:spPr>
        <a:xfrm>
          <a:off x="7810500" y="108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63167</xdr:rowOff>
    </xdr:from>
    <xdr:to>
      <xdr:col>45</xdr:col>
      <xdr:colOff>177800</xdr:colOff>
      <xdr:row>63</xdr:row>
      <xdr:rowOff>66600</xdr:rowOff>
    </xdr:to>
    <xdr:cxnSp macro="">
      <xdr:nvCxnSpPr>
        <xdr:cNvPr id="226" name="直線コネクタ 225"/>
        <xdr:cNvCxnSpPr/>
      </xdr:nvCxnSpPr>
      <xdr:spPr>
        <a:xfrm flipV="1">
          <a:off x="7861300" y="10864517"/>
          <a:ext cx="889000" cy="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162017</xdr:rowOff>
    </xdr:from>
    <xdr:ext cx="599010" cy="259045"/>
    <xdr:sp macro="" textlink="">
      <xdr:nvSpPr>
        <xdr:cNvPr id="227" name="n_1aveValue【橋りょう・トンネル】&#10;一人当たり有形固定資産（償却資産）額"/>
        <xdr:cNvSpPr txBox="1"/>
      </xdr:nvSpPr>
      <xdr:spPr>
        <a:xfrm>
          <a:off x="93270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166774</xdr:rowOff>
    </xdr:from>
    <xdr:ext cx="599010" cy="259045"/>
    <xdr:sp macro="" textlink="">
      <xdr:nvSpPr>
        <xdr:cNvPr id="228" name="n_2aveValue【橋りょう・トンネル】&#10;一人当たり有形固定資産（償却資産）額"/>
        <xdr:cNvSpPr txBox="1"/>
      </xdr:nvSpPr>
      <xdr:spPr>
        <a:xfrm>
          <a:off x="8450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6750</xdr:rowOff>
    </xdr:from>
    <xdr:ext cx="599010" cy="259045"/>
    <xdr:sp macro="" textlink="">
      <xdr:nvSpPr>
        <xdr:cNvPr id="229" name="n_3aveValue【橋りょう・トンネル】&#10;一人当たり有形固定資産（償却資産）額"/>
        <xdr:cNvSpPr txBox="1"/>
      </xdr:nvSpPr>
      <xdr:spPr>
        <a:xfrm>
          <a:off x="7561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127090</xdr:rowOff>
    </xdr:from>
    <xdr:ext cx="599010" cy="259045"/>
    <xdr:sp macro="" textlink="">
      <xdr:nvSpPr>
        <xdr:cNvPr id="230" name="n_1mainValue【橋りょう・トンネル】&#10;一人当たり有形固定資産（償却資産）額"/>
        <xdr:cNvSpPr txBox="1"/>
      </xdr:nvSpPr>
      <xdr:spPr>
        <a:xfrm>
          <a:off x="9327095" y="1058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130494</xdr:rowOff>
    </xdr:from>
    <xdr:ext cx="599010" cy="259045"/>
    <xdr:sp macro="" textlink="">
      <xdr:nvSpPr>
        <xdr:cNvPr id="231" name="n_2mainValue【橋りょう・トンネル】&#10;一人当たり有形固定資産（償却資産）額"/>
        <xdr:cNvSpPr txBox="1"/>
      </xdr:nvSpPr>
      <xdr:spPr>
        <a:xfrm>
          <a:off x="8450795" y="1058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133927</xdr:rowOff>
    </xdr:from>
    <xdr:ext cx="599010" cy="259045"/>
    <xdr:sp macro="" textlink="">
      <xdr:nvSpPr>
        <xdr:cNvPr id="232" name="n_3mainValue【橋りょう・トンネル】&#10;一人当たり有形固定資産（償却資産）額"/>
        <xdr:cNvSpPr txBox="1"/>
      </xdr:nvSpPr>
      <xdr:spPr>
        <a:xfrm>
          <a:off x="7561795" y="105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0"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4" name="フローチャート: 判断 263"/>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46737</xdr:rowOff>
    </xdr:from>
    <xdr:to>
      <xdr:col>20</xdr:col>
      <xdr:colOff>38100</xdr:colOff>
      <xdr:row>83</xdr:row>
      <xdr:rowOff>148337</xdr:rowOff>
    </xdr:to>
    <xdr:sp macro="" textlink="">
      <xdr:nvSpPr>
        <xdr:cNvPr id="270" name="楕円 269"/>
        <xdr:cNvSpPr/>
      </xdr:nvSpPr>
      <xdr:spPr>
        <a:xfrm>
          <a:off x="3746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103887</xdr:rowOff>
    </xdr:from>
    <xdr:to>
      <xdr:col>15</xdr:col>
      <xdr:colOff>101600</xdr:colOff>
      <xdr:row>84</xdr:row>
      <xdr:rowOff>34037</xdr:rowOff>
    </xdr:to>
    <xdr:sp macro="" textlink="">
      <xdr:nvSpPr>
        <xdr:cNvPr id="271" name="楕円 270"/>
        <xdr:cNvSpPr/>
      </xdr:nvSpPr>
      <xdr:spPr>
        <a:xfrm>
          <a:off x="2857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97537</xdr:rowOff>
    </xdr:from>
    <xdr:to>
      <xdr:col>19</xdr:col>
      <xdr:colOff>177800</xdr:colOff>
      <xdr:row>83</xdr:row>
      <xdr:rowOff>154687</xdr:rowOff>
    </xdr:to>
    <xdr:cxnSp macro="">
      <xdr:nvCxnSpPr>
        <xdr:cNvPr id="272" name="直線コネクタ 271"/>
        <xdr:cNvCxnSpPr/>
      </xdr:nvCxnSpPr>
      <xdr:spPr>
        <a:xfrm flipV="1">
          <a:off x="2908300" y="1432788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163322</xdr:rowOff>
    </xdr:from>
    <xdr:to>
      <xdr:col>10</xdr:col>
      <xdr:colOff>165100</xdr:colOff>
      <xdr:row>84</xdr:row>
      <xdr:rowOff>93472</xdr:rowOff>
    </xdr:to>
    <xdr:sp macro="" textlink="">
      <xdr:nvSpPr>
        <xdr:cNvPr id="273" name="楕円 272"/>
        <xdr:cNvSpPr/>
      </xdr:nvSpPr>
      <xdr:spPr>
        <a:xfrm>
          <a:off x="1968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154687</xdr:rowOff>
    </xdr:from>
    <xdr:to>
      <xdr:col>15</xdr:col>
      <xdr:colOff>50800</xdr:colOff>
      <xdr:row>84</xdr:row>
      <xdr:rowOff>42672</xdr:rowOff>
    </xdr:to>
    <xdr:cxnSp macro="">
      <xdr:nvCxnSpPr>
        <xdr:cNvPr id="274" name="直線コネクタ 273"/>
        <xdr:cNvCxnSpPr/>
      </xdr:nvCxnSpPr>
      <xdr:spPr>
        <a:xfrm flipV="1">
          <a:off x="2019300" y="143850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75"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76"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77"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139464</xdr:rowOff>
    </xdr:from>
    <xdr:ext cx="405111" cy="259045"/>
    <xdr:sp macro="" textlink="">
      <xdr:nvSpPr>
        <xdr:cNvPr id="278" name="n_1mainValue【公営住宅】&#10;有形固定資産減価償却率"/>
        <xdr:cNvSpPr txBox="1"/>
      </xdr:nvSpPr>
      <xdr:spPr>
        <a:xfrm>
          <a:off x="3582044"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25164</xdr:rowOff>
    </xdr:from>
    <xdr:ext cx="405111" cy="259045"/>
    <xdr:sp macro="" textlink="">
      <xdr:nvSpPr>
        <xdr:cNvPr id="279" name="n_2mainValue【公営住宅】&#10;有形固定資産減価償却率"/>
        <xdr:cNvSpPr txBox="1"/>
      </xdr:nvSpPr>
      <xdr:spPr>
        <a:xfrm>
          <a:off x="2705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84599</xdr:rowOff>
    </xdr:from>
    <xdr:ext cx="405111" cy="259045"/>
    <xdr:sp macro="" textlink="">
      <xdr:nvSpPr>
        <xdr:cNvPr id="280" name="n_3mainValue【公営住宅】&#10;有形固定資産減価償却率"/>
        <xdr:cNvSpPr txBox="1"/>
      </xdr:nvSpPr>
      <xdr:spPr>
        <a:xfrm>
          <a:off x="1816744"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09"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3" name="フローチャート: 判断 312"/>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135889</xdr:rowOff>
    </xdr:from>
    <xdr:to>
      <xdr:col>50</xdr:col>
      <xdr:colOff>165100</xdr:colOff>
      <xdr:row>83</xdr:row>
      <xdr:rowOff>66039</xdr:rowOff>
    </xdr:to>
    <xdr:sp macro="" textlink="">
      <xdr:nvSpPr>
        <xdr:cNvPr id="319" name="楕円 318"/>
        <xdr:cNvSpPr/>
      </xdr:nvSpPr>
      <xdr:spPr>
        <a:xfrm>
          <a:off x="958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145035</xdr:rowOff>
    </xdr:from>
    <xdr:to>
      <xdr:col>46</xdr:col>
      <xdr:colOff>38100</xdr:colOff>
      <xdr:row>83</xdr:row>
      <xdr:rowOff>75185</xdr:rowOff>
    </xdr:to>
    <xdr:sp macro="" textlink="">
      <xdr:nvSpPr>
        <xdr:cNvPr id="320" name="楕円 319"/>
        <xdr:cNvSpPr/>
      </xdr:nvSpPr>
      <xdr:spPr>
        <a:xfrm>
          <a:off x="8699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15239</xdr:rowOff>
    </xdr:from>
    <xdr:to>
      <xdr:col>50</xdr:col>
      <xdr:colOff>114300</xdr:colOff>
      <xdr:row>83</xdr:row>
      <xdr:rowOff>24385</xdr:rowOff>
    </xdr:to>
    <xdr:cxnSp macro="">
      <xdr:nvCxnSpPr>
        <xdr:cNvPr id="321" name="直線コネクタ 320"/>
        <xdr:cNvCxnSpPr/>
      </xdr:nvCxnSpPr>
      <xdr:spPr>
        <a:xfrm flipV="1">
          <a:off x="8750300" y="1424558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154178</xdr:rowOff>
    </xdr:from>
    <xdr:to>
      <xdr:col>41</xdr:col>
      <xdr:colOff>101600</xdr:colOff>
      <xdr:row>83</xdr:row>
      <xdr:rowOff>84328</xdr:rowOff>
    </xdr:to>
    <xdr:sp macro="" textlink="">
      <xdr:nvSpPr>
        <xdr:cNvPr id="322" name="楕円 321"/>
        <xdr:cNvSpPr/>
      </xdr:nvSpPr>
      <xdr:spPr>
        <a:xfrm>
          <a:off x="7810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24385</xdr:rowOff>
    </xdr:from>
    <xdr:to>
      <xdr:col>45</xdr:col>
      <xdr:colOff>177800</xdr:colOff>
      <xdr:row>83</xdr:row>
      <xdr:rowOff>33528</xdr:rowOff>
    </xdr:to>
    <xdr:cxnSp macro="">
      <xdr:nvCxnSpPr>
        <xdr:cNvPr id="323" name="直線コネクタ 322"/>
        <xdr:cNvCxnSpPr/>
      </xdr:nvCxnSpPr>
      <xdr:spPr>
        <a:xfrm flipV="1">
          <a:off x="7861300" y="1425473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24"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25"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26"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82566</xdr:rowOff>
    </xdr:from>
    <xdr:ext cx="469744" cy="259045"/>
    <xdr:sp macro="" textlink="">
      <xdr:nvSpPr>
        <xdr:cNvPr id="327" name="n_1mainValue【公営住宅】&#10;一人当たり面積"/>
        <xdr:cNvSpPr txBox="1"/>
      </xdr:nvSpPr>
      <xdr:spPr>
        <a:xfrm>
          <a:off x="93917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91712</xdr:rowOff>
    </xdr:from>
    <xdr:ext cx="469744" cy="259045"/>
    <xdr:sp macro="" textlink="">
      <xdr:nvSpPr>
        <xdr:cNvPr id="328" name="n_2mainValue【公営住宅】&#10;一人当たり面積"/>
        <xdr:cNvSpPr txBox="1"/>
      </xdr:nvSpPr>
      <xdr:spPr>
        <a:xfrm>
          <a:off x="8515427" y="139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100855</xdr:rowOff>
    </xdr:from>
    <xdr:ext cx="469744" cy="259045"/>
    <xdr:sp macro="" textlink="">
      <xdr:nvSpPr>
        <xdr:cNvPr id="329" name="n_3mainValue【公営住宅】&#10;一人当たり面積"/>
        <xdr:cNvSpPr txBox="1"/>
      </xdr:nvSpPr>
      <xdr:spPr>
        <a:xfrm>
          <a:off x="7626427" y="1398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70" name="直線コネクタ 369"/>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71"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72" name="直線コネクタ 371"/>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3"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4" name="直線コネクタ 373"/>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75"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6" name="フローチャート: 判断 375"/>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77" name="フローチャート: 判断 376"/>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78" name="フローチャート: 判断 377"/>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79" name="フローチャート: 判断 378"/>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130175</xdr:rowOff>
    </xdr:from>
    <xdr:to>
      <xdr:col>81</xdr:col>
      <xdr:colOff>101600</xdr:colOff>
      <xdr:row>36</xdr:row>
      <xdr:rowOff>60325</xdr:rowOff>
    </xdr:to>
    <xdr:sp macro="" textlink="">
      <xdr:nvSpPr>
        <xdr:cNvPr id="385" name="楕円 384"/>
        <xdr:cNvSpPr/>
      </xdr:nvSpPr>
      <xdr:spPr>
        <a:xfrm>
          <a:off x="1543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147320</xdr:rowOff>
    </xdr:from>
    <xdr:to>
      <xdr:col>76</xdr:col>
      <xdr:colOff>165100</xdr:colOff>
      <xdr:row>36</xdr:row>
      <xdr:rowOff>77470</xdr:rowOff>
    </xdr:to>
    <xdr:sp macro="" textlink="">
      <xdr:nvSpPr>
        <xdr:cNvPr id="386" name="楕円 385"/>
        <xdr:cNvSpPr/>
      </xdr:nvSpPr>
      <xdr:spPr>
        <a:xfrm>
          <a:off x="14541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9525</xdr:rowOff>
    </xdr:from>
    <xdr:to>
      <xdr:col>81</xdr:col>
      <xdr:colOff>50800</xdr:colOff>
      <xdr:row>36</xdr:row>
      <xdr:rowOff>26670</xdr:rowOff>
    </xdr:to>
    <xdr:cxnSp macro="">
      <xdr:nvCxnSpPr>
        <xdr:cNvPr id="387" name="直線コネクタ 386"/>
        <xdr:cNvCxnSpPr/>
      </xdr:nvCxnSpPr>
      <xdr:spPr>
        <a:xfrm flipV="1">
          <a:off x="14592300" y="61817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42545</xdr:rowOff>
    </xdr:from>
    <xdr:to>
      <xdr:col>72</xdr:col>
      <xdr:colOff>38100</xdr:colOff>
      <xdr:row>36</xdr:row>
      <xdr:rowOff>144145</xdr:rowOff>
    </xdr:to>
    <xdr:sp macro="" textlink="">
      <xdr:nvSpPr>
        <xdr:cNvPr id="388" name="楕円 387"/>
        <xdr:cNvSpPr/>
      </xdr:nvSpPr>
      <xdr:spPr>
        <a:xfrm>
          <a:off x="13652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26670</xdr:rowOff>
    </xdr:from>
    <xdr:to>
      <xdr:col>76</xdr:col>
      <xdr:colOff>114300</xdr:colOff>
      <xdr:row>36</xdr:row>
      <xdr:rowOff>93345</xdr:rowOff>
    </xdr:to>
    <xdr:cxnSp macro="">
      <xdr:nvCxnSpPr>
        <xdr:cNvPr id="389" name="直線コネクタ 388"/>
        <xdr:cNvCxnSpPr/>
      </xdr:nvCxnSpPr>
      <xdr:spPr>
        <a:xfrm flipV="1">
          <a:off x="13703300" y="61988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390"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391"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392"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76852</xdr:rowOff>
    </xdr:from>
    <xdr:ext cx="405111" cy="259045"/>
    <xdr:sp macro="" textlink="">
      <xdr:nvSpPr>
        <xdr:cNvPr id="393" name="n_1mainValue【認定こども園・幼稚園・保育所】&#10;有形固定資産減価償却率"/>
        <xdr:cNvSpPr txBox="1"/>
      </xdr:nvSpPr>
      <xdr:spPr>
        <a:xfrm>
          <a:off x="152660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93997</xdr:rowOff>
    </xdr:from>
    <xdr:ext cx="405111" cy="259045"/>
    <xdr:sp macro="" textlink="">
      <xdr:nvSpPr>
        <xdr:cNvPr id="394" name="n_2mainValue【認定こども園・幼稚園・保育所】&#10;有形固定資産減価償却率"/>
        <xdr:cNvSpPr txBox="1"/>
      </xdr:nvSpPr>
      <xdr:spPr>
        <a:xfrm>
          <a:off x="14389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160672</xdr:rowOff>
    </xdr:from>
    <xdr:ext cx="405111" cy="259045"/>
    <xdr:sp macro="" textlink="">
      <xdr:nvSpPr>
        <xdr:cNvPr id="395" name="n_3mainValue【認定こども園・幼稚園・保育所】&#10;有形固定資産減価償却率"/>
        <xdr:cNvSpPr txBox="1"/>
      </xdr:nvSpPr>
      <xdr:spPr>
        <a:xfrm>
          <a:off x="13500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21" name="直線コネクタ 420"/>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22"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23" name="直線コネクタ 422"/>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24"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25" name="直線コネクタ 424"/>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426"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27" name="フローチャート: 判断 426"/>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28" name="フローチャート: 判断 427"/>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29" name="フローチャート: 判断 428"/>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30" name="フローチャート: 判断 429"/>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77651</xdr:rowOff>
    </xdr:from>
    <xdr:to>
      <xdr:col>112</xdr:col>
      <xdr:colOff>38100</xdr:colOff>
      <xdr:row>39</xdr:row>
      <xdr:rowOff>7801</xdr:rowOff>
    </xdr:to>
    <xdr:sp macro="" textlink="">
      <xdr:nvSpPr>
        <xdr:cNvPr id="436" name="楕円 435"/>
        <xdr:cNvSpPr/>
      </xdr:nvSpPr>
      <xdr:spPr>
        <a:xfrm>
          <a:off x="21272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103777</xdr:rowOff>
    </xdr:from>
    <xdr:to>
      <xdr:col>107</xdr:col>
      <xdr:colOff>101600</xdr:colOff>
      <xdr:row>39</xdr:row>
      <xdr:rowOff>33927</xdr:rowOff>
    </xdr:to>
    <xdr:sp macro="" textlink="">
      <xdr:nvSpPr>
        <xdr:cNvPr id="437" name="楕円 436"/>
        <xdr:cNvSpPr/>
      </xdr:nvSpPr>
      <xdr:spPr>
        <a:xfrm>
          <a:off x="20383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128451</xdr:rowOff>
    </xdr:from>
    <xdr:to>
      <xdr:col>111</xdr:col>
      <xdr:colOff>177800</xdr:colOff>
      <xdr:row>38</xdr:row>
      <xdr:rowOff>154577</xdr:rowOff>
    </xdr:to>
    <xdr:cxnSp macro="">
      <xdr:nvCxnSpPr>
        <xdr:cNvPr id="438" name="直線コネクタ 437"/>
        <xdr:cNvCxnSpPr/>
      </xdr:nvCxnSpPr>
      <xdr:spPr>
        <a:xfrm flipV="1">
          <a:off x="20434300" y="66435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113574</xdr:rowOff>
    </xdr:from>
    <xdr:to>
      <xdr:col>102</xdr:col>
      <xdr:colOff>165100</xdr:colOff>
      <xdr:row>39</xdr:row>
      <xdr:rowOff>43724</xdr:rowOff>
    </xdr:to>
    <xdr:sp macro="" textlink="">
      <xdr:nvSpPr>
        <xdr:cNvPr id="439" name="楕円 438"/>
        <xdr:cNvSpPr/>
      </xdr:nvSpPr>
      <xdr:spPr>
        <a:xfrm>
          <a:off x="19494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154577</xdr:rowOff>
    </xdr:from>
    <xdr:to>
      <xdr:col>107</xdr:col>
      <xdr:colOff>50800</xdr:colOff>
      <xdr:row>38</xdr:row>
      <xdr:rowOff>164374</xdr:rowOff>
    </xdr:to>
    <xdr:cxnSp macro="">
      <xdr:nvCxnSpPr>
        <xdr:cNvPr id="440" name="直線コネクタ 439"/>
        <xdr:cNvCxnSpPr/>
      </xdr:nvCxnSpPr>
      <xdr:spPr>
        <a:xfrm flipV="1">
          <a:off x="19545300" y="66696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441"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442"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56078</xdr:rowOff>
    </xdr:from>
    <xdr:ext cx="469744" cy="259045"/>
    <xdr:sp macro="" textlink="">
      <xdr:nvSpPr>
        <xdr:cNvPr id="443" name="n_3aveValue【認定こども園・幼稚園・保育所】&#10;一人当たり面積"/>
        <xdr:cNvSpPr txBox="1"/>
      </xdr:nvSpPr>
      <xdr:spPr>
        <a:xfrm>
          <a:off x="19310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24328</xdr:rowOff>
    </xdr:from>
    <xdr:ext cx="469744" cy="259045"/>
    <xdr:sp macro="" textlink="">
      <xdr:nvSpPr>
        <xdr:cNvPr id="444" name="n_1mainValue【認定こども園・幼稚園・保育所】&#10;一人当たり面積"/>
        <xdr:cNvSpPr txBox="1"/>
      </xdr:nvSpPr>
      <xdr:spPr>
        <a:xfrm>
          <a:off x="21075727" y="636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50454</xdr:rowOff>
    </xdr:from>
    <xdr:ext cx="469744" cy="259045"/>
    <xdr:sp macro="" textlink="">
      <xdr:nvSpPr>
        <xdr:cNvPr id="445" name="n_2mainValue【認定こども園・幼稚園・保育所】&#10;一人当たり面積"/>
        <xdr:cNvSpPr txBox="1"/>
      </xdr:nvSpPr>
      <xdr:spPr>
        <a:xfrm>
          <a:off x="20199427" y="639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60251</xdr:rowOff>
    </xdr:from>
    <xdr:ext cx="469744" cy="259045"/>
    <xdr:sp macro="" textlink="">
      <xdr:nvSpPr>
        <xdr:cNvPr id="446" name="n_3mainValue【認定こども園・幼稚園・保育所】&#10;一人当たり面積"/>
        <xdr:cNvSpPr txBox="1"/>
      </xdr:nvSpPr>
      <xdr:spPr>
        <a:xfrm>
          <a:off x="19310427" y="640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5" name="テキスト ボックス 4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69" name="直線コネクタ 468"/>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70"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71" name="直線コネクタ 470"/>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72"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73" name="直線コネクタ 472"/>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74"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75" name="フローチャート: 判断 474"/>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76" name="フローチャート: 判断 475"/>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77" name="フローチャート: 判断 476"/>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78" name="フローチャート: 判断 477"/>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88646</xdr:rowOff>
    </xdr:from>
    <xdr:to>
      <xdr:col>81</xdr:col>
      <xdr:colOff>101600</xdr:colOff>
      <xdr:row>59</xdr:row>
      <xdr:rowOff>18796</xdr:rowOff>
    </xdr:to>
    <xdr:sp macro="" textlink="">
      <xdr:nvSpPr>
        <xdr:cNvPr id="484" name="楕円 483"/>
        <xdr:cNvSpPr/>
      </xdr:nvSpPr>
      <xdr:spPr>
        <a:xfrm>
          <a:off x="15430500" y="100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74930</xdr:rowOff>
    </xdr:from>
    <xdr:to>
      <xdr:col>76</xdr:col>
      <xdr:colOff>165100</xdr:colOff>
      <xdr:row>59</xdr:row>
      <xdr:rowOff>5080</xdr:rowOff>
    </xdr:to>
    <xdr:sp macro="" textlink="">
      <xdr:nvSpPr>
        <xdr:cNvPr id="485" name="楕円 484"/>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58</xdr:row>
      <xdr:rowOff>139446</xdr:rowOff>
    </xdr:to>
    <xdr:cxnSp macro="">
      <xdr:nvCxnSpPr>
        <xdr:cNvPr id="486" name="直線コネクタ 485"/>
        <xdr:cNvCxnSpPr/>
      </xdr:nvCxnSpPr>
      <xdr:spPr>
        <a:xfrm>
          <a:off x="14592300" y="1006983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100076</xdr:rowOff>
    </xdr:from>
    <xdr:to>
      <xdr:col>72</xdr:col>
      <xdr:colOff>38100</xdr:colOff>
      <xdr:row>59</xdr:row>
      <xdr:rowOff>30226</xdr:rowOff>
    </xdr:to>
    <xdr:sp macro="" textlink="">
      <xdr:nvSpPr>
        <xdr:cNvPr id="487" name="楕円 486"/>
        <xdr:cNvSpPr/>
      </xdr:nvSpPr>
      <xdr:spPr>
        <a:xfrm>
          <a:off x="13652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58</xdr:row>
      <xdr:rowOff>150876</xdr:rowOff>
    </xdr:to>
    <xdr:cxnSp macro="">
      <xdr:nvCxnSpPr>
        <xdr:cNvPr id="488" name="直線コネクタ 487"/>
        <xdr:cNvCxnSpPr/>
      </xdr:nvCxnSpPr>
      <xdr:spPr>
        <a:xfrm flipV="1">
          <a:off x="13703300" y="1006983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89"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90"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491" name="n_3aveValue【学校施設】&#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35323</xdr:rowOff>
    </xdr:from>
    <xdr:ext cx="405111" cy="259045"/>
    <xdr:sp macro="" textlink="">
      <xdr:nvSpPr>
        <xdr:cNvPr id="492" name="n_1mainValue【学校施設】&#10;有形固定資産減価償却率"/>
        <xdr:cNvSpPr txBox="1"/>
      </xdr:nvSpPr>
      <xdr:spPr>
        <a:xfrm>
          <a:off x="152660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21607</xdr:rowOff>
    </xdr:from>
    <xdr:ext cx="405111" cy="259045"/>
    <xdr:sp macro="" textlink="">
      <xdr:nvSpPr>
        <xdr:cNvPr id="493" name="n_2mainValue【学校施設】&#10;有形固定資産減価償却率"/>
        <xdr:cNvSpPr txBox="1"/>
      </xdr:nvSpPr>
      <xdr:spPr>
        <a:xfrm>
          <a:off x="14389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46753</xdr:rowOff>
    </xdr:from>
    <xdr:ext cx="405111" cy="259045"/>
    <xdr:sp macro="" textlink="">
      <xdr:nvSpPr>
        <xdr:cNvPr id="494" name="n_3mainValue【学校施設】&#10;有形固定資産減価償却率"/>
        <xdr:cNvSpPr txBox="1"/>
      </xdr:nvSpPr>
      <xdr:spPr>
        <a:xfrm>
          <a:off x="13500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18" name="直線コネクタ 517"/>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19"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20" name="直線コネクタ 519"/>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21"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22" name="直線コネクタ 521"/>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523"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24" name="フローチャート: 判断 523"/>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25" name="フローチャート: 判断 524"/>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26" name="フローチャート: 判断 525"/>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27" name="フローチャート: 判断 526"/>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124841</xdr:rowOff>
    </xdr:from>
    <xdr:to>
      <xdr:col>112</xdr:col>
      <xdr:colOff>38100</xdr:colOff>
      <xdr:row>64</xdr:row>
      <xdr:rowOff>54991</xdr:rowOff>
    </xdr:to>
    <xdr:sp macro="" textlink="">
      <xdr:nvSpPr>
        <xdr:cNvPr id="533" name="楕円 532"/>
        <xdr:cNvSpPr/>
      </xdr:nvSpPr>
      <xdr:spPr>
        <a:xfrm>
          <a:off x="21272500" y="109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3302</xdr:rowOff>
    </xdr:from>
    <xdr:to>
      <xdr:col>107</xdr:col>
      <xdr:colOff>101600</xdr:colOff>
      <xdr:row>60</xdr:row>
      <xdr:rowOff>104902</xdr:rowOff>
    </xdr:to>
    <xdr:sp macro="" textlink="">
      <xdr:nvSpPr>
        <xdr:cNvPr id="534" name="楕円 533"/>
        <xdr:cNvSpPr/>
      </xdr:nvSpPr>
      <xdr:spPr>
        <a:xfrm>
          <a:off x="20383500" y="102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54102</xdr:rowOff>
    </xdr:from>
    <xdr:to>
      <xdr:col>111</xdr:col>
      <xdr:colOff>177800</xdr:colOff>
      <xdr:row>64</xdr:row>
      <xdr:rowOff>4191</xdr:rowOff>
    </xdr:to>
    <xdr:cxnSp macro="">
      <xdr:nvCxnSpPr>
        <xdr:cNvPr id="535" name="直線コネクタ 534"/>
        <xdr:cNvCxnSpPr/>
      </xdr:nvCxnSpPr>
      <xdr:spPr>
        <a:xfrm>
          <a:off x="20434300" y="10341102"/>
          <a:ext cx="889000" cy="6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37592</xdr:rowOff>
    </xdr:from>
    <xdr:to>
      <xdr:col>102</xdr:col>
      <xdr:colOff>165100</xdr:colOff>
      <xdr:row>59</xdr:row>
      <xdr:rowOff>139192</xdr:rowOff>
    </xdr:to>
    <xdr:sp macro="" textlink="">
      <xdr:nvSpPr>
        <xdr:cNvPr id="536" name="楕円 535"/>
        <xdr:cNvSpPr/>
      </xdr:nvSpPr>
      <xdr:spPr>
        <a:xfrm>
          <a:off x="19494500" y="101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88392</xdr:rowOff>
    </xdr:from>
    <xdr:to>
      <xdr:col>107</xdr:col>
      <xdr:colOff>50800</xdr:colOff>
      <xdr:row>60</xdr:row>
      <xdr:rowOff>54102</xdr:rowOff>
    </xdr:to>
    <xdr:cxnSp macro="">
      <xdr:nvCxnSpPr>
        <xdr:cNvPr id="537" name="直線コネクタ 536"/>
        <xdr:cNvCxnSpPr/>
      </xdr:nvCxnSpPr>
      <xdr:spPr>
        <a:xfrm>
          <a:off x="19545300" y="1020394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38"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539"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540" name="n_3aveValue【学校施設】&#10;一人当たり面積"/>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46118</xdr:rowOff>
    </xdr:from>
    <xdr:ext cx="469744" cy="259045"/>
    <xdr:sp macro="" textlink="">
      <xdr:nvSpPr>
        <xdr:cNvPr id="541" name="n_1mainValue【学校施設】&#10;一人当たり面積"/>
        <xdr:cNvSpPr txBox="1"/>
      </xdr:nvSpPr>
      <xdr:spPr>
        <a:xfrm>
          <a:off x="21075727" y="1101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121429</xdr:rowOff>
    </xdr:from>
    <xdr:ext cx="469744" cy="259045"/>
    <xdr:sp macro="" textlink="">
      <xdr:nvSpPr>
        <xdr:cNvPr id="542" name="n_2mainValue【学校施設】&#10;一人当たり面積"/>
        <xdr:cNvSpPr txBox="1"/>
      </xdr:nvSpPr>
      <xdr:spPr>
        <a:xfrm>
          <a:off x="20199427" y="100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155719</xdr:rowOff>
    </xdr:from>
    <xdr:ext cx="469744" cy="259045"/>
    <xdr:sp macro="" textlink="">
      <xdr:nvSpPr>
        <xdr:cNvPr id="543" name="n_3mainValue【学校施設】&#10;一人当たり面積"/>
        <xdr:cNvSpPr txBox="1"/>
      </xdr:nvSpPr>
      <xdr:spPr>
        <a:xfrm>
          <a:off x="19310427" y="992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0" name="テキスト ボックス 5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1" name="直線コネクタ 5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2" name="テキスト ボックス 5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3" name="直線コネクタ 5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4" name="テキスト ボックス 5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5" name="直線コネクタ 5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6" name="テキスト ボックス 5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7" name="直線コネクタ 5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8" name="テキスト ボックス 5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9" name="直線コネクタ 5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0" name="テキスト ボックス 5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584" name="直線コネクタ 583"/>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85"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86" name="直線コネクタ 585"/>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587"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588" name="直線コネクタ 587"/>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589"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590" name="フローチャート: 判断 589"/>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591" name="フローチャート: 判断 59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592" name="フローチャート: 判断 591"/>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593" name="フローチャート: 判断 592"/>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147320</xdr:rowOff>
    </xdr:from>
    <xdr:to>
      <xdr:col>81</xdr:col>
      <xdr:colOff>101600</xdr:colOff>
      <xdr:row>104</xdr:row>
      <xdr:rowOff>77470</xdr:rowOff>
    </xdr:to>
    <xdr:sp macro="" textlink="">
      <xdr:nvSpPr>
        <xdr:cNvPr id="599" name="楕円 598"/>
        <xdr:cNvSpPr/>
      </xdr:nvSpPr>
      <xdr:spPr>
        <a:xfrm>
          <a:off x="15430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15875</xdr:rowOff>
    </xdr:from>
    <xdr:to>
      <xdr:col>76</xdr:col>
      <xdr:colOff>165100</xdr:colOff>
      <xdr:row>103</xdr:row>
      <xdr:rowOff>117475</xdr:rowOff>
    </xdr:to>
    <xdr:sp macro="" textlink="">
      <xdr:nvSpPr>
        <xdr:cNvPr id="600" name="楕円 599"/>
        <xdr:cNvSpPr/>
      </xdr:nvSpPr>
      <xdr:spPr>
        <a:xfrm>
          <a:off x="14541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66675</xdr:rowOff>
    </xdr:from>
    <xdr:to>
      <xdr:col>81</xdr:col>
      <xdr:colOff>50800</xdr:colOff>
      <xdr:row>104</xdr:row>
      <xdr:rowOff>26670</xdr:rowOff>
    </xdr:to>
    <xdr:cxnSp macro="">
      <xdr:nvCxnSpPr>
        <xdr:cNvPr id="601" name="直線コネクタ 600"/>
        <xdr:cNvCxnSpPr/>
      </xdr:nvCxnSpPr>
      <xdr:spPr>
        <a:xfrm>
          <a:off x="14592300" y="1772602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153036</xdr:rowOff>
    </xdr:from>
    <xdr:to>
      <xdr:col>72</xdr:col>
      <xdr:colOff>38100</xdr:colOff>
      <xdr:row>103</xdr:row>
      <xdr:rowOff>83186</xdr:rowOff>
    </xdr:to>
    <xdr:sp macro="" textlink="">
      <xdr:nvSpPr>
        <xdr:cNvPr id="602" name="楕円 601"/>
        <xdr:cNvSpPr/>
      </xdr:nvSpPr>
      <xdr:spPr>
        <a:xfrm>
          <a:off x="13652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32386</xdr:rowOff>
    </xdr:from>
    <xdr:to>
      <xdr:col>76</xdr:col>
      <xdr:colOff>114300</xdr:colOff>
      <xdr:row>103</xdr:row>
      <xdr:rowOff>66675</xdr:rowOff>
    </xdr:to>
    <xdr:cxnSp macro="">
      <xdr:nvCxnSpPr>
        <xdr:cNvPr id="603" name="直線コネクタ 602"/>
        <xdr:cNvCxnSpPr/>
      </xdr:nvCxnSpPr>
      <xdr:spPr>
        <a:xfrm>
          <a:off x="13703300" y="176917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604"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605"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606"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93997</xdr:rowOff>
    </xdr:from>
    <xdr:ext cx="405111" cy="259045"/>
    <xdr:sp macro="" textlink="">
      <xdr:nvSpPr>
        <xdr:cNvPr id="607" name="n_1mainValue【公民館】&#10;有形固定資産減価償却率"/>
        <xdr:cNvSpPr txBox="1"/>
      </xdr:nvSpPr>
      <xdr:spPr>
        <a:xfrm>
          <a:off x="152660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134002</xdr:rowOff>
    </xdr:from>
    <xdr:ext cx="405111" cy="259045"/>
    <xdr:sp macro="" textlink="">
      <xdr:nvSpPr>
        <xdr:cNvPr id="608" name="n_2mainValue【公民館】&#10;有形固定資産減価償却率"/>
        <xdr:cNvSpPr txBox="1"/>
      </xdr:nvSpPr>
      <xdr:spPr>
        <a:xfrm>
          <a:off x="143897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99713</xdr:rowOff>
    </xdr:from>
    <xdr:ext cx="405111" cy="259045"/>
    <xdr:sp macro="" textlink="">
      <xdr:nvSpPr>
        <xdr:cNvPr id="609" name="n_3mainValue【公民館】&#10;有形固定資産減価償却率"/>
        <xdr:cNvSpPr txBox="1"/>
      </xdr:nvSpPr>
      <xdr:spPr>
        <a:xfrm>
          <a:off x="13500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0" name="直線コネクタ 61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1" name="テキスト ボックス 62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2" name="直線コネクタ 62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3" name="テキスト ボックス 62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4" name="直線コネクタ 62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5" name="テキスト ボックス 62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6" name="直線コネクタ 62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7" name="テキスト ボックス 62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631" name="直線コネクタ 630"/>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3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33" name="直線コネクタ 63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634"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635" name="直線コネクタ 634"/>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636"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637" name="フローチャート: 判断 636"/>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638" name="フローチャート: 判断 637"/>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39" name="フローチャート: 判断 63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640" name="フローチャート: 判断 639"/>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144272</xdr:rowOff>
    </xdr:from>
    <xdr:to>
      <xdr:col>112</xdr:col>
      <xdr:colOff>38100</xdr:colOff>
      <xdr:row>107</xdr:row>
      <xdr:rowOff>74422</xdr:rowOff>
    </xdr:to>
    <xdr:sp macro="" textlink="">
      <xdr:nvSpPr>
        <xdr:cNvPr id="646" name="楕円 645"/>
        <xdr:cNvSpPr/>
      </xdr:nvSpPr>
      <xdr:spPr>
        <a:xfrm>
          <a:off x="21272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66548</xdr:rowOff>
    </xdr:from>
    <xdr:to>
      <xdr:col>107</xdr:col>
      <xdr:colOff>101600</xdr:colOff>
      <xdr:row>106</xdr:row>
      <xdr:rowOff>168148</xdr:rowOff>
    </xdr:to>
    <xdr:sp macro="" textlink="">
      <xdr:nvSpPr>
        <xdr:cNvPr id="647" name="楕円 646"/>
        <xdr:cNvSpPr/>
      </xdr:nvSpPr>
      <xdr:spPr>
        <a:xfrm>
          <a:off x="20383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117348</xdr:rowOff>
    </xdr:from>
    <xdr:to>
      <xdr:col>111</xdr:col>
      <xdr:colOff>177800</xdr:colOff>
      <xdr:row>107</xdr:row>
      <xdr:rowOff>23622</xdr:rowOff>
    </xdr:to>
    <xdr:cxnSp macro="">
      <xdr:nvCxnSpPr>
        <xdr:cNvPr id="648" name="直線コネクタ 647"/>
        <xdr:cNvCxnSpPr/>
      </xdr:nvCxnSpPr>
      <xdr:spPr>
        <a:xfrm>
          <a:off x="20434300" y="182910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57404</xdr:rowOff>
    </xdr:from>
    <xdr:to>
      <xdr:col>102</xdr:col>
      <xdr:colOff>165100</xdr:colOff>
      <xdr:row>106</xdr:row>
      <xdr:rowOff>159004</xdr:rowOff>
    </xdr:to>
    <xdr:sp macro="" textlink="">
      <xdr:nvSpPr>
        <xdr:cNvPr id="649" name="楕円 648"/>
        <xdr:cNvSpPr/>
      </xdr:nvSpPr>
      <xdr:spPr>
        <a:xfrm>
          <a:off x="19494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108204</xdr:rowOff>
    </xdr:from>
    <xdr:to>
      <xdr:col>107</xdr:col>
      <xdr:colOff>50800</xdr:colOff>
      <xdr:row>106</xdr:row>
      <xdr:rowOff>117348</xdr:rowOff>
    </xdr:to>
    <xdr:cxnSp macro="">
      <xdr:nvCxnSpPr>
        <xdr:cNvPr id="650" name="直線コネクタ 649"/>
        <xdr:cNvCxnSpPr/>
      </xdr:nvCxnSpPr>
      <xdr:spPr>
        <a:xfrm>
          <a:off x="19545300" y="18281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651"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652"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653" name="n_3aveValue【公民館】&#10;一人当たり面積"/>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65549</xdr:rowOff>
    </xdr:from>
    <xdr:ext cx="469744" cy="259045"/>
    <xdr:sp macro="" textlink="">
      <xdr:nvSpPr>
        <xdr:cNvPr id="654" name="n_1mainValue【公民館】&#10;一人当たり面積"/>
        <xdr:cNvSpPr txBox="1"/>
      </xdr:nvSpPr>
      <xdr:spPr>
        <a:xfrm>
          <a:off x="210757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159275</xdr:rowOff>
    </xdr:from>
    <xdr:ext cx="469744" cy="259045"/>
    <xdr:sp macro="" textlink="">
      <xdr:nvSpPr>
        <xdr:cNvPr id="655" name="n_2mainValue【公民館】&#10;一人当たり面積"/>
        <xdr:cNvSpPr txBox="1"/>
      </xdr:nvSpPr>
      <xdr:spPr>
        <a:xfrm>
          <a:off x="20199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4081</xdr:rowOff>
    </xdr:from>
    <xdr:ext cx="469744" cy="259045"/>
    <xdr:sp macro="" textlink="">
      <xdr:nvSpPr>
        <xdr:cNvPr id="656" name="n_3mainValue【公民館】&#10;一人当たり面積"/>
        <xdr:cNvSpPr txBox="1"/>
      </xdr:nvSpPr>
      <xdr:spPr>
        <a:xfrm>
          <a:off x="19310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有形固定資産減価償却率は、類似団体平均と比較して、「認定こども園・幼稚園・保育所」が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ポイント、「公民館」が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ポイント、「学校施設」が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ポイントそれぞれ上回っている。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このうち「認定こども園・幼稚園・保育所」については、幼稚園及び保育園の老朽化が進んでおり有形固定資産減価償却率</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75.5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と非常に高い数値となっている。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また、一人当たりの数値が類似団体平均を上回っているのが、「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」「公民館」を除いたすべての施設となっており、特に高いのが「橋りょう・トンネル」の一人当たりの有形固定資産（償却資産）額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493,141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158,339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円高い金額となっている。これは、橋りょう数が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と県内で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番目に多いため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公共施設等総合管理計画による計画的な施設更新や最適な施設配置を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52,035
51,899
371.99
24,230,477
23,531,683
626,331
15,154,858
18,461,988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69142</xdr:rowOff>
    </xdr:from>
    <xdr:ext cx="405111" cy="259045"/>
    <xdr:sp macro="" textlink="">
      <xdr:nvSpPr>
        <xdr:cNvPr id="65"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xdr:rowOff>
    </xdr:from>
    <xdr:to>
      <xdr:col>15</xdr:col>
      <xdr:colOff>101600</xdr:colOff>
      <xdr:row>38</xdr:row>
      <xdr:rowOff>104140</xdr:rowOff>
    </xdr:to>
    <xdr:sp macro="" textlink="">
      <xdr:nvSpPr>
        <xdr:cNvPr id="66" name="フローチャート: 判断 65"/>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95267</xdr:rowOff>
    </xdr:from>
    <xdr:ext cx="405111" cy="259045"/>
    <xdr:sp macro="" textlink="">
      <xdr:nvSpPr>
        <xdr:cNvPr id="67"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23767</xdr:rowOff>
    </xdr:from>
    <xdr:to>
      <xdr:col>10</xdr:col>
      <xdr:colOff>165100</xdr:colOff>
      <xdr:row>38</xdr:row>
      <xdr:rowOff>125367</xdr:rowOff>
    </xdr:to>
    <xdr:sp macro="" textlink="">
      <xdr:nvSpPr>
        <xdr:cNvPr id="68" name="フローチャート: 判断 67"/>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116494</xdr:rowOff>
    </xdr:from>
    <xdr:ext cx="405111" cy="259045"/>
    <xdr:sp macro="" textlink="">
      <xdr:nvSpPr>
        <xdr:cNvPr id="69"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5" name="楕円 74"/>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76" name="楕円 75"/>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68036</xdr:rowOff>
    </xdr:to>
    <xdr:cxnSp macro="">
      <xdr:nvCxnSpPr>
        <xdr:cNvPr id="77" name="直線コネクタ 76"/>
        <xdr:cNvCxnSpPr/>
      </xdr:nvCxnSpPr>
      <xdr:spPr>
        <a:xfrm flipV="1">
          <a:off x="2908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78" name="楕円 77"/>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100693</xdr:rowOff>
    </xdr:to>
    <xdr:cxnSp macro="">
      <xdr:nvCxnSpPr>
        <xdr:cNvPr id="79" name="直線コネクタ 78"/>
        <xdr:cNvCxnSpPr/>
      </xdr:nvCxnSpPr>
      <xdr:spPr>
        <a:xfrm flipV="1">
          <a:off x="2019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102705</xdr:rowOff>
    </xdr:from>
    <xdr:ext cx="405111" cy="259045"/>
    <xdr:sp macro="" textlink="">
      <xdr:nvSpPr>
        <xdr:cNvPr id="80" name="n_1mainValue【図書館】&#10;有形固定資産減価償却率"/>
        <xdr:cNvSpPr txBox="1"/>
      </xdr:nvSpPr>
      <xdr:spPr>
        <a:xfrm>
          <a:off x="3582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1" name="n_2main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168020</xdr:rowOff>
    </xdr:from>
    <xdr:ext cx="405111" cy="259045"/>
    <xdr:sp macro="" textlink="">
      <xdr:nvSpPr>
        <xdr:cNvPr id="82" name="n_3mainValue【図書館】&#10;有形固定資産減価償却率"/>
        <xdr:cNvSpPr txBox="1"/>
      </xdr:nvSpPr>
      <xdr:spPr>
        <a:xfrm>
          <a:off x="1816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1"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10177</xdr:rowOff>
    </xdr:from>
    <xdr:ext cx="469744" cy="259045"/>
    <xdr:sp macro="" textlink="">
      <xdr:nvSpPr>
        <xdr:cNvPr id="114"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5" name="フローチャート: 判断 114"/>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6"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82550</xdr:rowOff>
    </xdr:from>
    <xdr:to>
      <xdr:col>41</xdr:col>
      <xdr:colOff>101600</xdr:colOff>
      <xdr:row>38</xdr:row>
      <xdr:rowOff>12700</xdr:rowOff>
    </xdr:to>
    <xdr:sp macro="" textlink="">
      <xdr:nvSpPr>
        <xdr:cNvPr id="117" name="フローチャート: 判断 116"/>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29227</xdr:rowOff>
    </xdr:from>
    <xdr:ext cx="469744" cy="259045"/>
    <xdr:sp macro="" textlink="">
      <xdr:nvSpPr>
        <xdr:cNvPr id="118"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82550</xdr:rowOff>
    </xdr:from>
    <xdr:to>
      <xdr:col>50</xdr:col>
      <xdr:colOff>165100</xdr:colOff>
      <xdr:row>39</xdr:row>
      <xdr:rowOff>12700</xdr:rowOff>
    </xdr:to>
    <xdr:sp macro="" textlink="">
      <xdr:nvSpPr>
        <xdr:cNvPr id="124" name="楕円 123"/>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5" name="楕円 124"/>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38</xdr:row>
      <xdr:rowOff>152400</xdr:rowOff>
    </xdr:to>
    <xdr:cxnSp macro="">
      <xdr:nvCxnSpPr>
        <xdr:cNvPr id="126" name="直線コネクタ 125"/>
        <xdr:cNvCxnSpPr/>
      </xdr:nvCxnSpPr>
      <xdr:spPr>
        <a:xfrm flipV="1">
          <a:off x="8750300" y="664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27" name="楕円 126"/>
        <xdr:cNvSpPr/>
      </xdr:nvSpPr>
      <xdr:spPr>
        <a:xfrm>
          <a:off x="781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152400</xdr:rowOff>
    </xdr:from>
    <xdr:to>
      <xdr:col>45</xdr:col>
      <xdr:colOff>177800</xdr:colOff>
      <xdr:row>38</xdr:row>
      <xdr:rowOff>152400</xdr:rowOff>
    </xdr:to>
    <xdr:cxnSp macro="">
      <xdr:nvCxnSpPr>
        <xdr:cNvPr id="128" name="直線コネクタ 127"/>
        <xdr:cNvCxnSpPr/>
      </xdr:nvCxnSpPr>
      <xdr:spPr>
        <a:xfrm>
          <a:off x="7861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3827</xdr:rowOff>
    </xdr:from>
    <xdr:ext cx="469744" cy="259045"/>
    <xdr:sp macro="" textlink="">
      <xdr:nvSpPr>
        <xdr:cNvPr id="129" name="n_1mainValue【図書館】&#10;一人当たり面積"/>
        <xdr:cNvSpPr txBox="1"/>
      </xdr:nvSpPr>
      <xdr:spPr>
        <a:xfrm>
          <a:off x="93917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30" name="n_2mainValue【図書館】&#10;一人当たり面積"/>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22877</xdr:rowOff>
    </xdr:from>
    <xdr:ext cx="469744" cy="259045"/>
    <xdr:sp macro="" textlink="">
      <xdr:nvSpPr>
        <xdr:cNvPr id="131" name="n_3mainValue【図書館】&#10;一人当たり面積"/>
        <xdr:cNvSpPr txBox="1"/>
      </xdr:nvSpPr>
      <xdr:spPr>
        <a:xfrm>
          <a:off x="7626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65422</xdr:rowOff>
    </xdr:from>
    <xdr:ext cx="405111" cy="259045"/>
    <xdr:sp macro="" textlink="">
      <xdr:nvSpPr>
        <xdr:cNvPr id="164"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154940</xdr:rowOff>
    </xdr:from>
    <xdr:to>
      <xdr:col>15</xdr:col>
      <xdr:colOff>101600</xdr:colOff>
      <xdr:row>60</xdr:row>
      <xdr:rowOff>85090</xdr:rowOff>
    </xdr:to>
    <xdr:sp macro="" textlink="">
      <xdr:nvSpPr>
        <xdr:cNvPr id="165" name="フローチャート: 判断 164"/>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101617</xdr:rowOff>
    </xdr:from>
    <xdr:ext cx="405111" cy="259045"/>
    <xdr:sp macro="" textlink="">
      <xdr:nvSpPr>
        <xdr:cNvPr id="166"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2540</xdr:rowOff>
    </xdr:from>
    <xdr:to>
      <xdr:col>10</xdr:col>
      <xdr:colOff>165100</xdr:colOff>
      <xdr:row>60</xdr:row>
      <xdr:rowOff>104140</xdr:rowOff>
    </xdr:to>
    <xdr:sp macro="" textlink="">
      <xdr:nvSpPr>
        <xdr:cNvPr id="167" name="フローチャート: 判断 166"/>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120667</xdr:rowOff>
    </xdr:from>
    <xdr:ext cx="405111" cy="259045"/>
    <xdr:sp macro="" textlink="">
      <xdr:nvSpPr>
        <xdr:cNvPr id="168"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174" name="楕円 173"/>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13970</xdr:rowOff>
    </xdr:from>
    <xdr:to>
      <xdr:col>15</xdr:col>
      <xdr:colOff>101600</xdr:colOff>
      <xdr:row>62</xdr:row>
      <xdr:rowOff>115570</xdr:rowOff>
    </xdr:to>
    <xdr:sp macro="" textlink="">
      <xdr:nvSpPr>
        <xdr:cNvPr id="175" name="楕円 174"/>
        <xdr:cNvSpPr/>
      </xdr:nvSpPr>
      <xdr:spPr>
        <a:xfrm>
          <a:off x="2857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62</xdr:row>
      <xdr:rowOff>64770</xdr:rowOff>
    </xdr:to>
    <xdr:cxnSp macro="">
      <xdr:nvCxnSpPr>
        <xdr:cNvPr id="176" name="直線コネクタ 175"/>
        <xdr:cNvCxnSpPr/>
      </xdr:nvCxnSpPr>
      <xdr:spPr>
        <a:xfrm flipV="1">
          <a:off x="2908300" y="1038606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77" name="楕円 176"/>
        <xdr:cNvSpPr/>
      </xdr:nvSpPr>
      <xdr:spPr>
        <a:xfrm>
          <a:off x="1968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43815</xdr:rowOff>
    </xdr:from>
    <xdr:to>
      <xdr:col>15</xdr:col>
      <xdr:colOff>50800</xdr:colOff>
      <xdr:row>62</xdr:row>
      <xdr:rowOff>64770</xdr:rowOff>
    </xdr:to>
    <xdr:cxnSp macro="">
      <xdr:nvCxnSpPr>
        <xdr:cNvPr id="178" name="直線コネクタ 177"/>
        <xdr:cNvCxnSpPr/>
      </xdr:nvCxnSpPr>
      <xdr:spPr>
        <a:xfrm>
          <a:off x="2019300" y="10502265"/>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140987</xdr:rowOff>
    </xdr:from>
    <xdr:ext cx="405111" cy="259045"/>
    <xdr:sp macro="" textlink="">
      <xdr:nvSpPr>
        <xdr:cNvPr id="179" name="n_1mainValue【体育館・プール】&#10;有形固定資産減価償却率"/>
        <xdr:cNvSpPr txBox="1"/>
      </xdr:nvSpPr>
      <xdr:spPr>
        <a:xfrm>
          <a:off x="3582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106697</xdr:rowOff>
    </xdr:from>
    <xdr:ext cx="405111" cy="259045"/>
    <xdr:sp macro="" textlink="">
      <xdr:nvSpPr>
        <xdr:cNvPr id="180" name="n_2mainValue【体育館・プール】&#10;有形固定資産減価償却率"/>
        <xdr:cNvSpPr txBox="1"/>
      </xdr:nvSpPr>
      <xdr:spPr>
        <a:xfrm>
          <a:off x="2705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81" name="n_3mainValue【体育館・プール】&#10;有形固定資産減価償却率"/>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08"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30751</xdr:rowOff>
    </xdr:from>
    <xdr:ext cx="469744" cy="259045"/>
    <xdr:sp macro="" textlink="">
      <xdr:nvSpPr>
        <xdr:cNvPr id="211"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102362</xdr:rowOff>
    </xdr:from>
    <xdr:to>
      <xdr:col>46</xdr:col>
      <xdr:colOff>38100</xdr:colOff>
      <xdr:row>61</xdr:row>
      <xdr:rowOff>32512</xdr:rowOff>
    </xdr:to>
    <xdr:sp macro="" textlink="">
      <xdr:nvSpPr>
        <xdr:cNvPr id="212" name="フローチャート: 判断 211"/>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49039</xdr:rowOff>
    </xdr:from>
    <xdr:ext cx="469744" cy="259045"/>
    <xdr:sp macro="" textlink="">
      <xdr:nvSpPr>
        <xdr:cNvPr id="213"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26924</xdr:rowOff>
    </xdr:from>
    <xdr:to>
      <xdr:col>41</xdr:col>
      <xdr:colOff>101600</xdr:colOff>
      <xdr:row>61</xdr:row>
      <xdr:rowOff>128524</xdr:rowOff>
    </xdr:to>
    <xdr:sp macro="" textlink="">
      <xdr:nvSpPr>
        <xdr:cNvPr id="214" name="フローチャート: 判断 213"/>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145051</xdr:rowOff>
    </xdr:from>
    <xdr:ext cx="469744" cy="259045"/>
    <xdr:sp macro="" textlink="">
      <xdr:nvSpPr>
        <xdr:cNvPr id="215"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109220</xdr:rowOff>
    </xdr:from>
    <xdr:to>
      <xdr:col>50</xdr:col>
      <xdr:colOff>165100</xdr:colOff>
      <xdr:row>62</xdr:row>
      <xdr:rowOff>39370</xdr:rowOff>
    </xdr:to>
    <xdr:sp macro="" textlink="">
      <xdr:nvSpPr>
        <xdr:cNvPr id="221" name="楕円 220"/>
        <xdr:cNvSpPr/>
      </xdr:nvSpPr>
      <xdr:spPr>
        <a:xfrm>
          <a:off x="958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164084</xdr:rowOff>
    </xdr:from>
    <xdr:to>
      <xdr:col>46</xdr:col>
      <xdr:colOff>38100</xdr:colOff>
      <xdr:row>62</xdr:row>
      <xdr:rowOff>94234</xdr:rowOff>
    </xdr:to>
    <xdr:sp macro="" textlink="">
      <xdr:nvSpPr>
        <xdr:cNvPr id="222" name="楕円 221"/>
        <xdr:cNvSpPr/>
      </xdr:nvSpPr>
      <xdr:spPr>
        <a:xfrm>
          <a:off x="8699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160020</xdr:rowOff>
    </xdr:from>
    <xdr:to>
      <xdr:col>50</xdr:col>
      <xdr:colOff>114300</xdr:colOff>
      <xdr:row>62</xdr:row>
      <xdr:rowOff>43434</xdr:rowOff>
    </xdr:to>
    <xdr:cxnSp macro="">
      <xdr:nvCxnSpPr>
        <xdr:cNvPr id="223" name="直線コネクタ 222"/>
        <xdr:cNvCxnSpPr/>
      </xdr:nvCxnSpPr>
      <xdr:spPr>
        <a:xfrm flipV="1">
          <a:off x="8750300" y="1061847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168656</xdr:rowOff>
    </xdr:from>
    <xdr:to>
      <xdr:col>41</xdr:col>
      <xdr:colOff>101600</xdr:colOff>
      <xdr:row>62</xdr:row>
      <xdr:rowOff>98806</xdr:rowOff>
    </xdr:to>
    <xdr:sp macro="" textlink="">
      <xdr:nvSpPr>
        <xdr:cNvPr id="224" name="楕円 223"/>
        <xdr:cNvSpPr/>
      </xdr:nvSpPr>
      <xdr:spPr>
        <a:xfrm>
          <a:off x="7810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43434</xdr:rowOff>
    </xdr:from>
    <xdr:to>
      <xdr:col>45</xdr:col>
      <xdr:colOff>177800</xdr:colOff>
      <xdr:row>62</xdr:row>
      <xdr:rowOff>48006</xdr:rowOff>
    </xdr:to>
    <xdr:cxnSp macro="">
      <xdr:nvCxnSpPr>
        <xdr:cNvPr id="225" name="直線コネクタ 224"/>
        <xdr:cNvCxnSpPr/>
      </xdr:nvCxnSpPr>
      <xdr:spPr>
        <a:xfrm flipV="1">
          <a:off x="7861300" y="106733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30497</xdr:rowOff>
    </xdr:from>
    <xdr:ext cx="469744" cy="259045"/>
    <xdr:sp macro="" textlink="">
      <xdr:nvSpPr>
        <xdr:cNvPr id="226" name="n_1mainValue【体育館・プール】&#10;一人当たり面積"/>
        <xdr:cNvSpPr txBox="1"/>
      </xdr:nvSpPr>
      <xdr:spPr>
        <a:xfrm>
          <a:off x="93917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85361</xdr:rowOff>
    </xdr:from>
    <xdr:ext cx="469744" cy="259045"/>
    <xdr:sp macro="" textlink="">
      <xdr:nvSpPr>
        <xdr:cNvPr id="227" name="n_2mainValue【体育館・プール】&#10;一人当たり面積"/>
        <xdr:cNvSpPr txBox="1"/>
      </xdr:nvSpPr>
      <xdr:spPr>
        <a:xfrm>
          <a:off x="85154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89933</xdr:rowOff>
    </xdr:from>
    <xdr:ext cx="469744" cy="259045"/>
    <xdr:sp macro="" textlink="">
      <xdr:nvSpPr>
        <xdr:cNvPr id="228" name="n_3mainValue【体育館・プール】&#10;一人当たり面積"/>
        <xdr:cNvSpPr txBox="1"/>
      </xdr:nvSpPr>
      <xdr:spPr>
        <a:xfrm>
          <a:off x="762642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58"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72407</xdr:rowOff>
    </xdr:from>
    <xdr:ext cx="405111" cy="259045"/>
    <xdr:sp macro="" textlink="">
      <xdr:nvSpPr>
        <xdr:cNvPr id="261"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166370</xdr:rowOff>
    </xdr:from>
    <xdr:to>
      <xdr:col>15</xdr:col>
      <xdr:colOff>101600</xdr:colOff>
      <xdr:row>83</xdr:row>
      <xdr:rowOff>96520</xdr:rowOff>
    </xdr:to>
    <xdr:sp macro="" textlink="">
      <xdr:nvSpPr>
        <xdr:cNvPr id="262" name="フローチャート: 判断 261"/>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87647</xdr:rowOff>
    </xdr:from>
    <xdr:ext cx="405111" cy="259045"/>
    <xdr:sp macro="" textlink="">
      <xdr:nvSpPr>
        <xdr:cNvPr id="263"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111125</xdr:rowOff>
    </xdr:from>
    <xdr:to>
      <xdr:col>10</xdr:col>
      <xdr:colOff>165100</xdr:colOff>
      <xdr:row>84</xdr:row>
      <xdr:rowOff>41275</xdr:rowOff>
    </xdr:to>
    <xdr:sp macro="" textlink="">
      <xdr:nvSpPr>
        <xdr:cNvPr id="264" name="フローチャート: 判断 26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32402</xdr:rowOff>
    </xdr:from>
    <xdr:ext cx="405111" cy="259045"/>
    <xdr:sp macro="" textlink="">
      <xdr:nvSpPr>
        <xdr:cNvPr id="265"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99695</xdr:rowOff>
    </xdr:from>
    <xdr:to>
      <xdr:col>20</xdr:col>
      <xdr:colOff>38100</xdr:colOff>
      <xdr:row>80</xdr:row>
      <xdr:rowOff>29845</xdr:rowOff>
    </xdr:to>
    <xdr:sp macro="" textlink="">
      <xdr:nvSpPr>
        <xdr:cNvPr id="271" name="楕円 270"/>
        <xdr:cNvSpPr/>
      </xdr:nvSpPr>
      <xdr:spPr>
        <a:xfrm>
          <a:off x="3746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145414</xdr:rowOff>
    </xdr:from>
    <xdr:to>
      <xdr:col>15</xdr:col>
      <xdr:colOff>101600</xdr:colOff>
      <xdr:row>80</xdr:row>
      <xdr:rowOff>75564</xdr:rowOff>
    </xdr:to>
    <xdr:sp macro="" textlink="">
      <xdr:nvSpPr>
        <xdr:cNvPr id="272" name="楕円 271"/>
        <xdr:cNvSpPr/>
      </xdr:nvSpPr>
      <xdr:spPr>
        <a:xfrm>
          <a:off x="2857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150495</xdr:rowOff>
    </xdr:from>
    <xdr:to>
      <xdr:col>19</xdr:col>
      <xdr:colOff>177800</xdr:colOff>
      <xdr:row>80</xdr:row>
      <xdr:rowOff>24764</xdr:rowOff>
    </xdr:to>
    <xdr:cxnSp macro="">
      <xdr:nvCxnSpPr>
        <xdr:cNvPr id="273" name="直線コネクタ 272"/>
        <xdr:cNvCxnSpPr/>
      </xdr:nvCxnSpPr>
      <xdr:spPr>
        <a:xfrm flipV="1">
          <a:off x="2908300" y="136950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21589</xdr:rowOff>
    </xdr:from>
    <xdr:to>
      <xdr:col>10</xdr:col>
      <xdr:colOff>165100</xdr:colOff>
      <xdr:row>80</xdr:row>
      <xdr:rowOff>123189</xdr:rowOff>
    </xdr:to>
    <xdr:sp macro="" textlink="">
      <xdr:nvSpPr>
        <xdr:cNvPr id="274" name="楕円 273"/>
        <xdr:cNvSpPr/>
      </xdr:nvSpPr>
      <xdr:spPr>
        <a:xfrm>
          <a:off x="1968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24764</xdr:rowOff>
    </xdr:from>
    <xdr:to>
      <xdr:col>15</xdr:col>
      <xdr:colOff>50800</xdr:colOff>
      <xdr:row>80</xdr:row>
      <xdr:rowOff>72389</xdr:rowOff>
    </xdr:to>
    <xdr:cxnSp macro="">
      <xdr:nvCxnSpPr>
        <xdr:cNvPr id="275" name="直線コネクタ 274"/>
        <xdr:cNvCxnSpPr/>
      </xdr:nvCxnSpPr>
      <xdr:spPr>
        <a:xfrm flipV="1">
          <a:off x="2019300" y="137407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46372</xdr:rowOff>
    </xdr:from>
    <xdr:ext cx="405111" cy="259045"/>
    <xdr:sp macro="" textlink="">
      <xdr:nvSpPr>
        <xdr:cNvPr id="276" name="n_1mainValue【福祉施設】&#10;有形固定資産減価償却率"/>
        <xdr:cNvSpPr txBox="1"/>
      </xdr:nvSpPr>
      <xdr:spPr>
        <a:xfrm>
          <a:off x="35820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92091</xdr:rowOff>
    </xdr:from>
    <xdr:ext cx="405111" cy="259045"/>
    <xdr:sp macro="" textlink="">
      <xdr:nvSpPr>
        <xdr:cNvPr id="277" name="n_2mainValue【福祉施設】&#10;有形固定資産減価償却率"/>
        <xdr:cNvSpPr txBox="1"/>
      </xdr:nvSpPr>
      <xdr:spPr>
        <a:xfrm>
          <a:off x="2705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139716</xdr:rowOff>
    </xdr:from>
    <xdr:ext cx="405111" cy="259045"/>
    <xdr:sp macro="" textlink="">
      <xdr:nvSpPr>
        <xdr:cNvPr id="278" name="n_3mainValue【福祉施設】&#10;有形固定資産減価償却率"/>
        <xdr:cNvSpPr txBox="1"/>
      </xdr:nvSpPr>
      <xdr:spPr>
        <a:xfrm>
          <a:off x="1816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09"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31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75474</xdr:rowOff>
    </xdr:from>
    <xdr:to>
      <xdr:col>46</xdr:col>
      <xdr:colOff>38100</xdr:colOff>
      <xdr:row>85</xdr:row>
      <xdr:rowOff>5624</xdr:rowOff>
    </xdr:to>
    <xdr:sp macro="" textlink="">
      <xdr:nvSpPr>
        <xdr:cNvPr id="313" name="フローチャート: 判断 312"/>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22151</xdr:rowOff>
    </xdr:from>
    <xdr:ext cx="469744" cy="259045"/>
    <xdr:sp macro="" textlink="">
      <xdr:nvSpPr>
        <xdr:cNvPr id="314"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1995</xdr:rowOff>
    </xdr:from>
    <xdr:to>
      <xdr:col>41</xdr:col>
      <xdr:colOff>101600</xdr:colOff>
      <xdr:row>85</xdr:row>
      <xdr:rowOff>103595</xdr:rowOff>
    </xdr:to>
    <xdr:sp macro="" textlink="">
      <xdr:nvSpPr>
        <xdr:cNvPr id="315" name="フローチャート: 判断 314"/>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120122</xdr:rowOff>
    </xdr:from>
    <xdr:ext cx="469744" cy="259045"/>
    <xdr:sp macro="" textlink="">
      <xdr:nvSpPr>
        <xdr:cNvPr id="316"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46082</xdr:rowOff>
    </xdr:from>
    <xdr:to>
      <xdr:col>50</xdr:col>
      <xdr:colOff>165100</xdr:colOff>
      <xdr:row>86</xdr:row>
      <xdr:rowOff>147682</xdr:rowOff>
    </xdr:to>
    <xdr:sp macro="" textlink="">
      <xdr:nvSpPr>
        <xdr:cNvPr id="322" name="楕円 321"/>
        <xdr:cNvSpPr/>
      </xdr:nvSpPr>
      <xdr:spPr>
        <a:xfrm>
          <a:off x="9588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46082</xdr:rowOff>
    </xdr:from>
    <xdr:to>
      <xdr:col>46</xdr:col>
      <xdr:colOff>38100</xdr:colOff>
      <xdr:row>86</xdr:row>
      <xdr:rowOff>147682</xdr:rowOff>
    </xdr:to>
    <xdr:sp macro="" textlink="">
      <xdr:nvSpPr>
        <xdr:cNvPr id="323" name="楕円 322"/>
        <xdr:cNvSpPr/>
      </xdr:nvSpPr>
      <xdr:spPr>
        <a:xfrm>
          <a:off x="8699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96882</xdr:rowOff>
    </xdr:from>
    <xdr:to>
      <xdr:col>50</xdr:col>
      <xdr:colOff>114300</xdr:colOff>
      <xdr:row>86</xdr:row>
      <xdr:rowOff>96882</xdr:rowOff>
    </xdr:to>
    <xdr:cxnSp macro="">
      <xdr:nvCxnSpPr>
        <xdr:cNvPr id="324" name="直線コネクタ 323"/>
        <xdr:cNvCxnSpPr/>
      </xdr:nvCxnSpPr>
      <xdr:spPr>
        <a:xfrm>
          <a:off x="8750300" y="1484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49349</xdr:rowOff>
    </xdr:from>
    <xdr:to>
      <xdr:col>41</xdr:col>
      <xdr:colOff>101600</xdr:colOff>
      <xdr:row>86</xdr:row>
      <xdr:rowOff>150949</xdr:rowOff>
    </xdr:to>
    <xdr:sp macro="" textlink="">
      <xdr:nvSpPr>
        <xdr:cNvPr id="325" name="楕円 324"/>
        <xdr:cNvSpPr/>
      </xdr:nvSpPr>
      <xdr:spPr>
        <a:xfrm>
          <a:off x="7810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96882</xdr:rowOff>
    </xdr:from>
    <xdr:to>
      <xdr:col>45</xdr:col>
      <xdr:colOff>177800</xdr:colOff>
      <xdr:row>86</xdr:row>
      <xdr:rowOff>100149</xdr:rowOff>
    </xdr:to>
    <xdr:cxnSp macro="">
      <xdr:nvCxnSpPr>
        <xdr:cNvPr id="326" name="直線コネクタ 325"/>
        <xdr:cNvCxnSpPr/>
      </xdr:nvCxnSpPr>
      <xdr:spPr>
        <a:xfrm flipV="1">
          <a:off x="7861300" y="148415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138809</xdr:rowOff>
    </xdr:from>
    <xdr:ext cx="469744" cy="259045"/>
    <xdr:sp macro="" textlink="">
      <xdr:nvSpPr>
        <xdr:cNvPr id="327" name="n_1mainValue【福祉施設】&#10;一人当たり面積"/>
        <xdr:cNvSpPr txBox="1"/>
      </xdr:nvSpPr>
      <xdr:spPr>
        <a:xfrm>
          <a:off x="93917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138809</xdr:rowOff>
    </xdr:from>
    <xdr:ext cx="469744" cy="259045"/>
    <xdr:sp macro="" textlink="">
      <xdr:nvSpPr>
        <xdr:cNvPr id="328" name="n_2mainValue【福祉施設】&#10;一人当たり面積"/>
        <xdr:cNvSpPr txBox="1"/>
      </xdr:nvSpPr>
      <xdr:spPr>
        <a:xfrm>
          <a:off x="8515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142076</xdr:rowOff>
    </xdr:from>
    <xdr:ext cx="469744" cy="259045"/>
    <xdr:sp macro="" textlink="">
      <xdr:nvSpPr>
        <xdr:cNvPr id="329" name="n_3mainValue【福祉施設】&#10;一人当たり面積"/>
        <xdr:cNvSpPr txBox="1"/>
      </xdr:nvSpPr>
      <xdr:spPr>
        <a:xfrm>
          <a:off x="7626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60"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63"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28666</xdr:rowOff>
    </xdr:from>
    <xdr:to>
      <xdr:col>15</xdr:col>
      <xdr:colOff>101600</xdr:colOff>
      <xdr:row>104</xdr:row>
      <xdr:rowOff>130266</xdr:rowOff>
    </xdr:to>
    <xdr:sp macro="" textlink="">
      <xdr:nvSpPr>
        <xdr:cNvPr id="364" name="フローチャート: 判断 363"/>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121393</xdr:rowOff>
    </xdr:from>
    <xdr:ext cx="405111" cy="259045"/>
    <xdr:sp macro="" textlink="">
      <xdr:nvSpPr>
        <xdr:cNvPr id="365"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131536</xdr:rowOff>
    </xdr:from>
    <xdr:to>
      <xdr:col>10</xdr:col>
      <xdr:colOff>165100</xdr:colOff>
      <xdr:row>104</xdr:row>
      <xdr:rowOff>61686</xdr:rowOff>
    </xdr:to>
    <xdr:sp macro="" textlink="">
      <xdr:nvSpPr>
        <xdr:cNvPr id="366" name="フローチャート: 判断 365"/>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52813</xdr:rowOff>
    </xdr:from>
    <xdr:ext cx="405111" cy="259045"/>
    <xdr:sp macro="" textlink="">
      <xdr:nvSpPr>
        <xdr:cNvPr id="367"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142966</xdr:rowOff>
    </xdr:from>
    <xdr:to>
      <xdr:col>20</xdr:col>
      <xdr:colOff>38100</xdr:colOff>
      <xdr:row>103</xdr:row>
      <xdr:rowOff>73116</xdr:rowOff>
    </xdr:to>
    <xdr:sp macro="" textlink="">
      <xdr:nvSpPr>
        <xdr:cNvPr id="373" name="楕円 372"/>
        <xdr:cNvSpPr/>
      </xdr:nvSpPr>
      <xdr:spPr>
        <a:xfrm>
          <a:off x="3746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7438</xdr:rowOff>
    </xdr:from>
    <xdr:to>
      <xdr:col>15</xdr:col>
      <xdr:colOff>101600</xdr:colOff>
      <xdr:row>103</xdr:row>
      <xdr:rowOff>109038</xdr:rowOff>
    </xdr:to>
    <xdr:sp macro="" textlink="">
      <xdr:nvSpPr>
        <xdr:cNvPr id="374" name="楕円 373"/>
        <xdr:cNvSpPr/>
      </xdr:nvSpPr>
      <xdr:spPr>
        <a:xfrm>
          <a:off x="2857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22316</xdr:rowOff>
    </xdr:from>
    <xdr:to>
      <xdr:col>19</xdr:col>
      <xdr:colOff>177800</xdr:colOff>
      <xdr:row>103</xdr:row>
      <xdr:rowOff>58238</xdr:rowOff>
    </xdr:to>
    <xdr:cxnSp macro="">
      <xdr:nvCxnSpPr>
        <xdr:cNvPr id="375" name="直線コネクタ 374"/>
        <xdr:cNvCxnSpPr/>
      </xdr:nvCxnSpPr>
      <xdr:spPr>
        <a:xfrm flipV="1">
          <a:off x="2908300" y="176816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376" name="楕円 375"/>
        <xdr:cNvSpPr/>
      </xdr:nvSpPr>
      <xdr:spPr>
        <a:xfrm>
          <a:off x="1968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58238</xdr:rowOff>
    </xdr:from>
    <xdr:to>
      <xdr:col>15</xdr:col>
      <xdr:colOff>50800</xdr:colOff>
      <xdr:row>103</xdr:row>
      <xdr:rowOff>94162</xdr:rowOff>
    </xdr:to>
    <xdr:cxnSp macro="">
      <xdr:nvCxnSpPr>
        <xdr:cNvPr id="377" name="直線コネクタ 376"/>
        <xdr:cNvCxnSpPr/>
      </xdr:nvCxnSpPr>
      <xdr:spPr>
        <a:xfrm flipV="1">
          <a:off x="2019300" y="177175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89643</xdr:rowOff>
    </xdr:from>
    <xdr:ext cx="405111" cy="259045"/>
    <xdr:sp macro="" textlink="">
      <xdr:nvSpPr>
        <xdr:cNvPr id="378" name="n_1mainValue【市民会館】&#10;有形固定資産減価償却率"/>
        <xdr:cNvSpPr txBox="1"/>
      </xdr:nvSpPr>
      <xdr:spPr>
        <a:xfrm>
          <a:off x="3582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125565</xdr:rowOff>
    </xdr:from>
    <xdr:ext cx="405111" cy="259045"/>
    <xdr:sp macro="" textlink="">
      <xdr:nvSpPr>
        <xdr:cNvPr id="379" name="n_2mainValue【市民会館】&#10;有形固定資産減価償却率"/>
        <xdr:cNvSpPr txBox="1"/>
      </xdr:nvSpPr>
      <xdr:spPr>
        <a:xfrm>
          <a:off x="2705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161489</xdr:rowOff>
    </xdr:from>
    <xdr:ext cx="405111" cy="259045"/>
    <xdr:sp macro="" textlink="">
      <xdr:nvSpPr>
        <xdr:cNvPr id="380" name="n_3mainValue【市民会館】&#10;有形固定資産減価償却率"/>
        <xdr:cNvSpPr txBox="1"/>
      </xdr:nvSpPr>
      <xdr:spPr>
        <a:xfrm>
          <a:off x="1816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07"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132097</xdr:rowOff>
    </xdr:from>
    <xdr:ext cx="469744" cy="259045"/>
    <xdr:sp macro="" textlink="">
      <xdr:nvSpPr>
        <xdr:cNvPr id="410"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xdr:rowOff>
    </xdr:from>
    <xdr:to>
      <xdr:col>46</xdr:col>
      <xdr:colOff>38100</xdr:colOff>
      <xdr:row>105</xdr:row>
      <xdr:rowOff>106426</xdr:rowOff>
    </xdr:to>
    <xdr:sp macro="" textlink="">
      <xdr:nvSpPr>
        <xdr:cNvPr id="411" name="フローチャート: 判断 41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122953</xdr:rowOff>
    </xdr:from>
    <xdr:ext cx="469744" cy="259045"/>
    <xdr:sp macro="" textlink="">
      <xdr:nvSpPr>
        <xdr:cNvPr id="412"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45974</xdr:rowOff>
    </xdr:from>
    <xdr:to>
      <xdr:col>41</xdr:col>
      <xdr:colOff>101600</xdr:colOff>
      <xdr:row>105</xdr:row>
      <xdr:rowOff>147574</xdr:rowOff>
    </xdr:to>
    <xdr:sp macro="" textlink="">
      <xdr:nvSpPr>
        <xdr:cNvPr id="413" name="フローチャート: 判断 412"/>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164101</xdr:rowOff>
    </xdr:from>
    <xdr:ext cx="469744" cy="259045"/>
    <xdr:sp macro="" textlink="">
      <xdr:nvSpPr>
        <xdr:cNvPr id="414"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5" name="テキスト ボックス 4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109982</xdr:rowOff>
    </xdr:from>
    <xdr:to>
      <xdr:col>50</xdr:col>
      <xdr:colOff>165100</xdr:colOff>
      <xdr:row>106</xdr:row>
      <xdr:rowOff>40132</xdr:rowOff>
    </xdr:to>
    <xdr:sp macro="" textlink="">
      <xdr:nvSpPr>
        <xdr:cNvPr id="420" name="楕円 419"/>
        <xdr:cNvSpPr/>
      </xdr:nvSpPr>
      <xdr:spPr>
        <a:xfrm>
          <a:off x="9588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114554</xdr:rowOff>
    </xdr:from>
    <xdr:to>
      <xdr:col>46</xdr:col>
      <xdr:colOff>38100</xdr:colOff>
      <xdr:row>106</xdr:row>
      <xdr:rowOff>44704</xdr:rowOff>
    </xdr:to>
    <xdr:sp macro="" textlink="">
      <xdr:nvSpPr>
        <xdr:cNvPr id="421" name="楕円 420"/>
        <xdr:cNvSpPr/>
      </xdr:nvSpPr>
      <xdr:spPr>
        <a:xfrm>
          <a:off x="8699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160782</xdr:rowOff>
    </xdr:from>
    <xdr:to>
      <xdr:col>50</xdr:col>
      <xdr:colOff>114300</xdr:colOff>
      <xdr:row>105</xdr:row>
      <xdr:rowOff>165354</xdr:rowOff>
    </xdr:to>
    <xdr:cxnSp macro="">
      <xdr:nvCxnSpPr>
        <xdr:cNvPr id="422" name="直線コネクタ 421"/>
        <xdr:cNvCxnSpPr/>
      </xdr:nvCxnSpPr>
      <xdr:spPr>
        <a:xfrm flipV="1">
          <a:off x="8750300" y="18163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123698</xdr:rowOff>
    </xdr:from>
    <xdr:to>
      <xdr:col>41</xdr:col>
      <xdr:colOff>101600</xdr:colOff>
      <xdr:row>106</xdr:row>
      <xdr:rowOff>53848</xdr:rowOff>
    </xdr:to>
    <xdr:sp macro="" textlink="">
      <xdr:nvSpPr>
        <xdr:cNvPr id="423" name="楕円 422"/>
        <xdr:cNvSpPr/>
      </xdr:nvSpPr>
      <xdr:spPr>
        <a:xfrm>
          <a:off x="7810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165354</xdr:rowOff>
    </xdr:from>
    <xdr:to>
      <xdr:col>45</xdr:col>
      <xdr:colOff>177800</xdr:colOff>
      <xdr:row>106</xdr:row>
      <xdr:rowOff>3048</xdr:rowOff>
    </xdr:to>
    <xdr:cxnSp macro="">
      <xdr:nvCxnSpPr>
        <xdr:cNvPr id="424" name="直線コネクタ 423"/>
        <xdr:cNvCxnSpPr/>
      </xdr:nvCxnSpPr>
      <xdr:spPr>
        <a:xfrm flipV="1">
          <a:off x="7861300" y="18167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31259</xdr:rowOff>
    </xdr:from>
    <xdr:ext cx="469744" cy="259045"/>
    <xdr:sp macro="" textlink="">
      <xdr:nvSpPr>
        <xdr:cNvPr id="425" name="n_1mainValue【市民会館】&#10;一人当たり面積"/>
        <xdr:cNvSpPr txBox="1"/>
      </xdr:nvSpPr>
      <xdr:spPr>
        <a:xfrm>
          <a:off x="93917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35831</xdr:rowOff>
    </xdr:from>
    <xdr:ext cx="469744" cy="259045"/>
    <xdr:sp macro="" textlink="">
      <xdr:nvSpPr>
        <xdr:cNvPr id="426" name="n_2mainValue【市民会館】&#10;一人当たり面積"/>
        <xdr:cNvSpPr txBox="1"/>
      </xdr:nvSpPr>
      <xdr:spPr>
        <a:xfrm>
          <a:off x="8515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44975</xdr:rowOff>
    </xdr:from>
    <xdr:ext cx="469744" cy="259045"/>
    <xdr:sp macro="" textlink="">
      <xdr:nvSpPr>
        <xdr:cNvPr id="427" name="n_3mainValue【市民会館】&#10;一人当たり面積"/>
        <xdr:cNvSpPr txBox="1"/>
      </xdr:nvSpPr>
      <xdr:spPr>
        <a:xfrm>
          <a:off x="7626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8"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140261</xdr:rowOff>
    </xdr:from>
    <xdr:ext cx="405111" cy="259045"/>
    <xdr:sp macro="" textlink="">
      <xdr:nvSpPr>
        <xdr:cNvPr id="461"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30299</xdr:rowOff>
    </xdr:from>
    <xdr:to>
      <xdr:col>76</xdr:col>
      <xdr:colOff>165100</xdr:colOff>
      <xdr:row>37</xdr:row>
      <xdr:rowOff>131899</xdr:rowOff>
    </xdr:to>
    <xdr:sp macro="" textlink="">
      <xdr:nvSpPr>
        <xdr:cNvPr id="462" name="フローチャート: 判断 461"/>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148426</xdr:rowOff>
    </xdr:from>
    <xdr:ext cx="405111" cy="259045"/>
    <xdr:sp macro="" textlink="">
      <xdr:nvSpPr>
        <xdr:cNvPr id="463"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160927</xdr:rowOff>
    </xdr:from>
    <xdr:to>
      <xdr:col>72</xdr:col>
      <xdr:colOff>38100</xdr:colOff>
      <xdr:row>37</xdr:row>
      <xdr:rowOff>91077</xdr:rowOff>
    </xdr:to>
    <xdr:sp macro="" textlink="">
      <xdr:nvSpPr>
        <xdr:cNvPr id="464" name="フローチャート: 判断 463"/>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107604</xdr:rowOff>
    </xdr:from>
    <xdr:ext cx="405111" cy="259045"/>
    <xdr:sp macro="" textlink="">
      <xdr:nvSpPr>
        <xdr:cNvPr id="465"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6" name="テキスト ボックス 4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43362</xdr:rowOff>
    </xdr:from>
    <xdr:to>
      <xdr:col>81</xdr:col>
      <xdr:colOff>101600</xdr:colOff>
      <xdr:row>38</xdr:row>
      <xdr:rowOff>144962</xdr:rowOff>
    </xdr:to>
    <xdr:sp macro="" textlink="">
      <xdr:nvSpPr>
        <xdr:cNvPr id="471" name="楕円 470"/>
        <xdr:cNvSpPr/>
      </xdr:nvSpPr>
      <xdr:spPr>
        <a:xfrm>
          <a:off x="15430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89081</xdr:rowOff>
    </xdr:from>
    <xdr:to>
      <xdr:col>76</xdr:col>
      <xdr:colOff>165100</xdr:colOff>
      <xdr:row>39</xdr:row>
      <xdr:rowOff>19231</xdr:rowOff>
    </xdr:to>
    <xdr:sp macro="" textlink="">
      <xdr:nvSpPr>
        <xdr:cNvPr id="472" name="楕円 471"/>
        <xdr:cNvSpPr/>
      </xdr:nvSpPr>
      <xdr:spPr>
        <a:xfrm>
          <a:off x="14541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94162</xdr:rowOff>
    </xdr:from>
    <xdr:to>
      <xdr:col>81</xdr:col>
      <xdr:colOff>50800</xdr:colOff>
      <xdr:row>38</xdr:row>
      <xdr:rowOff>139881</xdr:rowOff>
    </xdr:to>
    <xdr:cxnSp macro="">
      <xdr:nvCxnSpPr>
        <xdr:cNvPr id="473" name="直線コネクタ 472"/>
        <xdr:cNvCxnSpPr/>
      </xdr:nvCxnSpPr>
      <xdr:spPr>
        <a:xfrm flipV="1">
          <a:off x="14592300" y="660926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133169</xdr:rowOff>
    </xdr:from>
    <xdr:to>
      <xdr:col>72</xdr:col>
      <xdr:colOff>38100</xdr:colOff>
      <xdr:row>39</xdr:row>
      <xdr:rowOff>63319</xdr:rowOff>
    </xdr:to>
    <xdr:sp macro="" textlink="">
      <xdr:nvSpPr>
        <xdr:cNvPr id="474" name="楕円 473"/>
        <xdr:cNvSpPr/>
      </xdr:nvSpPr>
      <xdr:spPr>
        <a:xfrm>
          <a:off x="13652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139881</xdr:rowOff>
    </xdr:from>
    <xdr:to>
      <xdr:col>76</xdr:col>
      <xdr:colOff>114300</xdr:colOff>
      <xdr:row>39</xdr:row>
      <xdr:rowOff>12519</xdr:rowOff>
    </xdr:to>
    <xdr:cxnSp macro="">
      <xdr:nvCxnSpPr>
        <xdr:cNvPr id="475" name="直線コネクタ 474"/>
        <xdr:cNvCxnSpPr/>
      </xdr:nvCxnSpPr>
      <xdr:spPr>
        <a:xfrm flipV="1">
          <a:off x="13703300" y="66549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76" name="n_1mainValue【一般廃棄物処理施設】&#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10358</xdr:rowOff>
    </xdr:from>
    <xdr:ext cx="405111" cy="259045"/>
    <xdr:sp macro="" textlink="">
      <xdr:nvSpPr>
        <xdr:cNvPr id="477" name="n_2mainValue【一般廃棄物処理施設】&#10;有形固定資産減価償却率"/>
        <xdr:cNvSpPr txBox="1"/>
      </xdr:nvSpPr>
      <xdr:spPr>
        <a:xfrm>
          <a:off x="14389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54446</xdr:rowOff>
    </xdr:from>
    <xdr:ext cx="405111" cy="259045"/>
    <xdr:sp macro="" textlink="">
      <xdr:nvSpPr>
        <xdr:cNvPr id="478" name="n_3mainValue【一般廃棄物処理施設】&#10;有形固定資産減価償却率"/>
        <xdr:cNvSpPr txBox="1"/>
      </xdr:nvSpPr>
      <xdr:spPr>
        <a:xfrm>
          <a:off x="13500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03"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124499</xdr:rowOff>
    </xdr:from>
    <xdr:ext cx="534377" cy="259045"/>
    <xdr:sp macro="" textlink="">
      <xdr:nvSpPr>
        <xdr:cNvPr id="506"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47385</xdr:rowOff>
    </xdr:from>
    <xdr:to>
      <xdr:col>107</xdr:col>
      <xdr:colOff>101600</xdr:colOff>
      <xdr:row>38</xdr:row>
      <xdr:rowOff>148985</xdr:rowOff>
    </xdr:to>
    <xdr:sp macro="" textlink="">
      <xdr:nvSpPr>
        <xdr:cNvPr id="507" name="フローチャート: 判断 506"/>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140112</xdr:rowOff>
    </xdr:from>
    <xdr:ext cx="534377" cy="259045"/>
    <xdr:sp macro="" textlink="">
      <xdr:nvSpPr>
        <xdr:cNvPr id="508" name="n_2aveValue【一般廃棄物処理施設】&#10;一人当たり有形固定資産（償却資産）額"/>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125978</xdr:rowOff>
    </xdr:from>
    <xdr:to>
      <xdr:col>102</xdr:col>
      <xdr:colOff>165100</xdr:colOff>
      <xdr:row>39</xdr:row>
      <xdr:rowOff>56128</xdr:rowOff>
    </xdr:to>
    <xdr:sp macro="" textlink="">
      <xdr:nvSpPr>
        <xdr:cNvPr id="509" name="フローチャート: 判断 508"/>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47255</xdr:rowOff>
    </xdr:from>
    <xdr:ext cx="534377" cy="259045"/>
    <xdr:sp macro="" textlink="">
      <xdr:nvSpPr>
        <xdr:cNvPr id="510" name="n_3aveValue【一般廃棄物処理施設】&#10;一人当たり有形固定資産（償却資産）額"/>
        <xdr:cNvSpPr txBox="1"/>
      </xdr:nvSpPr>
      <xdr:spPr>
        <a:xfrm>
          <a:off x="192781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1" name="テキスト ボックス 5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171447</xdr:rowOff>
    </xdr:from>
    <xdr:to>
      <xdr:col>112</xdr:col>
      <xdr:colOff>38100</xdr:colOff>
      <xdr:row>35</xdr:row>
      <xdr:rowOff>101597</xdr:rowOff>
    </xdr:to>
    <xdr:sp macro="" textlink="">
      <xdr:nvSpPr>
        <xdr:cNvPr id="516" name="楕円 515"/>
        <xdr:cNvSpPr/>
      </xdr:nvSpPr>
      <xdr:spPr>
        <a:xfrm>
          <a:off x="21272500" y="600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14776</xdr:rowOff>
    </xdr:from>
    <xdr:to>
      <xdr:col>107</xdr:col>
      <xdr:colOff>101600</xdr:colOff>
      <xdr:row>35</xdr:row>
      <xdr:rowOff>116376</xdr:rowOff>
    </xdr:to>
    <xdr:sp macro="" textlink="">
      <xdr:nvSpPr>
        <xdr:cNvPr id="517" name="楕円 516"/>
        <xdr:cNvSpPr/>
      </xdr:nvSpPr>
      <xdr:spPr>
        <a:xfrm>
          <a:off x="20383500" y="60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50797</xdr:rowOff>
    </xdr:from>
    <xdr:to>
      <xdr:col>111</xdr:col>
      <xdr:colOff>177800</xdr:colOff>
      <xdr:row>35</xdr:row>
      <xdr:rowOff>65576</xdr:rowOff>
    </xdr:to>
    <xdr:cxnSp macro="">
      <xdr:nvCxnSpPr>
        <xdr:cNvPr id="518" name="直線コネクタ 517"/>
        <xdr:cNvCxnSpPr/>
      </xdr:nvCxnSpPr>
      <xdr:spPr>
        <a:xfrm flipV="1">
          <a:off x="20434300" y="6051547"/>
          <a:ext cx="889000" cy="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29909</xdr:rowOff>
    </xdr:from>
    <xdr:to>
      <xdr:col>102</xdr:col>
      <xdr:colOff>165100</xdr:colOff>
      <xdr:row>35</xdr:row>
      <xdr:rowOff>131509</xdr:rowOff>
    </xdr:to>
    <xdr:sp macro="" textlink="">
      <xdr:nvSpPr>
        <xdr:cNvPr id="519" name="楕円 518"/>
        <xdr:cNvSpPr/>
      </xdr:nvSpPr>
      <xdr:spPr>
        <a:xfrm>
          <a:off x="19494500" y="60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65576</xdr:rowOff>
    </xdr:from>
    <xdr:to>
      <xdr:col>107</xdr:col>
      <xdr:colOff>50800</xdr:colOff>
      <xdr:row>35</xdr:row>
      <xdr:rowOff>80709</xdr:rowOff>
    </xdr:to>
    <xdr:cxnSp macro="">
      <xdr:nvCxnSpPr>
        <xdr:cNvPr id="520" name="直線コネクタ 519"/>
        <xdr:cNvCxnSpPr/>
      </xdr:nvCxnSpPr>
      <xdr:spPr>
        <a:xfrm flipV="1">
          <a:off x="19545300" y="6066326"/>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33</xdr:row>
      <xdr:rowOff>118124</xdr:rowOff>
    </xdr:from>
    <xdr:ext cx="599010" cy="259045"/>
    <xdr:sp macro="" textlink="">
      <xdr:nvSpPr>
        <xdr:cNvPr id="521" name="n_1mainValue【一般廃棄物処理施設】&#10;一人当たり有形固定資産（償却資産）額"/>
        <xdr:cNvSpPr txBox="1"/>
      </xdr:nvSpPr>
      <xdr:spPr>
        <a:xfrm>
          <a:off x="21011095" y="577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132903</xdr:rowOff>
    </xdr:from>
    <xdr:ext cx="599010" cy="259045"/>
    <xdr:sp macro="" textlink="">
      <xdr:nvSpPr>
        <xdr:cNvPr id="522" name="n_2mainValue【一般廃棄物処理施設】&#10;一人当たり有形固定資産（償却資産）額"/>
        <xdr:cNvSpPr txBox="1"/>
      </xdr:nvSpPr>
      <xdr:spPr>
        <a:xfrm>
          <a:off x="20134795" y="579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148036</xdr:rowOff>
    </xdr:from>
    <xdr:ext cx="599010" cy="259045"/>
    <xdr:sp macro="" textlink="">
      <xdr:nvSpPr>
        <xdr:cNvPr id="523" name="n_3mainValue【一般廃棄物処理施設】&#10;一人当たり有形固定資産（償却資産）額"/>
        <xdr:cNvSpPr txBox="1"/>
      </xdr:nvSpPr>
      <xdr:spPr>
        <a:xfrm>
          <a:off x="19245795" y="580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9" name="直線コネクタ 54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1" name="直線コネクタ 55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3" name="直線コネクタ 55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5" name="フローチャート: 判断 55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6" name="フローチャート: 判断 55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557"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32476</xdr:rowOff>
    </xdr:from>
    <xdr:to>
      <xdr:col>76</xdr:col>
      <xdr:colOff>165100</xdr:colOff>
      <xdr:row>60</xdr:row>
      <xdr:rowOff>134076</xdr:rowOff>
    </xdr:to>
    <xdr:sp macro="" textlink="">
      <xdr:nvSpPr>
        <xdr:cNvPr id="558" name="フローチャート: 判断 557"/>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125203</xdr:rowOff>
    </xdr:from>
    <xdr:ext cx="405111" cy="259045"/>
    <xdr:sp macro="" textlink="">
      <xdr:nvSpPr>
        <xdr:cNvPr id="559"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68399</xdr:rowOff>
    </xdr:from>
    <xdr:to>
      <xdr:col>72</xdr:col>
      <xdr:colOff>38100</xdr:colOff>
      <xdr:row>60</xdr:row>
      <xdr:rowOff>169999</xdr:rowOff>
    </xdr:to>
    <xdr:sp macro="" textlink="">
      <xdr:nvSpPr>
        <xdr:cNvPr id="560" name="フローチャート: 判断 559"/>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161126</xdr:rowOff>
    </xdr:from>
    <xdr:ext cx="405111" cy="259045"/>
    <xdr:sp macro="" textlink="">
      <xdr:nvSpPr>
        <xdr:cNvPr id="561"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145143</xdr:rowOff>
    </xdr:from>
    <xdr:to>
      <xdr:col>81</xdr:col>
      <xdr:colOff>101600</xdr:colOff>
      <xdr:row>58</xdr:row>
      <xdr:rowOff>75293</xdr:rowOff>
    </xdr:to>
    <xdr:sp macro="" textlink="">
      <xdr:nvSpPr>
        <xdr:cNvPr id="567" name="楕円 566"/>
        <xdr:cNvSpPr/>
      </xdr:nvSpPr>
      <xdr:spPr>
        <a:xfrm>
          <a:off x="15430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39007</xdr:rowOff>
    </xdr:from>
    <xdr:to>
      <xdr:col>76</xdr:col>
      <xdr:colOff>165100</xdr:colOff>
      <xdr:row>58</xdr:row>
      <xdr:rowOff>140607</xdr:rowOff>
    </xdr:to>
    <xdr:sp macro="" textlink="">
      <xdr:nvSpPr>
        <xdr:cNvPr id="568" name="楕円 567"/>
        <xdr:cNvSpPr/>
      </xdr:nvSpPr>
      <xdr:spPr>
        <a:xfrm>
          <a:off x="14541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24493</xdr:rowOff>
    </xdr:from>
    <xdr:to>
      <xdr:col>81</xdr:col>
      <xdr:colOff>50800</xdr:colOff>
      <xdr:row>58</xdr:row>
      <xdr:rowOff>89807</xdr:rowOff>
    </xdr:to>
    <xdr:cxnSp macro="">
      <xdr:nvCxnSpPr>
        <xdr:cNvPr id="569" name="直線コネクタ 568"/>
        <xdr:cNvCxnSpPr/>
      </xdr:nvCxnSpPr>
      <xdr:spPr>
        <a:xfrm flipV="1">
          <a:off x="14592300" y="996859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104322</xdr:rowOff>
    </xdr:from>
    <xdr:to>
      <xdr:col>72</xdr:col>
      <xdr:colOff>38100</xdr:colOff>
      <xdr:row>59</xdr:row>
      <xdr:rowOff>34472</xdr:rowOff>
    </xdr:to>
    <xdr:sp macro="" textlink="">
      <xdr:nvSpPr>
        <xdr:cNvPr id="570" name="楕円 569"/>
        <xdr:cNvSpPr/>
      </xdr:nvSpPr>
      <xdr:spPr>
        <a:xfrm>
          <a:off x="13652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89807</xdr:rowOff>
    </xdr:from>
    <xdr:to>
      <xdr:col>76</xdr:col>
      <xdr:colOff>114300</xdr:colOff>
      <xdr:row>58</xdr:row>
      <xdr:rowOff>155122</xdr:rowOff>
    </xdr:to>
    <xdr:cxnSp macro="">
      <xdr:nvCxnSpPr>
        <xdr:cNvPr id="571" name="直線コネクタ 570"/>
        <xdr:cNvCxnSpPr/>
      </xdr:nvCxnSpPr>
      <xdr:spPr>
        <a:xfrm flipV="1">
          <a:off x="13703300" y="1003390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91820</xdr:rowOff>
    </xdr:from>
    <xdr:ext cx="405111" cy="259045"/>
    <xdr:sp macro="" textlink="">
      <xdr:nvSpPr>
        <xdr:cNvPr id="572" name="n_1mainValue【保健センター・保健所】&#10;有形固定資産減価償却率"/>
        <xdr:cNvSpPr txBox="1"/>
      </xdr:nvSpPr>
      <xdr:spPr>
        <a:xfrm>
          <a:off x="152660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157134</xdr:rowOff>
    </xdr:from>
    <xdr:ext cx="405111" cy="259045"/>
    <xdr:sp macro="" textlink="">
      <xdr:nvSpPr>
        <xdr:cNvPr id="573" name="n_2mainValue【保健センター・保健所】&#10;有形固定資産減価償却率"/>
        <xdr:cNvSpPr txBox="1"/>
      </xdr:nvSpPr>
      <xdr:spPr>
        <a:xfrm>
          <a:off x="14389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50999</xdr:rowOff>
    </xdr:from>
    <xdr:ext cx="405111" cy="259045"/>
    <xdr:sp macro="" textlink="">
      <xdr:nvSpPr>
        <xdr:cNvPr id="574" name="n_3mainValue【保健センター・保健所】&#10;有形固定資産減価償却率"/>
        <xdr:cNvSpPr txBox="1"/>
      </xdr:nvSpPr>
      <xdr:spPr>
        <a:xfrm>
          <a:off x="13500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8" name="直線コネクタ 597"/>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0" name="直線コネクタ 59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1"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2" name="直線コネクタ 601"/>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03"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フローチャート: 判断 603"/>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5" name="フローチャート: 判断 604"/>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57167</xdr:rowOff>
    </xdr:from>
    <xdr:ext cx="469744" cy="259045"/>
    <xdr:sp macro="" textlink="">
      <xdr:nvSpPr>
        <xdr:cNvPr id="606"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128270</xdr:rowOff>
    </xdr:from>
    <xdr:to>
      <xdr:col>107</xdr:col>
      <xdr:colOff>101600</xdr:colOff>
      <xdr:row>62</xdr:row>
      <xdr:rowOff>58420</xdr:rowOff>
    </xdr:to>
    <xdr:sp macro="" textlink="">
      <xdr:nvSpPr>
        <xdr:cNvPr id="607" name="フローチャート: 判断 606"/>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49547</xdr:rowOff>
    </xdr:from>
    <xdr:ext cx="469744" cy="259045"/>
    <xdr:sp macro="" textlink="">
      <xdr:nvSpPr>
        <xdr:cNvPr id="608" name="n_2aveValue【保健センター・保健所】&#10;一人当たり面積"/>
        <xdr:cNvSpPr txBox="1"/>
      </xdr:nvSpPr>
      <xdr:spPr>
        <a:xfrm>
          <a:off x="20199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120650</xdr:rowOff>
    </xdr:from>
    <xdr:to>
      <xdr:col>102</xdr:col>
      <xdr:colOff>165100</xdr:colOff>
      <xdr:row>62</xdr:row>
      <xdr:rowOff>50800</xdr:rowOff>
    </xdr:to>
    <xdr:sp macro="" textlink="">
      <xdr:nvSpPr>
        <xdr:cNvPr id="609" name="フローチャート: 判断 608"/>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41927</xdr:rowOff>
    </xdr:from>
    <xdr:ext cx="469744" cy="259045"/>
    <xdr:sp macro="" textlink="">
      <xdr:nvSpPr>
        <xdr:cNvPr id="610" name="n_3ave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40640</xdr:rowOff>
    </xdr:from>
    <xdr:to>
      <xdr:col>112</xdr:col>
      <xdr:colOff>38100</xdr:colOff>
      <xdr:row>58</xdr:row>
      <xdr:rowOff>142240</xdr:rowOff>
    </xdr:to>
    <xdr:sp macro="" textlink="">
      <xdr:nvSpPr>
        <xdr:cNvPr id="616" name="楕円 615"/>
        <xdr:cNvSpPr/>
      </xdr:nvSpPr>
      <xdr:spPr>
        <a:xfrm>
          <a:off x="2127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55880</xdr:rowOff>
    </xdr:from>
    <xdr:to>
      <xdr:col>107</xdr:col>
      <xdr:colOff>101600</xdr:colOff>
      <xdr:row>58</xdr:row>
      <xdr:rowOff>157480</xdr:rowOff>
    </xdr:to>
    <xdr:sp macro="" textlink="">
      <xdr:nvSpPr>
        <xdr:cNvPr id="617" name="楕円 616"/>
        <xdr:cNvSpPr/>
      </xdr:nvSpPr>
      <xdr:spPr>
        <a:xfrm>
          <a:off x="20383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91440</xdr:rowOff>
    </xdr:from>
    <xdr:to>
      <xdr:col>111</xdr:col>
      <xdr:colOff>177800</xdr:colOff>
      <xdr:row>58</xdr:row>
      <xdr:rowOff>106680</xdr:rowOff>
    </xdr:to>
    <xdr:cxnSp macro="">
      <xdr:nvCxnSpPr>
        <xdr:cNvPr id="618" name="直線コネクタ 617"/>
        <xdr:cNvCxnSpPr/>
      </xdr:nvCxnSpPr>
      <xdr:spPr>
        <a:xfrm flipV="1">
          <a:off x="20434300" y="10035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71120</xdr:rowOff>
    </xdr:from>
    <xdr:to>
      <xdr:col>102</xdr:col>
      <xdr:colOff>165100</xdr:colOff>
      <xdr:row>59</xdr:row>
      <xdr:rowOff>1270</xdr:rowOff>
    </xdr:to>
    <xdr:sp macro="" textlink="">
      <xdr:nvSpPr>
        <xdr:cNvPr id="619" name="楕円 618"/>
        <xdr:cNvSpPr/>
      </xdr:nvSpPr>
      <xdr:spPr>
        <a:xfrm>
          <a:off x="19494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106680</xdr:rowOff>
    </xdr:from>
    <xdr:to>
      <xdr:col>107</xdr:col>
      <xdr:colOff>50800</xdr:colOff>
      <xdr:row>58</xdr:row>
      <xdr:rowOff>121920</xdr:rowOff>
    </xdr:to>
    <xdr:cxnSp macro="">
      <xdr:nvCxnSpPr>
        <xdr:cNvPr id="620" name="直線コネクタ 619"/>
        <xdr:cNvCxnSpPr/>
      </xdr:nvCxnSpPr>
      <xdr:spPr>
        <a:xfrm flipV="1">
          <a:off x="19545300" y="10050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158767</xdr:rowOff>
    </xdr:from>
    <xdr:ext cx="469744" cy="259045"/>
    <xdr:sp macro="" textlink="">
      <xdr:nvSpPr>
        <xdr:cNvPr id="621" name="n_1mainValue【保健センター・保健所】&#10;一人当たり面積"/>
        <xdr:cNvSpPr txBox="1"/>
      </xdr:nvSpPr>
      <xdr:spPr>
        <a:xfrm>
          <a:off x="210757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2557</xdr:rowOff>
    </xdr:from>
    <xdr:ext cx="469744" cy="259045"/>
    <xdr:sp macro="" textlink="">
      <xdr:nvSpPr>
        <xdr:cNvPr id="622" name="n_2mainValue【保健センター・保健所】&#10;一人当たり面積"/>
        <xdr:cNvSpPr txBox="1"/>
      </xdr:nvSpPr>
      <xdr:spPr>
        <a:xfrm>
          <a:off x="20199427" y="97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17797</xdr:rowOff>
    </xdr:from>
    <xdr:ext cx="469744" cy="259045"/>
    <xdr:sp macro="" textlink="">
      <xdr:nvSpPr>
        <xdr:cNvPr id="623" name="n_3mainValue【保健センター・保健所】&#10;一人当たり面積"/>
        <xdr:cNvSpPr txBox="1"/>
      </xdr:nvSpPr>
      <xdr:spPr>
        <a:xfrm>
          <a:off x="1931042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9" name="直線コネクタ 64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1" name="直線コネクタ 65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3" name="直線コネクタ 65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5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5" name="フローチャート: 判断 65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6" name="フローチャート: 判断 65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170741</xdr:rowOff>
    </xdr:from>
    <xdr:ext cx="405111" cy="259045"/>
    <xdr:sp macro="" textlink="">
      <xdr:nvSpPr>
        <xdr:cNvPr id="657"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70576</xdr:rowOff>
    </xdr:from>
    <xdr:to>
      <xdr:col>76</xdr:col>
      <xdr:colOff>165100</xdr:colOff>
      <xdr:row>82</xdr:row>
      <xdr:rowOff>726</xdr:rowOff>
    </xdr:to>
    <xdr:sp macro="" textlink="">
      <xdr:nvSpPr>
        <xdr:cNvPr id="658" name="フローチャート: 判断 657"/>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17253</xdr:rowOff>
    </xdr:from>
    <xdr:ext cx="405111" cy="259045"/>
    <xdr:sp macro="" textlink="">
      <xdr:nvSpPr>
        <xdr:cNvPr id="659" name="n_2ave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64044</xdr:rowOff>
    </xdr:from>
    <xdr:to>
      <xdr:col>72</xdr:col>
      <xdr:colOff>38100</xdr:colOff>
      <xdr:row>80</xdr:row>
      <xdr:rowOff>165644</xdr:rowOff>
    </xdr:to>
    <xdr:sp macro="" textlink="">
      <xdr:nvSpPr>
        <xdr:cNvPr id="660" name="フローチャート: 判断 659"/>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10721</xdr:rowOff>
    </xdr:from>
    <xdr:ext cx="405111" cy="259045"/>
    <xdr:sp macro="" textlink="">
      <xdr:nvSpPr>
        <xdr:cNvPr id="661"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60779</xdr:rowOff>
    </xdr:from>
    <xdr:to>
      <xdr:col>81</xdr:col>
      <xdr:colOff>101600</xdr:colOff>
      <xdr:row>82</xdr:row>
      <xdr:rowOff>162379</xdr:rowOff>
    </xdr:to>
    <xdr:sp macro="" textlink="">
      <xdr:nvSpPr>
        <xdr:cNvPr id="667" name="楕円 666"/>
        <xdr:cNvSpPr/>
      </xdr:nvSpPr>
      <xdr:spPr>
        <a:xfrm>
          <a:off x="15430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68" name="楕円 667"/>
        <xdr:cNvSpPr/>
      </xdr:nvSpPr>
      <xdr:spPr>
        <a:xfrm>
          <a:off x="14541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111579</xdr:rowOff>
    </xdr:from>
    <xdr:to>
      <xdr:col>81</xdr:col>
      <xdr:colOff>50800</xdr:colOff>
      <xdr:row>82</xdr:row>
      <xdr:rowOff>145869</xdr:rowOff>
    </xdr:to>
    <xdr:cxnSp macro="">
      <xdr:nvCxnSpPr>
        <xdr:cNvPr id="669" name="直線コネクタ 668"/>
        <xdr:cNvCxnSpPr/>
      </xdr:nvCxnSpPr>
      <xdr:spPr>
        <a:xfrm flipV="1">
          <a:off x="14592300" y="141704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70" name="楕円 669"/>
        <xdr:cNvSpPr/>
      </xdr:nvSpPr>
      <xdr:spPr>
        <a:xfrm>
          <a:off x="13652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145869</xdr:rowOff>
    </xdr:from>
    <xdr:to>
      <xdr:col>76</xdr:col>
      <xdr:colOff>114300</xdr:colOff>
      <xdr:row>83</xdr:row>
      <xdr:rowOff>7076</xdr:rowOff>
    </xdr:to>
    <xdr:cxnSp macro="">
      <xdr:nvCxnSpPr>
        <xdr:cNvPr id="671" name="直線コネクタ 670"/>
        <xdr:cNvCxnSpPr/>
      </xdr:nvCxnSpPr>
      <xdr:spPr>
        <a:xfrm flipV="1">
          <a:off x="13703300" y="14204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153506</xdr:rowOff>
    </xdr:from>
    <xdr:ext cx="405111" cy="259045"/>
    <xdr:sp macro="" textlink="">
      <xdr:nvSpPr>
        <xdr:cNvPr id="672" name="n_1mainValue【消防施設】&#10;有形固定資産減価償却率"/>
        <xdr:cNvSpPr txBox="1"/>
      </xdr:nvSpPr>
      <xdr:spPr>
        <a:xfrm>
          <a:off x="152660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673" name="n_2mainValue【消防施設】&#10;有形固定資産減価償却率"/>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674" name="n_3mainValue【消防施設】&#10;有形固定資産減価償却率"/>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6" name="直線コネクタ 69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8" name="直線コネクタ 69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0" name="直線コネクタ 69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1"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3" name="フローチャート: 判断 70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132605</xdr:rowOff>
    </xdr:from>
    <xdr:ext cx="469744" cy="259045"/>
    <xdr:sp macro="" textlink="">
      <xdr:nvSpPr>
        <xdr:cNvPr id="704"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58165</xdr:rowOff>
    </xdr:from>
    <xdr:to>
      <xdr:col>107</xdr:col>
      <xdr:colOff>101600</xdr:colOff>
      <xdr:row>83</xdr:row>
      <xdr:rowOff>159765</xdr:rowOff>
    </xdr:to>
    <xdr:sp macro="" textlink="">
      <xdr:nvSpPr>
        <xdr:cNvPr id="705" name="フローチャート: 判断 704"/>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150892</xdr:rowOff>
    </xdr:from>
    <xdr:ext cx="469744" cy="259045"/>
    <xdr:sp macro="" textlink="">
      <xdr:nvSpPr>
        <xdr:cNvPr id="706"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90170</xdr:rowOff>
    </xdr:from>
    <xdr:to>
      <xdr:col>102</xdr:col>
      <xdr:colOff>165100</xdr:colOff>
      <xdr:row>84</xdr:row>
      <xdr:rowOff>20320</xdr:rowOff>
    </xdr:to>
    <xdr:sp macro="" textlink="">
      <xdr:nvSpPr>
        <xdr:cNvPr id="707" name="フローチャート: 判断 706"/>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11447</xdr:rowOff>
    </xdr:from>
    <xdr:ext cx="469744" cy="259045"/>
    <xdr:sp macro="" textlink="">
      <xdr:nvSpPr>
        <xdr:cNvPr id="708"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60452</xdr:rowOff>
    </xdr:from>
    <xdr:to>
      <xdr:col>112</xdr:col>
      <xdr:colOff>38100</xdr:colOff>
      <xdr:row>82</xdr:row>
      <xdr:rowOff>162052</xdr:rowOff>
    </xdr:to>
    <xdr:sp macro="" textlink="">
      <xdr:nvSpPr>
        <xdr:cNvPr id="714" name="楕円 713"/>
        <xdr:cNvSpPr/>
      </xdr:nvSpPr>
      <xdr:spPr>
        <a:xfrm>
          <a:off x="21272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69596</xdr:rowOff>
    </xdr:from>
    <xdr:to>
      <xdr:col>107</xdr:col>
      <xdr:colOff>101600</xdr:colOff>
      <xdr:row>82</xdr:row>
      <xdr:rowOff>171196</xdr:rowOff>
    </xdr:to>
    <xdr:sp macro="" textlink="">
      <xdr:nvSpPr>
        <xdr:cNvPr id="715" name="楕円 714"/>
        <xdr:cNvSpPr/>
      </xdr:nvSpPr>
      <xdr:spPr>
        <a:xfrm>
          <a:off x="20383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111252</xdr:rowOff>
    </xdr:from>
    <xdr:to>
      <xdr:col>111</xdr:col>
      <xdr:colOff>177800</xdr:colOff>
      <xdr:row>82</xdr:row>
      <xdr:rowOff>120396</xdr:rowOff>
    </xdr:to>
    <xdr:cxnSp macro="">
      <xdr:nvCxnSpPr>
        <xdr:cNvPr id="716" name="直線コネクタ 715"/>
        <xdr:cNvCxnSpPr/>
      </xdr:nvCxnSpPr>
      <xdr:spPr>
        <a:xfrm flipV="1">
          <a:off x="20434300" y="14170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17" name="楕円 716"/>
        <xdr:cNvSpPr/>
      </xdr:nvSpPr>
      <xdr:spPr>
        <a:xfrm>
          <a:off x="19494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120396</xdr:rowOff>
    </xdr:from>
    <xdr:to>
      <xdr:col>107</xdr:col>
      <xdr:colOff>50800</xdr:colOff>
      <xdr:row>82</xdr:row>
      <xdr:rowOff>129539</xdr:rowOff>
    </xdr:to>
    <xdr:cxnSp macro="">
      <xdr:nvCxnSpPr>
        <xdr:cNvPr id="718" name="直線コネクタ 717"/>
        <xdr:cNvCxnSpPr/>
      </xdr:nvCxnSpPr>
      <xdr:spPr>
        <a:xfrm flipV="1">
          <a:off x="19545300" y="141792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7129</xdr:rowOff>
    </xdr:from>
    <xdr:ext cx="469744" cy="259045"/>
    <xdr:sp macro="" textlink="">
      <xdr:nvSpPr>
        <xdr:cNvPr id="719" name="n_1mainValue【消防施設】&#10;一人当たり面積"/>
        <xdr:cNvSpPr txBox="1"/>
      </xdr:nvSpPr>
      <xdr:spPr>
        <a:xfrm>
          <a:off x="210757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16273</xdr:rowOff>
    </xdr:from>
    <xdr:ext cx="469744" cy="259045"/>
    <xdr:sp macro="" textlink="">
      <xdr:nvSpPr>
        <xdr:cNvPr id="720" name="n_2mainValue【消防施設】&#10;一人当たり面積"/>
        <xdr:cNvSpPr txBox="1"/>
      </xdr:nvSpPr>
      <xdr:spPr>
        <a:xfrm>
          <a:off x="20199427" y="139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721" name="n_3mainValue【消防施設】&#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7" name="直線コネクタ 74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1" name="直線コネクタ 75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52"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3" name="フローチャート: 判断 75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4" name="フローチャート: 判断 75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137721</xdr:rowOff>
    </xdr:from>
    <xdr:ext cx="405111" cy="259045"/>
    <xdr:sp macro="" textlink="">
      <xdr:nvSpPr>
        <xdr:cNvPr id="755"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64588</xdr:rowOff>
    </xdr:from>
    <xdr:to>
      <xdr:col>76</xdr:col>
      <xdr:colOff>165100</xdr:colOff>
      <xdr:row>104</xdr:row>
      <xdr:rowOff>166188</xdr:rowOff>
    </xdr:to>
    <xdr:sp macro="" textlink="">
      <xdr:nvSpPr>
        <xdr:cNvPr id="756" name="フローチャート: 判断 755"/>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157315</xdr:rowOff>
    </xdr:from>
    <xdr:ext cx="405111" cy="259045"/>
    <xdr:sp macro="" textlink="">
      <xdr:nvSpPr>
        <xdr:cNvPr id="757"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170724</xdr:rowOff>
    </xdr:from>
    <xdr:to>
      <xdr:col>72</xdr:col>
      <xdr:colOff>38100</xdr:colOff>
      <xdr:row>104</xdr:row>
      <xdr:rowOff>100874</xdr:rowOff>
    </xdr:to>
    <xdr:sp macro="" textlink="">
      <xdr:nvSpPr>
        <xdr:cNvPr id="758" name="フローチャート: 判断 757"/>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117401</xdr:rowOff>
    </xdr:from>
    <xdr:ext cx="405111" cy="259045"/>
    <xdr:sp macro="" textlink="">
      <xdr:nvSpPr>
        <xdr:cNvPr id="759"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765" name="楕円 764"/>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66" name="楕円 765"/>
        <xdr:cNvSpPr/>
      </xdr:nvSpPr>
      <xdr:spPr>
        <a:xfrm>
          <a:off x="14541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110489</xdr:rowOff>
    </xdr:to>
    <xdr:cxnSp macro="">
      <xdr:nvCxnSpPr>
        <xdr:cNvPr id="767" name="直線コネクタ 766"/>
        <xdr:cNvCxnSpPr/>
      </xdr:nvCxnSpPr>
      <xdr:spPr>
        <a:xfrm flipV="1">
          <a:off x="14592300" y="17907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92348</xdr:rowOff>
    </xdr:from>
    <xdr:to>
      <xdr:col>72</xdr:col>
      <xdr:colOff>38100</xdr:colOff>
      <xdr:row>105</xdr:row>
      <xdr:rowOff>22498</xdr:rowOff>
    </xdr:to>
    <xdr:sp macro="" textlink="">
      <xdr:nvSpPr>
        <xdr:cNvPr id="768" name="楕円 767"/>
        <xdr:cNvSpPr/>
      </xdr:nvSpPr>
      <xdr:spPr>
        <a:xfrm>
          <a:off x="13652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110489</xdr:rowOff>
    </xdr:from>
    <xdr:to>
      <xdr:col>76</xdr:col>
      <xdr:colOff>114300</xdr:colOff>
      <xdr:row>104</xdr:row>
      <xdr:rowOff>143148</xdr:rowOff>
    </xdr:to>
    <xdr:cxnSp macro="">
      <xdr:nvCxnSpPr>
        <xdr:cNvPr id="769" name="直線コネクタ 768"/>
        <xdr:cNvCxnSpPr/>
      </xdr:nvCxnSpPr>
      <xdr:spPr>
        <a:xfrm flipV="1">
          <a:off x="13703300" y="179412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770" name="n_1mainValue【庁舎】&#10;有形固定資産減価償却率"/>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71" name="n_2mainValue【庁舎】&#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13625</xdr:rowOff>
    </xdr:from>
    <xdr:ext cx="405111" cy="259045"/>
    <xdr:sp macro="" textlink="">
      <xdr:nvSpPr>
        <xdr:cNvPr id="772" name="n_3mainValue【庁舎】&#10;有形固定資産減価償却率"/>
        <xdr:cNvSpPr txBox="1"/>
      </xdr:nvSpPr>
      <xdr:spPr>
        <a:xfrm>
          <a:off x="13500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6" name="直線コネクタ 795"/>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7"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8" name="直線コネクタ 797"/>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9"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0" name="直線コネクタ 799"/>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01"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2" name="フローチャート: 判断 801"/>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3" name="フローチャート: 判断 802"/>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32402</xdr:rowOff>
    </xdr:from>
    <xdr:ext cx="469744" cy="259045"/>
    <xdr:sp macro="" textlink="">
      <xdr:nvSpPr>
        <xdr:cNvPr id="804"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42545</xdr:rowOff>
    </xdr:from>
    <xdr:to>
      <xdr:col>107</xdr:col>
      <xdr:colOff>101600</xdr:colOff>
      <xdr:row>105</xdr:row>
      <xdr:rowOff>144145</xdr:rowOff>
    </xdr:to>
    <xdr:sp macro="" textlink="">
      <xdr:nvSpPr>
        <xdr:cNvPr id="805" name="フローチャート: 判断 804"/>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160672</xdr:rowOff>
    </xdr:from>
    <xdr:ext cx="469744" cy="259045"/>
    <xdr:sp macro="" textlink="">
      <xdr:nvSpPr>
        <xdr:cNvPr id="806"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6350</xdr:rowOff>
    </xdr:from>
    <xdr:to>
      <xdr:col>102</xdr:col>
      <xdr:colOff>165100</xdr:colOff>
      <xdr:row>106</xdr:row>
      <xdr:rowOff>107950</xdr:rowOff>
    </xdr:to>
    <xdr:sp macro="" textlink="">
      <xdr:nvSpPr>
        <xdr:cNvPr id="807" name="フローチャート: 判断 806"/>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99077</xdr:rowOff>
    </xdr:from>
    <xdr:ext cx="469744" cy="259045"/>
    <xdr:sp macro="" textlink="">
      <xdr:nvSpPr>
        <xdr:cNvPr id="808" name="n_3aveValue【庁舎】&#10;一人当たり面積"/>
        <xdr:cNvSpPr txBox="1"/>
      </xdr:nvSpPr>
      <xdr:spPr>
        <a:xfrm>
          <a:off x="19310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814" name="楕円 813"/>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113030</xdr:rowOff>
    </xdr:from>
    <xdr:to>
      <xdr:col>107</xdr:col>
      <xdr:colOff>101600</xdr:colOff>
      <xdr:row>106</xdr:row>
      <xdr:rowOff>43180</xdr:rowOff>
    </xdr:to>
    <xdr:sp macro="" textlink="">
      <xdr:nvSpPr>
        <xdr:cNvPr id="815" name="楕円 814"/>
        <xdr:cNvSpPr/>
      </xdr:nvSpPr>
      <xdr:spPr>
        <a:xfrm>
          <a:off x="20383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105</xdr:row>
      <xdr:rowOff>163830</xdr:rowOff>
    </xdr:to>
    <xdr:cxnSp macro="">
      <xdr:nvCxnSpPr>
        <xdr:cNvPr id="816" name="直線コネクタ 815"/>
        <xdr:cNvCxnSpPr/>
      </xdr:nvCxnSpPr>
      <xdr:spPr>
        <a:xfrm flipV="1">
          <a:off x="20434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817" name="楕円 816"/>
        <xdr:cNvSpPr/>
      </xdr:nvSpPr>
      <xdr:spPr>
        <a:xfrm>
          <a:off x="19494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163830</xdr:rowOff>
    </xdr:from>
    <xdr:to>
      <xdr:col>107</xdr:col>
      <xdr:colOff>50800</xdr:colOff>
      <xdr:row>106</xdr:row>
      <xdr:rowOff>0</xdr:rowOff>
    </xdr:to>
    <xdr:cxnSp macro="">
      <xdr:nvCxnSpPr>
        <xdr:cNvPr id="818" name="直線コネクタ 817"/>
        <xdr:cNvCxnSpPr/>
      </xdr:nvCxnSpPr>
      <xdr:spPr>
        <a:xfrm flipV="1">
          <a:off x="19545300" y="1816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819" name="n_1main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34307</xdr:rowOff>
    </xdr:from>
    <xdr:ext cx="469744" cy="259045"/>
    <xdr:sp macro="" textlink="">
      <xdr:nvSpPr>
        <xdr:cNvPr id="820" name="n_2mainValue【庁舎】&#10;一人当たり面積"/>
        <xdr:cNvSpPr txBox="1"/>
      </xdr:nvSpPr>
      <xdr:spPr>
        <a:xfrm>
          <a:off x="20199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821" name="n_3mainValue【庁舎】&#10;一人当たり面積"/>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有形固定資産減価償却率は、類似団体平均と比較して、「図書館」が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ポイント、「福祉施設」が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ポイント、「市民会館」が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ポイント、「保健センター・保健所」が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ポイントそれぞれ上回っている。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このうち有形固定資産減価償却率が「福祉施設」は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％と老朽化が進んでいるため非常に高い数値となっている。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また、一人当たりの数値は、「福祉施設」が類似団体平均と比較して大きく下回っており、「一般廃棄物処理施設」の一人当たりの有形固定資産（償却資産）額が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174,445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倍になっている。これは、当市が清掃センター１施設、クリーンセンター２施設を所有しているためと考えられる。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公共施設等総合管理計画による計画的な施設更新や最適な施設配置を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52,035
51,899
371.99
24,230,477
23,531,683
626,331
15,154,858
18,461,988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日に近隣の一町二村と合併し、茨城県内一広い行政区域を持つ市となった。編入した町村はいずれも過疎町村であり、全国平均を上回る高齢化率（平成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36.3</a:t>
          </a:r>
          <a:r>
            <a:rPr kumimoji="1" lang="ja-JP" altLang="en-US" sz="1300">
              <a:latin typeface="ＭＳ Ｐゴシック" panose="020B0600070205080204" pitchFamily="50" charset="-128"/>
              <a:ea typeface="ＭＳ Ｐゴシック" panose="020B0600070205080204" pitchFamily="50" charset="-128"/>
            </a:rPr>
            <a:t>％）である。さらに，市内に主だった企業がないこと等から財政基盤が弱く、</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と類似団体平均を大きく下回っている。このため、工業団地や現在土地区画整理事業を進めている東部地区への企業誘致、少子化人口減少対策などに積極的に取り組んでいる。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5" name="直線コネクタ 74"/>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年度は、臨時財政対策債の借入抑制などにより上昇したが、平成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億円の借入を行ったことなどにより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今後も、行政改革の推進などにより、継続的に事務事業の見直しを行い、経費の削減を図っていく。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65</xdr:row>
      <xdr:rowOff>44873</xdr:rowOff>
    </xdr:to>
    <xdr:cxnSp macro="">
      <xdr:nvCxnSpPr>
        <xdr:cNvPr id="132" name="直線コネクタ 131"/>
        <xdr:cNvCxnSpPr/>
      </xdr:nvCxnSpPr>
      <xdr:spPr>
        <a:xfrm flipV="1">
          <a:off x="4114800" y="11012170"/>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65</xdr:row>
      <xdr:rowOff>44873</xdr:rowOff>
    </xdr:to>
    <xdr:cxnSp macro="">
      <xdr:nvCxnSpPr>
        <xdr:cNvPr id="135" name="直線コネクタ 134"/>
        <xdr:cNvCxnSpPr/>
      </xdr:nvCxnSpPr>
      <xdr:spPr>
        <a:xfrm>
          <a:off x="3225800" y="1070652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62</xdr:row>
      <xdr:rowOff>149013</xdr:rowOff>
    </xdr:to>
    <xdr:cxnSp macro="">
      <xdr:nvCxnSpPr>
        <xdr:cNvPr id="138" name="直線コネクタ 137"/>
        <xdr:cNvCxnSpPr/>
      </xdr:nvCxnSpPr>
      <xdr:spPr>
        <a:xfrm flipV="1">
          <a:off x="2336800" y="107065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63</xdr:row>
      <xdr:rowOff>1694</xdr:rowOff>
    </xdr:to>
    <xdr:cxnSp macro="">
      <xdr:nvCxnSpPr>
        <xdr:cNvPr id="141" name="直線コネクタ 140"/>
        <xdr:cNvCxnSpPr/>
      </xdr:nvCxnSpPr>
      <xdr:spPr>
        <a:xfrm flipV="1">
          <a:off x="1447800" y="107789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1" name="楕円 150"/>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2"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3" name="楕円 152"/>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4" name="テキスト ボックス 153"/>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5" name="楕円 154"/>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56" name="テキスト ボックス 155"/>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7" name="楕円 156"/>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58" name="テキスト ボックス 157"/>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59" name="楕円 158"/>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60" name="テキスト ボックス 159"/>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年度は、主に物件費が増加したことにより、</a:t>
          </a:r>
          <a:r>
            <a:rPr kumimoji="1" lang="en-US" altLang="ja-JP" sz="1300">
              <a:latin typeface="ＭＳ Ｐゴシック" panose="020B0600070205080204" pitchFamily="50" charset="-128"/>
              <a:ea typeface="ＭＳ Ｐゴシック" panose="020B0600070205080204" pitchFamily="50" charset="-128"/>
            </a:rPr>
            <a:t>4,873</a:t>
          </a:r>
          <a:r>
            <a:rPr kumimoji="1" lang="ja-JP" altLang="en-US" sz="1300">
              <a:latin typeface="ＭＳ Ｐゴシック" panose="020B0600070205080204" pitchFamily="50" charset="-128"/>
              <a:ea typeface="ＭＳ Ｐゴシック" panose="020B0600070205080204" pitchFamily="50" charset="-128"/>
            </a:rPr>
            <a:t>円の増加となっているが、これは、市町村合併により保有することとなった多くの類似施設について、修繕が必要となっているためである。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今後は、「常陸太田市公共施設等再配置計画」に基づき、計画的に、廃止、解体等を行っていく。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23876</xdr:rowOff>
    </xdr:from>
    <xdr:to>
      <xdr:col>23</xdr:col>
      <xdr:colOff>133350</xdr:colOff>
      <xdr:row>84</xdr:row>
      <xdr:rowOff>70910</xdr:rowOff>
    </xdr:to>
    <xdr:cxnSp macro="">
      <xdr:nvCxnSpPr>
        <xdr:cNvPr id="193" name="直線コネクタ 192"/>
        <xdr:cNvCxnSpPr/>
      </xdr:nvCxnSpPr>
      <xdr:spPr>
        <a:xfrm>
          <a:off x="4114800" y="14425676"/>
          <a:ext cx="838200" cy="4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160086</xdr:rowOff>
    </xdr:from>
    <xdr:to>
      <xdr:col>19</xdr:col>
      <xdr:colOff>133350</xdr:colOff>
      <xdr:row>84</xdr:row>
      <xdr:rowOff>23876</xdr:rowOff>
    </xdr:to>
    <xdr:cxnSp macro="">
      <xdr:nvCxnSpPr>
        <xdr:cNvPr id="196" name="直線コネクタ 195"/>
        <xdr:cNvCxnSpPr/>
      </xdr:nvCxnSpPr>
      <xdr:spPr>
        <a:xfrm>
          <a:off x="3225800" y="14390436"/>
          <a:ext cx="889000" cy="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135985</xdr:rowOff>
    </xdr:from>
    <xdr:to>
      <xdr:col>15</xdr:col>
      <xdr:colOff>82550</xdr:colOff>
      <xdr:row>83</xdr:row>
      <xdr:rowOff>160086</xdr:rowOff>
    </xdr:to>
    <xdr:cxnSp macro="">
      <xdr:nvCxnSpPr>
        <xdr:cNvPr id="199" name="直線コネクタ 198"/>
        <xdr:cNvCxnSpPr/>
      </xdr:nvCxnSpPr>
      <xdr:spPr>
        <a:xfrm>
          <a:off x="2336800" y="14366335"/>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104848</xdr:rowOff>
    </xdr:from>
    <xdr:to>
      <xdr:col>11</xdr:col>
      <xdr:colOff>31750</xdr:colOff>
      <xdr:row>83</xdr:row>
      <xdr:rowOff>135985</xdr:rowOff>
    </xdr:to>
    <xdr:cxnSp macro="">
      <xdr:nvCxnSpPr>
        <xdr:cNvPr id="202" name="直線コネクタ 201"/>
        <xdr:cNvCxnSpPr/>
      </xdr:nvCxnSpPr>
      <xdr:spPr>
        <a:xfrm>
          <a:off x="1447800" y="14335198"/>
          <a:ext cx="889000" cy="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146502</xdr:rowOff>
    </xdr:from>
    <xdr:ext cx="762000" cy="259045"/>
    <xdr:sp macro="" textlink="">
      <xdr:nvSpPr>
        <xdr:cNvPr id="204" name="テキスト ボックス 203"/>
        <xdr:cNvSpPr txBox="1"/>
      </xdr:nvSpPr>
      <xdr:spPr>
        <a:xfrm>
          <a:off x="1955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20110</xdr:rowOff>
    </xdr:from>
    <xdr:to>
      <xdr:col>23</xdr:col>
      <xdr:colOff>184150</xdr:colOff>
      <xdr:row>84</xdr:row>
      <xdr:rowOff>121710</xdr:rowOff>
    </xdr:to>
    <xdr:sp macro="" textlink="">
      <xdr:nvSpPr>
        <xdr:cNvPr id="212" name="楕円 211"/>
        <xdr:cNvSpPr/>
      </xdr:nvSpPr>
      <xdr:spPr>
        <a:xfrm>
          <a:off x="4902200" y="144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163637</xdr:rowOff>
    </xdr:from>
    <xdr:ext cx="762000" cy="259045"/>
    <xdr:sp macro="" textlink="">
      <xdr:nvSpPr>
        <xdr:cNvPr id="213" name="人件費・物件費等の状況該当値テキスト"/>
        <xdr:cNvSpPr txBox="1"/>
      </xdr:nvSpPr>
      <xdr:spPr>
        <a:xfrm>
          <a:off x="5041900" y="1439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144526</xdr:rowOff>
    </xdr:from>
    <xdr:to>
      <xdr:col>19</xdr:col>
      <xdr:colOff>184150</xdr:colOff>
      <xdr:row>84</xdr:row>
      <xdr:rowOff>74676</xdr:rowOff>
    </xdr:to>
    <xdr:sp macro="" textlink="">
      <xdr:nvSpPr>
        <xdr:cNvPr id="214" name="楕円 213"/>
        <xdr:cNvSpPr/>
      </xdr:nvSpPr>
      <xdr:spPr>
        <a:xfrm>
          <a:off x="4064000" y="1437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59453</xdr:rowOff>
    </xdr:from>
    <xdr:ext cx="736600" cy="259045"/>
    <xdr:sp macro="" textlink="">
      <xdr:nvSpPr>
        <xdr:cNvPr id="215" name="テキスト ボックス 214"/>
        <xdr:cNvSpPr txBox="1"/>
      </xdr:nvSpPr>
      <xdr:spPr>
        <a:xfrm>
          <a:off x="3733800" y="1446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109286</xdr:rowOff>
    </xdr:from>
    <xdr:to>
      <xdr:col>15</xdr:col>
      <xdr:colOff>133350</xdr:colOff>
      <xdr:row>84</xdr:row>
      <xdr:rowOff>39436</xdr:rowOff>
    </xdr:to>
    <xdr:sp macro="" textlink="">
      <xdr:nvSpPr>
        <xdr:cNvPr id="216" name="楕円 215"/>
        <xdr:cNvSpPr/>
      </xdr:nvSpPr>
      <xdr:spPr>
        <a:xfrm>
          <a:off x="3175000" y="1433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24213</xdr:rowOff>
    </xdr:from>
    <xdr:ext cx="762000" cy="259045"/>
    <xdr:sp macro="" textlink="">
      <xdr:nvSpPr>
        <xdr:cNvPr id="217" name="テキスト ボックス 216"/>
        <xdr:cNvSpPr txBox="1"/>
      </xdr:nvSpPr>
      <xdr:spPr>
        <a:xfrm>
          <a:off x="2844800" y="1442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85185</xdr:rowOff>
    </xdr:from>
    <xdr:to>
      <xdr:col>11</xdr:col>
      <xdr:colOff>82550</xdr:colOff>
      <xdr:row>84</xdr:row>
      <xdr:rowOff>15335</xdr:rowOff>
    </xdr:to>
    <xdr:sp macro="" textlink="">
      <xdr:nvSpPr>
        <xdr:cNvPr id="218" name="楕円 217"/>
        <xdr:cNvSpPr/>
      </xdr:nvSpPr>
      <xdr:spPr>
        <a:xfrm>
          <a:off x="2286000" y="143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112</xdr:rowOff>
    </xdr:from>
    <xdr:ext cx="762000" cy="259045"/>
    <xdr:sp macro="" textlink="">
      <xdr:nvSpPr>
        <xdr:cNvPr id="219" name="テキスト ボックス 218"/>
        <xdr:cNvSpPr txBox="1"/>
      </xdr:nvSpPr>
      <xdr:spPr>
        <a:xfrm>
          <a:off x="1955800" y="1440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54048</xdr:rowOff>
    </xdr:from>
    <xdr:to>
      <xdr:col>7</xdr:col>
      <xdr:colOff>31750</xdr:colOff>
      <xdr:row>83</xdr:row>
      <xdr:rowOff>155648</xdr:rowOff>
    </xdr:to>
    <xdr:sp macro="" textlink="">
      <xdr:nvSpPr>
        <xdr:cNvPr id="220" name="楕円 219"/>
        <xdr:cNvSpPr/>
      </xdr:nvSpPr>
      <xdr:spPr>
        <a:xfrm>
          <a:off x="1397000" y="142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140425</xdr:rowOff>
    </xdr:from>
    <xdr:ext cx="762000" cy="259045"/>
    <xdr:sp macro="" textlink="">
      <xdr:nvSpPr>
        <xdr:cNvPr id="221" name="テキスト ボックス 220"/>
        <xdr:cNvSpPr txBox="1"/>
      </xdr:nvSpPr>
      <xdr:spPr>
        <a:xfrm>
          <a:off x="1066800" y="1437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昨年度に</a:t>
          </a:r>
          <a:r>
            <a:rPr kumimoji="1" lang="ja-JP" altLang="en-US" sz="1300">
              <a:latin typeface="ＭＳ Ｐゴシック" panose="020B0600070205080204" pitchFamily="50" charset="-128"/>
              <a:ea typeface="ＭＳ Ｐゴシック" panose="020B0600070205080204" pitchFamily="50" charset="-128"/>
            </a:rPr>
            <a:t>引き続き、類似団体平均及び全国市平均を下回っている。</a:t>
          </a:r>
        </a:p>
        <a:p>
          <a:r>
            <a:rPr kumimoji="1" lang="ja-JP" altLang="en-US" sz="1300">
              <a:latin typeface="ＭＳ Ｐゴシック" panose="020B0600070205080204" pitchFamily="50" charset="-128"/>
              <a:ea typeface="ＭＳ Ｐゴシック" panose="020B0600070205080204" pitchFamily="50" charset="-128"/>
            </a:rPr>
            <a:t>　また、各種手当についても、引き続き、管理職手当減額支給等を行っており、今後も給与の適正化に努める。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165805</xdr:rowOff>
    </xdr:to>
    <xdr:cxnSp macro="">
      <xdr:nvCxnSpPr>
        <xdr:cNvPr id="255" name="直線コネクタ 254"/>
        <xdr:cNvCxnSpPr/>
      </xdr:nvCxnSpPr>
      <xdr:spPr>
        <a:xfrm>
          <a:off x="16179800" y="1471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85</xdr:row>
      <xdr:rowOff>138995</xdr:rowOff>
    </xdr:to>
    <xdr:cxnSp macro="">
      <xdr:nvCxnSpPr>
        <xdr:cNvPr id="258" name="直線コネクタ 257"/>
        <xdr:cNvCxnSpPr/>
      </xdr:nvCxnSpPr>
      <xdr:spPr>
        <a:xfrm>
          <a:off x="15290800" y="1471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138995</xdr:rowOff>
    </xdr:to>
    <xdr:cxnSp macro="">
      <xdr:nvCxnSpPr>
        <xdr:cNvPr id="261" name="直線コネクタ 260"/>
        <xdr:cNvCxnSpPr/>
      </xdr:nvCxnSpPr>
      <xdr:spPr>
        <a:xfrm>
          <a:off x="14401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125589</xdr:rowOff>
    </xdr:to>
    <xdr:cxnSp macro="">
      <xdr:nvCxnSpPr>
        <xdr:cNvPr id="264" name="直線コネクタ 263"/>
        <xdr:cNvCxnSpPr/>
      </xdr:nvCxnSpPr>
      <xdr:spPr>
        <a:xfrm>
          <a:off x="13512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4" name="楕円 273"/>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5" name="給与水準   （国との比較）該当値テキスト"/>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6" name="楕円 275"/>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77" name="テキスト ボックス 276"/>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8" name="楕円 277"/>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28522</xdr:rowOff>
    </xdr:from>
    <xdr:ext cx="762000" cy="259045"/>
    <xdr:sp macro="" textlink="">
      <xdr:nvSpPr>
        <xdr:cNvPr id="279" name="テキスト ボックス 278"/>
        <xdr:cNvSpPr txBox="1"/>
      </xdr:nvSpPr>
      <xdr:spPr>
        <a:xfrm>
          <a:off x="14909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0" name="楕円 279"/>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1" name="テキスト ボックス 28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2" name="楕円 281"/>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83" name="テキスト ボックス 282"/>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区域が茨城県内一広いこと、ごみ・し尿処理事業、消防事務などを単独で実施していること、また、過疎町村の編入合併を背景とした人口の減少も進んでいることなど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今後も、定員管理適正化計画に基づく適正な定員管理に努める。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128330</xdr:rowOff>
    </xdr:from>
    <xdr:to>
      <xdr:col>81</xdr:col>
      <xdr:colOff>44450</xdr:colOff>
      <xdr:row>62</xdr:row>
      <xdr:rowOff>130628</xdr:rowOff>
    </xdr:to>
    <xdr:cxnSp macro="">
      <xdr:nvCxnSpPr>
        <xdr:cNvPr id="320" name="直線コネクタ 319"/>
        <xdr:cNvCxnSpPr/>
      </xdr:nvCxnSpPr>
      <xdr:spPr>
        <a:xfrm>
          <a:off x="16179800" y="10758230"/>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113393</xdr:rowOff>
    </xdr:from>
    <xdr:to>
      <xdr:col>77</xdr:col>
      <xdr:colOff>44450</xdr:colOff>
      <xdr:row>62</xdr:row>
      <xdr:rowOff>128330</xdr:rowOff>
    </xdr:to>
    <xdr:cxnSp macro="">
      <xdr:nvCxnSpPr>
        <xdr:cNvPr id="323" name="直線コネクタ 322"/>
        <xdr:cNvCxnSpPr/>
      </xdr:nvCxnSpPr>
      <xdr:spPr>
        <a:xfrm>
          <a:off x="15290800" y="10743293"/>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85816</xdr:rowOff>
    </xdr:from>
    <xdr:to>
      <xdr:col>72</xdr:col>
      <xdr:colOff>203200</xdr:colOff>
      <xdr:row>62</xdr:row>
      <xdr:rowOff>113393</xdr:rowOff>
    </xdr:to>
    <xdr:cxnSp macro="">
      <xdr:nvCxnSpPr>
        <xdr:cNvPr id="326" name="直線コネクタ 325"/>
        <xdr:cNvCxnSpPr/>
      </xdr:nvCxnSpPr>
      <xdr:spPr>
        <a:xfrm>
          <a:off x="14401800" y="1071571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70878</xdr:rowOff>
    </xdr:from>
    <xdr:to>
      <xdr:col>68</xdr:col>
      <xdr:colOff>152400</xdr:colOff>
      <xdr:row>62</xdr:row>
      <xdr:rowOff>85816</xdr:rowOff>
    </xdr:to>
    <xdr:cxnSp macro="">
      <xdr:nvCxnSpPr>
        <xdr:cNvPr id="329" name="直線コネクタ 328"/>
        <xdr:cNvCxnSpPr/>
      </xdr:nvCxnSpPr>
      <xdr:spPr>
        <a:xfrm>
          <a:off x="13512800" y="10700778"/>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79828</xdr:rowOff>
    </xdr:from>
    <xdr:to>
      <xdr:col>81</xdr:col>
      <xdr:colOff>95250</xdr:colOff>
      <xdr:row>63</xdr:row>
      <xdr:rowOff>9978</xdr:rowOff>
    </xdr:to>
    <xdr:sp macro="" textlink="">
      <xdr:nvSpPr>
        <xdr:cNvPr id="339" name="楕円 338"/>
        <xdr:cNvSpPr/>
      </xdr:nvSpPr>
      <xdr:spPr>
        <a:xfrm>
          <a:off x="16967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51905</xdr:rowOff>
    </xdr:from>
    <xdr:ext cx="762000" cy="259045"/>
    <xdr:sp macro="" textlink="">
      <xdr:nvSpPr>
        <xdr:cNvPr id="340" name="定員管理の状況該当値テキスト"/>
        <xdr:cNvSpPr txBox="1"/>
      </xdr:nvSpPr>
      <xdr:spPr>
        <a:xfrm>
          <a:off x="17106900" y="106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77530</xdr:rowOff>
    </xdr:from>
    <xdr:to>
      <xdr:col>77</xdr:col>
      <xdr:colOff>95250</xdr:colOff>
      <xdr:row>63</xdr:row>
      <xdr:rowOff>7680</xdr:rowOff>
    </xdr:to>
    <xdr:sp macro="" textlink="">
      <xdr:nvSpPr>
        <xdr:cNvPr id="341" name="楕円 340"/>
        <xdr:cNvSpPr/>
      </xdr:nvSpPr>
      <xdr:spPr>
        <a:xfrm>
          <a:off x="16129000" y="107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42" name="テキスト ボックス 341"/>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62593</xdr:rowOff>
    </xdr:from>
    <xdr:to>
      <xdr:col>73</xdr:col>
      <xdr:colOff>44450</xdr:colOff>
      <xdr:row>62</xdr:row>
      <xdr:rowOff>164193</xdr:rowOff>
    </xdr:to>
    <xdr:sp macro="" textlink="">
      <xdr:nvSpPr>
        <xdr:cNvPr id="343" name="楕円 342"/>
        <xdr:cNvSpPr/>
      </xdr:nvSpPr>
      <xdr:spPr>
        <a:xfrm>
          <a:off x="15240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148970</xdr:rowOff>
    </xdr:from>
    <xdr:ext cx="762000" cy="259045"/>
    <xdr:sp macro="" textlink="">
      <xdr:nvSpPr>
        <xdr:cNvPr id="344" name="テキスト ボックス 343"/>
        <xdr:cNvSpPr txBox="1"/>
      </xdr:nvSpPr>
      <xdr:spPr>
        <a:xfrm>
          <a:off x="14909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35016</xdr:rowOff>
    </xdr:from>
    <xdr:to>
      <xdr:col>68</xdr:col>
      <xdr:colOff>203200</xdr:colOff>
      <xdr:row>62</xdr:row>
      <xdr:rowOff>136616</xdr:rowOff>
    </xdr:to>
    <xdr:sp macro="" textlink="">
      <xdr:nvSpPr>
        <xdr:cNvPr id="345" name="楕円 344"/>
        <xdr:cNvSpPr/>
      </xdr:nvSpPr>
      <xdr:spPr>
        <a:xfrm>
          <a:off x="14351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46" name="テキスト ボックス 345"/>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20078</xdr:rowOff>
    </xdr:from>
    <xdr:to>
      <xdr:col>64</xdr:col>
      <xdr:colOff>152400</xdr:colOff>
      <xdr:row>62</xdr:row>
      <xdr:rowOff>121678</xdr:rowOff>
    </xdr:to>
    <xdr:sp macro="" textlink="">
      <xdr:nvSpPr>
        <xdr:cNvPr id="347" name="楕円 346"/>
        <xdr:cNvSpPr/>
      </xdr:nvSpPr>
      <xdr:spPr>
        <a:xfrm>
          <a:off x="13462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106455</xdr:rowOff>
    </xdr:from>
    <xdr:ext cx="762000" cy="259045"/>
    <xdr:sp macro="" textlink="">
      <xdr:nvSpPr>
        <xdr:cNvPr id="348" name="テキスト ボックス 347"/>
        <xdr:cNvSpPr txBox="1"/>
      </xdr:nvSpPr>
      <xdr:spPr>
        <a:xfrm>
          <a:off x="13131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ポイント下回り、前年度と比較して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これは、昨年度に引き続き</a:t>
          </a:r>
          <a:r>
            <a:rPr kumimoji="1" lang="ja-JP" altLang="en-US" sz="1300">
              <a:latin typeface="ＭＳ Ｐゴシック" panose="020B0600070205080204" pitchFamily="50" charset="-128"/>
              <a:ea typeface="ＭＳ Ｐゴシック" panose="020B0600070205080204" pitchFamily="50" charset="-128"/>
            </a:rPr>
            <a:t>、将来負担を鑑み、借入を抑制したことにより公債費が減少したものである。</a:t>
          </a:r>
        </a:p>
        <a:p>
          <a:r>
            <a:rPr kumimoji="1" lang="ja-JP" altLang="en-US" sz="1300">
              <a:latin typeface="ＭＳ Ｐゴシック" panose="020B0600070205080204" pitchFamily="50" charset="-128"/>
              <a:ea typeface="ＭＳ Ｐゴシック" panose="020B0600070205080204" pitchFamily="50" charset="-128"/>
            </a:rPr>
            <a:t>　今後も、借入と償還とのバランスに配慮した発行を実施し、将来の公債費の縮減を図っていく。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129794</xdr:rowOff>
    </xdr:from>
    <xdr:to>
      <xdr:col>81</xdr:col>
      <xdr:colOff>44450</xdr:colOff>
      <xdr:row>38</xdr:row>
      <xdr:rowOff>83820</xdr:rowOff>
    </xdr:to>
    <xdr:cxnSp macro="">
      <xdr:nvCxnSpPr>
        <xdr:cNvPr id="380" name="直線コネクタ 379"/>
        <xdr:cNvCxnSpPr/>
      </xdr:nvCxnSpPr>
      <xdr:spPr>
        <a:xfrm flipV="1">
          <a:off x="16179800" y="647344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39</xdr:row>
      <xdr:rowOff>8890</xdr:rowOff>
    </xdr:to>
    <xdr:cxnSp macro="">
      <xdr:nvCxnSpPr>
        <xdr:cNvPr id="383" name="直線コネクタ 382"/>
        <xdr:cNvCxnSpPr/>
      </xdr:nvCxnSpPr>
      <xdr:spPr>
        <a:xfrm flipV="1">
          <a:off x="15290800" y="65989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86106</xdr:rowOff>
    </xdr:to>
    <xdr:cxnSp macro="">
      <xdr:nvCxnSpPr>
        <xdr:cNvPr id="386" name="直線コネクタ 385"/>
        <xdr:cNvCxnSpPr/>
      </xdr:nvCxnSpPr>
      <xdr:spPr>
        <a:xfrm flipV="1">
          <a:off x="14401800" y="66954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39</xdr:row>
      <xdr:rowOff>144018</xdr:rowOff>
    </xdr:to>
    <xdr:cxnSp macro="">
      <xdr:nvCxnSpPr>
        <xdr:cNvPr id="389" name="直線コネクタ 388"/>
        <xdr:cNvCxnSpPr/>
      </xdr:nvCxnSpPr>
      <xdr:spPr>
        <a:xfrm flipV="1">
          <a:off x="13512800" y="67726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78994</xdr:rowOff>
    </xdr:from>
    <xdr:to>
      <xdr:col>81</xdr:col>
      <xdr:colOff>95250</xdr:colOff>
      <xdr:row>38</xdr:row>
      <xdr:rowOff>9144</xdr:rowOff>
    </xdr:to>
    <xdr:sp macro="" textlink="">
      <xdr:nvSpPr>
        <xdr:cNvPr id="399" name="楕円 398"/>
        <xdr:cNvSpPr/>
      </xdr:nvSpPr>
      <xdr:spPr>
        <a:xfrm>
          <a:off x="169672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95521</xdr:rowOff>
    </xdr:from>
    <xdr:ext cx="762000" cy="259045"/>
    <xdr:sp macro="" textlink="">
      <xdr:nvSpPr>
        <xdr:cNvPr id="400" name="公債費負担の状況該当値テキスト"/>
        <xdr:cNvSpPr txBox="1"/>
      </xdr:nvSpPr>
      <xdr:spPr>
        <a:xfrm>
          <a:off x="17106900" y="626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1" name="楕円 400"/>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2" name="テキスト ボックス 401"/>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3" name="楕円 402"/>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4" name="テキスト ボックス 403"/>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05" name="楕円 404"/>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06" name="テキスト ボックス 405"/>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7" name="楕円 406"/>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8" name="テキスト ボックス 407"/>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年度から将来負担比率はマイナス算定となっている。主な要因としては地方債現在高の減や、前年度と比較して減少しているものの財政調整基金などの充当可能基金現在高が挙げられる。</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4"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5" name="フローチャート: 判断 444"/>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6" name="フローチャート: 判断 445"/>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7" name="テキスト ボックス 446"/>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8" name="フローチャート: 判断 447"/>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49" name="テキスト ボックス 448"/>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0" name="フローチャート: 判断 449"/>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1" name="テキスト ボックス 450"/>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2" name="フローチャート: 判断 451"/>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3" name="テキスト ボックス 452"/>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52,035
51,899
371.99
24,230,477
23,531,683
626,331
15,154,858
18,461,988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30.9</a:t>
          </a:r>
          <a:r>
            <a:rPr kumimoji="1" lang="ja-JP" altLang="en-US" sz="1300">
              <a:latin typeface="ＭＳ Ｐゴシック" panose="020B0600070205080204" pitchFamily="50" charset="-128"/>
              <a:ea typeface="ＭＳ Ｐゴシック" panose="020B0600070205080204" pitchFamily="50" charset="-128"/>
            </a:rPr>
            <a:t>％と高い水準にある。これは、ごみ・し尿処理事業や消防事務を単独で行っているため、職員数が類似団体平均と比較して多いことが主な要因であり、行政サービスの提供方法の差異によるものといえる。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引き続き、定員管理適正化計画に基づき、適正な定員管理に努める。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xdr:rowOff>
    </xdr:from>
    <xdr:to>
      <xdr:col>24</xdr:col>
      <xdr:colOff>25400</xdr:colOff>
      <xdr:row>40</xdr:row>
      <xdr:rowOff>35560</xdr:rowOff>
    </xdr:to>
    <xdr:cxnSp macro="">
      <xdr:nvCxnSpPr>
        <xdr:cNvPr id="66" name="直線コネクタ 65"/>
        <xdr:cNvCxnSpPr/>
      </xdr:nvCxnSpPr>
      <xdr:spPr>
        <a:xfrm flipV="1">
          <a:off x="3987800" y="6863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40</xdr:row>
      <xdr:rowOff>35560</xdr:rowOff>
    </xdr:to>
    <xdr:cxnSp macro="">
      <xdr:nvCxnSpPr>
        <xdr:cNvPr id="69" name="直線コネクタ 68"/>
        <xdr:cNvCxnSpPr/>
      </xdr:nvCxnSpPr>
      <xdr:spPr>
        <a:xfrm>
          <a:off x="3098800" y="67183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157480</xdr:rowOff>
    </xdr:from>
    <xdr:to>
      <xdr:col>15</xdr:col>
      <xdr:colOff>98425</xdr:colOff>
      <xdr:row>39</xdr:row>
      <xdr:rowOff>31750</xdr:rowOff>
    </xdr:to>
    <xdr:cxnSp macro="">
      <xdr:nvCxnSpPr>
        <xdr:cNvPr id="72" name="直線コネクタ 71"/>
        <xdr:cNvCxnSpPr/>
      </xdr:nvCxnSpPr>
      <xdr:spPr>
        <a:xfrm>
          <a:off x="2209800" y="6672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157480</xdr:rowOff>
    </xdr:from>
    <xdr:to>
      <xdr:col>11</xdr:col>
      <xdr:colOff>9525</xdr:colOff>
      <xdr:row>38</xdr:row>
      <xdr:rowOff>157480</xdr:rowOff>
    </xdr:to>
    <xdr:cxnSp macro="">
      <xdr:nvCxnSpPr>
        <xdr:cNvPr id="75" name="直線コネクタ 74"/>
        <xdr:cNvCxnSpPr/>
      </xdr:nvCxnSpPr>
      <xdr:spPr>
        <a:xfrm>
          <a:off x="1320800" y="6672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125730</xdr:rowOff>
    </xdr:from>
    <xdr:to>
      <xdr:col>24</xdr:col>
      <xdr:colOff>76200</xdr:colOff>
      <xdr:row>40</xdr:row>
      <xdr:rowOff>55880</xdr:rowOff>
    </xdr:to>
    <xdr:sp macro="" textlink="">
      <xdr:nvSpPr>
        <xdr:cNvPr id="85" name="楕円 84"/>
        <xdr:cNvSpPr/>
      </xdr:nvSpPr>
      <xdr:spPr>
        <a:xfrm>
          <a:off x="47752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97807</xdr:rowOff>
    </xdr:from>
    <xdr:ext cx="762000" cy="259045"/>
    <xdr:sp macro="" textlink="">
      <xdr:nvSpPr>
        <xdr:cNvPr id="86" name="人件費該当値テキスト"/>
        <xdr:cNvSpPr txBox="1"/>
      </xdr:nvSpPr>
      <xdr:spPr>
        <a:xfrm>
          <a:off x="49149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156210</xdr:rowOff>
    </xdr:from>
    <xdr:to>
      <xdr:col>20</xdr:col>
      <xdr:colOff>38100</xdr:colOff>
      <xdr:row>40</xdr:row>
      <xdr:rowOff>86360</xdr:rowOff>
    </xdr:to>
    <xdr:sp macro="" textlink="">
      <xdr:nvSpPr>
        <xdr:cNvPr id="87" name="楕円 86"/>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71137</xdr:rowOff>
    </xdr:from>
    <xdr:ext cx="736600" cy="259045"/>
    <xdr:sp macro="" textlink="">
      <xdr:nvSpPr>
        <xdr:cNvPr id="88" name="テキスト ボックス 87"/>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89" name="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106680</xdr:rowOff>
    </xdr:from>
    <xdr:to>
      <xdr:col>11</xdr:col>
      <xdr:colOff>60325</xdr:colOff>
      <xdr:row>39</xdr:row>
      <xdr:rowOff>36830</xdr:rowOff>
    </xdr:to>
    <xdr:sp macro="" textlink="">
      <xdr:nvSpPr>
        <xdr:cNvPr id="91" name="楕円 90"/>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21607</xdr:rowOff>
    </xdr:from>
    <xdr:ext cx="762000" cy="259045"/>
    <xdr:sp macro="" textlink="">
      <xdr:nvSpPr>
        <xdr:cNvPr id="92" name="テキスト ボックス 91"/>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106680</xdr:rowOff>
    </xdr:from>
    <xdr:to>
      <xdr:col>6</xdr:col>
      <xdr:colOff>171450</xdr:colOff>
      <xdr:row>39</xdr:row>
      <xdr:rowOff>36830</xdr:rowOff>
    </xdr:to>
    <xdr:sp macro="" textlink="">
      <xdr:nvSpPr>
        <xdr:cNvPr id="93" name="楕円 92"/>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21607</xdr:rowOff>
    </xdr:from>
    <xdr:ext cx="762000" cy="259045"/>
    <xdr:sp macro="" textlink="">
      <xdr:nvSpPr>
        <xdr:cNvPr id="94" name="テキスト ボックス 93"/>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主な要因としては、市町村合併により保有することとなった多くの類似施設について、修繕が必要となったことが挙げられる。</a:t>
          </a:r>
        </a:p>
        <a:p>
          <a:r>
            <a:rPr kumimoji="1" lang="ja-JP" altLang="en-US" sz="1300">
              <a:latin typeface="ＭＳ Ｐゴシック" panose="020B0600070205080204" pitchFamily="50" charset="-128"/>
              <a:ea typeface="ＭＳ Ｐゴシック" panose="020B0600070205080204" pitchFamily="50" charset="-128"/>
            </a:rPr>
            <a:t>　今後は、「常陸太田市公共施設等再配置計画」に基づき、計画的に、廃止、解体等を行っていく。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17</xdr:row>
      <xdr:rowOff>69850</xdr:rowOff>
    </xdr:to>
    <xdr:cxnSp macro="">
      <xdr:nvCxnSpPr>
        <xdr:cNvPr id="127" name="直線コネクタ 126"/>
        <xdr:cNvCxnSpPr/>
      </xdr:nvCxnSpPr>
      <xdr:spPr>
        <a:xfrm>
          <a:off x="15671800" y="2976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62230</xdr:rowOff>
    </xdr:to>
    <xdr:cxnSp macro="">
      <xdr:nvCxnSpPr>
        <xdr:cNvPr id="130" name="直線コネクタ 129"/>
        <xdr:cNvCxnSpPr/>
      </xdr:nvCxnSpPr>
      <xdr:spPr>
        <a:xfrm>
          <a:off x="14782800" y="2938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77470</xdr:rowOff>
    </xdr:to>
    <xdr:cxnSp macro="">
      <xdr:nvCxnSpPr>
        <xdr:cNvPr id="133" name="直線コネクタ 132"/>
        <xdr:cNvCxnSpPr/>
      </xdr:nvCxnSpPr>
      <xdr:spPr>
        <a:xfrm flipV="1">
          <a:off x="13893800" y="2938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77470</xdr:rowOff>
    </xdr:to>
    <xdr:cxnSp macro="">
      <xdr:nvCxnSpPr>
        <xdr:cNvPr id="136" name="直線コネクタ 135"/>
        <xdr:cNvCxnSpPr/>
      </xdr:nvCxnSpPr>
      <xdr:spPr>
        <a:xfrm>
          <a:off x="13004800" y="296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8" name="楕円 147"/>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49" name="テキスト ボックス 148"/>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2" name="楕円 151"/>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3" name="テキスト ボックス 152"/>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4" name="楕円 153"/>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5" name="テキスト ボックス 154"/>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前年度から増減はないが、類似団体平均と比較すると</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前年度から増減がない要因としては、前年度と比較して、施設型給付費の増加と、前年度に借入れを抑制した臨時財政対策債の借入れによる経常一般財源等の増加が挙げられる。</a:t>
          </a:r>
        </a:p>
        <a:p>
          <a:r>
            <a:rPr kumimoji="1" lang="ja-JP" altLang="en-US" sz="1300">
              <a:latin typeface="ＭＳ Ｐゴシック" panose="020B0600070205080204" pitchFamily="50" charset="-128"/>
              <a:ea typeface="ＭＳ Ｐゴシック" panose="020B0600070205080204" pitchFamily="50" charset="-128"/>
            </a:rPr>
            <a:t>　今後も、少子化人口減少対策事業に取り組むため、事業の見直しを計画的に行い適正化に努める。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88" name="直線コネクタ 187"/>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130810</xdr:rowOff>
    </xdr:from>
    <xdr:to>
      <xdr:col>19</xdr:col>
      <xdr:colOff>187325</xdr:colOff>
      <xdr:row>54</xdr:row>
      <xdr:rowOff>12700</xdr:rowOff>
    </xdr:to>
    <xdr:cxnSp macro="">
      <xdr:nvCxnSpPr>
        <xdr:cNvPr id="191" name="直線コネクタ 190"/>
        <xdr:cNvCxnSpPr/>
      </xdr:nvCxnSpPr>
      <xdr:spPr>
        <a:xfrm>
          <a:off x="3098800" y="9217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130810</xdr:rowOff>
    </xdr:from>
    <xdr:to>
      <xdr:col>15</xdr:col>
      <xdr:colOff>98425</xdr:colOff>
      <xdr:row>53</xdr:row>
      <xdr:rowOff>153670</xdr:rowOff>
    </xdr:to>
    <xdr:cxnSp macro="">
      <xdr:nvCxnSpPr>
        <xdr:cNvPr id="194" name="直線コネクタ 193"/>
        <xdr:cNvCxnSpPr/>
      </xdr:nvCxnSpPr>
      <xdr:spPr>
        <a:xfrm flipV="1">
          <a:off x="2209800" y="9217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153670</xdr:rowOff>
    </xdr:to>
    <xdr:cxnSp macro="">
      <xdr:nvCxnSpPr>
        <xdr:cNvPr id="197" name="直線コネクタ 196"/>
        <xdr:cNvCxnSpPr/>
      </xdr:nvCxnSpPr>
      <xdr:spPr>
        <a:xfrm>
          <a:off x="1320800" y="923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8"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80010</xdr:rowOff>
    </xdr:from>
    <xdr:to>
      <xdr:col>15</xdr:col>
      <xdr:colOff>149225</xdr:colOff>
      <xdr:row>54</xdr:row>
      <xdr:rowOff>10160</xdr:rowOff>
    </xdr:to>
    <xdr:sp macro="" textlink="">
      <xdr:nvSpPr>
        <xdr:cNvPr id="211" name="楕円 210"/>
        <xdr:cNvSpPr/>
      </xdr:nvSpPr>
      <xdr:spPr>
        <a:xfrm>
          <a:off x="3048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20337</xdr:rowOff>
    </xdr:from>
    <xdr:ext cx="762000" cy="259045"/>
    <xdr:sp macro="" textlink="">
      <xdr:nvSpPr>
        <xdr:cNvPr id="212" name="テキスト ボックス 211"/>
        <xdr:cNvSpPr txBox="1"/>
      </xdr:nvSpPr>
      <xdr:spPr>
        <a:xfrm>
          <a:off x="2717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102870</xdr:rowOff>
    </xdr:from>
    <xdr:to>
      <xdr:col>11</xdr:col>
      <xdr:colOff>60325</xdr:colOff>
      <xdr:row>54</xdr:row>
      <xdr:rowOff>33020</xdr:rowOff>
    </xdr:to>
    <xdr:sp macro="" textlink="">
      <xdr:nvSpPr>
        <xdr:cNvPr id="213" name="楕円 212"/>
        <xdr:cNvSpPr/>
      </xdr:nvSpPr>
      <xdr:spPr>
        <a:xfrm>
          <a:off x="2159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43197</xdr:rowOff>
    </xdr:from>
    <xdr:ext cx="762000" cy="259045"/>
    <xdr:sp macro="" textlink="">
      <xdr:nvSpPr>
        <xdr:cNvPr id="214" name="テキスト ボックス 213"/>
        <xdr:cNvSpPr txBox="1"/>
      </xdr:nvSpPr>
      <xdr:spPr>
        <a:xfrm>
          <a:off x="1828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5" name="楕円 214"/>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6" name="テキスト ボックス 215"/>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主な要因としては、市町村合併により行政区域が茨城県内一広くなり、下水道事業や国民健康保険などへの繰出金が類似団体平均より大きいことが挙げられる。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今後も、事務事業の見直しや医療費の適正化を図り、経費削減に努める。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127000</xdr:rowOff>
    </xdr:to>
    <xdr:cxnSp macro="">
      <xdr:nvCxnSpPr>
        <xdr:cNvPr id="251" name="直線コネクタ 250"/>
        <xdr:cNvCxnSpPr/>
      </xdr:nvCxnSpPr>
      <xdr:spPr>
        <a:xfrm flipV="1">
          <a:off x="15671800" y="1002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127000</xdr:rowOff>
    </xdr:to>
    <xdr:cxnSp macro="">
      <xdr:nvCxnSpPr>
        <xdr:cNvPr id="254" name="直線コネクタ 253"/>
        <xdr:cNvCxnSpPr/>
      </xdr:nvCxnSpPr>
      <xdr:spPr>
        <a:xfrm>
          <a:off x="14782800" y="9940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122101</xdr:rowOff>
    </xdr:from>
    <xdr:to>
      <xdr:col>73</xdr:col>
      <xdr:colOff>180975</xdr:colOff>
      <xdr:row>57</xdr:row>
      <xdr:rowOff>167822</xdr:rowOff>
    </xdr:to>
    <xdr:cxnSp macro="">
      <xdr:nvCxnSpPr>
        <xdr:cNvPr id="257" name="直線コネクタ 256"/>
        <xdr:cNvCxnSpPr/>
      </xdr:nvCxnSpPr>
      <xdr:spPr>
        <a:xfrm>
          <a:off x="13893800" y="98947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82913</xdr:rowOff>
    </xdr:from>
    <xdr:to>
      <xdr:col>69</xdr:col>
      <xdr:colOff>92075</xdr:colOff>
      <xdr:row>57</xdr:row>
      <xdr:rowOff>122101</xdr:rowOff>
    </xdr:to>
    <xdr:cxnSp macro="">
      <xdr:nvCxnSpPr>
        <xdr:cNvPr id="260" name="直線コネクタ 259"/>
        <xdr:cNvCxnSpPr/>
      </xdr:nvCxnSpPr>
      <xdr:spPr>
        <a:xfrm>
          <a:off x="13004800" y="98555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70" name="楕円 269"/>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71"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4" name="楕円 273"/>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5" name="テキスト ボックス 274"/>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71301</xdr:rowOff>
    </xdr:from>
    <xdr:to>
      <xdr:col>69</xdr:col>
      <xdr:colOff>142875</xdr:colOff>
      <xdr:row>58</xdr:row>
      <xdr:rowOff>1451</xdr:rowOff>
    </xdr:to>
    <xdr:sp macro="" textlink="">
      <xdr:nvSpPr>
        <xdr:cNvPr id="276" name="楕円 275"/>
        <xdr:cNvSpPr/>
      </xdr:nvSpPr>
      <xdr:spPr>
        <a:xfrm>
          <a:off x="13843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157678</xdr:rowOff>
    </xdr:from>
    <xdr:ext cx="762000" cy="259045"/>
    <xdr:sp macro="" textlink="">
      <xdr:nvSpPr>
        <xdr:cNvPr id="277" name="テキスト ボックス 276"/>
        <xdr:cNvSpPr txBox="1"/>
      </xdr:nvSpPr>
      <xdr:spPr>
        <a:xfrm>
          <a:off x="13512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32113</xdr:rowOff>
    </xdr:from>
    <xdr:to>
      <xdr:col>65</xdr:col>
      <xdr:colOff>53975</xdr:colOff>
      <xdr:row>57</xdr:row>
      <xdr:rowOff>133713</xdr:rowOff>
    </xdr:to>
    <xdr:sp macro="" textlink="">
      <xdr:nvSpPr>
        <xdr:cNvPr id="278" name="楕円 277"/>
        <xdr:cNvSpPr/>
      </xdr:nvSpPr>
      <xdr:spPr>
        <a:xfrm>
          <a:off x="12954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118490</xdr:rowOff>
    </xdr:from>
    <xdr:ext cx="762000" cy="259045"/>
    <xdr:sp macro="" textlink="">
      <xdr:nvSpPr>
        <xdr:cNvPr id="279" name="テキスト ボックス 278"/>
        <xdr:cNvSpPr txBox="1"/>
      </xdr:nvSpPr>
      <xdr:spPr>
        <a:xfrm>
          <a:off x="12623800" y="989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ポイントと大幅に下回っており、前年度と比較しても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主な要因としては、ごみ・し尿処理事業や消防事務を単独で行っているため、それらを一部事務組合等で実施している類似団体と比較して事務負担金がないことが挙げられる。</a:t>
          </a:r>
        </a:p>
        <a:p>
          <a:r>
            <a:rPr kumimoji="1" lang="ja-JP" altLang="en-US" sz="1300">
              <a:latin typeface="ＭＳ Ｐゴシック" panose="020B0600070205080204" pitchFamily="50" charset="-128"/>
              <a:ea typeface="ＭＳ Ｐゴシック" panose="020B0600070205080204" pitchFamily="50" charset="-128"/>
            </a:rPr>
            <a:t>　今後も、計画的に見直しを行い適正な事務の執行に努める。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58420</xdr:rowOff>
    </xdr:from>
    <xdr:to>
      <xdr:col>82</xdr:col>
      <xdr:colOff>107950</xdr:colOff>
      <xdr:row>35</xdr:row>
      <xdr:rowOff>69850</xdr:rowOff>
    </xdr:to>
    <xdr:cxnSp macro="">
      <xdr:nvCxnSpPr>
        <xdr:cNvPr id="307" name="直線コネクタ 306"/>
        <xdr:cNvCxnSpPr/>
      </xdr:nvCxnSpPr>
      <xdr:spPr>
        <a:xfrm flipV="1">
          <a:off x="15671800" y="60591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69850</xdr:rowOff>
    </xdr:to>
    <xdr:cxnSp macro="">
      <xdr:nvCxnSpPr>
        <xdr:cNvPr id="310" name="直線コネクタ 309"/>
        <xdr:cNvCxnSpPr/>
      </xdr:nvCxnSpPr>
      <xdr:spPr>
        <a:xfrm>
          <a:off x="14782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29845</xdr:rowOff>
    </xdr:from>
    <xdr:to>
      <xdr:col>73</xdr:col>
      <xdr:colOff>180975</xdr:colOff>
      <xdr:row>35</xdr:row>
      <xdr:rowOff>46990</xdr:rowOff>
    </xdr:to>
    <xdr:cxnSp macro="">
      <xdr:nvCxnSpPr>
        <xdr:cNvPr id="313" name="直線コネクタ 312"/>
        <xdr:cNvCxnSpPr/>
      </xdr:nvCxnSpPr>
      <xdr:spPr>
        <a:xfrm>
          <a:off x="13893800" y="60305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29845</xdr:rowOff>
    </xdr:from>
    <xdr:to>
      <xdr:col>69</xdr:col>
      <xdr:colOff>92075</xdr:colOff>
      <xdr:row>35</xdr:row>
      <xdr:rowOff>29845</xdr:rowOff>
    </xdr:to>
    <xdr:cxnSp macro="">
      <xdr:nvCxnSpPr>
        <xdr:cNvPr id="316" name="直線コネクタ 315"/>
        <xdr:cNvCxnSpPr/>
      </xdr:nvCxnSpPr>
      <xdr:spPr>
        <a:xfrm>
          <a:off x="13004800" y="6030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xdr:rowOff>
    </xdr:from>
    <xdr:to>
      <xdr:col>82</xdr:col>
      <xdr:colOff>158750</xdr:colOff>
      <xdr:row>35</xdr:row>
      <xdr:rowOff>109220</xdr:rowOff>
    </xdr:to>
    <xdr:sp macro="" textlink="">
      <xdr:nvSpPr>
        <xdr:cNvPr id="326" name="楕円 325"/>
        <xdr:cNvSpPr/>
      </xdr:nvSpPr>
      <xdr:spPr>
        <a:xfrm>
          <a:off x="164592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24147</xdr:rowOff>
    </xdr:from>
    <xdr:ext cx="762000" cy="259045"/>
    <xdr:sp macro="" textlink="">
      <xdr:nvSpPr>
        <xdr:cNvPr id="327" name="補助費等該当値テキスト"/>
        <xdr:cNvSpPr txBox="1"/>
      </xdr:nvSpPr>
      <xdr:spPr>
        <a:xfrm>
          <a:off x="165989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8" name="楕円 327"/>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9" name="テキスト ボックス 328"/>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0" name="楕円 329"/>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1" name="テキスト ボックス 330"/>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150495</xdr:rowOff>
    </xdr:from>
    <xdr:to>
      <xdr:col>69</xdr:col>
      <xdr:colOff>142875</xdr:colOff>
      <xdr:row>35</xdr:row>
      <xdr:rowOff>80645</xdr:rowOff>
    </xdr:to>
    <xdr:sp macro="" textlink="">
      <xdr:nvSpPr>
        <xdr:cNvPr id="332" name="楕円 331"/>
        <xdr:cNvSpPr/>
      </xdr:nvSpPr>
      <xdr:spPr>
        <a:xfrm>
          <a:off x="13843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90822</xdr:rowOff>
    </xdr:from>
    <xdr:ext cx="762000" cy="259045"/>
    <xdr:sp macro="" textlink="">
      <xdr:nvSpPr>
        <xdr:cNvPr id="333" name="テキスト ボックス 332"/>
        <xdr:cNvSpPr txBox="1"/>
      </xdr:nvSpPr>
      <xdr:spPr>
        <a:xfrm>
          <a:off x="13512800" y="574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150495</xdr:rowOff>
    </xdr:from>
    <xdr:to>
      <xdr:col>65</xdr:col>
      <xdr:colOff>53975</xdr:colOff>
      <xdr:row>35</xdr:row>
      <xdr:rowOff>80645</xdr:rowOff>
    </xdr:to>
    <xdr:sp macro="" textlink="">
      <xdr:nvSpPr>
        <xdr:cNvPr id="334" name="楕円 333"/>
        <xdr:cNvSpPr/>
      </xdr:nvSpPr>
      <xdr:spPr>
        <a:xfrm>
          <a:off x="12954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90822</xdr:rowOff>
    </xdr:from>
    <xdr:ext cx="762000" cy="259045"/>
    <xdr:sp macro="" textlink="">
      <xdr:nvSpPr>
        <xdr:cNvPr id="335" name="テキスト ボックス 334"/>
        <xdr:cNvSpPr txBox="1"/>
      </xdr:nvSpPr>
      <xdr:spPr>
        <a:xfrm>
          <a:off x="12623800" y="574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ポイント下回っており、前年度と比較しても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年度に借入れを抑制した臨時財政対策債を借入れたことにより経常一般財源等が増加したことが挙げられる。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今後も、借入と償還とのバランスに配慮した発行を実施し、将来の公債費の縮減を図っていく。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91077</xdr:rowOff>
    </xdr:from>
    <xdr:to>
      <xdr:col>24</xdr:col>
      <xdr:colOff>25400</xdr:colOff>
      <xdr:row>76</xdr:row>
      <xdr:rowOff>156392</xdr:rowOff>
    </xdr:to>
    <xdr:cxnSp macro="">
      <xdr:nvCxnSpPr>
        <xdr:cNvPr id="370" name="直線コネクタ 369"/>
        <xdr:cNvCxnSpPr/>
      </xdr:nvCxnSpPr>
      <xdr:spPr>
        <a:xfrm flipV="1">
          <a:off x="3987800" y="1312127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156392</xdr:rowOff>
    </xdr:to>
    <xdr:cxnSp macro="">
      <xdr:nvCxnSpPr>
        <xdr:cNvPr id="373" name="直線コネクタ 372"/>
        <xdr:cNvCxnSpPr/>
      </xdr:nvCxnSpPr>
      <xdr:spPr>
        <a:xfrm>
          <a:off x="3098800" y="131800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76381</xdr:rowOff>
    </xdr:to>
    <xdr:cxnSp macro="">
      <xdr:nvCxnSpPr>
        <xdr:cNvPr id="376" name="直線コネクタ 375"/>
        <xdr:cNvCxnSpPr/>
      </xdr:nvCxnSpPr>
      <xdr:spPr>
        <a:xfrm flipV="1">
          <a:off x="2209800" y="13180061"/>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76381</xdr:rowOff>
    </xdr:from>
    <xdr:to>
      <xdr:col>11</xdr:col>
      <xdr:colOff>9525</xdr:colOff>
      <xdr:row>77</xdr:row>
      <xdr:rowOff>167821</xdr:rowOff>
    </xdr:to>
    <xdr:cxnSp macro="">
      <xdr:nvCxnSpPr>
        <xdr:cNvPr id="379" name="直線コネクタ 378"/>
        <xdr:cNvCxnSpPr/>
      </xdr:nvCxnSpPr>
      <xdr:spPr>
        <a:xfrm flipV="1">
          <a:off x="1320800" y="1327803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40277</xdr:rowOff>
    </xdr:from>
    <xdr:to>
      <xdr:col>24</xdr:col>
      <xdr:colOff>76200</xdr:colOff>
      <xdr:row>76</xdr:row>
      <xdr:rowOff>141877</xdr:rowOff>
    </xdr:to>
    <xdr:sp macro="" textlink="">
      <xdr:nvSpPr>
        <xdr:cNvPr id="389" name="楕円 388"/>
        <xdr:cNvSpPr/>
      </xdr:nvSpPr>
      <xdr:spPr>
        <a:xfrm>
          <a:off x="47752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56804</xdr:rowOff>
    </xdr:from>
    <xdr:ext cx="762000" cy="259045"/>
    <xdr:sp macro="" textlink="">
      <xdr:nvSpPr>
        <xdr:cNvPr id="390" name="公債費該当値テキスト"/>
        <xdr:cNvSpPr txBox="1"/>
      </xdr:nvSpPr>
      <xdr:spPr>
        <a:xfrm>
          <a:off x="4914900" y="1291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105592</xdr:rowOff>
    </xdr:from>
    <xdr:to>
      <xdr:col>20</xdr:col>
      <xdr:colOff>38100</xdr:colOff>
      <xdr:row>77</xdr:row>
      <xdr:rowOff>35742</xdr:rowOff>
    </xdr:to>
    <xdr:sp macro="" textlink="">
      <xdr:nvSpPr>
        <xdr:cNvPr id="391" name="楕円 390"/>
        <xdr:cNvSpPr/>
      </xdr:nvSpPr>
      <xdr:spPr>
        <a:xfrm>
          <a:off x="3937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45918</xdr:rowOff>
    </xdr:from>
    <xdr:ext cx="736600" cy="259045"/>
    <xdr:sp macro="" textlink="">
      <xdr:nvSpPr>
        <xdr:cNvPr id="392" name="テキスト ボックス 391"/>
        <xdr:cNvSpPr txBox="1"/>
      </xdr:nvSpPr>
      <xdr:spPr>
        <a:xfrm>
          <a:off x="3606800" y="1290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3" name="楕円 392"/>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4" name="テキスト ボックス 393"/>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25581</xdr:rowOff>
    </xdr:from>
    <xdr:to>
      <xdr:col>11</xdr:col>
      <xdr:colOff>60325</xdr:colOff>
      <xdr:row>77</xdr:row>
      <xdr:rowOff>127181</xdr:rowOff>
    </xdr:to>
    <xdr:sp macro="" textlink="">
      <xdr:nvSpPr>
        <xdr:cNvPr id="395" name="楕円 394"/>
        <xdr:cNvSpPr/>
      </xdr:nvSpPr>
      <xdr:spPr>
        <a:xfrm>
          <a:off x="2159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137358</xdr:rowOff>
    </xdr:from>
    <xdr:ext cx="762000" cy="259045"/>
    <xdr:sp macro="" textlink="">
      <xdr:nvSpPr>
        <xdr:cNvPr id="396" name="テキスト ボックス 395"/>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117021</xdr:rowOff>
    </xdr:from>
    <xdr:to>
      <xdr:col>6</xdr:col>
      <xdr:colOff>171450</xdr:colOff>
      <xdr:row>78</xdr:row>
      <xdr:rowOff>47171</xdr:rowOff>
    </xdr:to>
    <xdr:sp macro="" textlink="">
      <xdr:nvSpPr>
        <xdr:cNvPr id="397" name="楕円 396"/>
        <xdr:cNvSpPr/>
      </xdr:nvSpPr>
      <xdr:spPr>
        <a:xfrm>
          <a:off x="1270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31948</xdr:rowOff>
    </xdr:from>
    <xdr:ext cx="762000" cy="259045"/>
    <xdr:sp macro="" textlink="">
      <xdr:nvSpPr>
        <xdr:cNvPr id="398" name="テキスト ボックス 397"/>
        <xdr:cNvSpPr txBox="1"/>
      </xdr:nvSpPr>
      <xdr:spPr>
        <a:xfrm>
          <a:off x="939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年度に借入れを抑制した臨時財政対策債の借入れにより経常一般財源等が増加したことが挙げられる。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今後は、公共施設等の維持補修に係る経費が見込まれるため、「常陸太田市公共施設等再配置計画」に基づき、廃止、解体等を行っていくことにより、計画的な事業費の支出に努める。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67563</xdr:rowOff>
    </xdr:to>
    <xdr:cxnSp macro="">
      <xdr:nvCxnSpPr>
        <xdr:cNvPr id="429" name="直線コネクタ 428"/>
        <xdr:cNvCxnSpPr/>
      </xdr:nvCxnSpPr>
      <xdr:spPr>
        <a:xfrm flipV="1">
          <a:off x="15671800" y="13385800"/>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78</xdr:row>
      <xdr:rowOff>67563</xdr:rowOff>
    </xdr:to>
    <xdr:cxnSp macro="">
      <xdr:nvCxnSpPr>
        <xdr:cNvPr id="432" name="直線コネクタ 431"/>
        <xdr:cNvCxnSpPr/>
      </xdr:nvCxnSpPr>
      <xdr:spPr>
        <a:xfrm>
          <a:off x="14782800" y="13170915"/>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76</xdr:row>
      <xdr:rowOff>140715</xdr:rowOff>
    </xdr:to>
    <xdr:cxnSp macro="">
      <xdr:nvCxnSpPr>
        <xdr:cNvPr id="435" name="直線コネクタ 434"/>
        <xdr:cNvCxnSpPr/>
      </xdr:nvCxnSpPr>
      <xdr:spPr>
        <a:xfrm>
          <a:off x="13893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113285</xdr:rowOff>
    </xdr:to>
    <xdr:cxnSp macro="">
      <xdr:nvCxnSpPr>
        <xdr:cNvPr id="438" name="直線コネクタ 437"/>
        <xdr:cNvCxnSpPr/>
      </xdr:nvCxnSpPr>
      <xdr:spPr>
        <a:xfrm>
          <a:off x="13004800" y="130931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8" name="楕円 447"/>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9"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50" name="楕円 449"/>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1" name="テキスト ボックス 450"/>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2" name="楕円 451"/>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53" name="テキスト ボックス 452"/>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54" name="楕円 453"/>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55" name="テキスト ボックス 454"/>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6" name="楕円 455"/>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7" name="テキスト ボックス 456"/>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89912</xdr:rowOff>
    </xdr:from>
    <xdr:to>
      <xdr:col>29</xdr:col>
      <xdr:colOff>127000</xdr:colOff>
      <xdr:row>15</xdr:row>
      <xdr:rowOff>133820</xdr:rowOff>
    </xdr:to>
    <xdr:cxnSp macro="">
      <xdr:nvCxnSpPr>
        <xdr:cNvPr id="52" name="直線コネクタ 51"/>
        <xdr:cNvCxnSpPr/>
      </xdr:nvCxnSpPr>
      <xdr:spPr bwMode="auto">
        <a:xfrm flipV="1">
          <a:off x="5003800" y="2709287"/>
          <a:ext cx="647700" cy="43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133820</xdr:rowOff>
    </xdr:from>
    <xdr:to>
      <xdr:col>26</xdr:col>
      <xdr:colOff>50800</xdr:colOff>
      <xdr:row>16</xdr:row>
      <xdr:rowOff>32811</xdr:rowOff>
    </xdr:to>
    <xdr:cxnSp macro="">
      <xdr:nvCxnSpPr>
        <xdr:cNvPr id="55" name="直線コネクタ 54"/>
        <xdr:cNvCxnSpPr/>
      </xdr:nvCxnSpPr>
      <xdr:spPr bwMode="auto">
        <a:xfrm flipV="1">
          <a:off x="4305300" y="2753195"/>
          <a:ext cx="698500" cy="70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32811</xdr:rowOff>
    </xdr:from>
    <xdr:to>
      <xdr:col>22</xdr:col>
      <xdr:colOff>114300</xdr:colOff>
      <xdr:row>16</xdr:row>
      <xdr:rowOff>59198</xdr:rowOff>
    </xdr:to>
    <xdr:cxnSp macro="">
      <xdr:nvCxnSpPr>
        <xdr:cNvPr id="58" name="直線コネクタ 57"/>
        <xdr:cNvCxnSpPr/>
      </xdr:nvCxnSpPr>
      <xdr:spPr bwMode="auto">
        <a:xfrm flipV="1">
          <a:off x="3606800" y="2823636"/>
          <a:ext cx="698500" cy="26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36110</xdr:rowOff>
    </xdr:from>
    <xdr:to>
      <xdr:col>18</xdr:col>
      <xdr:colOff>177800</xdr:colOff>
      <xdr:row>16</xdr:row>
      <xdr:rowOff>59198</xdr:rowOff>
    </xdr:to>
    <xdr:cxnSp macro="">
      <xdr:nvCxnSpPr>
        <xdr:cNvPr id="61" name="直線コネクタ 60"/>
        <xdr:cNvCxnSpPr/>
      </xdr:nvCxnSpPr>
      <xdr:spPr bwMode="auto">
        <a:xfrm>
          <a:off x="2908300" y="2826935"/>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39112</xdr:rowOff>
    </xdr:from>
    <xdr:to>
      <xdr:col>29</xdr:col>
      <xdr:colOff>177800</xdr:colOff>
      <xdr:row>15</xdr:row>
      <xdr:rowOff>140712</xdr:rowOff>
    </xdr:to>
    <xdr:sp macro="" textlink="">
      <xdr:nvSpPr>
        <xdr:cNvPr id="71" name="楕円 70"/>
        <xdr:cNvSpPr/>
      </xdr:nvSpPr>
      <xdr:spPr bwMode="auto">
        <a:xfrm>
          <a:off x="5600700" y="2658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55639</xdr:rowOff>
    </xdr:from>
    <xdr:ext cx="762000" cy="259045"/>
    <xdr:sp macro="" textlink="">
      <xdr:nvSpPr>
        <xdr:cNvPr id="72" name="人口1人当たり決算額の推移該当値テキスト130"/>
        <xdr:cNvSpPr txBox="1"/>
      </xdr:nvSpPr>
      <xdr:spPr>
        <a:xfrm>
          <a:off x="5740400" y="250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83020</xdr:rowOff>
    </xdr:from>
    <xdr:to>
      <xdr:col>26</xdr:col>
      <xdr:colOff>101600</xdr:colOff>
      <xdr:row>16</xdr:row>
      <xdr:rowOff>13170</xdr:rowOff>
    </xdr:to>
    <xdr:sp macro="" textlink="">
      <xdr:nvSpPr>
        <xdr:cNvPr id="73" name="楕円 72"/>
        <xdr:cNvSpPr/>
      </xdr:nvSpPr>
      <xdr:spPr bwMode="auto">
        <a:xfrm>
          <a:off x="4953000" y="2702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23347</xdr:rowOff>
    </xdr:from>
    <xdr:ext cx="736600" cy="259045"/>
    <xdr:sp macro="" textlink="">
      <xdr:nvSpPr>
        <xdr:cNvPr id="74" name="テキスト ボックス 73"/>
        <xdr:cNvSpPr txBox="1"/>
      </xdr:nvSpPr>
      <xdr:spPr>
        <a:xfrm>
          <a:off x="4622800" y="2471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153461</xdr:rowOff>
    </xdr:from>
    <xdr:to>
      <xdr:col>22</xdr:col>
      <xdr:colOff>165100</xdr:colOff>
      <xdr:row>16</xdr:row>
      <xdr:rowOff>83611</xdr:rowOff>
    </xdr:to>
    <xdr:sp macro="" textlink="">
      <xdr:nvSpPr>
        <xdr:cNvPr id="75" name="楕円 74"/>
        <xdr:cNvSpPr/>
      </xdr:nvSpPr>
      <xdr:spPr bwMode="auto">
        <a:xfrm>
          <a:off x="4254500" y="2772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93788</xdr:rowOff>
    </xdr:from>
    <xdr:ext cx="762000" cy="259045"/>
    <xdr:sp macro="" textlink="">
      <xdr:nvSpPr>
        <xdr:cNvPr id="76" name="テキスト ボックス 75"/>
        <xdr:cNvSpPr txBox="1"/>
      </xdr:nvSpPr>
      <xdr:spPr>
        <a:xfrm>
          <a:off x="3924300" y="254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8398</xdr:rowOff>
    </xdr:from>
    <xdr:to>
      <xdr:col>19</xdr:col>
      <xdr:colOff>38100</xdr:colOff>
      <xdr:row>16</xdr:row>
      <xdr:rowOff>109998</xdr:rowOff>
    </xdr:to>
    <xdr:sp macro="" textlink="">
      <xdr:nvSpPr>
        <xdr:cNvPr id="77" name="楕円 76"/>
        <xdr:cNvSpPr/>
      </xdr:nvSpPr>
      <xdr:spPr bwMode="auto">
        <a:xfrm>
          <a:off x="3556000" y="2799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120175</xdr:rowOff>
    </xdr:from>
    <xdr:ext cx="762000" cy="259045"/>
    <xdr:sp macro="" textlink="">
      <xdr:nvSpPr>
        <xdr:cNvPr id="78" name="テキスト ボックス 77"/>
        <xdr:cNvSpPr txBox="1"/>
      </xdr:nvSpPr>
      <xdr:spPr>
        <a:xfrm>
          <a:off x="3225800" y="256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156760</xdr:rowOff>
    </xdr:from>
    <xdr:to>
      <xdr:col>15</xdr:col>
      <xdr:colOff>101600</xdr:colOff>
      <xdr:row>16</xdr:row>
      <xdr:rowOff>86910</xdr:rowOff>
    </xdr:to>
    <xdr:sp macro="" textlink="">
      <xdr:nvSpPr>
        <xdr:cNvPr id="79" name="楕円 78"/>
        <xdr:cNvSpPr/>
      </xdr:nvSpPr>
      <xdr:spPr bwMode="auto">
        <a:xfrm>
          <a:off x="2857500" y="2776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97087</xdr:rowOff>
    </xdr:from>
    <xdr:ext cx="762000" cy="259045"/>
    <xdr:sp macro="" textlink="">
      <xdr:nvSpPr>
        <xdr:cNvPr id="80" name="テキスト ボックス 79"/>
        <xdr:cNvSpPr txBox="1"/>
      </xdr:nvSpPr>
      <xdr:spPr>
        <a:xfrm>
          <a:off x="2527300" y="254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249896</xdr:rowOff>
    </xdr:from>
    <xdr:to>
      <xdr:col>29</xdr:col>
      <xdr:colOff>127000</xdr:colOff>
      <xdr:row>37</xdr:row>
      <xdr:rowOff>278173</xdr:rowOff>
    </xdr:to>
    <xdr:cxnSp macro="">
      <xdr:nvCxnSpPr>
        <xdr:cNvPr id="112" name="直線コネクタ 111"/>
        <xdr:cNvCxnSpPr/>
      </xdr:nvCxnSpPr>
      <xdr:spPr bwMode="auto">
        <a:xfrm>
          <a:off x="5003800" y="7374596"/>
          <a:ext cx="647700" cy="28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161427</xdr:rowOff>
    </xdr:from>
    <xdr:to>
      <xdr:col>26</xdr:col>
      <xdr:colOff>50800</xdr:colOff>
      <xdr:row>37</xdr:row>
      <xdr:rowOff>249896</xdr:rowOff>
    </xdr:to>
    <xdr:cxnSp macro="">
      <xdr:nvCxnSpPr>
        <xdr:cNvPr id="115" name="直線コネクタ 114"/>
        <xdr:cNvCxnSpPr/>
      </xdr:nvCxnSpPr>
      <xdr:spPr bwMode="auto">
        <a:xfrm>
          <a:off x="4305300" y="7286127"/>
          <a:ext cx="698500" cy="88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71016</xdr:rowOff>
    </xdr:from>
    <xdr:to>
      <xdr:col>22</xdr:col>
      <xdr:colOff>114300</xdr:colOff>
      <xdr:row>37</xdr:row>
      <xdr:rowOff>161427</xdr:rowOff>
    </xdr:to>
    <xdr:cxnSp macro="">
      <xdr:nvCxnSpPr>
        <xdr:cNvPr id="118" name="直線コネクタ 117"/>
        <xdr:cNvCxnSpPr/>
      </xdr:nvCxnSpPr>
      <xdr:spPr bwMode="auto">
        <a:xfrm>
          <a:off x="3606800" y="7195716"/>
          <a:ext cx="698500" cy="9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71016</xdr:rowOff>
    </xdr:from>
    <xdr:to>
      <xdr:col>18</xdr:col>
      <xdr:colOff>177800</xdr:colOff>
      <xdr:row>37</xdr:row>
      <xdr:rowOff>78102</xdr:rowOff>
    </xdr:to>
    <xdr:cxnSp macro="">
      <xdr:nvCxnSpPr>
        <xdr:cNvPr id="121" name="直線コネクタ 120"/>
        <xdr:cNvCxnSpPr/>
      </xdr:nvCxnSpPr>
      <xdr:spPr bwMode="auto">
        <a:xfrm flipV="1">
          <a:off x="2908300" y="7195716"/>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227373</xdr:rowOff>
    </xdr:from>
    <xdr:to>
      <xdr:col>29</xdr:col>
      <xdr:colOff>177800</xdr:colOff>
      <xdr:row>37</xdr:row>
      <xdr:rowOff>328973</xdr:rowOff>
    </xdr:to>
    <xdr:sp macro="" textlink="">
      <xdr:nvSpPr>
        <xdr:cNvPr id="131" name="楕円 130"/>
        <xdr:cNvSpPr/>
      </xdr:nvSpPr>
      <xdr:spPr bwMode="auto">
        <a:xfrm>
          <a:off x="5600700" y="7352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135950</xdr:rowOff>
    </xdr:from>
    <xdr:ext cx="762000" cy="259045"/>
    <xdr:sp macro="" textlink="">
      <xdr:nvSpPr>
        <xdr:cNvPr id="132" name="人口1人当たり決算額の推移該当値テキスト445"/>
        <xdr:cNvSpPr txBox="1"/>
      </xdr:nvSpPr>
      <xdr:spPr>
        <a:xfrm>
          <a:off x="5740400" y="726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199096</xdr:rowOff>
    </xdr:from>
    <xdr:to>
      <xdr:col>26</xdr:col>
      <xdr:colOff>101600</xdr:colOff>
      <xdr:row>37</xdr:row>
      <xdr:rowOff>300696</xdr:rowOff>
    </xdr:to>
    <xdr:sp macro="" textlink="">
      <xdr:nvSpPr>
        <xdr:cNvPr id="133" name="楕円 132"/>
        <xdr:cNvSpPr/>
      </xdr:nvSpPr>
      <xdr:spPr bwMode="auto">
        <a:xfrm>
          <a:off x="4953000" y="7323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285473</xdr:rowOff>
    </xdr:from>
    <xdr:ext cx="736600" cy="259045"/>
    <xdr:sp macro="" textlink="">
      <xdr:nvSpPr>
        <xdr:cNvPr id="134" name="テキスト ボックス 133"/>
        <xdr:cNvSpPr txBox="1"/>
      </xdr:nvSpPr>
      <xdr:spPr>
        <a:xfrm>
          <a:off x="4622800" y="741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110627</xdr:rowOff>
    </xdr:from>
    <xdr:to>
      <xdr:col>22</xdr:col>
      <xdr:colOff>165100</xdr:colOff>
      <xdr:row>37</xdr:row>
      <xdr:rowOff>212227</xdr:rowOff>
    </xdr:to>
    <xdr:sp macro="" textlink="">
      <xdr:nvSpPr>
        <xdr:cNvPr id="135" name="楕円 134"/>
        <xdr:cNvSpPr/>
      </xdr:nvSpPr>
      <xdr:spPr bwMode="auto">
        <a:xfrm>
          <a:off x="4254500" y="7235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197004</xdr:rowOff>
    </xdr:from>
    <xdr:ext cx="762000" cy="259045"/>
    <xdr:sp macro="" textlink="">
      <xdr:nvSpPr>
        <xdr:cNvPr id="136" name="テキスト ボックス 135"/>
        <xdr:cNvSpPr txBox="1"/>
      </xdr:nvSpPr>
      <xdr:spPr>
        <a:xfrm>
          <a:off x="3924300" y="732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20216</xdr:rowOff>
    </xdr:from>
    <xdr:to>
      <xdr:col>19</xdr:col>
      <xdr:colOff>38100</xdr:colOff>
      <xdr:row>37</xdr:row>
      <xdr:rowOff>121816</xdr:rowOff>
    </xdr:to>
    <xdr:sp macro="" textlink="">
      <xdr:nvSpPr>
        <xdr:cNvPr id="137" name="楕円 136"/>
        <xdr:cNvSpPr/>
      </xdr:nvSpPr>
      <xdr:spPr bwMode="auto">
        <a:xfrm>
          <a:off x="3556000" y="714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106593</xdr:rowOff>
    </xdr:from>
    <xdr:ext cx="762000" cy="259045"/>
    <xdr:sp macro="" textlink="">
      <xdr:nvSpPr>
        <xdr:cNvPr id="138" name="テキスト ボックス 137"/>
        <xdr:cNvSpPr txBox="1"/>
      </xdr:nvSpPr>
      <xdr:spPr>
        <a:xfrm>
          <a:off x="3225800" y="723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27302</xdr:rowOff>
    </xdr:from>
    <xdr:to>
      <xdr:col>15</xdr:col>
      <xdr:colOff>101600</xdr:colOff>
      <xdr:row>37</xdr:row>
      <xdr:rowOff>128902</xdr:rowOff>
    </xdr:to>
    <xdr:sp macro="" textlink="">
      <xdr:nvSpPr>
        <xdr:cNvPr id="139" name="楕円 138"/>
        <xdr:cNvSpPr/>
      </xdr:nvSpPr>
      <xdr:spPr bwMode="auto">
        <a:xfrm>
          <a:off x="2857500" y="715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113679</xdr:rowOff>
    </xdr:from>
    <xdr:ext cx="762000" cy="259045"/>
    <xdr:sp macro="" textlink="">
      <xdr:nvSpPr>
        <xdr:cNvPr id="140" name="テキスト ボックス 139"/>
        <xdr:cNvSpPr txBox="1"/>
      </xdr:nvSpPr>
      <xdr:spPr>
        <a:xfrm>
          <a:off x="2527300" y="723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52,035
51,899
371.99
24,230,477
23,531,683
626,331
15,154,858
18,461,988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75741</xdr:rowOff>
    </xdr:from>
    <xdr:to>
      <xdr:col>24</xdr:col>
      <xdr:colOff>63500</xdr:colOff>
      <xdr:row>34</xdr:row>
      <xdr:rowOff>118734</xdr:rowOff>
    </xdr:to>
    <xdr:cxnSp macro="">
      <xdr:nvCxnSpPr>
        <xdr:cNvPr id="63" name="直線コネクタ 62"/>
        <xdr:cNvCxnSpPr/>
      </xdr:nvCxnSpPr>
      <xdr:spPr>
        <a:xfrm flipV="1">
          <a:off x="3797300" y="5905041"/>
          <a:ext cx="838200" cy="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118734</xdr:rowOff>
    </xdr:from>
    <xdr:to>
      <xdr:col>19</xdr:col>
      <xdr:colOff>177800</xdr:colOff>
      <xdr:row>34</xdr:row>
      <xdr:rowOff>171100</xdr:rowOff>
    </xdr:to>
    <xdr:cxnSp macro="">
      <xdr:nvCxnSpPr>
        <xdr:cNvPr id="66" name="直線コネクタ 65"/>
        <xdr:cNvCxnSpPr/>
      </xdr:nvCxnSpPr>
      <xdr:spPr>
        <a:xfrm flipV="1">
          <a:off x="2908300" y="5948034"/>
          <a:ext cx="889000" cy="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171100</xdr:rowOff>
    </xdr:from>
    <xdr:to>
      <xdr:col>15</xdr:col>
      <xdr:colOff>50800</xdr:colOff>
      <xdr:row>35</xdr:row>
      <xdr:rowOff>52032</xdr:rowOff>
    </xdr:to>
    <xdr:cxnSp macro="">
      <xdr:nvCxnSpPr>
        <xdr:cNvPr id="69" name="直線コネクタ 68"/>
        <xdr:cNvCxnSpPr/>
      </xdr:nvCxnSpPr>
      <xdr:spPr>
        <a:xfrm flipV="1">
          <a:off x="2019300" y="6000400"/>
          <a:ext cx="8890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42855</xdr:rowOff>
    </xdr:from>
    <xdr:to>
      <xdr:col>10</xdr:col>
      <xdr:colOff>114300</xdr:colOff>
      <xdr:row>35</xdr:row>
      <xdr:rowOff>52032</xdr:rowOff>
    </xdr:to>
    <xdr:cxnSp macro="">
      <xdr:nvCxnSpPr>
        <xdr:cNvPr id="72" name="直線コネクタ 71"/>
        <xdr:cNvCxnSpPr/>
      </xdr:nvCxnSpPr>
      <xdr:spPr>
        <a:xfrm>
          <a:off x="1130300" y="6043605"/>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24941</xdr:rowOff>
    </xdr:from>
    <xdr:to>
      <xdr:col>24</xdr:col>
      <xdr:colOff>114300</xdr:colOff>
      <xdr:row>34</xdr:row>
      <xdr:rowOff>126541</xdr:rowOff>
    </xdr:to>
    <xdr:sp macro="" textlink="">
      <xdr:nvSpPr>
        <xdr:cNvPr id="82" name="楕円 81"/>
        <xdr:cNvSpPr/>
      </xdr:nvSpPr>
      <xdr:spPr>
        <a:xfrm>
          <a:off x="4584700" y="58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47818</xdr:rowOff>
    </xdr:from>
    <xdr:ext cx="534377" cy="259045"/>
    <xdr:sp macro="" textlink="">
      <xdr:nvSpPr>
        <xdr:cNvPr id="83" name="人件費該当値テキスト"/>
        <xdr:cNvSpPr txBox="1"/>
      </xdr:nvSpPr>
      <xdr:spPr>
        <a:xfrm>
          <a:off x="4686300" y="57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67934</xdr:rowOff>
    </xdr:from>
    <xdr:to>
      <xdr:col>20</xdr:col>
      <xdr:colOff>38100</xdr:colOff>
      <xdr:row>34</xdr:row>
      <xdr:rowOff>169534</xdr:rowOff>
    </xdr:to>
    <xdr:sp macro="" textlink="">
      <xdr:nvSpPr>
        <xdr:cNvPr id="84" name="楕円 83"/>
        <xdr:cNvSpPr/>
      </xdr:nvSpPr>
      <xdr:spPr>
        <a:xfrm>
          <a:off x="3746500" y="58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14611</xdr:rowOff>
    </xdr:from>
    <xdr:ext cx="534377" cy="259045"/>
    <xdr:sp macro="" textlink="">
      <xdr:nvSpPr>
        <xdr:cNvPr id="85" name="テキスト ボックス 84"/>
        <xdr:cNvSpPr txBox="1"/>
      </xdr:nvSpPr>
      <xdr:spPr>
        <a:xfrm>
          <a:off x="3530111" y="567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120300</xdr:rowOff>
    </xdr:from>
    <xdr:to>
      <xdr:col>15</xdr:col>
      <xdr:colOff>101600</xdr:colOff>
      <xdr:row>35</xdr:row>
      <xdr:rowOff>50450</xdr:rowOff>
    </xdr:to>
    <xdr:sp macro="" textlink="">
      <xdr:nvSpPr>
        <xdr:cNvPr id="86" name="楕円 85"/>
        <xdr:cNvSpPr/>
      </xdr:nvSpPr>
      <xdr:spPr>
        <a:xfrm>
          <a:off x="2857500" y="59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66977</xdr:rowOff>
    </xdr:from>
    <xdr:ext cx="534377" cy="259045"/>
    <xdr:sp macro="" textlink="">
      <xdr:nvSpPr>
        <xdr:cNvPr id="87" name="テキスト ボックス 86"/>
        <xdr:cNvSpPr txBox="1"/>
      </xdr:nvSpPr>
      <xdr:spPr>
        <a:xfrm>
          <a:off x="2641111" y="57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1232</xdr:rowOff>
    </xdr:from>
    <xdr:to>
      <xdr:col>10</xdr:col>
      <xdr:colOff>165100</xdr:colOff>
      <xdr:row>35</xdr:row>
      <xdr:rowOff>102832</xdr:rowOff>
    </xdr:to>
    <xdr:sp macro="" textlink="">
      <xdr:nvSpPr>
        <xdr:cNvPr id="88" name="楕円 87"/>
        <xdr:cNvSpPr/>
      </xdr:nvSpPr>
      <xdr:spPr>
        <a:xfrm>
          <a:off x="1968500" y="60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119359</xdr:rowOff>
    </xdr:from>
    <xdr:ext cx="534377" cy="259045"/>
    <xdr:sp macro="" textlink="">
      <xdr:nvSpPr>
        <xdr:cNvPr id="89" name="テキスト ボックス 88"/>
        <xdr:cNvSpPr txBox="1"/>
      </xdr:nvSpPr>
      <xdr:spPr>
        <a:xfrm>
          <a:off x="1752111" y="57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163505</xdr:rowOff>
    </xdr:from>
    <xdr:to>
      <xdr:col>6</xdr:col>
      <xdr:colOff>38100</xdr:colOff>
      <xdr:row>35</xdr:row>
      <xdr:rowOff>93655</xdr:rowOff>
    </xdr:to>
    <xdr:sp macro="" textlink="">
      <xdr:nvSpPr>
        <xdr:cNvPr id="90" name="楕円 89"/>
        <xdr:cNvSpPr/>
      </xdr:nvSpPr>
      <xdr:spPr>
        <a:xfrm>
          <a:off x="1079500" y="59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110182</xdr:rowOff>
    </xdr:from>
    <xdr:ext cx="534377" cy="259045"/>
    <xdr:sp macro="" textlink="">
      <xdr:nvSpPr>
        <xdr:cNvPr id="91" name="テキスト ボックス 90"/>
        <xdr:cNvSpPr txBox="1"/>
      </xdr:nvSpPr>
      <xdr:spPr>
        <a:xfrm>
          <a:off x="863111" y="576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67021</xdr:rowOff>
    </xdr:from>
    <xdr:to>
      <xdr:col>24</xdr:col>
      <xdr:colOff>63500</xdr:colOff>
      <xdr:row>55</xdr:row>
      <xdr:rowOff>117542</xdr:rowOff>
    </xdr:to>
    <xdr:cxnSp macro="">
      <xdr:nvCxnSpPr>
        <xdr:cNvPr id="123" name="直線コネクタ 122"/>
        <xdr:cNvCxnSpPr/>
      </xdr:nvCxnSpPr>
      <xdr:spPr>
        <a:xfrm flipV="1">
          <a:off x="3797300" y="9496771"/>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70059</xdr:rowOff>
    </xdr:from>
    <xdr:to>
      <xdr:col>19</xdr:col>
      <xdr:colOff>177800</xdr:colOff>
      <xdr:row>55</xdr:row>
      <xdr:rowOff>117542</xdr:rowOff>
    </xdr:to>
    <xdr:cxnSp macro="">
      <xdr:nvCxnSpPr>
        <xdr:cNvPr id="126" name="直線コネクタ 125"/>
        <xdr:cNvCxnSpPr/>
      </xdr:nvCxnSpPr>
      <xdr:spPr>
        <a:xfrm>
          <a:off x="2908300" y="9499809"/>
          <a:ext cx="889000" cy="4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42382</xdr:rowOff>
    </xdr:from>
    <xdr:to>
      <xdr:col>15</xdr:col>
      <xdr:colOff>50800</xdr:colOff>
      <xdr:row>55</xdr:row>
      <xdr:rowOff>70059</xdr:rowOff>
    </xdr:to>
    <xdr:cxnSp macro="">
      <xdr:nvCxnSpPr>
        <xdr:cNvPr id="129" name="直線コネクタ 128"/>
        <xdr:cNvCxnSpPr/>
      </xdr:nvCxnSpPr>
      <xdr:spPr>
        <a:xfrm>
          <a:off x="2019300" y="9472132"/>
          <a:ext cx="889000" cy="2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42382</xdr:rowOff>
    </xdr:from>
    <xdr:to>
      <xdr:col>10</xdr:col>
      <xdr:colOff>114300</xdr:colOff>
      <xdr:row>55</xdr:row>
      <xdr:rowOff>93490</xdr:rowOff>
    </xdr:to>
    <xdr:cxnSp macro="">
      <xdr:nvCxnSpPr>
        <xdr:cNvPr id="132" name="直線コネクタ 131"/>
        <xdr:cNvCxnSpPr/>
      </xdr:nvCxnSpPr>
      <xdr:spPr>
        <a:xfrm flipV="1">
          <a:off x="1130300" y="9472132"/>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16221</xdr:rowOff>
    </xdr:from>
    <xdr:to>
      <xdr:col>24</xdr:col>
      <xdr:colOff>114300</xdr:colOff>
      <xdr:row>55</xdr:row>
      <xdr:rowOff>117821</xdr:rowOff>
    </xdr:to>
    <xdr:sp macro="" textlink="">
      <xdr:nvSpPr>
        <xdr:cNvPr id="142" name="楕円 141"/>
        <xdr:cNvSpPr/>
      </xdr:nvSpPr>
      <xdr:spPr>
        <a:xfrm>
          <a:off x="4584700" y="94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166098</xdr:rowOff>
    </xdr:from>
    <xdr:ext cx="534377" cy="259045"/>
    <xdr:sp macro="" textlink="">
      <xdr:nvSpPr>
        <xdr:cNvPr id="143" name="物件費該当値テキスト"/>
        <xdr:cNvSpPr txBox="1"/>
      </xdr:nvSpPr>
      <xdr:spPr>
        <a:xfrm>
          <a:off x="4686300" y="942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66742</xdr:rowOff>
    </xdr:from>
    <xdr:to>
      <xdr:col>20</xdr:col>
      <xdr:colOff>38100</xdr:colOff>
      <xdr:row>55</xdr:row>
      <xdr:rowOff>168342</xdr:rowOff>
    </xdr:to>
    <xdr:sp macro="" textlink="">
      <xdr:nvSpPr>
        <xdr:cNvPr id="144" name="楕円 143"/>
        <xdr:cNvSpPr/>
      </xdr:nvSpPr>
      <xdr:spPr>
        <a:xfrm>
          <a:off x="3746500" y="94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159469</xdr:rowOff>
    </xdr:from>
    <xdr:ext cx="534377" cy="259045"/>
    <xdr:sp macro="" textlink="">
      <xdr:nvSpPr>
        <xdr:cNvPr id="145" name="テキスト ボックス 144"/>
        <xdr:cNvSpPr txBox="1"/>
      </xdr:nvSpPr>
      <xdr:spPr>
        <a:xfrm>
          <a:off x="3530111" y="958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19259</xdr:rowOff>
    </xdr:from>
    <xdr:to>
      <xdr:col>15</xdr:col>
      <xdr:colOff>101600</xdr:colOff>
      <xdr:row>55</xdr:row>
      <xdr:rowOff>120859</xdr:rowOff>
    </xdr:to>
    <xdr:sp macro="" textlink="">
      <xdr:nvSpPr>
        <xdr:cNvPr id="146" name="楕円 145"/>
        <xdr:cNvSpPr/>
      </xdr:nvSpPr>
      <xdr:spPr>
        <a:xfrm>
          <a:off x="2857500" y="9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137386</xdr:rowOff>
    </xdr:from>
    <xdr:ext cx="534377" cy="259045"/>
    <xdr:sp macro="" textlink="">
      <xdr:nvSpPr>
        <xdr:cNvPr id="147" name="テキスト ボックス 146"/>
        <xdr:cNvSpPr txBox="1"/>
      </xdr:nvSpPr>
      <xdr:spPr>
        <a:xfrm>
          <a:off x="2641111" y="922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163032</xdr:rowOff>
    </xdr:from>
    <xdr:to>
      <xdr:col>10</xdr:col>
      <xdr:colOff>165100</xdr:colOff>
      <xdr:row>55</xdr:row>
      <xdr:rowOff>93182</xdr:rowOff>
    </xdr:to>
    <xdr:sp macro="" textlink="">
      <xdr:nvSpPr>
        <xdr:cNvPr id="148" name="楕円 147"/>
        <xdr:cNvSpPr/>
      </xdr:nvSpPr>
      <xdr:spPr>
        <a:xfrm>
          <a:off x="1968500" y="94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84309</xdr:rowOff>
    </xdr:from>
    <xdr:ext cx="534377" cy="259045"/>
    <xdr:sp macro="" textlink="">
      <xdr:nvSpPr>
        <xdr:cNvPr id="149" name="テキスト ボックス 148"/>
        <xdr:cNvSpPr txBox="1"/>
      </xdr:nvSpPr>
      <xdr:spPr>
        <a:xfrm>
          <a:off x="1752111" y="951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42690</xdr:rowOff>
    </xdr:from>
    <xdr:to>
      <xdr:col>6</xdr:col>
      <xdr:colOff>38100</xdr:colOff>
      <xdr:row>55</xdr:row>
      <xdr:rowOff>144290</xdr:rowOff>
    </xdr:to>
    <xdr:sp macro="" textlink="">
      <xdr:nvSpPr>
        <xdr:cNvPr id="150" name="楕円 149"/>
        <xdr:cNvSpPr/>
      </xdr:nvSpPr>
      <xdr:spPr>
        <a:xfrm>
          <a:off x="1079500" y="94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160817</xdr:rowOff>
    </xdr:from>
    <xdr:ext cx="534377" cy="259045"/>
    <xdr:sp macro="" textlink="">
      <xdr:nvSpPr>
        <xdr:cNvPr id="151" name="テキスト ボックス 150"/>
        <xdr:cNvSpPr txBox="1"/>
      </xdr:nvSpPr>
      <xdr:spPr>
        <a:xfrm>
          <a:off x="863111" y="924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40336</xdr:rowOff>
    </xdr:from>
    <xdr:to>
      <xdr:col>24</xdr:col>
      <xdr:colOff>63500</xdr:colOff>
      <xdr:row>77</xdr:row>
      <xdr:rowOff>58280</xdr:rowOff>
    </xdr:to>
    <xdr:cxnSp macro="">
      <xdr:nvCxnSpPr>
        <xdr:cNvPr id="180" name="直線コネクタ 179"/>
        <xdr:cNvCxnSpPr/>
      </xdr:nvCxnSpPr>
      <xdr:spPr>
        <a:xfrm>
          <a:off x="3797300" y="13241986"/>
          <a:ext cx="838200" cy="1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48886</xdr:rowOff>
    </xdr:from>
    <xdr:ext cx="469744" cy="259045"/>
    <xdr:sp macro="" textlink="">
      <xdr:nvSpPr>
        <xdr:cNvPr id="181" name="維持補修費平均値テキスト"/>
        <xdr:cNvSpPr txBox="1"/>
      </xdr:nvSpPr>
      <xdr:spPr>
        <a:xfrm>
          <a:off x="4686300" y="13250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40336</xdr:rowOff>
    </xdr:from>
    <xdr:to>
      <xdr:col>19</xdr:col>
      <xdr:colOff>177800</xdr:colOff>
      <xdr:row>77</xdr:row>
      <xdr:rowOff>84035</xdr:rowOff>
    </xdr:to>
    <xdr:cxnSp macro="">
      <xdr:nvCxnSpPr>
        <xdr:cNvPr id="183" name="直線コネクタ 182"/>
        <xdr:cNvCxnSpPr/>
      </xdr:nvCxnSpPr>
      <xdr:spPr>
        <a:xfrm flipV="1">
          <a:off x="2908300" y="13241986"/>
          <a:ext cx="889000" cy="4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124401</xdr:rowOff>
    </xdr:from>
    <xdr:ext cx="469744" cy="259045"/>
    <xdr:sp macro="" textlink="">
      <xdr:nvSpPr>
        <xdr:cNvPr id="185" name="テキスト ボックス 184"/>
        <xdr:cNvSpPr txBox="1"/>
      </xdr:nvSpPr>
      <xdr:spPr>
        <a:xfrm>
          <a:off x="3562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84035</xdr:rowOff>
    </xdr:from>
    <xdr:to>
      <xdr:col>15</xdr:col>
      <xdr:colOff>50800</xdr:colOff>
      <xdr:row>77</xdr:row>
      <xdr:rowOff>119317</xdr:rowOff>
    </xdr:to>
    <xdr:cxnSp macro="">
      <xdr:nvCxnSpPr>
        <xdr:cNvPr id="186" name="直線コネクタ 185"/>
        <xdr:cNvCxnSpPr/>
      </xdr:nvCxnSpPr>
      <xdr:spPr>
        <a:xfrm flipV="1">
          <a:off x="2019300" y="13285685"/>
          <a:ext cx="889000" cy="3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1528</xdr:rowOff>
    </xdr:from>
    <xdr:ext cx="469744" cy="259045"/>
    <xdr:sp macro="" textlink="">
      <xdr:nvSpPr>
        <xdr:cNvPr id="188" name="テキスト ボックス 187"/>
        <xdr:cNvSpPr txBox="1"/>
      </xdr:nvSpPr>
      <xdr:spPr>
        <a:xfrm>
          <a:off x="2673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119317</xdr:rowOff>
    </xdr:from>
    <xdr:to>
      <xdr:col>10</xdr:col>
      <xdr:colOff>114300</xdr:colOff>
      <xdr:row>77</xdr:row>
      <xdr:rowOff>137833</xdr:rowOff>
    </xdr:to>
    <xdr:cxnSp macro="">
      <xdr:nvCxnSpPr>
        <xdr:cNvPr id="189" name="直線コネクタ 188"/>
        <xdr:cNvCxnSpPr/>
      </xdr:nvCxnSpPr>
      <xdr:spPr>
        <a:xfrm flipV="1">
          <a:off x="1130300" y="13320967"/>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7480</xdr:rowOff>
    </xdr:from>
    <xdr:to>
      <xdr:col>24</xdr:col>
      <xdr:colOff>114300</xdr:colOff>
      <xdr:row>77</xdr:row>
      <xdr:rowOff>109080</xdr:rowOff>
    </xdr:to>
    <xdr:sp macro="" textlink="">
      <xdr:nvSpPr>
        <xdr:cNvPr id="199" name="楕円 198"/>
        <xdr:cNvSpPr/>
      </xdr:nvSpPr>
      <xdr:spPr>
        <a:xfrm>
          <a:off x="4584700" y="132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30357</xdr:rowOff>
    </xdr:from>
    <xdr:ext cx="469744" cy="259045"/>
    <xdr:sp macro="" textlink="">
      <xdr:nvSpPr>
        <xdr:cNvPr id="200" name="維持補修費該当値テキスト"/>
        <xdr:cNvSpPr txBox="1"/>
      </xdr:nvSpPr>
      <xdr:spPr>
        <a:xfrm>
          <a:off x="4686300" y="1306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160986</xdr:rowOff>
    </xdr:from>
    <xdr:to>
      <xdr:col>20</xdr:col>
      <xdr:colOff>38100</xdr:colOff>
      <xdr:row>77</xdr:row>
      <xdr:rowOff>91136</xdr:rowOff>
    </xdr:to>
    <xdr:sp macro="" textlink="">
      <xdr:nvSpPr>
        <xdr:cNvPr id="201" name="楕円 200"/>
        <xdr:cNvSpPr/>
      </xdr:nvSpPr>
      <xdr:spPr>
        <a:xfrm>
          <a:off x="3746500" y="13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107663</xdr:rowOff>
    </xdr:from>
    <xdr:ext cx="469744" cy="259045"/>
    <xdr:sp macro="" textlink="">
      <xdr:nvSpPr>
        <xdr:cNvPr id="202" name="テキスト ボックス 201"/>
        <xdr:cNvSpPr txBox="1"/>
      </xdr:nvSpPr>
      <xdr:spPr>
        <a:xfrm>
          <a:off x="3562428" y="129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33235</xdr:rowOff>
    </xdr:from>
    <xdr:to>
      <xdr:col>15</xdr:col>
      <xdr:colOff>101600</xdr:colOff>
      <xdr:row>77</xdr:row>
      <xdr:rowOff>134835</xdr:rowOff>
    </xdr:to>
    <xdr:sp macro="" textlink="">
      <xdr:nvSpPr>
        <xdr:cNvPr id="203" name="楕円 202"/>
        <xdr:cNvSpPr/>
      </xdr:nvSpPr>
      <xdr:spPr>
        <a:xfrm>
          <a:off x="2857500" y="132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151362</xdr:rowOff>
    </xdr:from>
    <xdr:ext cx="469744" cy="259045"/>
    <xdr:sp macro="" textlink="">
      <xdr:nvSpPr>
        <xdr:cNvPr id="204" name="テキスト ボックス 203"/>
        <xdr:cNvSpPr txBox="1"/>
      </xdr:nvSpPr>
      <xdr:spPr>
        <a:xfrm>
          <a:off x="2673428" y="1301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68517</xdr:rowOff>
    </xdr:from>
    <xdr:to>
      <xdr:col>10</xdr:col>
      <xdr:colOff>165100</xdr:colOff>
      <xdr:row>77</xdr:row>
      <xdr:rowOff>170117</xdr:rowOff>
    </xdr:to>
    <xdr:sp macro="" textlink="">
      <xdr:nvSpPr>
        <xdr:cNvPr id="205" name="楕円 204"/>
        <xdr:cNvSpPr/>
      </xdr:nvSpPr>
      <xdr:spPr>
        <a:xfrm>
          <a:off x="1968500" y="132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15194</xdr:rowOff>
    </xdr:from>
    <xdr:ext cx="469744" cy="259045"/>
    <xdr:sp macro="" textlink="">
      <xdr:nvSpPr>
        <xdr:cNvPr id="206" name="テキスト ボックス 205"/>
        <xdr:cNvSpPr txBox="1"/>
      </xdr:nvSpPr>
      <xdr:spPr>
        <a:xfrm>
          <a:off x="1784428" y="130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87033</xdr:rowOff>
    </xdr:from>
    <xdr:to>
      <xdr:col>6</xdr:col>
      <xdr:colOff>38100</xdr:colOff>
      <xdr:row>78</xdr:row>
      <xdr:rowOff>17183</xdr:rowOff>
    </xdr:to>
    <xdr:sp macro="" textlink="">
      <xdr:nvSpPr>
        <xdr:cNvPr id="207" name="楕円 206"/>
        <xdr:cNvSpPr/>
      </xdr:nvSpPr>
      <xdr:spPr>
        <a:xfrm>
          <a:off x="1079500" y="1328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33710</xdr:rowOff>
    </xdr:from>
    <xdr:ext cx="469744" cy="259045"/>
    <xdr:sp macro="" textlink="">
      <xdr:nvSpPr>
        <xdr:cNvPr id="208" name="テキスト ボックス 207"/>
        <xdr:cNvSpPr txBox="1"/>
      </xdr:nvSpPr>
      <xdr:spPr>
        <a:xfrm>
          <a:off x="895428" y="1306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148780</xdr:rowOff>
    </xdr:from>
    <xdr:to>
      <xdr:col>24</xdr:col>
      <xdr:colOff>63500</xdr:colOff>
      <xdr:row>98</xdr:row>
      <xdr:rowOff>150113</xdr:rowOff>
    </xdr:to>
    <xdr:cxnSp macro="">
      <xdr:nvCxnSpPr>
        <xdr:cNvPr id="238" name="直線コネクタ 237"/>
        <xdr:cNvCxnSpPr/>
      </xdr:nvCxnSpPr>
      <xdr:spPr>
        <a:xfrm>
          <a:off x="3797300" y="16950880"/>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148780</xdr:rowOff>
    </xdr:from>
    <xdr:to>
      <xdr:col>19</xdr:col>
      <xdr:colOff>177800</xdr:colOff>
      <xdr:row>98</xdr:row>
      <xdr:rowOff>157772</xdr:rowOff>
    </xdr:to>
    <xdr:cxnSp macro="">
      <xdr:nvCxnSpPr>
        <xdr:cNvPr id="241" name="直線コネクタ 240"/>
        <xdr:cNvCxnSpPr/>
      </xdr:nvCxnSpPr>
      <xdr:spPr>
        <a:xfrm flipV="1">
          <a:off x="2908300" y="16950880"/>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157772</xdr:rowOff>
    </xdr:from>
    <xdr:to>
      <xdr:col>15</xdr:col>
      <xdr:colOff>50800</xdr:colOff>
      <xdr:row>99</xdr:row>
      <xdr:rowOff>30187</xdr:rowOff>
    </xdr:to>
    <xdr:cxnSp macro="">
      <xdr:nvCxnSpPr>
        <xdr:cNvPr id="244" name="直線コネクタ 243"/>
        <xdr:cNvCxnSpPr/>
      </xdr:nvCxnSpPr>
      <xdr:spPr>
        <a:xfrm flipV="1">
          <a:off x="2019300" y="16959872"/>
          <a:ext cx="889000" cy="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30187</xdr:rowOff>
    </xdr:from>
    <xdr:to>
      <xdr:col>10</xdr:col>
      <xdr:colOff>114300</xdr:colOff>
      <xdr:row>99</xdr:row>
      <xdr:rowOff>49149</xdr:rowOff>
    </xdr:to>
    <xdr:cxnSp macro="">
      <xdr:nvCxnSpPr>
        <xdr:cNvPr id="247" name="直線コネクタ 246"/>
        <xdr:cNvCxnSpPr/>
      </xdr:nvCxnSpPr>
      <xdr:spPr>
        <a:xfrm flipV="1">
          <a:off x="1130300" y="17003737"/>
          <a:ext cx="889000" cy="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99313</xdr:rowOff>
    </xdr:from>
    <xdr:to>
      <xdr:col>24</xdr:col>
      <xdr:colOff>114300</xdr:colOff>
      <xdr:row>99</xdr:row>
      <xdr:rowOff>29463</xdr:rowOff>
    </xdr:to>
    <xdr:sp macro="" textlink="">
      <xdr:nvSpPr>
        <xdr:cNvPr id="257" name="楕円 256"/>
        <xdr:cNvSpPr/>
      </xdr:nvSpPr>
      <xdr:spPr>
        <a:xfrm>
          <a:off x="4584700" y="1690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14240</xdr:rowOff>
    </xdr:from>
    <xdr:ext cx="534377" cy="259045"/>
    <xdr:sp macro="" textlink="">
      <xdr:nvSpPr>
        <xdr:cNvPr id="258" name="扶助費該当値テキスト"/>
        <xdr:cNvSpPr txBox="1"/>
      </xdr:nvSpPr>
      <xdr:spPr>
        <a:xfrm>
          <a:off x="4686300" y="1681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97980</xdr:rowOff>
    </xdr:from>
    <xdr:to>
      <xdr:col>20</xdr:col>
      <xdr:colOff>38100</xdr:colOff>
      <xdr:row>99</xdr:row>
      <xdr:rowOff>28130</xdr:rowOff>
    </xdr:to>
    <xdr:sp macro="" textlink="">
      <xdr:nvSpPr>
        <xdr:cNvPr id="259" name="楕円 258"/>
        <xdr:cNvSpPr/>
      </xdr:nvSpPr>
      <xdr:spPr>
        <a:xfrm>
          <a:off x="3746500" y="169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19257</xdr:rowOff>
    </xdr:from>
    <xdr:ext cx="534377" cy="259045"/>
    <xdr:sp macro="" textlink="">
      <xdr:nvSpPr>
        <xdr:cNvPr id="260" name="テキスト ボックス 259"/>
        <xdr:cNvSpPr txBox="1"/>
      </xdr:nvSpPr>
      <xdr:spPr>
        <a:xfrm>
          <a:off x="3530111" y="1699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106972</xdr:rowOff>
    </xdr:from>
    <xdr:to>
      <xdr:col>15</xdr:col>
      <xdr:colOff>101600</xdr:colOff>
      <xdr:row>99</xdr:row>
      <xdr:rowOff>37122</xdr:rowOff>
    </xdr:to>
    <xdr:sp macro="" textlink="">
      <xdr:nvSpPr>
        <xdr:cNvPr id="261" name="楕円 260"/>
        <xdr:cNvSpPr/>
      </xdr:nvSpPr>
      <xdr:spPr>
        <a:xfrm>
          <a:off x="2857500" y="169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28249</xdr:rowOff>
    </xdr:from>
    <xdr:ext cx="534377" cy="259045"/>
    <xdr:sp macro="" textlink="">
      <xdr:nvSpPr>
        <xdr:cNvPr id="262" name="テキスト ボックス 261"/>
        <xdr:cNvSpPr txBox="1"/>
      </xdr:nvSpPr>
      <xdr:spPr>
        <a:xfrm>
          <a:off x="2641111" y="1700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150837</xdr:rowOff>
    </xdr:from>
    <xdr:to>
      <xdr:col>10</xdr:col>
      <xdr:colOff>165100</xdr:colOff>
      <xdr:row>99</xdr:row>
      <xdr:rowOff>80987</xdr:rowOff>
    </xdr:to>
    <xdr:sp macro="" textlink="">
      <xdr:nvSpPr>
        <xdr:cNvPr id="263" name="楕円 262"/>
        <xdr:cNvSpPr/>
      </xdr:nvSpPr>
      <xdr:spPr>
        <a:xfrm>
          <a:off x="1968500" y="169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72114</xdr:rowOff>
    </xdr:from>
    <xdr:ext cx="534377" cy="259045"/>
    <xdr:sp macro="" textlink="">
      <xdr:nvSpPr>
        <xdr:cNvPr id="264" name="テキスト ボックス 263"/>
        <xdr:cNvSpPr txBox="1"/>
      </xdr:nvSpPr>
      <xdr:spPr>
        <a:xfrm>
          <a:off x="1752111" y="1704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169799</xdr:rowOff>
    </xdr:from>
    <xdr:to>
      <xdr:col>6</xdr:col>
      <xdr:colOff>38100</xdr:colOff>
      <xdr:row>99</xdr:row>
      <xdr:rowOff>99949</xdr:rowOff>
    </xdr:to>
    <xdr:sp macro="" textlink="">
      <xdr:nvSpPr>
        <xdr:cNvPr id="265" name="楕円 264"/>
        <xdr:cNvSpPr/>
      </xdr:nvSpPr>
      <xdr:spPr>
        <a:xfrm>
          <a:off x="1079500" y="1697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91076</xdr:rowOff>
    </xdr:from>
    <xdr:ext cx="534377" cy="259045"/>
    <xdr:sp macro="" textlink="">
      <xdr:nvSpPr>
        <xdr:cNvPr id="266" name="テキスト ボックス 265"/>
        <xdr:cNvSpPr txBox="1"/>
      </xdr:nvSpPr>
      <xdr:spPr>
        <a:xfrm>
          <a:off x="863111" y="1706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106923</xdr:rowOff>
    </xdr:from>
    <xdr:to>
      <xdr:col>55</xdr:col>
      <xdr:colOff>0</xdr:colOff>
      <xdr:row>37</xdr:row>
      <xdr:rowOff>137860</xdr:rowOff>
    </xdr:to>
    <xdr:cxnSp macro="">
      <xdr:nvCxnSpPr>
        <xdr:cNvPr id="297" name="直線コネクタ 296"/>
        <xdr:cNvCxnSpPr/>
      </xdr:nvCxnSpPr>
      <xdr:spPr>
        <a:xfrm flipV="1">
          <a:off x="9639300" y="6450573"/>
          <a:ext cx="8382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137860</xdr:rowOff>
    </xdr:from>
    <xdr:to>
      <xdr:col>50</xdr:col>
      <xdr:colOff>114300</xdr:colOff>
      <xdr:row>37</xdr:row>
      <xdr:rowOff>168732</xdr:rowOff>
    </xdr:to>
    <xdr:cxnSp macro="">
      <xdr:nvCxnSpPr>
        <xdr:cNvPr id="300" name="直線コネクタ 299"/>
        <xdr:cNvCxnSpPr/>
      </xdr:nvCxnSpPr>
      <xdr:spPr>
        <a:xfrm flipV="1">
          <a:off x="8750300" y="6481510"/>
          <a:ext cx="889000" cy="3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168732</xdr:rowOff>
    </xdr:from>
    <xdr:to>
      <xdr:col>45</xdr:col>
      <xdr:colOff>177800</xdr:colOff>
      <xdr:row>38</xdr:row>
      <xdr:rowOff>80</xdr:rowOff>
    </xdr:to>
    <xdr:cxnSp macro="">
      <xdr:nvCxnSpPr>
        <xdr:cNvPr id="303" name="直線コネクタ 302"/>
        <xdr:cNvCxnSpPr/>
      </xdr:nvCxnSpPr>
      <xdr:spPr>
        <a:xfrm flipV="1">
          <a:off x="7861300" y="6512382"/>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xdr:rowOff>
    </xdr:from>
    <xdr:to>
      <xdr:col>41</xdr:col>
      <xdr:colOff>50800</xdr:colOff>
      <xdr:row>38</xdr:row>
      <xdr:rowOff>12305</xdr:rowOff>
    </xdr:to>
    <xdr:cxnSp macro="">
      <xdr:nvCxnSpPr>
        <xdr:cNvPr id="306" name="直線コネクタ 305"/>
        <xdr:cNvCxnSpPr/>
      </xdr:nvCxnSpPr>
      <xdr:spPr>
        <a:xfrm flipV="1">
          <a:off x="6972300" y="6515180"/>
          <a:ext cx="889000" cy="1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56123</xdr:rowOff>
    </xdr:from>
    <xdr:to>
      <xdr:col>55</xdr:col>
      <xdr:colOff>50800</xdr:colOff>
      <xdr:row>37</xdr:row>
      <xdr:rowOff>157723</xdr:rowOff>
    </xdr:to>
    <xdr:sp macro="" textlink="">
      <xdr:nvSpPr>
        <xdr:cNvPr id="316" name="楕円 315"/>
        <xdr:cNvSpPr/>
      </xdr:nvSpPr>
      <xdr:spPr>
        <a:xfrm>
          <a:off x="10426700" y="63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34550</xdr:rowOff>
    </xdr:from>
    <xdr:ext cx="534377" cy="259045"/>
    <xdr:sp macro="" textlink="">
      <xdr:nvSpPr>
        <xdr:cNvPr id="317" name="補助費等該当値テキスト"/>
        <xdr:cNvSpPr txBox="1"/>
      </xdr:nvSpPr>
      <xdr:spPr>
        <a:xfrm>
          <a:off x="10528300" y="637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87060</xdr:rowOff>
    </xdr:from>
    <xdr:to>
      <xdr:col>50</xdr:col>
      <xdr:colOff>165100</xdr:colOff>
      <xdr:row>38</xdr:row>
      <xdr:rowOff>17210</xdr:rowOff>
    </xdr:to>
    <xdr:sp macro="" textlink="">
      <xdr:nvSpPr>
        <xdr:cNvPr id="318" name="楕円 317"/>
        <xdr:cNvSpPr/>
      </xdr:nvSpPr>
      <xdr:spPr>
        <a:xfrm>
          <a:off x="9588500" y="64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8338</xdr:rowOff>
    </xdr:from>
    <xdr:ext cx="534377" cy="259045"/>
    <xdr:sp macro="" textlink="">
      <xdr:nvSpPr>
        <xdr:cNvPr id="319" name="テキスト ボックス 318"/>
        <xdr:cNvSpPr txBox="1"/>
      </xdr:nvSpPr>
      <xdr:spPr>
        <a:xfrm>
          <a:off x="9372111" y="65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117932</xdr:rowOff>
    </xdr:from>
    <xdr:to>
      <xdr:col>46</xdr:col>
      <xdr:colOff>38100</xdr:colOff>
      <xdr:row>38</xdr:row>
      <xdr:rowOff>48082</xdr:rowOff>
    </xdr:to>
    <xdr:sp macro="" textlink="">
      <xdr:nvSpPr>
        <xdr:cNvPr id="320" name="楕円 319"/>
        <xdr:cNvSpPr/>
      </xdr:nvSpPr>
      <xdr:spPr>
        <a:xfrm>
          <a:off x="8699500" y="64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39209</xdr:rowOff>
    </xdr:from>
    <xdr:ext cx="534377" cy="259045"/>
    <xdr:sp macro="" textlink="">
      <xdr:nvSpPr>
        <xdr:cNvPr id="321" name="テキスト ボックス 320"/>
        <xdr:cNvSpPr txBox="1"/>
      </xdr:nvSpPr>
      <xdr:spPr>
        <a:xfrm>
          <a:off x="8483111" y="65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120730</xdr:rowOff>
    </xdr:from>
    <xdr:to>
      <xdr:col>41</xdr:col>
      <xdr:colOff>101600</xdr:colOff>
      <xdr:row>38</xdr:row>
      <xdr:rowOff>50880</xdr:rowOff>
    </xdr:to>
    <xdr:sp macro="" textlink="">
      <xdr:nvSpPr>
        <xdr:cNvPr id="322" name="楕円 321"/>
        <xdr:cNvSpPr/>
      </xdr:nvSpPr>
      <xdr:spPr>
        <a:xfrm>
          <a:off x="7810500" y="64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42007</xdr:rowOff>
    </xdr:from>
    <xdr:ext cx="534377" cy="259045"/>
    <xdr:sp macro="" textlink="">
      <xdr:nvSpPr>
        <xdr:cNvPr id="323" name="テキスト ボックス 322"/>
        <xdr:cNvSpPr txBox="1"/>
      </xdr:nvSpPr>
      <xdr:spPr>
        <a:xfrm>
          <a:off x="7594111" y="655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132955</xdr:rowOff>
    </xdr:from>
    <xdr:to>
      <xdr:col>36</xdr:col>
      <xdr:colOff>165100</xdr:colOff>
      <xdr:row>38</xdr:row>
      <xdr:rowOff>63105</xdr:rowOff>
    </xdr:to>
    <xdr:sp macro="" textlink="">
      <xdr:nvSpPr>
        <xdr:cNvPr id="324" name="楕円 323"/>
        <xdr:cNvSpPr/>
      </xdr:nvSpPr>
      <xdr:spPr>
        <a:xfrm>
          <a:off x="6921500" y="6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54232</xdr:rowOff>
    </xdr:from>
    <xdr:ext cx="534377" cy="259045"/>
    <xdr:sp macro="" textlink="">
      <xdr:nvSpPr>
        <xdr:cNvPr id="325" name="テキスト ボックス 324"/>
        <xdr:cNvSpPr txBox="1"/>
      </xdr:nvSpPr>
      <xdr:spPr>
        <a:xfrm>
          <a:off x="6705111" y="65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24010</xdr:rowOff>
    </xdr:from>
    <xdr:to>
      <xdr:col>55</xdr:col>
      <xdr:colOff>0</xdr:colOff>
      <xdr:row>55</xdr:row>
      <xdr:rowOff>134013</xdr:rowOff>
    </xdr:to>
    <xdr:cxnSp macro="">
      <xdr:nvCxnSpPr>
        <xdr:cNvPr id="352" name="直線コネクタ 351"/>
        <xdr:cNvCxnSpPr/>
      </xdr:nvCxnSpPr>
      <xdr:spPr>
        <a:xfrm flipV="1">
          <a:off x="9639300" y="9453760"/>
          <a:ext cx="838200" cy="11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134013</xdr:rowOff>
    </xdr:from>
    <xdr:to>
      <xdr:col>50</xdr:col>
      <xdr:colOff>114300</xdr:colOff>
      <xdr:row>56</xdr:row>
      <xdr:rowOff>137231</xdr:rowOff>
    </xdr:to>
    <xdr:cxnSp macro="">
      <xdr:nvCxnSpPr>
        <xdr:cNvPr id="355" name="直線コネクタ 354"/>
        <xdr:cNvCxnSpPr/>
      </xdr:nvCxnSpPr>
      <xdr:spPr>
        <a:xfrm flipV="1">
          <a:off x="8750300" y="9563763"/>
          <a:ext cx="889000" cy="17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61189</xdr:rowOff>
    </xdr:from>
    <xdr:to>
      <xdr:col>45</xdr:col>
      <xdr:colOff>177800</xdr:colOff>
      <xdr:row>56</xdr:row>
      <xdr:rowOff>137231</xdr:rowOff>
    </xdr:to>
    <xdr:cxnSp macro="">
      <xdr:nvCxnSpPr>
        <xdr:cNvPr id="358" name="直線コネクタ 357"/>
        <xdr:cNvCxnSpPr/>
      </xdr:nvCxnSpPr>
      <xdr:spPr>
        <a:xfrm>
          <a:off x="7861300" y="9490939"/>
          <a:ext cx="889000" cy="24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61189</xdr:rowOff>
    </xdr:from>
    <xdr:to>
      <xdr:col>41</xdr:col>
      <xdr:colOff>50800</xdr:colOff>
      <xdr:row>55</xdr:row>
      <xdr:rowOff>102594</xdr:rowOff>
    </xdr:to>
    <xdr:cxnSp macro="">
      <xdr:nvCxnSpPr>
        <xdr:cNvPr id="361" name="直線コネクタ 360"/>
        <xdr:cNvCxnSpPr/>
      </xdr:nvCxnSpPr>
      <xdr:spPr>
        <a:xfrm flipV="1">
          <a:off x="6972300" y="9490939"/>
          <a:ext cx="889000" cy="4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144660</xdr:rowOff>
    </xdr:from>
    <xdr:to>
      <xdr:col>55</xdr:col>
      <xdr:colOff>50800</xdr:colOff>
      <xdr:row>55</xdr:row>
      <xdr:rowOff>74810</xdr:rowOff>
    </xdr:to>
    <xdr:sp macro="" textlink="">
      <xdr:nvSpPr>
        <xdr:cNvPr id="371" name="楕円 370"/>
        <xdr:cNvSpPr/>
      </xdr:nvSpPr>
      <xdr:spPr>
        <a:xfrm>
          <a:off x="10426700" y="94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123087</xdr:rowOff>
    </xdr:from>
    <xdr:ext cx="534377" cy="259045"/>
    <xdr:sp macro="" textlink="">
      <xdr:nvSpPr>
        <xdr:cNvPr id="372" name="普通建設事業費該当値テキスト"/>
        <xdr:cNvSpPr txBox="1"/>
      </xdr:nvSpPr>
      <xdr:spPr>
        <a:xfrm>
          <a:off x="10528300" y="938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83213</xdr:rowOff>
    </xdr:from>
    <xdr:to>
      <xdr:col>50</xdr:col>
      <xdr:colOff>165100</xdr:colOff>
      <xdr:row>56</xdr:row>
      <xdr:rowOff>13363</xdr:rowOff>
    </xdr:to>
    <xdr:sp macro="" textlink="">
      <xdr:nvSpPr>
        <xdr:cNvPr id="373" name="楕円 372"/>
        <xdr:cNvSpPr/>
      </xdr:nvSpPr>
      <xdr:spPr>
        <a:xfrm>
          <a:off x="9588500" y="95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4490</xdr:rowOff>
    </xdr:from>
    <xdr:ext cx="534377" cy="259045"/>
    <xdr:sp macro="" textlink="">
      <xdr:nvSpPr>
        <xdr:cNvPr id="374" name="テキスト ボックス 373"/>
        <xdr:cNvSpPr txBox="1"/>
      </xdr:nvSpPr>
      <xdr:spPr>
        <a:xfrm>
          <a:off x="9372111" y="960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86431</xdr:rowOff>
    </xdr:from>
    <xdr:to>
      <xdr:col>46</xdr:col>
      <xdr:colOff>38100</xdr:colOff>
      <xdr:row>57</xdr:row>
      <xdr:rowOff>16581</xdr:rowOff>
    </xdr:to>
    <xdr:sp macro="" textlink="">
      <xdr:nvSpPr>
        <xdr:cNvPr id="375" name="楕円 374"/>
        <xdr:cNvSpPr/>
      </xdr:nvSpPr>
      <xdr:spPr>
        <a:xfrm>
          <a:off x="8699500" y="968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7708</xdr:rowOff>
    </xdr:from>
    <xdr:ext cx="534377" cy="259045"/>
    <xdr:sp macro="" textlink="">
      <xdr:nvSpPr>
        <xdr:cNvPr id="376" name="テキスト ボックス 375"/>
        <xdr:cNvSpPr txBox="1"/>
      </xdr:nvSpPr>
      <xdr:spPr>
        <a:xfrm>
          <a:off x="8483111" y="97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10389</xdr:rowOff>
    </xdr:from>
    <xdr:to>
      <xdr:col>41</xdr:col>
      <xdr:colOff>101600</xdr:colOff>
      <xdr:row>55</xdr:row>
      <xdr:rowOff>111989</xdr:rowOff>
    </xdr:to>
    <xdr:sp macro="" textlink="">
      <xdr:nvSpPr>
        <xdr:cNvPr id="377" name="楕円 376"/>
        <xdr:cNvSpPr/>
      </xdr:nvSpPr>
      <xdr:spPr>
        <a:xfrm>
          <a:off x="7810500" y="94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103116</xdr:rowOff>
    </xdr:from>
    <xdr:ext cx="534377" cy="259045"/>
    <xdr:sp macro="" textlink="">
      <xdr:nvSpPr>
        <xdr:cNvPr id="378" name="テキスト ボックス 377"/>
        <xdr:cNvSpPr txBox="1"/>
      </xdr:nvSpPr>
      <xdr:spPr>
        <a:xfrm>
          <a:off x="7594111" y="953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51794</xdr:rowOff>
    </xdr:from>
    <xdr:to>
      <xdr:col>36</xdr:col>
      <xdr:colOff>165100</xdr:colOff>
      <xdr:row>55</xdr:row>
      <xdr:rowOff>153394</xdr:rowOff>
    </xdr:to>
    <xdr:sp macro="" textlink="">
      <xdr:nvSpPr>
        <xdr:cNvPr id="379" name="楕円 378"/>
        <xdr:cNvSpPr/>
      </xdr:nvSpPr>
      <xdr:spPr>
        <a:xfrm>
          <a:off x="6921500" y="948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144521</xdr:rowOff>
    </xdr:from>
    <xdr:ext cx="534377" cy="259045"/>
    <xdr:sp macro="" textlink="">
      <xdr:nvSpPr>
        <xdr:cNvPr id="380" name="テキスト ボックス 379"/>
        <xdr:cNvSpPr txBox="1"/>
      </xdr:nvSpPr>
      <xdr:spPr>
        <a:xfrm>
          <a:off x="6705111" y="957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58057</xdr:rowOff>
    </xdr:from>
    <xdr:to>
      <xdr:col>55</xdr:col>
      <xdr:colOff>0</xdr:colOff>
      <xdr:row>78</xdr:row>
      <xdr:rowOff>28666</xdr:rowOff>
    </xdr:to>
    <xdr:cxnSp macro="">
      <xdr:nvCxnSpPr>
        <xdr:cNvPr id="411" name="直線コネクタ 410"/>
        <xdr:cNvCxnSpPr/>
      </xdr:nvCxnSpPr>
      <xdr:spPr>
        <a:xfrm flipV="1">
          <a:off x="9639300" y="13259707"/>
          <a:ext cx="8382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151848</xdr:rowOff>
    </xdr:from>
    <xdr:to>
      <xdr:col>50</xdr:col>
      <xdr:colOff>114300</xdr:colOff>
      <xdr:row>78</xdr:row>
      <xdr:rowOff>28666</xdr:rowOff>
    </xdr:to>
    <xdr:cxnSp macro="">
      <xdr:nvCxnSpPr>
        <xdr:cNvPr id="414" name="直線コネクタ 413"/>
        <xdr:cNvCxnSpPr/>
      </xdr:nvCxnSpPr>
      <xdr:spPr>
        <a:xfrm>
          <a:off x="8750300" y="13353498"/>
          <a:ext cx="889000" cy="4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141267</xdr:rowOff>
    </xdr:from>
    <xdr:to>
      <xdr:col>45</xdr:col>
      <xdr:colOff>177800</xdr:colOff>
      <xdr:row>77</xdr:row>
      <xdr:rowOff>151848</xdr:rowOff>
    </xdr:to>
    <xdr:cxnSp macro="">
      <xdr:nvCxnSpPr>
        <xdr:cNvPr id="417" name="直線コネクタ 416"/>
        <xdr:cNvCxnSpPr/>
      </xdr:nvCxnSpPr>
      <xdr:spPr>
        <a:xfrm>
          <a:off x="7861300" y="12828567"/>
          <a:ext cx="889000" cy="5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141267</xdr:rowOff>
    </xdr:from>
    <xdr:to>
      <xdr:col>41</xdr:col>
      <xdr:colOff>50800</xdr:colOff>
      <xdr:row>76</xdr:row>
      <xdr:rowOff>17693</xdr:rowOff>
    </xdr:to>
    <xdr:cxnSp macro="">
      <xdr:nvCxnSpPr>
        <xdr:cNvPr id="420" name="直線コネクタ 419"/>
        <xdr:cNvCxnSpPr/>
      </xdr:nvCxnSpPr>
      <xdr:spPr>
        <a:xfrm flipV="1">
          <a:off x="6972300" y="12828567"/>
          <a:ext cx="889000" cy="21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65400</xdr:rowOff>
    </xdr:from>
    <xdr:ext cx="534377" cy="259045"/>
    <xdr:sp macro="" textlink="">
      <xdr:nvSpPr>
        <xdr:cNvPr id="422" name="テキスト ボックス 421"/>
        <xdr:cNvSpPr txBox="1"/>
      </xdr:nvSpPr>
      <xdr:spPr>
        <a:xfrm>
          <a:off x="7594111" y="129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7257</xdr:rowOff>
    </xdr:from>
    <xdr:to>
      <xdr:col>55</xdr:col>
      <xdr:colOff>50800</xdr:colOff>
      <xdr:row>77</xdr:row>
      <xdr:rowOff>108857</xdr:rowOff>
    </xdr:to>
    <xdr:sp macro="" textlink="">
      <xdr:nvSpPr>
        <xdr:cNvPr id="430" name="楕円 429"/>
        <xdr:cNvSpPr/>
      </xdr:nvSpPr>
      <xdr:spPr>
        <a:xfrm>
          <a:off x="10426700" y="132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30134</xdr:rowOff>
    </xdr:from>
    <xdr:ext cx="534377" cy="259045"/>
    <xdr:sp macro="" textlink="">
      <xdr:nvSpPr>
        <xdr:cNvPr id="431" name="普通建設事業費 （ うち新規整備　）該当値テキスト"/>
        <xdr:cNvSpPr txBox="1"/>
      </xdr:nvSpPr>
      <xdr:spPr>
        <a:xfrm>
          <a:off x="10528300" y="1306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149316</xdr:rowOff>
    </xdr:from>
    <xdr:to>
      <xdr:col>50</xdr:col>
      <xdr:colOff>165100</xdr:colOff>
      <xdr:row>78</xdr:row>
      <xdr:rowOff>79466</xdr:rowOff>
    </xdr:to>
    <xdr:sp macro="" textlink="">
      <xdr:nvSpPr>
        <xdr:cNvPr id="432" name="楕円 431"/>
        <xdr:cNvSpPr/>
      </xdr:nvSpPr>
      <xdr:spPr>
        <a:xfrm>
          <a:off x="9588500" y="133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70593</xdr:rowOff>
    </xdr:from>
    <xdr:ext cx="534377" cy="259045"/>
    <xdr:sp macro="" textlink="">
      <xdr:nvSpPr>
        <xdr:cNvPr id="433" name="テキスト ボックス 432"/>
        <xdr:cNvSpPr txBox="1"/>
      </xdr:nvSpPr>
      <xdr:spPr>
        <a:xfrm>
          <a:off x="9372111" y="1344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101048</xdr:rowOff>
    </xdr:from>
    <xdr:to>
      <xdr:col>46</xdr:col>
      <xdr:colOff>38100</xdr:colOff>
      <xdr:row>78</xdr:row>
      <xdr:rowOff>31198</xdr:rowOff>
    </xdr:to>
    <xdr:sp macro="" textlink="">
      <xdr:nvSpPr>
        <xdr:cNvPr id="434" name="楕円 433"/>
        <xdr:cNvSpPr/>
      </xdr:nvSpPr>
      <xdr:spPr>
        <a:xfrm>
          <a:off x="8699500" y="133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22325</xdr:rowOff>
    </xdr:from>
    <xdr:ext cx="534377" cy="259045"/>
    <xdr:sp macro="" textlink="">
      <xdr:nvSpPr>
        <xdr:cNvPr id="435" name="テキスト ボックス 434"/>
        <xdr:cNvSpPr txBox="1"/>
      </xdr:nvSpPr>
      <xdr:spPr>
        <a:xfrm>
          <a:off x="8483111" y="133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90467</xdr:rowOff>
    </xdr:from>
    <xdr:to>
      <xdr:col>41</xdr:col>
      <xdr:colOff>101600</xdr:colOff>
      <xdr:row>75</xdr:row>
      <xdr:rowOff>20617</xdr:rowOff>
    </xdr:to>
    <xdr:sp macro="" textlink="">
      <xdr:nvSpPr>
        <xdr:cNvPr id="436" name="楕円 435"/>
        <xdr:cNvSpPr/>
      </xdr:nvSpPr>
      <xdr:spPr>
        <a:xfrm>
          <a:off x="7810500" y="127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37144</xdr:rowOff>
    </xdr:from>
    <xdr:ext cx="534377" cy="259045"/>
    <xdr:sp macro="" textlink="">
      <xdr:nvSpPr>
        <xdr:cNvPr id="437" name="テキスト ボックス 436"/>
        <xdr:cNvSpPr txBox="1"/>
      </xdr:nvSpPr>
      <xdr:spPr>
        <a:xfrm>
          <a:off x="7594111" y="1255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138343</xdr:rowOff>
    </xdr:from>
    <xdr:to>
      <xdr:col>36</xdr:col>
      <xdr:colOff>165100</xdr:colOff>
      <xdr:row>76</xdr:row>
      <xdr:rowOff>68492</xdr:rowOff>
    </xdr:to>
    <xdr:sp macro="" textlink="">
      <xdr:nvSpPr>
        <xdr:cNvPr id="438" name="楕円 437"/>
        <xdr:cNvSpPr/>
      </xdr:nvSpPr>
      <xdr:spPr>
        <a:xfrm>
          <a:off x="6921500" y="129970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85020</xdr:rowOff>
    </xdr:from>
    <xdr:ext cx="534377" cy="259045"/>
    <xdr:sp macro="" textlink="">
      <xdr:nvSpPr>
        <xdr:cNvPr id="439" name="テキスト ボックス 438"/>
        <xdr:cNvSpPr txBox="1"/>
      </xdr:nvSpPr>
      <xdr:spPr>
        <a:xfrm>
          <a:off x="6705111" y="1277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91678</xdr:rowOff>
    </xdr:from>
    <xdr:to>
      <xdr:col>55</xdr:col>
      <xdr:colOff>0</xdr:colOff>
      <xdr:row>95</xdr:row>
      <xdr:rowOff>139210</xdr:rowOff>
    </xdr:to>
    <xdr:cxnSp macro="">
      <xdr:nvCxnSpPr>
        <xdr:cNvPr id="470" name="直線コネクタ 469"/>
        <xdr:cNvCxnSpPr/>
      </xdr:nvCxnSpPr>
      <xdr:spPr>
        <a:xfrm flipV="1">
          <a:off x="9639300" y="16379428"/>
          <a:ext cx="838200" cy="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139210</xdr:rowOff>
    </xdr:from>
    <xdr:to>
      <xdr:col>50</xdr:col>
      <xdr:colOff>114300</xdr:colOff>
      <xdr:row>97</xdr:row>
      <xdr:rowOff>146771</xdr:rowOff>
    </xdr:to>
    <xdr:cxnSp macro="">
      <xdr:nvCxnSpPr>
        <xdr:cNvPr id="473" name="直線コネクタ 472"/>
        <xdr:cNvCxnSpPr/>
      </xdr:nvCxnSpPr>
      <xdr:spPr>
        <a:xfrm flipV="1">
          <a:off x="8750300" y="16426960"/>
          <a:ext cx="889000" cy="35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146771</xdr:rowOff>
    </xdr:from>
    <xdr:to>
      <xdr:col>45</xdr:col>
      <xdr:colOff>177800</xdr:colOff>
      <xdr:row>98</xdr:row>
      <xdr:rowOff>80248</xdr:rowOff>
    </xdr:to>
    <xdr:cxnSp macro="">
      <xdr:nvCxnSpPr>
        <xdr:cNvPr id="476" name="直線コネクタ 475"/>
        <xdr:cNvCxnSpPr/>
      </xdr:nvCxnSpPr>
      <xdr:spPr>
        <a:xfrm flipV="1">
          <a:off x="7861300" y="16777421"/>
          <a:ext cx="8890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27277</xdr:rowOff>
    </xdr:from>
    <xdr:to>
      <xdr:col>41</xdr:col>
      <xdr:colOff>50800</xdr:colOff>
      <xdr:row>98</xdr:row>
      <xdr:rowOff>80248</xdr:rowOff>
    </xdr:to>
    <xdr:cxnSp macro="">
      <xdr:nvCxnSpPr>
        <xdr:cNvPr id="479" name="直線コネクタ 478"/>
        <xdr:cNvCxnSpPr/>
      </xdr:nvCxnSpPr>
      <xdr:spPr>
        <a:xfrm>
          <a:off x="6972300" y="16829377"/>
          <a:ext cx="889000" cy="5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40878</xdr:rowOff>
    </xdr:from>
    <xdr:to>
      <xdr:col>55</xdr:col>
      <xdr:colOff>50800</xdr:colOff>
      <xdr:row>95</xdr:row>
      <xdr:rowOff>142478</xdr:rowOff>
    </xdr:to>
    <xdr:sp macro="" textlink="">
      <xdr:nvSpPr>
        <xdr:cNvPr id="489" name="楕円 488"/>
        <xdr:cNvSpPr/>
      </xdr:nvSpPr>
      <xdr:spPr>
        <a:xfrm>
          <a:off x="10426700" y="16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63755</xdr:rowOff>
    </xdr:from>
    <xdr:ext cx="534377" cy="259045"/>
    <xdr:sp macro="" textlink="">
      <xdr:nvSpPr>
        <xdr:cNvPr id="490" name="普通建設事業費 （ うち更新整備　）該当値テキスト"/>
        <xdr:cNvSpPr txBox="1"/>
      </xdr:nvSpPr>
      <xdr:spPr>
        <a:xfrm>
          <a:off x="10528300" y="1618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88410</xdr:rowOff>
    </xdr:from>
    <xdr:to>
      <xdr:col>50</xdr:col>
      <xdr:colOff>165100</xdr:colOff>
      <xdr:row>96</xdr:row>
      <xdr:rowOff>18560</xdr:rowOff>
    </xdr:to>
    <xdr:sp macro="" textlink="">
      <xdr:nvSpPr>
        <xdr:cNvPr id="491" name="楕円 490"/>
        <xdr:cNvSpPr/>
      </xdr:nvSpPr>
      <xdr:spPr>
        <a:xfrm>
          <a:off x="9588500" y="163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35087</xdr:rowOff>
    </xdr:from>
    <xdr:ext cx="534377" cy="259045"/>
    <xdr:sp macro="" textlink="">
      <xdr:nvSpPr>
        <xdr:cNvPr id="492" name="テキスト ボックス 491"/>
        <xdr:cNvSpPr txBox="1"/>
      </xdr:nvSpPr>
      <xdr:spPr>
        <a:xfrm>
          <a:off x="9372111" y="1615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95971</xdr:rowOff>
    </xdr:from>
    <xdr:to>
      <xdr:col>46</xdr:col>
      <xdr:colOff>38100</xdr:colOff>
      <xdr:row>98</xdr:row>
      <xdr:rowOff>26121</xdr:rowOff>
    </xdr:to>
    <xdr:sp macro="" textlink="">
      <xdr:nvSpPr>
        <xdr:cNvPr id="493" name="楕円 492"/>
        <xdr:cNvSpPr/>
      </xdr:nvSpPr>
      <xdr:spPr>
        <a:xfrm>
          <a:off x="8699500" y="1672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17248</xdr:rowOff>
    </xdr:from>
    <xdr:ext cx="534377" cy="259045"/>
    <xdr:sp macro="" textlink="">
      <xdr:nvSpPr>
        <xdr:cNvPr id="494" name="テキスト ボックス 493"/>
        <xdr:cNvSpPr txBox="1"/>
      </xdr:nvSpPr>
      <xdr:spPr>
        <a:xfrm>
          <a:off x="8483111" y="1681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29448</xdr:rowOff>
    </xdr:from>
    <xdr:to>
      <xdr:col>41</xdr:col>
      <xdr:colOff>101600</xdr:colOff>
      <xdr:row>98</xdr:row>
      <xdr:rowOff>131048</xdr:rowOff>
    </xdr:to>
    <xdr:sp macro="" textlink="">
      <xdr:nvSpPr>
        <xdr:cNvPr id="495" name="楕円 494"/>
        <xdr:cNvSpPr/>
      </xdr:nvSpPr>
      <xdr:spPr>
        <a:xfrm>
          <a:off x="7810500" y="1683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122175</xdr:rowOff>
    </xdr:from>
    <xdr:ext cx="534377" cy="259045"/>
    <xdr:sp macro="" textlink="">
      <xdr:nvSpPr>
        <xdr:cNvPr id="496" name="テキスト ボックス 495"/>
        <xdr:cNvSpPr txBox="1"/>
      </xdr:nvSpPr>
      <xdr:spPr>
        <a:xfrm>
          <a:off x="7594111" y="1692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147927</xdr:rowOff>
    </xdr:from>
    <xdr:to>
      <xdr:col>36</xdr:col>
      <xdr:colOff>165100</xdr:colOff>
      <xdr:row>98</xdr:row>
      <xdr:rowOff>78077</xdr:rowOff>
    </xdr:to>
    <xdr:sp macro="" textlink="">
      <xdr:nvSpPr>
        <xdr:cNvPr id="497" name="楕円 496"/>
        <xdr:cNvSpPr/>
      </xdr:nvSpPr>
      <xdr:spPr>
        <a:xfrm>
          <a:off x="6921500" y="1677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69204</xdr:rowOff>
    </xdr:from>
    <xdr:ext cx="534377" cy="259045"/>
    <xdr:sp macro="" textlink="">
      <xdr:nvSpPr>
        <xdr:cNvPr id="498" name="テキスト ボックス 497"/>
        <xdr:cNvSpPr txBox="1"/>
      </xdr:nvSpPr>
      <xdr:spPr>
        <a:xfrm>
          <a:off x="6705111" y="1687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133537</xdr:rowOff>
    </xdr:from>
    <xdr:to>
      <xdr:col>85</xdr:col>
      <xdr:colOff>127000</xdr:colOff>
      <xdr:row>38</xdr:row>
      <xdr:rowOff>139700</xdr:rowOff>
    </xdr:to>
    <xdr:cxnSp macro="">
      <xdr:nvCxnSpPr>
        <xdr:cNvPr id="525" name="直線コネクタ 524"/>
        <xdr:cNvCxnSpPr/>
      </xdr:nvCxnSpPr>
      <xdr:spPr>
        <a:xfrm>
          <a:off x="15481300" y="6648637"/>
          <a:ext cx="8382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133162</xdr:rowOff>
    </xdr:from>
    <xdr:to>
      <xdr:col>81</xdr:col>
      <xdr:colOff>50800</xdr:colOff>
      <xdr:row>38</xdr:row>
      <xdr:rowOff>133537</xdr:rowOff>
    </xdr:to>
    <xdr:cxnSp macro="">
      <xdr:nvCxnSpPr>
        <xdr:cNvPr id="528" name="直線コネクタ 527"/>
        <xdr:cNvCxnSpPr/>
      </xdr:nvCxnSpPr>
      <xdr:spPr>
        <a:xfrm>
          <a:off x="14592300" y="6648262"/>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133162</xdr:rowOff>
    </xdr:from>
    <xdr:to>
      <xdr:col>76</xdr:col>
      <xdr:colOff>114300</xdr:colOff>
      <xdr:row>38</xdr:row>
      <xdr:rowOff>136225</xdr:rowOff>
    </xdr:to>
    <xdr:cxnSp macro="">
      <xdr:nvCxnSpPr>
        <xdr:cNvPr id="531" name="直線コネクタ 530"/>
        <xdr:cNvCxnSpPr/>
      </xdr:nvCxnSpPr>
      <xdr:spPr>
        <a:xfrm flipV="1">
          <a:off x="13703300" y="6648262"/>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126743</xdr:rowOff>
    </xdr:from>
    <xdr:to>
      <xdr:col>71</xdr:col>
      <xdr:colOff>177800</xdr:colOff>
      <xdr:row>38</xdr:row>
      <xdr:rowOff>136225</xdr:rowOff>
    </xdr:to>
    <xdr:cxnSp macro="">
      <xdr:nvCxnSpPr>
        <xdr:cNvPr id="534" name="直線コネクタ 533"/>
        <xdr:cNvCxnSpPr/>
      </xdr:nvCxnSpPr>
      <xdr:spPr>
        <a:xfrm>
          <a:off x="12814300" y="6641843"/>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82737</xdr:rowOff>
    </xdr:from>
    <xdr:to>
      <xdr:col>81</xdr:col>
      <xdr:colOff>101600</xdr:colOff>
      <xdr:row>39</xdr:row>
      <xdr:rowOff>12887</xdr:rowOff>
    </xdr:to>
    <xdr:sp macro="" textlink="">
      <xdr:nvSpPr>
        <xdr:cNvPr id="546" name="楕円 545"/>
        <xdr:cNvSpPr/>
      </xdr:nvSpPr>
      <xdr:spPr>
        <a:xfrm>
          <a:off x="15430500" y="659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4014</xdr:rowOff>
    </xdr:from>
    <xdr:ext cx="378565" cy="259045"/>
    <xdr:sp macro="" textlink="">
      <xdr:nvSpPr>
        <xdr:cNvPr id="547" name="テキスト ボックス 546"/>
        <xdr:cNvSpPr txBox="1"/>
      </xdr:nvSpPr>
      <xdr:spPr>
        <a:xfrm>
          <a:off x="15292017" y="6690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82362</xdr:rowOff>
    </xdr:from>
    <xdr:to>
      <xdr:col>76</xdr:col>
      <xdr:colOff>165100</xdr:colOff>
      <xdr:row>39</xdr:row>
      <xdr:rowOff>12512</xdr:rowOff>
    </xdr:to>
    <xdr:sp macro="" textlink="">
      <xdr:nvSpPr>
        <xdr:cNvPr id="548" name="楕円 547"/>
        <xdr:cNvSpPr/>
      </xdr:nvSpPr>
      <xdr:spPr>
        <a:xfrm>
          <a:off x="14541500" y="65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3639</xdr:rowOff>
    </xdr:from>
    <xdr:ext cx="378565" cy="259045"/>
    <xdr:sp macro="" textlink="">
      <xdr:nvSpPr>
        <xdr:cNvPr id="549" name="テキスト ボックス 548"/>
        <xdr:cNvSpPr txBox="1"/>
      </xdr:nvSpPr>
      <xdr:spPr>
        <a:xfrm>
          <a:off x="14403017" y="6690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85425</xdr:rowOff>
    </xdr:from>
    <xdr:to>
      <xdr:col>72</xdr:col>
      <xdr:colOff>38100</xdr:colOff>
      <xdr:row>39</xdr:row>
      <xdr:rowOff>15575</xdr:rowOff>
    </xdr:to>
    <xdr:sp macro="" textlink="">
      <xdr:nvSpPr>
        <xdr:cNvPr id="550" name="楕円 549"/>
        <xdr:cNvSpPr/>
      </xdr:nvSpPr>
      <xdr:spPr>
        <a:xfrm>
          <a:off x="13652500" y="66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6702</xdr:rowOff>
    </xdr:from>
    <xdr:ext cx="378565" cy="259045"/>
    <xdr:sp macro="" textlink="">
      <xdr:nvSpPr>
        <xdr:cNvPr id="551" name="テキスト ボックス 550"/>
        <xdr:cNvSpPr txBox="1"/>
      </xdr:nvSpPr>
      <xdr:spPr>
        <a:xfrm>
          <a:off x="13514017" y="6693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75943</xdr:rowOff>
    </xdr:from>
    <xdr:to>
      <xdr:col>67</xdr:col>
      <xdr:colOff>101600</xdr:colOff>
      <xdr:row>39</xdr:row>
      <xdr:rowOff>6093</xdr:rowOff>
    </xdr:to>
    <xdr:sp macro="" textlink="">
      <xdr:nvSpPr>
        <xdr:cNvPr id="552" name="楕円 551"/>
        <xdr:cNvSpPr/>
      </xdr:nvSpPr>
      <xdr:spPr>
        <a:xfrm>
          <a:off x="12763500" y="65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168670</xdr:rowOff>
    </xdr:from>
    <xdr:ext cx="469744" cy="259045"/>
    <xdr:sp macro="" textlink="">
      <xdr:nvSpPr>
        <xdr:cNvPr id="553" name="テキスト ボックス 552"/>
        <xdr:cNvSpPr txBox="1"/>
      </xdr:nvSpPr>
      <xdr:spPr>
        <a:xfrm>
          <a:off x="12579428" y="668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141974</xdr:rowOff>
    </xdr:from>
    <xdr:to>
      <xdr:col>85</xdr:col>
      <xdr:colOff>127000</xdr:colOff>
      <xdr:row>75</xdr:row>
      <xdr:rowOff>151118</xdr:rowOff>
    </xdr:to>
    <xdr:cxnSp macro="">
      <xdr:nvCxnSpPr>
        <xdr:cNvPr id="631" name="直線コネクタ 630"/>
        <xdr:cNvCxnSpPr/>
      </xdr:nvCxnSpPr>
      <xdr:spPr>
        <a:xfrm>
          <a:off x="15481300" y="130007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114833</xdr:rowOff>
    </xdr:from>
    <xdr:to>
      <xdr:col>81</xdr:col>
      <xdr:colOff>50800</xdr:colOff>
      <xdr:row>75</xdr:row>
      <xdr:rowOff>141974</xdr:rowOff>
    </xdr:to>
    <xdr:cxnSp macro="">
      <xdr:nvCxnSpPr>
        <xdr:cNvPr id="634" name="直線コネクタ 633"/>
        <xdr:cNvCxnSpPr/>
      </xdr:nvCxnSpPr>
      <xdr:spPr>
        <a:xfrm>
          <a:off x="14592300" y="12973583"/>
          <a:ext cx="8890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64986</xdr:rowOff>
    </xdr:from>
    <xdr:to>
      <xdr:col>76</xdr:col>
      <xdr:colOff>114300</xdr:colOff>
      <xdr:row>75</xdr:row>
      <xdr:rowOff>114833</xdr:rowOff>
    </xdr:to>
    <xdr:cxnSp macro="">
      <xdr:nvCxnSpPr>
        <xdr:cNvPr id="637" name="直線コネクタ 636"/>
        <xdr:cNvCxnSpPr/>
      </xdr:nvCxnSpPr>
      <xdr:spPr>
        <a:xfrm>
          <a:off x="13703300" y="12923736"/>
          <a:ext cx="889000" cy="4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19215</xdr:rowOff>
    </xdr:from>
    <xdr:to>
      <xdr:col>71</xdr:col>
      <xdr:colOff>177800</xdr:colOff>
      <xdr:row>75</xdr:row>
      <xdr:rowOff>64986</xdr:rowOff>
    </xdr:to>
    <xdr:cxnSp macro="">
      <xdr:nvCxnSpPr>
        <xdr:cNvPr id="640" name="直線コネクタ 639"/>
        <xdr:cNvCxnSpPr/>
      </xdr:nvCxnSpPr>
      <xdr:spPr>
        <a:xfrm>
          <a:off x="12814300" y="12877965"/>
          <a:ext cx="889000" cy="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100317</xdr:rowOff>
    </xdr:from>
    <xdr:to>
      <xdr:col>85</xdr:col>
      <xdr:colOff>177800</xdr:colOff>
      <xdr:row>76</xdr:row>
      <xdr:rowOff>30466</xdr:rowOff>
    </xdr:to>
    <xdr:sp macro="" textlink="">
      <xdr:nvSpPr>
        <xdr:cNvPr id="650" name="楕円 649"/>
        <xdr:cNvSpPr/>
      </xdr:nvSpPr>
      <xdr:spPr>
        <a:xfrm>
          <a:off x="16268700" y="129590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78744</xdr:rowOff>
    </xdr:from>
    <xdr:ext cx="534377" cy="259045"/>
    <xdr:sp macro="" textlink="">
      <xdr:nvSpPr>
        <xdr:cNvPr id="651" name="公債費該当値テキスト"/>
        <xdr:cNvSpPr txBox="1"/>
      </xdr:nvSpPr>
      <xdr:spPr>
        <a:xfrm>
          <a:off x="16370300" y="129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91174</xdr:rowOff>
    </xdr:from>
    <xdr:to>
      <xdr:col>81</xdr:col>
      <xdr:colOff>101600</xdr:colOff>
      <xdr:row>76</xdr:row>
      <xdr:rowOff>21323</xdr:rowOff>
    </xdr:to>
    <xdr:sp macro="" textlink="">
      <xdr:nvSpPr>
        <xdr:cNvPr id="652" name="楕円 651"/>
        <xdr:cNvSpPr/>
      </xdr:nvSpPr>
      <xdr:spPr>
        <a:xfrm>
          <a:off x="15430500" y="129499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12450</xdr:rowOff>
    </xdr:from>
    <xdr:ext cx="534377" cy="259045"/>
    <xdr:sp macro="" textlink="">
      <xdr:nvSpPr>
        <xdr:cNvPr id="653" name="テキスト ボックス 652"/>
        <xdr:cNvSpPr txBox="1"/>
      </xdr:nvSpPr>
      <xdr:spPr>
        <a:xfrm>
          <a:off x="15214111" y="130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64033</xdr:rowOff>
    </xdr:from>
    <xdr:to>
      <xdr:col>76</xdr:col>
      <xdr:colOff>165100</xdr:colOff>
      <xdr:row>75</xdr:row>
      <xdr:rowOff>165633</xdr:rowOff>
    </xdr:to>
    <xdr:sp macro="" textlink="">
      <xdr:nvSpPr>
        <xdr:cNvPr id="654" name="楕円 653"/>
        <xdr:cNvSpPr/>
      </xdr:nvSpPr>
      <xdr:spPr>
        <a:xfrm>
          <a:off x="14541500" y="129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156760</xdr:rowOff>
    </xdr:from>
    <xdr:ext cx="534377" cy="259045"/>
    <xdr:sp macro="" textlink="">
      <xdr:nvSpPr>
        <xdr:cNvPr id="655" name="テキスト ボックス 654"/>
        <xdr:cNvSpPr txBox="1"/>
      </xdr:nvSpPr>
      <xdr:spPr>
        <a:xfrm>
          <a:off x="14325111" y="1301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14186</xdr:rowOff>
    </xdr:from>
    <xdr:to>
      <xdr:col>72</xdr:col>
      <xdr:colOff>38100</xdr:colOff>
      <xdr:row>75</xdr:row>
      <xdr:rowOff>115786</xdr:rowOff>
    </xdr:to>
    <xdr:sp macro="" textlink="">
      <xdr:nvSpPr>
        <xdr:cNvPr id="656" name="楕円 655"/>
        <xdr:cNvSpPr/>
      </xdr:nvSpPr>
      <xdr:spPr>
        <a:xfrm>
          <a:off x="13652500" y="128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132313</xdr:rowOff>
    </xdr:from>
    <xdr:ext cx="534377" cy="259045"/>
    <xdr:sp macro="" textlink="">
      <xdr:nvSpPr>
        <xdr:cNvPr id="657" name="テキスト ボックス 656"/>
        <xdr:cNvSpPr txBox="1"/>
      </xdr:nvSpPr>
      <xdr:spPr>
        <a:xfrm>
          <a:off x="13436111" y="126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139865</xdr:rowOff>
    </xdr:from>
    <xdr:to>
      <xdr:col>67</xdr:col>
      <xdr:colOff>101600</xdr:colOff>
      <xdr:row>75</xdr:row>
      <xdr:rowOff>70015</xdr:rowOff>
    </xdr:to>
    <xdr:sp macro="" textlink="">
      <xdr:nvSpPr>
        <xdr:cNvPr id="658" name="楕円 657"/>
        <xdr:cNvSpPr/>
      </xdr:nvSpPr>
      <xdr:spPr>
        <a:xfrm>
          <a:off x="12763500" y="128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86542</xdr:rowOff>
    </xdr:from>
    <xdr:ext cx="534377" cy="259045"/>
    <xdr:sp macro="" textlink="">
      <xdr:nvSpPr>
        <xdr:cNvPr id="659" name="テキスト ボックス 658"/>
        <xdr:cNvSpPr txBox="1"/>
      </xdr:nvSpPr>
      <xdr:spPr>
        <a:xfrm>
          <a:off x="12547111" y="1260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127699</xdr:rowOff>
    </xdr:from>
    <xdr:to>
      <xdr:col>85</xdr:col>
      <xdr:colOff>127000</xdr:colOff>
      <xdr:row>97</xdr:row>
      <xdr:rowOff>60810</xdr:rowOff>
    </xdr:to>
    <xdr:cxnSp macro="">
      <xdr:nvCxnSpPr>
        <xdr:cNvPr id="686" name="直線コネクタ 685"/>
        <xdr:cNvCxnSpPr/>
      </xdr:nvCxnSpPr>
      <xdr:spPr>
        <a:xfrm>
          <a:off x="15481300" y="16586899"/>
          <a:ext cx="838200" cy="10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8483</xdr:rowOff>
    </xdr:from>
    <xdr:to>
      <xdr:col>81</xdr:col>
      <xdr:colOff>50800</xdr:colOff>
      <xdr:row>96</xdr:row>
      <xdr:rowOff>127699</xdr:rowOff>
    </xdr:to>
    <xdr:cxnSp macro="">
      <xdr:nvCxnSpPr>
        <xdr:cNvPr id="689" name="直線コネクタ 688"/>
        <xdr:cNvCxnSpPr/>
      </xdr:nvCxnSpPr>
      <xdr:spPr>
        <a:xfrm>
          <a:off x="14592300" y="16467683"/>
          <a:ext cx="889000" cy="11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8483</xdr:rowOff>
    </xdr:from>
    <xdr:to>
      <xdr:col>76</xdr:col>
      <xdr:colOff>114300</xdr:colOff>
      <xdr:row>96</xdr:row>
      <xdr:rowOff>81156</xdr:rowOff>
    </xdr:to>
    <xdr:cxnSp macro="">
      <xdr:nvCxnSpPr>
        <xdr:cNvPr id="692" name="直線コネクタ 691"/>
        <xdr:cNvCxnSpPr/>
      </xdr:nvCxnSpPr>
      <xdr:spPr>
        <a:xfrm flipV="1">
          <a:off x="13703300" y="16467683"/>
          <a:ext cx="889000" cy="7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37950</xdr:rowOff>
    </xdr:from>
    <xdr:to>
      <xdr:col>71</xdr:col>
      <xdr:colOff>177800</xdr:colOff>
      <xdr:row>96</xdr:row>
      <xdr:rowOff>81156</xdr:rowOff>
    </xdr:to>
    <xdr:cxnSp macro="">
      <xdr:nvCxnSpPr>
        <xdr:cNvPr id="695" name="直線コネクタ 694"/>
        <xdr:cNvCxnSpPr/>
      </xdr:nvCxnSpPr>
      <xdr:spPr>
        <a:xfrm>
          <a:off x="12814300" y="16325700"/>
          <a:ext cx="889000" cy="2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9" name="テキスト ボックス 698"/>
        <xdr:cNvSpPr txBox="1"/>
      </xdr:nvSpPr>
      <xdr:spPr>
        <a:xfrm>
          <a:off x="12547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10010</xdr:rowOff>
    </xdr:from>
    <xdr:to>
      <xdr:col>85</xdr:col>
      <xdr:colOff>177800</xdr:colOff>
      <xdr:row>97</xdr:row>
      <xdr:rowOff>111610</xdr:rowOff>
    </xdr:to>
    <xdr:sp macro="" textlink="">
      <xdr:nvSpPr>
        <xdr:cNvPr id="705" name="楕円 704"/>
        <xdr:cNvSpPr/>
      </xdr:nvSpPr>
      <xdr:spPr>
        <a:xfrm>
          <a:off x="16268700" y="166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159887</xdr:rowOff>
    </xdr:from>
    <xdr:ext cx="534377" cy="259045"/>
    <xdr:sp macro="" textlink="">
      <xdr:nvSpPr>
        <xdr:cNvPr id="706" name="積立金該当値テキスト"/>
        <xdr:cNvSpPr txBox="1"/>
      </xdr:nvSpPr>
      <xdr:spPr>
        <a:xfrm>
          <a:off x="16370300" y="166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76899</xdr:rowOff>
    </xdr:from>
    <xdr:to>
      <xdr:col>81</xdr:col>
      <xdr:colOff>101600</xdr:colOff>
      <xdr:row>97</xdr:row>
      <xdr:rowOff>7049</xdr:rowOff>
    </xdr:to>
    <xdr:sp macro="" textlink="">
      <xdr:nvSpPr>
        <xdr:cNvPr id="707" name="楕円 706"/>
        <xdr:cNvSpPr/>
      </xdr:nvSpPr>
      <xdr:spPr>
        <a:xfrm>
          <a:off x="15430500" y="165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169626</xdr:rowOff>
    </xdr:from>
    <xdr:ext cx="534377" cy="259045"/>
    <xdr:sp macro="" textlink="">
      <xdr:nvSpPr>
        <xdr:cNvPr id="708" name="テキスト ボックス 707"/>
        <xdr:cNvSpPr txBox="1"/>
      </xdr:nvSpPr>
      <xdr:spPr>
        <a:xfrm>
          <a:off x="15214111" y="166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129133</xdr:rowOff>
    </xdr:from>
    <xdr:to>
      <xdr:col>76</xdr:col>
      <xdr:colOff>165100</xdr:colOff>
      <xdr:row>96</xdr:row>
      <xdr:rowOff>59283</xdr:rowOff>
    </xdr:to>
    <xdr:sp macro="" textlink="">
      <xdr:nvSpPr>
        <xdr:cNvPr id="709" name="楕円 708"/>
        <xdr:cNvSpPr/>
      </xdr:nvSpPr>
      <xdr:spPr>
        <a:xfrm>
          <a:off x="14541500" y="164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75810</xdr:rowOff>
    </xdr:from>
    <xdr:ext cx="534377" cy="259045"/>
    <xdr:sp macro="" textlink="">
      <xdr:nvSpPr>
        <xdr:cNvPr id="710" name="テキスト ボックス 709"/>
        <xdr:cNvSpPr txBox="1"/>
      </xdr:nvSpPr>
      <xdr:spPr>
        <a:xfrm>
          <a:off x="14325111" y="161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30356</xdr:rowOff>
    </xdr:from>
    <xdr:to>
      <xdr:col>72</xdr:col>
      <xdr:colOff>38100</xdr:colOff>
      <xdr:row>96</xdr:row>
      <xdr:rowOff>131956</xdr:rowOff>
    </xdr:to>
    <xdr:sp macro="" textlink="">
      <xdr:nvSpPr>
        <xdr:cNvPr id="711" name="楕円 710"/>
        <xdr:cNvSpPr/>
      </xdr:nvSpPr>
      <xdr:spPr>
        <a:xfrm>
          <a:off x="13652500" y="164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123083</xdr:rowOff>
    </xdr:from>
    <xdr:ext cx="534377" cy="259045"/>
    <xdr:sp macro="" textlink="">
      <xdr:nvSpPr>
        <xdr:cNvPr id="712" name="テキスト ボックス 711"/>
        <xdr:cNvSpPr txBox="1"/>
      </xdr:nvSpPr>
      <xdr:spPr>
        <a:xfrm>
          <a:off x="13436111" y="165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158600</xdr:rowOff>
    </xdr:from>
    <xdr:to>
      <xdr:col>67</xdr:col>
      <xdr:colOff>101600</xdr:colOff>
      <xdr:row>95</xdr:row>
      <xdr:rowOff>88750</xdr:rowOff>
    </xdr:to>
    <xdr:sp macro="" textlink="">
      <xdr:nvSpPr>
        <xdr:cNvPr id="713" name="楕円 712"/>
        <xdr:cNvSpPr/>
      </xdr:nvSpPr>
      <xdr:spPr>
        <a:xfrm>
          <a:off x="12763500" y="162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105277</xdr:rowOff>
    </xdr:from>
    <xdr:ext cx="534377" cy="259045"/>
    <xdr:sp macro="" textlink="">
      <xdr:nvSpPr>
        <xdr:cNvPr id="714" name="テキスト ボックス 713"/>
        <xdr:cNvSpPr txBox="1"/>
      </xdr:nvSpPr>
      <xdr:spPr>
        <a:xfrm>
          <a:off x="12547111" y="1605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61468</xdr:rowOff>
    </xdr:from>
    <xdr:to>
      <xdr:col>116</xdr:col>
      <xdr:colOff>63500</xdr:colOff>
      <xdr:row>39</xdr:row>
      <xdr:rowOff>42291</xdr:rowOff>
    </xdr:to>
    <xdr:cxnSp macro="">
      <xdr:nvCxnSpPr>
        <xdr:cNvPr id="743" name="直線コネクタ 742"/>
        <xdr:cNvCxnSpPr/>
      </xdr:nvCxnSpPr>
      <xdr:spPr>
        <a:xfrm flipV="1">
          <a:off x="21323300" y="6576568"/>
          <a:ext cx="838200" cy="1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42291</xdr:rowOff>
    </xdr:from>
    <xdr:to>
      <xdr:col>111</xdr:col>
      <xdr:colOff>177800</xdr:colOff>
      <xdr:row>39</xdr:row>
      <xdr:rowOff>42291</xdr:rowOff>
    </xdr:to>
    <xdr:cxnSp macro="">
      <xdr:nvCxnSpPr>
        <xdr:cNvPr id="746" name="直線コネクタ 745"/>
        <xdr:cNvCxnSpPr/>
      </xdr:nvCxnSpPr>
      <xdr:spPr>
        <a:xfrm>
          <a:off x="20434300" y="6728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79756</xdr:rowOff>
    </xdr:from>
    <xdr:to>
      <xdr:col>107</xdr:col>
      <xdr:colOff>50800</xdr:colOff>
      <xdr:row>39</xdr:row>
      <xdr:rowOff>42291</xdr:rowOff>
    </xdr:to>
    <xdr:cxnSp macro="">
      <xdr:nvCxnSpPr>
        <xdr:cNvPr id="749" name="直線コネクタ 748"/>
        <xdr:cNvCxnSpPr/>
      </xdr:nvCxnSpPr>
      <xdr:spPr>
        <a:xfrm>
          <a:off x="19545300" y="6594856"/>
          <a:ext cx="889000" cy="1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79756</xdr:rowOff>
    </xdr:from>
    <xdr:to>
      <xdr:col>102</xdr:col>
      <xdr:colOff>114300</xdr:colOff>
      <xdr:row>38</xdr:row>
      <xdr:rowOff>89027</xdr:rowOff>
    </xdr:to>
    <xdr:cxnSp macro="">
      <xdr:nvCxnSpPr>
        <xdr:cNvPr id="752" name="直線コネクタ 751"/>
        <xdr:cNvCxnSpPr/>
      </xdr:nvCxnSpPr>
      <xdr:spPr>
        <a:xfrm flipV="1">
          <a:off x="18656300" y="6594856"/>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10668</xdr:rowOff>
    </xdr:from>
    <xdr:to>
      <xdr:col>116</xdr:col>
      <xdr:colOff>114300</xdr:colOff>
      <xdr:row>38</xdr:row>
      <xdr:rowOff>112268</xdr:rowOff>
    </xdr:to>
    <xdr:sp macro="" textlink="">
      <xdr:nvSpPr>
        <xdr:cNvPr id="762" name="楕円 761"/>
        <xdr:cNvSpPr/>
      </xdr:nvSpPr>
      <xdr:spPr>
        <a:xfrm>
          <a:off x="22110700" y="65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160545</xdr:rowOff>
    </xdr:from>
    <xdr:ext cx="469744" cy="259045"/>
    <xdr:sp macro="" textlink="">
      <xdr:nvSpPr>
        <xdr:cNvPr id="763" name="投資及び出資金該当値テキスト"/>
        <xdr:cNvSpPr txBox="1"/>
      </xdr:nvSpPr>
      <xdr:spPr>
        <a:xfrm>
          <a:off x="22212300" y="650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162941</xdr:rowOff>
    </xdr:from>
    <xdr:to>
      <xdr:col>112</xdr:col>
      <xdr:colOff>38100</xdr:colOff>
      <xdr:row>39</xdr:row>
      <xdr:rowOff>93091</xdr:rowOff>
    </xdr:to>
    <xdr:sp macro="" textlink="">
      <xdr:nvSpPr>
        <xdr:cNvPr id="764" name="楕円 763"/>
        <xdr:cNvSpPr/>
      </xdr:nvSpPr>
      <xdr:spPr>
        <a:xfrm>
          <a:off x="21272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84218</xdr:rowOff>
    </xdr:from>
    <xdr:ext cx="313932" cy="259045"/>
    <xdr:sp macro="" textlink="">
      <xdr:nvSpPr>
        <xdr:cNvPr id="765" name="テキスト ボックス 764"/>
        <xdr:cNvSpPr txBox="1"/>
      </xdr:nvSpPr>
      <xdr:spPr>
        <a:xfrm>
          <a:off x="21166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162941</xdr:rowOff>
    </xdr:from>
    <xdr:to>
      <xdr:col>107</xdr:col>
      <xdr:colOff>101600</xdr:colOff>
      <xdr:row>39</xdr:row>
      <xdr:rowOff>93091</xdr:rowOff>
    </xdr:to>
    <xdr:sp macro="" textlink="">
      <xdr:nvSpPr>
        <xdr:cNvPr id="766" name="楕円 765"/>
        <xdr:cNvSpPr/>
      </xdr:nvSpPr>
      <xdr:spPr>
        <a:xfrm>
          <a:off x="20383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84218</xdr:rowOff>
    </xdr:from>
    <xdr:ext cx="313932" cy="259045"/>
    <xdr:sp macro="" textlink="">
      <xdr:nvSpPr>
        <xdr:cNvPr id="767" name="テキスト ボックス 766"/>
        <xdr:cNvSpPr txBox="1"/>
      </xdr:nvSpPr>
      <xdr:spPr>
        <a:xfrm>
          <a:off x="20277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28956</xdr:rowOff>
    </xdr:from>
    <xdr:to>
      <xdr:col>102</xdr:col>
      <xdr:colOff>165100</xdr:colOff>
      <xdr:row>38</xdr:row>
      <xdr:rowOff>130556</xdr:rowOff>
    </xdr:to>
    <xdr:sp macro="" textlink="">
      <xdr:nvSpPr>
        <xdr:cNvPr id="768" name="楕円 767"/>
        <xdr:cNvSpPr/>
      </xdr:nvSpPr>
      <xdr:spPr>
        <a:xfrm>
          <a:off x="19494500" y="654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121683</xdr:rowOff>
    </xdr:from>
    <xdr:ext cx="469744" cy="259045"/>
    <xdr:sp macro="" textlink="">
      <xdr:nvSpPr>
        <xdr:cNvPr id="769" name="テキスト ボックス 768"/>
        <xdr:cNvSpPr txBox="1"/>
      </xdr:nvSpPr>
      <xdr:spPr>
        <a:xfrm>
          <a:off x="19310428" y="663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38227</xdr:rowOff>
    </xdr:from>
    <xdr:to>
      <xdr:col>98</xdr:col>
      <xdr:colOff>38100</xdr:colOff>
      <xdr:row>38</xdr:row>
      <xdr:rowOff>139827</xdr:rowOff>
    </xdr:to>
    <xdr:sp macro="" textlink="">
      <xdr:nvSpPr>
        <xdr:cNvPr id="770" name="楕円 769"/>
        <xdr:cNvSpPr/>
      </xdr:nvSpPr>
      <xdr:spPr>
        <a:xfrm>
          <a:off x="18605500" y="6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130954</xdr:rowOff>
    </xdr:from>
    <xdr:ext cx="378565" cy="259045"/>
    <xdr:sp macro="" textlink="">
      <xdr:nvSpPr>
        <xdr:cNvPr id="771" name="テキスト ボックス 770"/>
        <xdr:cNvSpPr txBox="1"/>
      </xdr:nvSpPr>
      <xdr:spPr>
        <a:xfrm>
          <a:off x="18467017" y="6646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1474</xdr:rowOff>
    </xdr:from>
    <xdr:to>
      <xdr:col>116</xdr:col>
      <xdr:colOff>63500</xdr:colOff>
      <xdr:row>59</xdr:row>
      <xdr:rowOff>31991</xdr:rowOff>
    </xdr:to>
    <xdr:cxnSp macro="">
      <xdr:nvCxnSpPr>
        <xdr:cNvPr id="800" name="直線コネクタ 799"/>
        <xdr:cNvCxnSpPr/>
      </xdr:nvCxnSpPr>
      <xdr:spPr>
        <a:xfrm>
          <a:off x="21323300" y="10117024"/>
          <a:ext cx="838200" cy="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1474</xdr:rowOff>
    </xdr:from>
    <xdr:to>
      <xdr:col>111</xdr:col>
      <xdr:colOff>177800</xdr:colOff>
      <xdr:row>59</xdr:row>
      <xdr:rowOff>31648</xdr:rowOff>
    </xdr:to>
    <xdr:cxnSp macro="">
      <xdr:nvCxnSpPr>
        <xdr:cNvPr id="803" name="直線コネクタ 802"/>
        <xdr:cNvCxnSpPr/>
      </xdr:nvCxnSpPr>
      <xdr:spPr>
        <a:xfrm flipV="1">
          <a:off x="20434300" y="10117024"/>
          <a:ext cx="8890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31648</xdr:rowOff>
    </xdr:from>
    <xdr:to>
      <xdr:col>107</xdr:col>
      <xdr:colOff>50800</xdr:colOff>
      <xdr:row>59</xdr:row>
      <xdr:rowOff>32715</xdr:rowOff>
    </xdr:to>
    <xdr:cxnSp macro="">
      <xdr:nvCxnSpPr>
        <xdr:cNvPr id="806" name="直線コネクタ 805"/>
        <xdr:cNvCxnSpPr/>
      </xdr:nvCxnSpPr>
      <xdr:spPr>
        <a:xfrm flipV="1">
          <a:off x="19545300" y="1014719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32715</xdr:rowOff>
    </xdr:from>
    <xdr:to>
      <xdr:col>102</xdr:col>
      <xdr:colOff>114300</xdr:colOff>
      <xdr:row>59</xdr:row>
      <xdr:rowOff>33286</xdr:rowOff>
    </xdr:to>
    <xdr:cxnSp macro="">
      <xdr:nvCxnSpPr>
        <xdr:cNvPr id="809" name="直線コネクタ 808"/>
        <xdr:cNvCxnSpPr/>
      </xdr:nvCxnSpPr>
      <xdr:spPr>
        <a:xfrm flipV="1">
          <a:off x="18656300" y="1014826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152641</xdr:rowOff>
    </xdr:from>
    <xdr:to>
      <xdr:col>116</xdr:col>
      <xdr:colOff>114300</xdr:colOff>
      <xdr:row>59</xdr:row>
      <xdr:rowOff>82791</xdr:rowOff>
    </xdr:to>
    <xdr:sp macro="" textlink="">
      <xdr:nvSpPr>
        <xdr:cNvPr id="819" name="楕円 818"/>
        <xdr:cNvSpPr/>
      </xdr:nvSpPr>
      <xdr:spPr>
        <a:xfrm>
          <a:off x="22110700" y="100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67568</xdr:rowOff>
    </xdr:from>
    <xdr:ext cx="378565" cy="259045"/>
    <xdr:sp macro="" textlink="">
      <xdr:nvSpPr>
        <xdr:cNvPr id="820" name="貸付金該当値テキスト"/>
        <xdr:cNvSpPr txBox="1"/>
      </xdr:nvSpPr>
      <xdr:spPr>
        <a:xfrm>
          <a:off x="22212300" y="1001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122124</xdr:rowOff>
    </xdr:from>
    <xdr:to>
      <xdr:col>112</xdr:col>
      <xdr:colOff>38100</xdr:colOff>
      <xdr:row>59</xdr:row>
      <xdr:rowOff>52274</xdr:rowOff>
    </xdr:to>
    <xdr:sp macro="" textlink="">
      <xdr:nvSpPr>
        <xdr:cNvPr id="821" name="楕円 820"/>
        <xdr:cNvSpPr/>
      </xdr:nvSpPr>
      <xdr:spPr>
        <a:xfrm>
          <a:off x="21272500" y="100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43401</xdr:rowOff>
    </xdr:from>
    <xdr:ext cx="469744" cy="259045"/>
    <xdr:sp macro="" textlink="">
      <xdr:nvSpPr>
        <xdr:cNvPr id="822" name="テキスト ボックス 821"/>
        <xdr:cNvSpPr txBox="1"/>
      </xdr:nvSpPr>
      <xdr:spPr>
        <a:xfrm>
          <a:off x="21088428" y="1015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152298</xdr:rowOff>
    </xdr:from>
    <xdr:to>
      <xdr:col>107</xdr:col>
      <xdr:colOff>101600</xdr:colOff>
      <xdr:row>59</xdr:row>
      <xdr:rowOff>82448</xdr:rowOff>
    </xdr:to>
    <xdr:sp macro="" textlink="">
      <xdr:nvSpPr>
        <xdr:cNvPr id="823" name="楕円 822"/>
        <xdr:cNvSpPr/>
      </xdr:nvSpPr>
      <xdr:spPr>
        <a:xfrm>
          <a:off x="20383500" y="100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73575</xdr:rowOff>
    </xdr:from>
    <xdr:ext cx="378565" cy="259045"/>
    <xdr:sp macro="" textlink="">
      <xdr:nvSpPr>
        <xdr:cNvPr id="824" name="テキスト ボックス 823"/>
        <xdr:cNvSpPr txBox="1"/>
      </xdr:nvSpPr>
      <xdr:spPr>
        <a:xfrm>
          <a:off x="20245017" y="1018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153365</xdr:rowOff>
    </xdr:from>
    <xdr:to>
      <xdr:col>102</xdr:col>
      <xdr:colOff>165100</xdr:colOff>
      <xdr:row>59</xdr:row>
      <xdr:rowOff>83515</xdr:rowOff>
    </xdr:to>
    <xdr:sp macro="" textlink="">
      <xdr:nvSpPr>
        <xdr:cNvPr id="825" name="楕円 824"/>
        <xdr:cNvSpPr/>
      </xdr:nvSpPr>
      <xdr:spPr>
        <a:xfrm>
          <a:off x="19494500" y="100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74642</xdr:rowOff>
    </xdr:from>
    <xdr:ext cx="378565" cy="259045"/>
    <xdr:sp macro="" textlink="">
      <xdr:nvSpPr>
        <xdr:cNvPr id="826" name="テキスト ボックス 825"/>
        <xdr:cNvSpPr txBox="1"/>
      </xdr:nvSpPr>
      <xdr:spPr>
        <a:xfrm>
          <a:off x="19356017" y="10190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153936</xdr:rowOff>
    </xdr:from>
    <xdr:to>
      <xdr:col>98</xdr:col>
      <xdr:colOff>38100</xdr:colOff>
      <xdr:row>59</xdr:row>
      <xdr:rowOff>84086</xdr:rowOff>
    </xdr:to>
    <xdr:sp macro="" textlink="">
      <xdr:nvSpPr>
        <xdr:cNvPr id="827" name="楕円 826"/>
        <xdr:cNvSpPr/>
      </xdr:nvSpPr>
      <xdr:spPr>
        <a:xfrm>
          <a:off x="18605500" y="100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75213</xdr:rowOff>
    </xdr:from>
    <xdr:ext cx="378565" cy="259045"/>
    <xdr:sp macro="" textlink="">
      <xdr:nvSpPr>
        <xdr:cNvPr id="828" name="テキスト ボックス 827"/>
        <xdr:cNvSpPr txBox="1"/>
      </xdr:nvSpPr>
      <xdr:spPr>
        <a:xfrm>
          <a:off x="18467017" y="1019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66072</xdr:rowOff>
    </xdr:from>
    <xdr:to>
      <xdr:col>116</xdr:col>
      <xdr:colOff>63500</xdr:colOff>
      <xdr:row>74</xdr:row>
      <xdr:rowOff>86664</xdr:rowOff>
    </xdr:to>
    <xdr:cxnSp macro="">
      <xdr:nvCxnSpPr>
        <xdr:cNvPr id="858" name="直線コネクタ 857"/>
        <xdr:cNvCxnSpPr/>
      </xdr:nvCxnSpPr>
      <xdr:spPr>
        <a:xfrm>
          <a:off x="21323300" y="12753372"/>
          <a:ext cx="8382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64471</xdr:rowOff>
    </xdr:from>
    <xdr:to>
      <xdr:col>111</xdr:col>
      <xdr:colOff>177800</xdr:colOff>
      <xdr:row>74</xdr:row>
      <xdr:rowOff>66072</xdr:rowOff>
    </xdr:to>
    <xdr:cxnSp macro="">
      <xdr:nvCxnSpPr>
        <xdr:cNvPr id="861" name="直線コネクタ 860"/>
        <xdr:cNvCxnSpPr/>
      </xdr:nvCxnSpPr>
      <xdr:spPr>
        <a:xfrm>
          <a:off x="20434300" y="12751771"/>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64471</xdr:rowOff>
    </xdr:from>
    <xdr:to>
      <xdr:col>107</xdr:col>
      <xdr:colOff>50800</xdr:colOff>
      <xdr:row>74</xdr:row>
      <xdr:rowOff>141339</xdr:rowOff>
    </xdr:to>
    <xdr:cxnSp macro="">
      <xdr:nvCxnSpPr>
        <xdr:cNvPr id="864" name="直線コネクタ 863"/>
        <xdr:cNvCxnSpPr/>
      </xdr:nvCxnSpPr>
      <xdr:spPr>
        <a:xfrm flipV="1">
          <a:off x="19545300" y="12751771"/>
          <a:ext cx="889000" cy="7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141339</xdr:rowOff>
    </xdr:from>
    <xdr:to>
      <xdr:col>102</xdr:col>
      <xdr:colOff>114300</xdr:colOff>
      <xdr:row>75</xdr:row>
      <xdr:rowOff>45136</xdr:rowOff>
    </xdr:to>
    <xdr:cxnSp macro="">
      <xdr:nvCxnSpPr>
        <xdr:cNvPr id="867" name="直線コネクタ 866"/>
        <xdr:cNvCxnSpPr/>
      </xdr:nvCxnSpPr>
      <xdr:spPr>
        <a:xfrm flipV="1">
          <a:off x="18656300" y="12828639"/>
          <a:ext cx="8890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35864</xdr:rowOff>
    </xdr:from>
    <xdr:to>
      <xdr:col>116</xdr:col>
      <xdr:colOff>114300</xdr:colOff>
      <xdr:row>74</xdr:row>
      <xdr:rowOff>137464</xdr:rowOff>
    </xdr:to>
    <xdr:sp macro="" textlink="">
      <xdr:nvSpPr>
        <xdr:cNvPr id="877" name="楕円 876"/>
        <xdr:cNvSpPr/>
      </xdr:nvSpPr>
      <xdr:spPr>
        <a:xfrm>
          <a:off x="22110700" y="127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58741</xdr:rowOff>
    </xdr:from>
    <xdr:ext cx="534377" cy="259045"/>
    <xdr:sp macro="" textlink="">
      <xdr:nvSpPr>
        <xdr:cNvPr id="878" name="繰出金該当値テキスト"/>
        <xdr:cNvSpPr txBox="1"/>
      </xdr:nvSpPr>
      <xdr:spPr>
        <a:xfrm>
          <a:off x="22212300" y="125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15272</xdr:rowOff>
    </xdr:from>
    <xdr:to>
      <xdr:col>112</xdr:col>
      <xdr:colOff>38100</xdr:colOff>
      <xdr:row>74</xdr:row>
      <xdr:rowOff>116872</xdr:rowOff>
    </xdr:to>
    <xdr:sp macro="" textlink="">
      <xdr:nvSpPr>
        <xdr:cNvPr id="879" name="楕円 878"/>
        <xdr:cNvSpPr/>
      </xdr:nvSpPr>
      <xdr:spPr>
        <a:xfrm>
          <a:off x="21272500" y="127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133399</xdr:rowOff>
    </xdr:from>
    <xdr:ext cx="534377" cy="259045"/>
    <xdr:sp macro="" textlink="">
      <xdr:nvSpPr>
        <xdr:cNvPr id="880" name="テキスト ボックス 879"/>
        <xdr:cNvSpPr txBox="1"/>
      </xdr:nvSpPr>
      <xdr:spPr>
        <a:xfrm>
          <a:off x="21056111" y="1247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13671</xdr:rowOff>
    </xdr:from>
    <xdr:to>
      <xdr:col>107</xdr:col>
      <xdr:colOff>101600</xdr:colOff>
      <xdr:row>74</xdr:row>
      <xdr:rowOff>115271</xdr:rowOff>
    </xdr:to>
    <xdr:sp macro="" textlink="">
      <xdr:nvSpPr>
        <xdr:cNvPr id="881" name="楕円 880"/>
        <xdr:cNvSpPr/>
      </xdr:nvSpPr>
      <xdr:spPr>
        <a:xfrm>
          <a:off x="20383500" y="127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131798</xdr:rowOff>
    </xdr:from>
    <xdr:ext cx="534377" cy="259045"/>
    <xdr:sp macro="" textlink="">
      <xdr:nvSpPr>
        <xdr:cNvPr id="882" name="テキスト ボックス 881"/>
        <xdr:cNvSpPr txBox="1"/>
      </xdr:nvSpPr>
      <xdr:spPr>
        <a:xfrm>
          <a:off x="20167111" y="124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90539</xdr:rowOff>
    </xdr:from>
    <xdr:to>
      <xdr:col>102</xdr:col>
      <xdr:colOff>165100</xdr:colOff>
      <xdr:row>75</xdr:row>
      <xdr:rowOff>20689</xdr:rowOff>
    </xdr:to>
    <xdr:sp macro="" textlink="">
      <xdr:nvSpPr>
        <xdr:cNvPr id="883" name="楕円 882"/>
        <xdr:cNvSpPr/>
      </xdr:nvSpPr>
      <xdr:spPr>
        <a:xfrm>
          <a:off x="19494500" y="127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37216</xdr:rowOff>
    </xdr:from>
    <xdr:ext cx="534377" cy="259045"/>
    <xdr:sp macro="" textlink="">
      <xdr:nvSpPr>
        <xdr:cNvPr id="884" name="テキスト ボックス 883"/>
        <xdr:cNvSpPr txBox="1"/>
      </xdr:nvSpPr>
      <xdr:spPr>
        <a:xfrm>
          <a:off x="19278111" y="125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165786</xdr:rowOff>
    </xdr:from>
    <xdr:to>
      <xdr:col>98</xdr:col>
      <xdr:colOff>38100</xdr:colOff>
      <xdr:row>75</xdr:row>
      <xdr:rowOff>95936</xdr:rowOff>
    </xdr:to>
    <xdr:sp macro="" textlink="">
      <xdr:nvSpPr>
        <xdr:cNvPr id="885" name="楕円 884"/>
        <xdr:cNvSpPr/>
      </xdr:nvSpPr>
      <xdr:spPr>
        <a:xfrm>
          <a:off x="18605500" y="128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112463</xdr:rowOff>
    </xdr:from>
    <xdr:ext cx="534377" cy="259045"/>
    <xdr:sp macro="" textlink="">
      <xdr:nvSpPr>
        <xdr:cNvPr id="886" name="テキスト ボックス 885"/>
        <xdr:cNvSpPr txBox="1"/>
      </xdr:nvSpPr>
      <xdr:spPr>
        <a:xfrm>
          <a:off x="18389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452,228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主な項目として、人件費は退職者が増えたことに伴う退職手当特別負担金の増加などにより、前年度と比較して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円の増額となった。普通建設事業費は、住民一人当たり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68,902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円となっており、水府地区小中学校整備や市民交流センター管理事業に係る経費などが増額となったことから前年度と比較して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ているが、類似団体平均は下回っている。今後、公共施設等の老朽化による整備費が見込まれるため、公共施設等再配置計画に基づき、事業の取捨選択を図り、事業費の縮減に努める。繰出金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円の減額となったが、類似団体平均は上回っている。公債費は、新規借入の抑制により類似団体平均を下回っている。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今後も、常陸太田市行政改革大綱に基づき、事務事業全般にわたる総点検を実施し、さらなる行革による経費削減に努める。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52,035
51,899
371.99
24,230,477
23,531,683
626,331
15,154,858
18,461,988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48717</xdr:rowOff>
    </xdr:from>
    <xdr:to>
      <xdr:col>24</xdr:col>
      <xdr:colOff>63500</xdr:colOff>
      <xdr:row>33</xdr:row>
      <xdr:rowOff>61519</xdr:rowOff>
    </xdr:to>
    <xdr:cxnSp macro="">
      <xdr:nvCxnSpPr>
        <xdr:cNvPr id="59" name="直線コネクタ 58"/>
        <xdr:cNvCxnSpPr/>
      </xdr:nvCxnSpPr>
      <xdr:spPr>
        <a:xfrm>
          <a:off x="3797300" y="5706567"/>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48717</xdr:rowOff>
    </xdr:from>
    <xdr:to>
      <xdr:col>19</xdr:col>
      <xdr:colOff>177800</xdr:colOff>
      <xdr:row>34</xdr:row>
      <xdr:rowOff>75692</xdr:rowOff>
    </xdr:to>
    <xdr:cxnSp macro="">
      <xdr:nvCxnSpPr>
        <xdr:cNvPr id="62" name="直線コネクタ 61"/>
        <xdr:cNvCxnSpPr/>
      </xdr:nvCxnSpPr>
      <xdr:spPr>
        <a:xfrm flipV="1">
          <a:off x="2908300" y="5706567"/>
          <a:ext cx="889000"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25857</xdr:rowOff>
    </xdr:from>
    <xdr:to>
      <xdr:col>15</xdr:col>
      <xdr:colOff>50800</xdr:colOff>
      <xdr:row>34</xdr:row>
      <xdr:rowOff>75692</xdr:rowOff>
    </xdr:to>
    <xdr:cxnSp macro="">
      <xdr:nvCxnSpPr>
        <xdr:cNvPr id="65" name="直線コネクタ 64"/>
        <xdr:cNvCxnSpPr/>
      </xdr:nvCxnSpPr>
      <xdr:spPr>
        <a:xfrm>
          <a:off x="2019300" y="5683707"/>
          <a:ext cx="8890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124613</xdr:rowOff>
    </xdr:from>
    <xdr:to>
      <xdr:col>10</xdr:col>
      <xdr:colOff>114300</xdr:colOff>
      <xdr:row>33</xdr:row>
      <xdr:rowOff>25857</xdr:rowOff>
    </xdr:to>
    <xdr:cxnSp macro="">
      <xdr:nvCxnSpPr>
        <xdr:cNvPr id="68" name="直線コネクタ 67"/>
        <xdr:cNvCxnSpPr/>
      </xdr:nvCxnSpPr>
      <xdr:spPr>
        <a:xfrm>
          <a:off x="1130300" y="5611013"/>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10719</xdr:rowOff>
    </xdr:from>
    <xdr:to>
      <xdr:col>24</xdr:col>
      <xdr:colOff>114300</xdr:colOff>
      <xdr:row>33</xdr:row>
      <xdr:rowOff>112319</xdr:rowOff>
    </xdr:to>
    <xdr:sp macro="" textlink="">
      <xdr:nvSpPr>
        <xdr:cNvPr id="78" name="楕円 77"/>
        <xdr:cNvSpPr/>
      </xdr:nvSpPr>
      <xdr:spPr>
        <a:xfrm>
          <a:off x="4584700" y="56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33596</xdr:rowOff>
    </xdr:from>
    <xdr:ext cx="469744" cy="259045"/>
    <xdr:sp macro="" textlink="">
      <xdr:nvSpPr>
        <xdr:cNvPr id="79" name="議会費該当値テキスト"/>
        <xdr:cNvSpPr txBox="1"/>
      </xdr:nvSpPr>
      <xdr:spPr>
        <a:xfrm>
          <a:off x="4686300" y="551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169367</xdr:rowOff>
    </xdr:from>
    <xdr:to>
      <xdr:col>20</xdr:col>
      <xdr:colOff>38100</xdr:colOff>
      <xdr:row>33</xdr:row>
      <xdr:rowOff>99517</xdr:rowOff>
    </xdr:to>
    <xdr:sp macro="" textlink="">
      <xdr:nvSpPr>
        <xdr:cNvPr id="80" name="楕円 79"/>
        <xdr:cNvSpPr/>
      </xdr:nvSpPr>
      <xdr:spPr>
        <a:xfrm>
          <a:off x="3746500" y="56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116044</xdr:rowOff>
    </xdr:from>
    <xdr:ext cx="469744" cy="259045"/>
    <xdr:sp macro="" textlink="">
      <xdr:nvSpPr>
        <xdr:cNvPr id="81" name="テキスト ボックス 80"/>
        <xdr:cNvSpPr txBox="1"/>
      </xdr:nvSpPr>
      <xdr:spPr>
        <a:xfrm>
          <a:off x="3562428" y="543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24892</xdr:rowOff>
    </xdr:from>
    <xdr:to>
      <xdr:col>15</xdr:col>
      <xdr:colOff>101600</xdr:colOff>
      <xdr:row>34</xdr:row>
      <xdr:rowOff>126492</xdr:rowOff>
    </xdr:to>
    <xdr:sp macro="" textlink="">
      <xdr:nvSpPr>
        <xdr:cNvPr id="82" name="楕円 81"/>
        <xdr:cNvSpPr/>
      </xdr:nvSpPr>
      <xdr:spPr>
        <a:xfrm>
          <a:off x="2857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143019</xdr:rowOff>
    </xdr:from>
    <xdr:ext cx="469744" cy="259045"/>
    <xdr:sp macro="" textlink="">
      <xdr:nvSpPr>
        <xdr:cNvPr id="83" name="テキスト ボックス 82"/>
        <xdr:cNvSpPr txBox="1"/>
      </xdr:nvSpPr>
      <xdr:spPr>
        <a:xfrm>
          <a:off x="2673428"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146507</xdr:rowOff>
    </xdr:from>
    <xdr:to>
      <xdr:col>10</xdr:col>
      <xdr:colOff>165100</xdr:colOff>
      <xdr:row>33</xdr:row>
      <xdr:rowOff>76657</xdr:rowOff>
    </xdr:to>
    <xdr:sp macro="" textlink="">
      <xdr:nvSpPr>
        <xdr:cNvPr id="84" name="楕円 83"/>
        <xdr:cNvSpPr/>
      </xdr:nvSpPr>
      <xdr:spPr>
        <a:xfrm>
          <a:off x="1968500" y="56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93184</xdr:rowOff>
    </xdr:from>
    <xdr:ext cx="469744" cy="259045"/>
    <xdr:sp macro="" textlink="">
      <xdr:nvSpPr>
        <xdr:cNvPr id="85" name="テキスト ボックス 84"/>
        <xdr:cNvSpPr txBox="1"/>
      </xdr:nvSpPr>
      <xdr:spPr>
        <a:xfrm>
          <a:off x="1784428" y="540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73813</xdr:rowOff>
    </xdr:from>
    <xdr:to>
      <xdr:col>6</xdr:col>
      <xdr:colOff>38100</xdr:colOff>
      <xdr:row>33</xdr:row>
      <xdr:rowOff>3963</xdr:rowOff>
    </xdr:to>
    <xdr:sp macro="" textlink="">
      <xdr:nvSpPr>
        <xdr:cNvPr id="86" name="楕円 85"/>
        <xdr:cNvSpPr/>
      </xdr:nvSpPr>
      <xdr:spPr>
        <a:xfrm>
          <a:off x="1079500" y="556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20490</xdr:rowOff>
    </xdr:from>
    <xdr:ext cx="469744" cy="259045"/>
    <xdr:sp macro="" textlink="">
      <xdr:nvSpPr>
        <xdr:cNvPr id="87" name="テキスト ボックス 86"/>
        <xdr:cNvSpPr txBox="1"/>
      </xdr:nvSpPr>
      <xdr:spPr>
        <a:xfrm>
          <a:off x="895428" y="533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71915</xdr:rowOff>
    </xdr:from>
    <xdr:to>
      <xdr:col>24</xdr:col>
      <xdr:colOff>63500</xdr:colOff>
      <xdr:row>57</xdr:row>
      <xdr:rowOff>83007</xdr:rowOff>
    </xdr:to>
    <xdr:cxnSp macro="">
      <xdr:nvCxnSpPr>
        <xdr:cNvPr id="119" name="直線コネクタ 118"/>
        <xdr:cNvCxnSpPr/>
      </xdr:nvCxnSpPr>
      <xdr:spPr>
        <a:xfrm>
          <a:off x="3797300" y="9844565"/>
          <a:ext cx="8382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71915</xdr:rowOff>
    </xdr:from>
    <xdr:to>
      <xdr:col>19</xdr:col>
      <xdr:colOff>177800</xdr:colOff>
      <xdr:row>57</xdr:row>
      <xdr:rowOff>75616</xdr:rowOff>
    </xdr:to>
    <xdr:cxnSp macro="">
      <xdr:nvCxnSpPr>
        <xdr:cNvPr id="122" name="直線コネクタ 121"/>
        <xdr:cNvCxnSpPr/>
      </xdr:nvCxnSpPr>
      <xdr:spPr>
        <a:xfrm flipV="1">
          <a:off x="2908300" y="9844565"/>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107533</xdr:rowOff>
    </xdr:from>
    <xdr:to>
      <xdr:col>15</xdr:col>
      <xdr:colOff>50800</xdr:colOff>
      <xdr:row>57</xdr:row>
      <xdr:rowOff>75616</xdr:rowOff>
    </xdr:to>
    <xdr:cxnSp macro="">
      <xdr:nvCxnSpPr>
        <xdr:cNvPr id="125" name="直線コネクタ 124"/>
        <xdr:cNvCxnSpPr/>
      </xdr:nvCxnSpPr>
      <xdr:spPr>
        <a:xfrm>
          <a:off x="2019300" y="9708733"/>
          <a:ext cx="889000" cy="13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107533</xdr:rowOff>
    </xdr:from>
    <xdr:to>
      <xdr:col>10</xdr:col>
      <xdr:colOff>114300</xdr:colOff>
      <xdr:row>56</xdr:row>
      <xdr:rowOff>131895</xdr:rowOff>
    </xdr:to>
    <xdr:cxnSp macro="">
      <xdr:nvCxnSpPr>
        <xdr:cNvPr id="128" name="直線コネクタ 127"/>
        <xdr:cNvCxnSpPr/>
      </xdr:nvCxnSpPr>
      <xdr:spPr>
        <a:xfrm flipV="1">
          <a:off x="1130300" y="9708733"/>
          <a:ext cx="8890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32207</xdr:rowOff>
    </xdr:from>
    <xdr:to>
      <xdr:col>24</xdr:col>
      <xdr:colOff>114300</xdr:colOff>
      <xdr:row>57</xdr:row>
      <xdr:rowOff>133807</xdr:rowOff>
    </xdr:to>
    <xdr:sp macro="" textlink="">
      <xdr:nvSpPr>
        <xdr:cNvPr id="138" name="楕円 137"/>
        <xdr:cNvSpPr/>
      </xdr:nvSpPr>
      <xdr:spPr>
        <a:xfrm>
          <a:off x="4584700" y="98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10634</xdr:rowOff>
    </xdr:from>
    <xdr:ext cx="534377" cy="259045"/>
    <xdr:sp macro="" textlink="">
      <xdr:nvSpPr>
        <xdr:cNvPr id="139" name="総務費該当値テキスト"/>
        <xdr:cNvSpPr txBox="1"/>
      </xdr:nvSpPr>
      <xdr:spPr>
        <a:xfrm>
          <a:off x="4686300" y="978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21115</xdr:rowOff>
    </xdr:from>
    <xdr:to>
      <xdr:col>20</xdr:col>
      <xdr:colOff>38100</xdr:colOff>
      <xdr:row>57</xdr:row>
      <xdr:rowOff>122715</xdr:rowOff>
    </xdr:to>
    <xdr:sp macro="" textlink="">
      <xdr:nvSpPr>
        <xdr:cNvPr id="140" name="楕円 139"/>
        <xdr:cNvSpPr/>
      </xdr:nvSpPr>
      <xdr:spPr>
        <a:xfrm>
          <a:off x="3746500" y="97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113842</xdr:rowOff>
    </xdr:from>
    <xdr:ext cx="534377" cy="259045"/>
    <xdr:sp macro="" textlink="">
      <xdr:nvSpPr>
        <xdr:cNvPr id="141" name="テキスト ボックス 140"/>
        <xdr:cNvSpPr txBox="1"/>
      </xdr:nvSpPr>
      <xdr:spPr>
        <a:xfrm>
          <a:off x="3530111" y="98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24816</xdr:rowOff>
    </xdr:from>
    <xdr:to>
      <xdr:col>15</xdr:col>
      <xdr:colOff>101600</xdr:colOff>
      <xdr:row>57</xdr:row>
      <xdr:rowOff>126416</xdr:rowOff>
    </xdr:to>
    <xdr:sp macro="" textlink="">
      <xdr:nvSpPr>
        <xdr:cNvPr id="142" name="楕円 141"/>
        <xdr:cNvSpPr/>
      </xdr:nvSpPr>
      <xdr:spPr>
        <a:xfrm>
          <a:off x="2857500" y="97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117543</xdr:rowOff>
    </xdr:from>
    <xdr:ext cx="534377" cy="259045"/>
    <xdr:sp macro="" textlink="">
      <xdr:nvSpPr>
        <xdr:cNvPr id="143" name="テキスト ボックス 142"/>
        <xdr:cNvSpPr txBox="1"/>
      </xdr:nvSpPr>
      <xdr:spPr>
        <a:xfrm>
          <a:off x="2641111" y="989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56733</xdr:rowOff>
    </xdr:from>
    <xdr:to>
      <xdr:col>10</xdr:col>
      <xdr:colOff>165100</xdr:colOff>
      <xdr:row>56</xdr:row>
      <xdr:rowOff>158333</xdr:rowOff>
    </xdr:to>
    <xdr:sp macro="" textlink="">
      <xdr:nvSpPr>
        <xdr:cNvPr id="144" name="楕円 143"/>
        <xdr:cNvSpPr/>
      </xdr:nvSpPr>
      <xdr:spPr>
        <a:xfrm>
          <a:off x="1968500" y="9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3410</xdr:rowOff>
    </xdr:from>
    <xdr:ext cx="534377" cy="259045"/>
    <xdr:sp macro="" textlink="">
      <xdr:nvSpPr>
        <xdr:cNvPr id="145" name="テキスト ボックス 144"/>
        <xdr:cNvSpPr txBox="1"/>
      </xdr:nvSpPr>
      <xdr:spPr>
        <a:xfrm>
          <a:off x="1752111" y="943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81095</xdr:rowOff>
    </xdr:from>
    <xdr:to>
      <xdr:col>6</xdr:col>
      <xdr:colOff>38100</xdr:colOff>
      <xdr:row>57</xdr:row>
      <xdr:rowOff>11245</xdr:rowOff>
    </xdr:to>
    <xdr:sp macro="" textlink="">
      <xdr:nvSpPr>
        <xdr:cNvPr id="146" name="楕円 145"/>
        <xdr:cNvSpPr/>
      </xdr:nvSpPr>
      <xdr:spPr>
        <a:xfrm>
          <a:off x="1079500" y="96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27772</xdr:rowOff>
    </xdr:from>
    <xdr:ext cx="534377" cy="259045"/>
    <xdr:sp macro="" textlink="">
      <xdr:nvSpPr>
        <xdr:cNvPr id="147" name="テキスト ボックス 146"/>
        <xdr:cNvSpPr txBox="1"/>
      </xdr:nvSpPr>
      <xdr:spPr>
        <a:xfrm>
          <a:off x="863111" y="945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91072</xdr:rowOff>
    </xdr:from>
    <xdr:to>
      <xdr:col>24</xdr:col>
      <xdr:colOff>63500</xdr:colOff>
      <xdr:row>77</xdr:row>
      <xdr:rowOff>137491</xdr:rowOff>
    </xdr:to>
    <xdr:cxnSp macro="">
      <xdr:nvCxnSpPr>
        <xdr:cNvPr id="177" name="直線コネクタ 176"/>
        <xdr:cNvCxnSpPr/>
      </xdr:nvCxnSpPr>
      <xdr:spPr>
        <a:xfrm flipV="1">
          <a:off x="3797300" y="13292722"/>
          <a:ext cx="838200" cy="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137491</xdr:rowOff>
    </xdr:from>
    <xdr:to>
      <xdr:col>19</xdr:col>
      <xdr:colOff>177800</xdr:colOff>
      <xdr:row>78</xdr:row>
      <xdr:rowOff>44489</xdr:rowOff>
    </xdr:to>
    <xdr:cxnSp macro="">
      <xdr:nvCxnSpPr>
        <xdr:cNvPr id="180" name="直線コネクタ 179"/>
        <xdr:cNvCxnSpPr/>
      </xdr:nvCxnSpPr>
      <xdr:spPr>
        <a:xfrm flipV="1">
          <a:off x="2908300" y="13339141"/>
          <a:ext cx="889000" cy="7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44489</xdr:rowOff>
    </xdr:from>
    <xdr:to>
      <xdr:col>15</xdr:col>
      <xdr:colOff>50800</xdr:colOff>
      <xdr:row>78</xdr:row>
      <xdr:rowOff>160617</xdr:rowOff>
    </xdr:to>
    <xdr:cxnSp macro="">
      <xdr:nvCxnSpPr>
        <xdr:cNvPr id="183" name="直線コネクタ 182"/>
        <xdr:cNvCxnSpPr/>
      </xdr:nvCxnSpPr>
      <xdr:spPr>
        <a:xfrm flipV="1">
          <a:off x="2019300" y="13417589"/>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160617</xdr:rowOff>
    </xdr:from>
    <xdr:to>
      <xdr:col>10</xdr:col>
      <xdr:colOff>114300</xdr:colOff>
      <xdr:row>79</xdr:row>
      <xdr:rowOff>39967</xdr:rowOff>
    </xdr:to>
    <xdr:cxnSp macro="">
      <xdr:nvCxnSpPr>
        <xdr:cNvPr id="186" name="直線コネクタ 185"/>
        <xdr:cNvCxnSpPr/>
      </xdr:nvCxnSpPr>
      <xdr:spPr>
        <a:xfrm flipV="1">
          <a:off x="1130300" y="13533717"/>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xdr:cNvSpPr txBox="1"/>
      </xdr:nvSpPr>
      <xdr:spPr>
        <a:xfrm>
          <a:off x="830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40272</xdr:rowOff>
    </xdr:from>
    <xdr:to>
      <xdr:col>24</xdr:col>
      <xdr:colOff>114300</xdr:colOff>
      <xdr:row>77</xdr:row>
      <xdr:rowOff>141872</xdr:rowOff>
    </xdr:to>
    <xdr:sp macro="" textlink="">
      <xdr:nvSpPr>
        <xdr:cNvPr id="196" name="楕円 195"/>
        <xdr:cNvSpPr/>
      </xdr:nvSpPr>
      <xdr:spPr>
        <a:xfrm>
          <a:off x="4584700" y="132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18699</xdr:rowOff>
    </xdr:from>
    <xdr:ext cx="599010" cy="259045"/>
    <xdr:sp macro="" textlink="">
      <xdr:nvSpPr>
        <xdr:cNvPr id="197" name="民生費該当値テキスト"/>
        <xdr:cNvSpPr txBox="1"/>
      </xdr:nvSpPr>
      <xdr:spPr>
        <a:xfrm>
          <a:off x="4686300" y="1322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86691</xdr:rowOff>
    </xdr:from>
    <xdr:to>
      <xdr:col>20</xdr:col>
      <xdr:colOff>38100</xdr:colOff>
      <xdr:row>78</xdr:row>
      <xdr:rowOff>16841</xdr:rowOff>
    </xdr:to>
    <xdr:sp macro="" textlink="">
      <xdr:nvSpPr>
        <xdr:cNvPr id="198" name="楕円 197"/>
        <xdr:cNvSpPr/>
      </xdr:nvSpPr>
      <xdr:spPr>
        <a:xfrm>
          <a:off x="3746500" y="132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7968</xdr:rowOff>
    </xdr:from>
    <xdr:ext cx="599010" cy="259045"/>
    <xdr:sp macro="" textlink="">
      <xdr:nvSpPr>
        <xdr:cNvPr id="199" name="テキスト ボックス 198"/>
        <xdr:cNvSpPr txBox="1"/>
      </xdr:nvSpPr>
      <xdr:spPr>
        <a:xfrm>
          <a:off x="3497795" y="1338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165139</xdr:rowOff>
    </xdr:from>
    <xdr:to>
      <xdr:col>15</xdr:col>
      <xdr:colOff>101600</xdr:colOff>
      <xdr:row>78</xdr:row>
      <xdr:rowOff>95289</xdr:rowOff>
    </xdr:to>
    <xdr:sp macro="" textlink="">
      <xdr:nvSpPr>
        <xdr:cNvPr id="200" name="楕円 199"/>
        <xdr:cNvSpPr/>
      </xdr:nvSpPr>
      <xdr:spPr>
        <a:xfrm>
          <a:off x="2857500" y="133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86416</xdr:rowOff>
    </xdr:from>
    <xdr:ext cx="599010" cy="259045"/>
    <xdr:sp macro="" textlink="">
      <xdr:nvSpPr>
        <xdr:cNvPr id="201" name="テキスト ボックス 200"/>
        <xdr:cNvSpPr txBox="1"/>
      </xdr:nvSpPr>
      <xdr:spPr>
        <a:xfrm>
          <a:off x="2608795" y="1345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109817</xdr:rowOff>
    </xdr:from>
    <xdr:to>
      <xdr:col>10</xdr:col>
      <xdr:colOff>165100</xdr:colOff>
      <xdr:row>79</xdr:row>
      <xdr:rowOff>39967</xdr:rowOff>
    </xdr:to>
    <xdr:sp macro="" textlink="">
      <xdr:nvSpPr>
        <xdr:cNvPr id="202" name="楕円 201"/>
        <xdr:cNvSpPr/>
      </xdr:nvSpPr>
      <xdr:spPr>
        <a:xfrm>
          <a:off x="1968500" y="1348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31094</xdr:rowOff>
    </xdr:from>
    <xdr:ext cx="599010" cy="259045"/>
    <xdr:sp macro="" textlink="">
      <xdr:nvSpPr>
        <xdr:cNvPr id="203" name="テキスト ボックス 202"/>
        <xdr:cNvSpPr txBox="1"/>
      </xdr:nvSpPr>
      <xdr:spPr>
        <a:xfrm>
          <a:off x="1719795" y="1357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160617</xdr:rowOff>
    </xdr:from>
    <xdr:to>
      <xdr:col>6</xdr:col>
      <xdr:colOff>38100</xdr:colOff>
      <xdr:row>79</xdr:row>
      <xdr:rowOff>90767</xdr:rowOff>
    </xdr:to>
    <xdr:sp macro="" textlink="">
      <xdr:nvSpPr>
        <xdr:cNvPr id="204" name="楕円 203"/>
        <xdr:cNvSpPr/>
      </xdr:nvSpPr>
      <xdr:spPr>
        <a:xfrm>
          <a:off x="1079500" y="135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81894</xdr:rowOff>
    </xdr:from>
    <xdr:ext cx="599010" cy="259045"/>
    <xdr:sp macro="" textlink="">
      <xdr:nvSpPr>
        <xdr:cNvPr id="205" name="テキスト ボックス 204"/>
        <xdr:cNvSpPr txBox="1"/>
      </xdr:nvSpPr>
      <xdr:spPr>
        <a:xfrm>
          <a:off x="830795" y="1362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17266</xdr:rowOff>
    </xdr:from>
    <xdr:to>
      <xdr:col>24</xdr:col>
      <xdr:colOff>63500</xdr:colOff>
      <xdr:row>98</xdr:row>
      <xdr:rowOff>41078</xdr:rowOff>
    </xdr:to>
    <xdr:cxnSp macro="">
      <xdr:nvCxnSpPr>
        <xdr:cNvPr id="235" name="直線コネクタ 234"/>
        <xdr:cNvCxnSpPr/>
      </xdr:nvCxnSpPr>
      <xdr:spPr>
        <a:xfrm flipV="1">
          <a:off x="3797300" y="16819366"/>
          <a:ext cx="8382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31438</xdr:rowOff>
    </xdr:from>
    <xdr:to>
      <xdr:col>19</xdr:col>
      <xdr:colOff>177800</xdr:colOff>
      <xdr:row>98</xdr:row>
      <xdr:rowOff>41078</xdr:rowOff>
    </xdr:to>
    <xdr:cxnSp macro="">
      <xdr:nvCxnSpPr>
        <xdr:cNvPr id="238" name="直線コネクタ 237"/>
        <xdr:cNvCxnSpPr/>
      </xdr:nvCxnSpPr>
      <xdr:spPr>
        <a:xfrm>
          <a:off x="2908300" y="16833538"/>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31438</xdr:rowOff>
    </xdr:from>
    <xdr:to>
      <xdr:col>15</xdr:col>
      <xdr:colOff>50800</xdr:colOff>
      <xdr:row>98</xdr:row>
      <xdr:rowOff>53690</xdr:rowOff>
    </xdr:to>
    <xdr:cxnSp macro="">
      <xdr:nvCxnSpPr>
        <xdr:cNvPr id="241" name="直線コネクタ 240"/>
        <xdr:cNvCxnSpPr/>
      </xdr:nvCxnSpPr>
      <xdr:spPr>
        <a:xfrm flipV="1">
          <a:off x="2019300" y="16833538"/>
          <a:ext cx="889000" cy="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33858</xdr:rowOff>
    </xdr:from>
    <xdr:to>
      <xdr:col>10</xdr:col>
      <xdr:colOff>114300</xdr:colOff>
      <xdr:row>98</xdr:row>
      <xdr:rowOff>53690</xdr:rowOff>
    </xdr:to>
    <xdr:cxnSp macro="">
      <xdr:nvCxnSpPr>
        <xdr:cNvPr id="244" name="直線コネクタ 243"/>
        <xdr:cNvCxnSpPr/>
      </xdr:nvCxnSpPr>
      <xdr:spPr>
        <a:xfrm>
          <a:off x="1130300" y="16835958"/>
          <a:ext cx="8890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137916</xdr:rowOff>
    </xdr:from>
    <xdr:to>
      <xdr:col>24</xdr:col>
      <xdr:colOff>114300</xdr:colOff>
      <xdr:row>98</xdr:row>
      <xdr:rowOff>68066</xdr:rowOff>
    </xdr:to>
    <xdr:sp macro="" textlink="">
      <xdr:nvSpPr>
        <xdr:cNvPr id="254" name="楕円 253"/>
        <xdr:cNvSpPr/>
      </xdr:nvSpPr>
      <xdr:spPr>
        <a:xfrm>
          <a:off x="4584700" y="167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116343</xdr:rowOff>
    </xdr:from>
    <xdr:ext cx="534377" cy="259045"/>
    <xdr:sp macro="" textlink="">
      <xdr:nvSpPr>
        <xdr:cNvPr id="255" name="衛生費該当値テキスト"/>
        <xdr:cNvSpPr txBox="1"/>
      </xdr:nvSpPr>
      <xdr:spPr>
        <a:xfrm>
          <a:off x="4686300" y="1674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161728</xdr:rowOff>
    </xdr:from>
    <xdr:to>
      <xdr:col>20</xdr:col>
      <xdr:colOff>38100</xdr:colOff>
      <xdr:row>98</xdr:row>
      <xdr:rowOff>91878</xdr:rowOff>
    </xdr:to>
    <xdr:sp macro="" textlink="">
      <xdr:nvSpPr>
        <xdr:cNvPr id="256" name="楕円 255"/>
        <xdr:cNvSpPr/>
      </xdr:nvSpPr>
      <xdr:spPr>
        <a:xfrm>
          <a:off x="3746500" y="1679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83005</xdr:rowOff>
    </xdr:from>
    <xdr:ext cx="534377" cy="259045"/>
    <xdr:sp macro="" textlink="">
      <xdr:nvSpPr>
        <xdr:cNvPr id="257" name="テキスト ボックス 256"/>
        <xdr:cNvSpPr txBox="1"/>
      </xdr:nvSpPr>
      <xdr:spPr>
        <a:xfrm>
          <a:off x="3530111" y="1688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152088</xdr:rowOff>
    </xdr:from>
    <xdr:to>
      <xdr:col>15</xdr:col>
      <xdr:colOff>101600</xdr:colOff>
      <xdr:row>98</xdr:row>
      <xdr:rowOff>82238</xdr:rowOff>
    </xdr:to>
    <xdr:sp macro="" textlink="">
      <xdr:nvSpPr>
        <xdr:cNvPr id="258" name="楕円 257"/>
        <xdr:cNvSpPr/>
      </xdr:nvSpPr>
      <xdr:spPr>
        <a:xfrm>
          <a:off x="2857500" y="167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73365</xdr:rowOff>
    </xdr:from>
    <xdr:ext cx="534377" cy="259045"/>
    <xdr:sp macro="" textlink="">
      <xdr:nvSpPr>
        <xdr:cNvPr id="259" name="テキスト ボックス 258"/>
        <xdr:cNvSpPr txBox="1"/>
      </xdr:nvSpPr>
      <xdr:spPr>
        <a:xfrm>
          <a:off x="2641111" y="1687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2890</xdr:rowOff>
    </xdr:from>
    <xdr:to>
      <xdr:col>10</xdr:col>
      <xdr:colOff>165100</xdr:colOff>
      <xdr:row>98</xdr:row>
      <xdr:rowOff>104490</xdr:rowOff>
    </xdr:to>
    <xdr:sp macro="" textlink="">
      <xdr:nvSpPr>
        <xdr:cNvPr id="260" name="楕円 259"/>
        <xdr:cNvSpPr/>
      </xdr:nvSpPr>
      <xdr:spPr>
        <a:xfrm>
          <a:off x="1968500" y="168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95617</xdr:rowOff>
    </xdr:from>
    <xdr:ext cx="534377" cy="259045"/>
    <xdr:sp macro="" textlink="">
      <xdr:nvSpPr>
        <xdr:cNvPr id="261" name="テキスト ボックス 260"/>
        <xdr:cNvSpPr txBox="1"/>
      </xdr:nvSpPr>
      <xdr:spPr>
        <a:xfrm>
          <a:off x="1752111" y="1689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154508</xdr:rowOff>
    </xdr:from>
    <xdr:to>
      <xdr:col>6</xdr:col>
      <xdr:colOff>38100</xdr:colOff>
      <xdr:row>98</xdr:row>
      <xdr:rowOff>84658</xdr:rowOff>
    </xdr:to>
    <xdr:sp macro="" textlink="">
      <xdr:nvSpPr>
        <xdr:cNvPr id="262" name="楕円 261"/>
        <xdr:cNvSpPr/>
      </xdr:nvSpPr>
      <xdr:spPr>
        <a:xfrm>
          <a:off x="1079500" y="16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75785</xdr:rowOff>
    </xdr:from>
    <xdr:ext cx="534377" cy="259045"/>
    <xdr:sp macro="" textlink="">
      <xdr:nvSpPr>
        <xdr:cNvPr id="263" name="テキスト ボックス 262"/>
        <xdr:cNvSpPr txBox="1"/>
      </xdr:nvSpPr>
      <xdr:spPr>
        <a:xfrm>
          <a:off x="863111" y="168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128651</xdr:rowOff>
    </xdr:from>
    <xdr:to>
      <xdr:col>55</xdr:col>
      <xdr:colOff>0</xdr:colOff>
      <xdr:row>38</xdr:row>
      <xdr:rowOff>131699</xdr:rowOff>
    </xdr:to>
    <xdr:cxnSp macro="">
      <xdr:nvCxnSpPr>
        <xdr:cNvPr id="292" name="直線コネクタ 291"/>
        <xdr:cNvCxnSpPr/>
      </xdr:nvCxnSpPr>
      <xdr:spPr>
        <a:xfrm flipV="1">
          <a:off x="9639300" y="664375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81026</xdr:rowOff>
    </xdr:from>
    <xdr:to>
      <xdr:col>50</xdr:col>
      <xdr:colOff>114300</xdr:colOff>
      <xdr:row>38</xdr:row>
      <xdr:rowOff>131699</xdr:rowOff>
    </xdr:to>
    <xdr:cxnSp macro="">
      <xdr:nvCxnSpPr>
        <xdr:cNvPr id="295" name="直線コネクタ 294"/>
        <xdr:cNvCxnSpPr/>
      </xdr:nvCxnSpPr>
      <xdr:spPr>
        <a:xfrm>
          <a:off x="8750300" y="6596126"/>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66929</xdr:rowOff>
    </xdr:from>
    <xdr:to>
      <xdr:col>45</xdr:col>
      <xdr:colOff>177800</xdr:colOff>
      <xdr:row>38</xdr:row>
      <xdr:rowOff>81026</xdr:rowOff>
    </xdr:to>
    <xdr:cxnSp macro="">
      <xdr:nvCxnSpPr>
        <xdr:cNvPr id="298" name="直線コネクタ 297"/>
        <xdr:cNvCxnSpPr/>
      </xdr:nvCxnSpPr>
      <xdr:spPr>
        <a:xfrm>
          <a:off x="7861300" y="658202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170561</xdr:rowOff>
    </xdr:from>
    <xdr:to>
      <xdr:col>41</xdr:col>
      <xdr:colOff>50800</xdr:colOff>
      <xdr:row>38</xdr:row>
      <xdr:rowOff>66929</xdr:rowOff>
    </xdr:to>
    <xdr:cxnSp macro="">
      <xdr:nvCxnSpPr>
        <xdr:cNvPr id="301" name="直線コネクタ 300"/>
        <xdr:cNvCxnSpPr/>
      </xdr:nvCxnSpPr>
      <xdr:spPr>
        <a:xfrm>
          <a:off x="6972300" y="6514211"/>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77851</xdr:rowOff>
    </xdr:from>
    <xdr:to>
      <xdr:col>55</xdr:col>
      <xdr:colOff>50800</xdr:colOff>
      <xdr:row>39</xdr:row>
      <xdr:rowOff>8001</xdr:rowOff>
    </xdr:to>
    <xdr:sp macro="" textlink="">
      <xdr:nvSpPr>
        <xdr:cNvPr id="311" name="楕円 310"/>
        <xdr:cNvSpPr/>
      </xdr:nvSpPr>
      <xdr:spPr>
        <a:xfrm>
          <a:off x="10426700" y="65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164228</xdr:rowOff>
    </xdr:from>
    <xdr:ext cx="378565" cy="259045"/>
    <xdr:sp macro="" textlink="">
      <xdr:nvSpPr>
        <xdr:cNvPr id="312" name="労働費該当値テキスト"/>
        <xdr:cNvSpPr txBox="1"/>
      </xdr:nvSpPr>
      <xdr:spPr>
        <a:xfrm>
          <a:off x="10528300" y="650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80899</xdr:rowOff>
    </xdr:from>
    <xdr:to>
      <xdr:col>50</xdr:col>
      <xdr:colOff>165100</xdr:colOff>
      <xdr:row>39</xdr:row>
      <xdr:rowOff>11049</xdr:rowOff>
    </xdr:to>
    <xdr:sp macro="" textlink="">
      <xdr:nvSpPr>
        <xdr:cNvPr id="313" name="楕円 312"/>
        <xdr:cNvSpPr/>
      </xdr:nvSpPr>
      <xdr:spPr>
        <a:xfrm>
          <a:off x="9588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2176</xdr:rowOff>
    </xdr:from>
    <xdr:ext cx="378565" cy="259045"/>
    <xdr:sp macro="" textlink="">
      <xdr:nvSpPr>
        <xdr:cNvPr id="314" name="テキスト ボックス 313"/>
        <xdr:cNvSpPr txBox="1"/>
      </xdr:nvSpPr>
      <xdr:spPr>
        <a:xfrm>
          <a:off x="9450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30226</xdr:rowOff>
    </xdr:from>
    <xdr:to>
      <xdr:col>46</xdr:col>
      <xdr:colOff>38100</xdr:colOff>
      <xdr:row>38</xdr:row>
      <xdr:rowOff>131826</xdr:rowOff>
    </xdr:to>
    <xdr:sp macro="" textlink="">
      <xdr:nvSpPr>
        <xdr:cNvPr id="315" name="楕円 314"/>
        <xdr:cNvSpPr/>
      </xdr:nvSpPr>
      <xdr:spPr>
        <a:xfrm>
          <a:off x="8699500" y="65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122953</xdr:rowOff>
    </xdr:from>
    <xdr:ext cx="378565" cy="259045"/>
    <xdr:sp macro="" textlink="">
      <xdr:nvSpPr>
        <xdr:cNvPr id="316" name="テキスト ボックス 315"/>
        <xdr:cNvSpPr txBox="1"/>
      </xdr:nvSpPr>
      <xdr:spPr>
        <a:xfrm>
          <a:off x="8561017" y="6638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16129</xdr:rowOff>
    </xdr:from>
    <xdr:to>
      <xdr:col>41</xdr:col>
      <xdr:colOff>101600</xdr:colOff>
      <xdr:row>38</xdr:row>
      <xdr:rowOff>117729</xdr:rowOff>
    </xdr:to>
    <xdr:sp macro="" textlink="">
      <xdr:nvSpPr>
        <xdr:cNvPr id="317" name="楕円 316"/>
        <xdr:cNvSpPr/>
      </xdr:nvSpPr>
      <xdr:spPr>
        <a:xfrm>
          <a:off x="7810500" y="65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108856</xdr:rowOff>
    </xdr:from>
    <xdr:ext cx="378565" cy="259045"/>
    <xdr:sp macro="" textlink="">
      <xdr:nvSpPr>
        <xdr:cNvPr id="318" name="テキスト ボックス 317"/>
        <xdr:cNvSpPr txBox="1"/>
      </xdr:nvSpPr>
      <xdr:spPr>
        <a:xfrm>
          <a:off x="7672017" y="6623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119761</xdr:rowOff>
    </xdr:from>
    <xdr:to>
      <xdr:col>36</xdr:col>
      <xdr:colOff>165100</xdr:colOff>
      <xdr:row>38</xdr:row>
      <xdr:rowOff>49911</xdr:rowOff>
    </xdr:to>
    <xdr:sp macro="" textlink="">
      <xdr:nvSpPr>
        <xdr:cNvPr id="319" name="楕円 318"/>
        <xdr:cNvSpPr/>
      </xdr:nvSpPr>
      <xdr:spPr>
        <a:xfrm>
          <a:off x="69215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41038</xdr:rowOff>
    </xdr:from>
    <xdr:ext cx="378565" cy="259045"/>
    <xdr:sp macro="" textlink="">
      <xdr:nvSpPr>
        <xdr:cNvPr id="320" name="テキスト ボックス 319"/>
        <xdr:cNvSpPr txBox="1"/>
      </xdr:nvSpPr>
      <xdr:spPr>
        <a:xfrm>
          <a:off x="6783017" y="655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46012</xdr:rowOff>
    </xdr:from>
    <xdr:to>
      <xdr:col>55</xdr:col>
      <xdr:colOff>0</xdr:colOff>
      <xdr:row>57</xdr:row>
      <xdr:rowOff>48089</xdr:rowOff>
    </xdr:to>
    <xdr:cxnSp macro="">
      <xdr:nvCxnSpPr>
        <xdr:cNvPr id="349" name="直線コネクタ 348"/>
        <xdr:cNvCxnSpPr/>
      </xdr:nvCxnSpPr>
      <xdr:spPr>
        <a:xfrm flipV="1">
          <a:off x="9639300" y="9818662"/>
          <a:ext cx="8382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46698</xdr:rowOff>
    </xdr:from>
    <xdr:to>
      <xdr:col>50</xdr:col>
      <xdr:colOff>114300</xdr:colOff>
      <xdr:row>57</xdr:row>
      <xdr:rowOff>48089</xdr:rowOff>
    </xdr:to>
    <xdr:cxnSp macro="">
      <xdr:nvCxnSpPr>
        <xdr:cNvPr id="352" name="直線コネクタ 351"/>
        <xdr:cNvCxnSpPr/>
      </xdr:nvCxnSpPr>
      <xdr:spPr>
        <a:xfrm>
          <a:off x="8750300" y="9819348"/>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46698</xdr:rowOff>
    </xdr:from>
    <xdr:to>
      <xdr:col>45</xdr:col>
      <xdr:colOff>177800</xdr:colOff>
      <xdr:row>57</xdr:row>
      <xdr:rowOff>51194</xdr:rowOff>
    </xdr:to>
    <xdr:cxnSp macro="">
      <xdr:nvCxnSpPr>
        <xdr:cNvPr id="355" name="直線コネクタ 354"/>
        <xdr:cNvCxnSpPr/>
      </xdr:nvCxnSpPr>
      <xdr:spPr>
        <a:xfrm flipV="1">
          <a:off x="7861300" y="981934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164865</xdr:rowOff>
    </xdr:from>
    <xdr:to>
      <xdr:col>41</xdr:col>
      <xdr:colOff>50800</xdr:colOff>
      <xdr:row>57</xdr:row>
      <xdr:rowOff>51194</xdr:rowOff>
    </xdr:to>
    <xdr:cxnSp macro="">
      <xdr:nvCxnSpPr>
        <xdr:cNvPr id="358" name="直線コネクタ 357"/>
        <xdr:cNvCxnSpPr/>
      </xdr:nvCxnSpPr>
      <xdr:spPr>
        <a:xfrm>
          <a:off x="6972300" y="9766065"/>
          <a:ext cx="889000" cy="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166662</xdr:rowOff>
    </xdr:from>
    <xdr:to>
      <xdr:col>55</xdr:col>
      <xdr:colOff>50800</xdr:colOff>
      <xdr:row>57</xdr:row>
      <xdr:rowOff>96812</xdr:rowOff>
    </xdr:to>
    <xdr:sp macro="" textlink="">
      <xdr:nvSpPr>
        <xdr:cNvPr id="368" name="楕円 367"/>
        <xdr:cNvSpPr/>
      </xdr:nvSpPr>
      <xdr:spPr>
        <a:xfrm>
          <a:off x="10426700" y="97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145089</xdr:rowOff>
    </xdr:from>
    <xdr:ext cx="534377" cy="259045"/>
    <xdr:sp macro="" textlink="">
      <xdr:nvSpPr>
        <xdr:cNvPr id="369" name="農林水産業費該当値テキスト"/>
        <xdr:cNvSpPr txBox="1"/>
      </xdr:nvSpPr>
      <xdr:spPr>
        <a:xfrm>
          <a:off x="10528300" y="97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168739</xdr:rowOff>
    </xdr:from>
    <xdr:to>
      <xdr:col>50</xdr:col>
      <xdr:colOff>165100</xdr:colOff>
      <xdr:row>57</xdr:row>
      <xdr:rowOff>98889</xdr:rowOff>
    </xdr:to>
    <xdr:sp macro="" textlink="">
      <xdr:nvSpPr>
        <xdr:cNvPr id="370" name="楕円 369"/>
        <xdr:cNvSpPr/>
      </xdr:nvSpPr>
      <xdr:spPr>
        <a:xfrm>
          <a:off x="9588500" y="97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90016</xdr:rowOff>
    </xdr:from>
    <xdr:ext cx="534377" cy="259045"/>
    <xdr:sp macro="" textlink="">
      <xdr:nvSpPr>
        <xdr:cNvPr id="371" name="テキスト ボックス 370"/>
        <xdr:cNvSpPr txBox="1"/>
      </xdr:nvSpPr>
      <xdr:spPr>
        <a:xfrm>
          <a:off x="9372111" y="9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167348</xdr:rowOff>
    </xdr:from>
    <xdr:to>
      <xdr:col>46</xdr:col>
      <xdr:colOff>38100</xdr:colOff>
      <xdr:row>57</xdr:row>
      <xdr:rowOff>97498</xdr:rowOff>
    </xdr:to>
    <xdr:sp macro="" textlink="">
      <xdr:nvSpPr>
        <xdr:cNvPr id="372" name="楕円 371"/>
        <xdr:cNvSpPr/>
      </xdr:nvSpPr>
      <xdr:spPr>
        <a:xfrm>
          <a:off x="8699500" y="97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88625</xdr:rowOff>
    </xdr:from>
    <xdr:ext cx="534377" cy="259045"/>
    <xdr:sp macro="" textlink="">
      <xdr:nvSpPr>
        <xdr:cNvPr id="373" name="テキスト ボックス 372"/>
        <xdr:cNvSpPr txBox="1"/>
      </xdr:nvSpPr>
      <xdr:spPr>
        <a:xfrm>
          <a:off x="8483111" y="98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394</xdr:rowOff>
    </xdr:from>
    <xdr:to>
      <xdr:col>41</xdr:col>
      <xdr:colOff>101600</xdr:colOff>
      <xdr:row>57</xdr:row>
      <xdr:rowOff>101994</xdr:rowOff>
    </xdr:to>
    <xdr:sp macro="" textlink="">
      <xdr:nvSpPr>
        <xdr:cNvPr id="374" name="楕円 373"/>
        <xdr:cNvSpPr/>
      </xdr:nvSpPr>
      <xdr:spPr>
        <a:xfrm>
          <a:off x="7810500" y="97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93121</xdr:rowOff>
    </xdr:from>
    <xdr:ext cx="534377" cy="259045"/>
    <xdr:sp macro="" textlink="">
      <xdr:nvSpPr>
        <xdr:cNvPr id="375" name="テキスト ボックス 374"/>
        <xdr:cNvSpPr txBox="1"/>
      </xdr:nvSpPr>
      <xdr:spPr>
        <a:xfrm>
          <a:off x="7594111" y="98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114065</xdr:rowOff>
    </xdr:from>
    <xdr:to>
      <xdr:col>36</xdr:col>
      <xdr:colOff>165100</xdr:colOff>
      <xdr:row>57</xdr:row>
      <xdr:rowOff>44215</xdr:rowOff>
    </xdr:to>
    <xdr:sp macro="" textlink="">
      <xdr:nvSpPr>
        <xdr:cNvPr id="376" name="楕円 375"/>
        <xdr:cNvSpPr/>
      </xdr:nvSpPr>
      <xdr:spPr>
        <a:xfrm>
          <a:off x="6921500" y="97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60742</xdr:rowOff>
    </xdr:from>
    <xdr:ext cx="534377" cy="259045"/>
    <xdr:sp macro="" textlink="">
      <xdr:nvSpPr>
        <xdr:cNvPr id="377" name="テキスト ボックス 376"/>
        <xdr:cNvSpPr txBox="1"/>
      </xdr:nvSpPr>
      <xdr:spPr>
        <a:xfrm>
          <a:off x="6705111" y="94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125907</xdr:rowOff>
    </xdr:from>
    <xdr:to>
      <xdr:col>55</xdr:col>
      <xdr:colOff>0</xdr:colOff>
      <xdr:row>77</xdr:row>
      <xdr:rowOff>164522</xdr:rowOff>
    </xdr:to>
    <xdr:cxnSp macro="">
      <xdr:nvCxnSpPr>
        <xdr:cNvPr id="406" name="直線コネクタ 405"/>
        <xdr:cNvCxnSpPr/>
      </xdr:nvCxnSpPr>
      <xdr:spPr>
        <a:xfrm flipV="1">
          <a:off x="9639300" y="13327557"/>
          <a:ext cx="838200" cy="3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7"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91294</xdr:rowOff>
    </xdr:from>
    <xdr:to>
      <xdr:col>50</xdr:col>
      <xdr:colOff>114300</xdr:colOff>
      <xdr:row>77</xdr:row>
      <xdr:rowOff>164522</xdr:rowOff>
    </xdr:to>
    <xdr:cxnSp macro="">
      <xdr:nvCxnSpPr>
        <xdr:cNvPr id="409" name="直線コネクタ 408"/>
        <xdr:cNvCxnSpPr/>
      </xdr:nvCxnSpPr>
      <xdr:spPr>
        <a:xfrm>
          <a:off x="8750300" y="13292944"/>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91294</xdr:rowOff>
    </xdr:from>
    <xdr:to>
      <xdr:col>45</xdr:col>
      <xdr:colOff>177800</xdr:colOff>
      <xdr:row>78</xdr:row>
      <xdr:rowOff>1626</xdr:rowOff>
    </xdr:to>
    <xdr:cxnSp macro="">
      <xdr:nvCxnSpPr>
        <xdr:cNvPr id="412" name="直線コネクタ 411"/>
        <xdr:cNvCxnSpPr/>
      </xdr:nvCxnSpPr>
      <xdr:spPr>
        <a:xfrm flipV="1">
          <a:off x="7861300" y="13292944"/>
          <a:ext cx="889000" cy="8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4" name="テキスト ボックス 413"/>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1626</xdr:rowOff>
    </xdr:from>
    <xdr:to>
      <xdr:col>41</xdr:col>
      <xdr:colOff>50800</xdr:colOff>
      <xdr:row>78</xdr:row>
      <xdr:rowOff>56317</xdr:rowOff>
    </xdr:to>
    <xdr:cxnSp macro="">
      <xdr:nvCxnSpPr>
        <xdr:cNvPr id="415" name="直線コネクタ 414"/>
        <xdr:cNvCxnSpPr/>
      </xdr:nvCxnSpPr>
      <xdr:spPr>
        <a:xfrm flipV="1">
          <a:off x="6972300" y="13374726"/>
          <a:ext cx="889000" cy="5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25" name="楕円 424"/>
        <xdr:cNvSpPr/>
      </xdr:nvSpPr>
      <xdr:spPr>
        <a:xfrm>
          <a:off x="10426700" y="132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97984</xdr:rowOff>
    </xdr:from>
    <xdr:ext cx="534377" cy="259045"/>
    <xdr:sp macro="" textlink="">
      <xdr:nvSpPr>
        <xdr:cNvPr id="426" name="商工費該当値テキスト"/>
        <xdr:cNvSpPr txBox="1"/>
      </xdr:nvSpPr>
      <xdr:spPr>
        <a:xfrm>
          <a:off x="10528300" y="131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113722</xdr:rowOff>
    </xdr:from>
    <xdr:to>
      <xdr:col>50</xdr:col>
      <xdr:colOff>165100</xdr:colOff>
      <xdr:row>78</xdr:row>
      <xdr:rowOff>43872</xdr:rowOff>
    </xdr:to>
    <xdr:sp macro="" textlink="">
      <xdr:nvSpPr>
        <xdr:cNvPr id="427" name="楕円 426"/>
        <xdr:cNvSpPr/>
      </xdr:nvSpPr>
      <xdr:spPr>
        <a:xfrm>
          <a:off x="9588500" y="1331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34999</xdr:rowOff>
    </xdr:from>
    <xdr:ext cx="534377" cy="259045"/>
    <xdr:sp macro="" textlink="">
      <xdr:nvSpPr>
        <xdr:cNvPr id="428" name="テキスト ボックス 427"/>
        <xdr:cNvSpPr txBox="1"/>
      </xdr:nvSpPr>
      <xdr:spPr>
        <a:xfrm>
          <a:off x="9372111" y="1340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40494</xdr:rowOff>
    </xdr:from>
    <xdr:to>
      <xdr:col>46</xdr:col>
      <xdr:colOff>38100</xdr:colOff>
      <xdr:row>77</xdr:row>
      <xdr:rowOff>142094</xdr:rowOff>
    </xdr:to>
    <xdr:sp macro="" textlink="">
      <xdr:nvSpPr>
        <xdr:cNvPr id="429" name="楕円 428"/>
        <xdr:cNvSpPr/>
      </xdr:nvSpPr>
      <xdr:spPr>
        <a:xfrm>
          <a:off x="8699500" y="132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158621</xdr:rowOff>
    </xdr:from>
    <xdr:ext cx="534377" cy="259045"/>
    <xdr:sp macro="" textlink="">
      <xdr:nvSpPr>
        <xdr:cNvPr id="430" name="テキスト ボックス 429"/>
        <xdr:cNvSpPr txBox="1"/>
      </xdr:nvSpPr>
      <xdr:spPr>
        <a:xfrm>
          <a:off x="8483111" y="130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122276</xdr:rowOff>
    </xdr:from>
    <xdr:to>
      <xdr:col>41</xdr:col>
      <xdr:colOff>101600</xdr:colOff>
      <xdr:row>78</xdr:row>
      <xdr:rowOff>52426</xdr:rowOff>
    </xdr:to>
    <xdr:sp macro="" textlink="">
      <xdr:nvSpPr>
        <xdr:cNvPr id="431" name="楕円 430"/>
        <xdr:cNvSpPr/>
      </xdr:nvSpPr>
      <xdr:spPr>
        <a:xfrm>
          <a:off x="78105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43553</xdr:rowOff>
    </xdr:from>
    <xdr:ext cx="534377" cy="259045"/>
    <xdr:sp macro="" textlink="">
      <xdr:nvSpPr>
        <xdr:cNvPr id="432" name="テキスト ボックス 431"/>
        <xdr:cNvSpPr txBox="1"/>
      </xdr:nvSpPr>
      <xdr:spPr>
        <a:xfrm>
          <a:off x="7594111" y="134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5517</xdr:rowOff>
    </xdr:from>
    <xdr:to>
      <xdr:col>36</xdr:col>
      <xdr:colOff>165100</xdr:colOff>
      <xdr:row>78</xdr:row>
      <xdr:rowOff>107117</xdr:rowOff>
    </xdr:to>
    <xdr:sp macro="" textlink="">
      <xdr:nvSpPr>
        <xdr:cNvPr id="433" name="楕円 432"/>
        <xdr:cNvSpPr/>
      </xdr:nvSpPr>
      <xdr:spPr>
        <a:xfrm>
          <a:off x="6921500" y="133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98244</xdr:rowOff>
    </xdr:from>
    <xdr:ext cx="469744" cy="259045"/>
    <xdr:sp macro="" textlink="">
      <xdr:nvSpPr>
        <xdr:cNvPr id="434" name="テキスト ボックス 433"/>
        <xdr:cNvSpPr txBox="1"/>
      </xdr:nvSpPr>
      <xdr:spPr>
        <a:xfrm>
          <a:off x="6737428" y="1347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160629</xdr:rowOff>
    </xdr:from>
    <xdr:to>
      <xdr:col>55</xdr:col>
      <xdr:colOff>0</xdr:colOff>
      <xdr:row>96</xdr:row>
      <xdr:rowOff>5283</xdr:rowOff>
    </xdr:to>
    <xdr:cxnSp macro="">
      <xdr:nvCxnSpPr>
        <xdr:cNvPr id="463" name="直線コネクタ 462"/>
        <xdr:cNvCxnSpPr/>
      </xdr:nvCxnSpPr>
      <xdr:spPr>
        <a:xfrm flipV="1">
          <a:off x="9639300" y="16448379"/>
          <a:ext cx="8382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5283</xdr:rowOff>
    </xdr:from>
    <xdr:to>
      <xdr:col>50</xdr:col>
      <xdr:colOff>114300</xdr:colOff>
      <xdr:row>96</xdr:row>
      <xdr:rowOff>37312</xdr:rowOff>
    </xdr:to>
    <xdr:cxnSp macro="">
      <xdr:nvCxnSpPr>
        <xdr:cNvPr id="466" name="直線コネクタ 465"/>
        <xdr:cNvCxnSpPr/>
      </xdr:nvCxnSpPr>
      <xdr:spPr>
        <a:xfrm flipV="1">
          <a:off x="8750300" y="16464483"/>
          <a:ext cx="889000" cy="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162167</xdr:rowOff>
    </xdr:from>
    <xdr:to>
      <xdr:col>45</xdr:col>
      <xdr:colOff>177800</xdr:colOff>
      <xdr:row>96</xdr:row>
      <xdr:rowOff>37312</xdr:rowOff>
    </xdr:to>
    <xdr:cxnSp macro="">
      <xdr:nvCxnSpPr>
        <xdr:cNvPr id="469" name="直線コネクタ 468"/>
        <xdr:cNvCxnSpPr/>
      </xdr:nvCxnSpPr>
      <xdr:spPr>
        <a:xfrm>
          <a:off x="7861300" y="16449917"/>
          <a:ext cx="889000" cy="4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162167</xdr:rowOff>
    </xdr:from>
    <xdr:to>
      <xdr:col>41</xdr:col>
      <xdr:colOff>50800</xdr:colOff>
      <xdr:row>96</xdr:row>
      <xdr:rowOff>51067</xdr:rowOff>
    </xdr:to>
    <xdr:cxnSp macro="">
      <xdr:nvCxnSpPr>
        <xdr:cNvPr id="472" name="直線コネクタ 471"/>
        <xdr:cNvCxnSpPr/>
      </xdr:nvCxnSpPr>
      <xdr:spPr>
        <a:xfrm flipV="1">
          <a:off x="6972300" y="16449917"/>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109829</xdr:rowOff>
    </xdr:from>
    <xdr:to>
      <xdr:col>55</xdr:col>
      <xdr:colOff>50800</xdr:colOff>
      <xdr:row>96</xdr:row>
      <xdr:rowOff>39979</xdr:rowOff>
    </xdr:to>
    <xdr:sp macro="" textlink="">
      <xdr:nvSpPr>
        <xdr:cNvPr id="482" name="楕円 481"/>
        <xdr:cNvSpPr/>
      </xdr:nvSpPr>
      <xdr:spPr>
        <a:xfrm>
          <a:off x="10426700" y="163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88256</xdr:rowOff>
    </xdr:from>
    <xdr:ext cx="534377" cy="259045"/>
    <xdr:sp macro="" textlink="">
      <xdr:nvSpPr>
        <xdr:cNvPr id="483" name="土木費該当値テキスト"/>
        <xdr:cNvSpPr txBox="1"/>
      </xdr:nvSpPr>
      <xdr:spPr>
        <a:xfrm>
          <a:off x="10528300" y="163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125933</xdr:rowOff>
    </xdr:from>
    <xdr:to>
      <xdr:col>50</xdr:col>
      <xdr:colOff>165100</xdr:colOff>
      <xdr:row>96</xdr:row>
      <xdr:rowOff>56083</xdr:rowOff>
    </xdr:to>
    <xdr:sp macro="" textlink="">
      <xdr:nvSpPr>
        <xdr:cNvPr id="484" name="楕円 483"/>
        <xdr:cNvSpPr/>
      </xdr:nvSpPr>
      <xdr:spPr>
        <a:xfrm>
          <a:off x="9588500" y="164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47210</xdr:rowOff>
    </xdr:from>
    <xdr:ext cx="534377" cy="259045"/>
    <xdr:sp macro="" textlink="">
      <xdr:nvSpPr>
        <xdr:cNvPr id="485" name="テキスト ボックス 484"/>
        <xdr:cNvSpPr txBox="1"/>
      </xdr:nvSpPr>
      <xdr:spPr>
        <a:xfrm>
          <a:off x="9372111" y="165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157962</xdr:rowOff>
    </xdr:from>
    <xdr:to>
      <xdr:col>46</xdr:col>
      <xdr:colOff>38100</xdr:colOff>
      <xdr:row>96</xdr:row>
      <xdr:rowOff>88112</xdr:rowOff>
    </xdr:to>
    <xdr:sp macro="" textlink="">
      <xdr:nvSpPr>
        <xdr:cNvPr id="486" name="楕円 485"/>
        <xdr:cNvSpPr/>
      </xdr:nvSpPr>
      <xdr:spPr>
        <a:xfrm>
          <a:off x="8699500" y="164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79239</xdr:rowOff>
    </xdr:from>
    <xdr:ext cx="534377" cy="259045"/>
    <xdr:sp macro="" textlink="">
      <xdr:nvSpPr>
        <xdr:cNvPr id="487" name="テキスト ボックス 486"/>
        <xdr:cNvSpPr txBox="1"/>
      </xdr:nvSpPr>
      <xdr:spPr>
        <a:xfrm>
          <a:off x="8483111" y="165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111367</xdr:rowOff>
    </xdr:from>
    <xdr:to>
      <xdr:col>41</xdr:col>
      <xdr:colOff>101600</xdr:colOff>
      <xdr:row>96</xdr:row>
      <xdr:rowOff>41517</xdr:rowOff>
    </xdr:to>
    <xdr:sp macro="" textlink="">
      <xdr:nvSpPr>
        <xdr:cNvPr id="488" name="楕円 487"/>
        <xdr:cNvSpPr/>
      </xdr:nvSpPr>
      <xdr:spPr>
        <a:xfrm>
          <a:off x="7810500" y="163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32644</xdr:rowOff>
    </xdr:from>
    <xdr:ext cx="534377" cy="259045"/>
    <xdr:sp macro="" textlink="">
      <xdr:nvSpPr>
        <xdr:cNvPr id="489" name="テキスト ボックス 488"/>
        <xdr:cNvSpPr txBox="1"/>
      </xdr:nvSpPr>
      <xdr:spPr>
        <a:xfrm>
          <a:off x="7594111" y="164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267</xdr:rowOff>
    </xdr:from>
    <xdr:to>
      <xdr:col>36</xdr:col>
      <xdr:colOff>165100</xdr:colOff>
      <xdr:row>96</xdr:row>
      <xdr:rowOff>101867</xdr:rowOff>
    </xdr:to>
    <xdr:sp macro="" textlink="">
      <xdr:nvSpPr>
        <xdr:cNvPr id="490" name="楕円 489"/>
        <xdr:cNvSpPr/>
      </xdr:nvSpPr>
      <xdr:spPr>
        <a:xfrm>
          <a:off x="6921500" y="164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92994</xdr:rowOff>
    </xdr:from>
    <xdr:ext cx="534377" cy="259045"/>
    <xdr:sp macro="" textlink="">
      <xdr:nvSpPr>
        <xdr:cNvPr id="491" name="テキスト ボックス 490"/>
        <xdr:cNvSpPr txBox="1"/>
      </xdr:nvSpPr>
      <xdr:spPr>
        <a:xfrm>
          <a:off x="6705111" y="1655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102210</xdr:rowOff>
    </xdr:from>
    <xdr:to>
      <xdr:col>85</xdr:col>
      <xdr:colOff>127000</xdr:colOff>
      <xdr:row>36</xdr:row>
      <xdr:rowOff>113137</xdr:rowOff>
    </xdr:to>
    <xdr:cxnSp macro="">
      <xdr:nvCxnSpPr>
        <xdr:cNvPr id="519" name="直線コネクタ 518"/>
        <xdr:cNvCxnSpPr/>
      </xdr:nvCxnSpPr>
      <xdr:spPr>
        <a:xfrm flipV="1">
          <a:off x="15481300" y="6274410"/>
          <a:ext cx="8382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113137</xdr:rowOff>
    </xdr:from>
    <xdr:to>
      <xdr:col>81</xdr:col>
      <xdr:colOff>50800</xdr:colOff>
      <xdr:row>36</xdr:row>
      <xdr:rowOff>145552</xdr:rowOff>
    </xdr:to>
    <xdr:cxnSp macro="">
      <xdr:nvCxnSpPr>
        <xdr:cNvPr id="522" name="直線コネクタ 521"/>
        <xdr:cNvCxnSpPr/>
      </xdr:nvCxnSpPr>
      <xdr:spPr>
        <a:xfrm flipV="1">
          <a:off x="14592300" y="6285337"/>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69566</xdr:rowOff>
    </xdr:from>
    <xdr:to>
      <xdr:col>76</xdr:col>
      <xdr:colOff>114300</xdr:colOff>
      <xdr:row>36</xdr:row>
      <xdr:rowOff>145552</xdr:rowOff>
    </xdr:to>
    <xdr:cxnSp macro="">
      <xdr:nvCxnSpPr>
        <xdr:cNvPr id="525" name="直線コネクタ 524"/>
        <xdr:cNvCxnSpPr/>
      </xdr:nvCxnSpPr>
      <xdr:spPr>
        <a:xfrm>
          <a:off x="13703300" y="6241766"/>
          <a:ext cx="889000" cy="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69566</xdr:rowOff>
    </xdr:from>
    <xdr:to>
      <xdr:col>71</xdr:col>
      <xdr:colOff>177800</xdr:colOff>
      <xdr:row>36</xdr:row>
      <xdr:rowOff>120635</xdr:rowOff>
    </xdr:to>
    <xdr:cxnSp macro="">
      <xdr:nvCxnSpPr>
        <xdr:cNvPr id="528" name="直線コネクタ 527"/>
        <xdr:cNvCxnSpPr/>
      </xdr:nvCxnSpPr>
      <xdr:spPr>
        <a:xfrm flipV="1">
          <a:off x="12814300" y="6241766"/>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51410</xdr:rowOff>
    </xdr:from>
    <xdr:to>
      <xdr:col>85</xdr:col>
      <xdr:colOff>177800</xdr:colOff>
      <xdr:row>36</xdr:row>
      <xdr:rowOff>153010</xdr:rowOff>
    </xdr:to>
    <xdr:sp macro="" textlink="">
      <xdr:nvSpPr>
        <xdr:cNvPr id="538" name="楕円 537"/>
        <xdr:cNvSpPr/>
      </xdr:nvSpPr>
      <xdr:spPr>
        <a:xfrm>
          <a:off x="16268700" y="62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29837</xdr:rowOff>
    </xdr:from>
    <xdr:ext cx="534377" cy="259045"/>
    <xdr:sp macro="" textlink="">
      <xdr:nvSpPr>
        <xdr:cNvPr id="539" name="消防費該当値テキスト"/>
        <xdr:cNvSpPr txBox="1"/>
      </xdr:nvSpPr>
      <xdr:spPr>
        <a:xfrm>
          <a:off x="16370300" y="620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62337</xdr:rowOff>
    </xdr:from>
    <xdr:to>
      <xdr:col>81</xdr:col>
      <xdr:colOff>101600</xdr:colOff>
      <xdr:row>36</xdr:row>
      <xdr:rowOff>163937</xdr:rowOff>
    </xdr:to>
    <xdr:sp macro="" textlink="">
      <xdr:nvSpPr>
        <xdr:cNvPr id="540" name="楕円 539"/>
        <xdr:cNvSpPr/>
      </xdr:nvSpPr>
      <xdr:spPr>
        <a:xfrm>
          <a:off x="15430500" y="623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155064</xdr:rowOff>
    </xdr:from>
    <xdr:ext cx="534377" cy="259045"/>
    <xdr:sp macro="" textlink="">
      <xdr:nvSpPr>
        <xdr:cNvPr id="541" name="テキスト ボックス 540"/>
        <xdr:cNvSpPr txBox="1"/>
      </xdr:nvSpPr>
      <xdr:spPr>
        <a:xfrm>
          <a:off x="15214111" y="63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94752</xdr:rowOff>
    </xdr:from>
    <xdr:to>
      <xdr:col>76</xdr:col>
      <xdr:colOff>165100</xdr:colOff>
      <xdr:row>37</xdr:row>
      <xdr:rowOff>24902</xdr:rowOff>
    </xdr:to>
    <xdr:sp macro="" textlink="">
      <xdr:nvSpPr>
        <xdr:cNvPr id="542" name="楕円 541"/>
        <xdr:cNvSpPr/>
      </xdr:nvSpPr>
      <xdr:spPr>
        <a:xfrm>
          <a:off x="14541500" y="626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16029</xdr:rowOff>
    </xdr:from>
    <xdr:ext cx="534377" cy="259045"/>
    <xdr:sp macro="" textlink="">
      <xdr:nvSpPr>
        <xdr:cNvPr id="543" name="テキスト ボックス 542"/>
        <xdr:cNvSpPr txBox="1"/>
      </xdr:nvSpPr>
      <xdr:spPr>
        <a:xfrm>
          <a:off x="14325111" y="635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18766</xdr:rowOff>
    </xdr:from>
    <xdr:to>
      <xdr:col>72</xdr:col>
      <xdr:colOff>38100</xdr:colOff>
      <xdr:row>36</xdr:row>
      <xdr:rowOff>120366</xdr:rowOff>
    </xdr:to>
    <xdr:sp macro="" textlink="">
      <xdr:nvSpPr>
        <xdr:cNvPr id="544" name="楕円 543"/>
        <xdr:cNvSpPr/>
      </xdr:nvSpPr>
      <xdr:spPr>
        <a:xfrm>
          <a:off x="13652500" y="61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111493</xdr:rowOff>
    </xdr:from>
    <xdr:ext cx="534377" cy="259045"/>
    <xdr:sp macro="" textlink="">
      <xdr:nvSpPr>
        <xdr:cNvPr id="545" name="テキスト ボックス 544"/>
        <xdr:cNvSpPr txBox="1"/>
      </xdr:nvSpPr>
      <xdr:spPr>
        <a:xfrm>
          <a:off x="13436111" y="628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69835</xdr:rowOff>
    </xdr:from>
    <xdr:to>
      <xdr:col>67</xdr:col>
      <xdr:colOff>101600</xdr:colOff>
      <xdr:row>36</xdr:row>
      <xdr:rowOff>171435</xdr:rowOff>
    </xdr:to>
    <xdr:sp macro="" textlink="">
      <xdr:nvSpPr>
        <xdr:cNvPr id="546" name="楕円 545"/>
        <xdr:cNvSpPr/>
      </xdr:nvSpPr>
      <xdr:spPr>
        <a:xfrm>
          <a:off x="12763500" y="62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16512</xdr:rowOff>
    </xdr:from>
    <xdr:ext cx="534377" cy="259045"/>
    <xdr:sp macro="" textlink="">
      <xdr:nvSpPr>
        <xdr:cNvPr id="547" name="テキスト ボックス 546"/>
        <xdr:cNvSpPr txBox="1"/>
      </xdr:nvSpPr>
      <xdr:spPr>
        <a:xfrm>
          <a:off x="12547111" y="601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104953</xdr:rowOff>
    </xdr:from>
    <xdr:to>
      <xdr:col>85</xdr:col>
      <xdr:colOff>127000</xdr:colOff>
      <xdr:row>54</xdr:row>
      <xdr:rowOff>71787</xdr:rowOff>
    </xdr:to>
    <xdr:cxnSp macro="">
      <xdr:nvCxnSpPr>
        <xdr:cNvPr id="577" name="直線コネクタ 576"/>
        <xdr:cNvCxnSpPr/>
      </xdr:nvCxnSpPr>
      <xdr:spPr>
        <a:xfrm flipV="1">
          <a:off x="15481300" y="9191803"/>
          <a:ext cx="838200" cy="13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71787</xdr:rowOff>
    </xdr:from>
    <xdr:to>
      <xdr:col>81</xdr:col>
      <xdr:colOff>50800</xdr:colOff>
      <xdr:row>55</xdr:row>
      <xdr:rowOff>166427</xdr:rowOff>
    </xdr:to>
    <xdr:cxnSp macro="">
      <xdr:nvCxnSpPr>
        <xdr:cNvPr id="580" name="直線コネクタ 579"/>
        <xdr:cNvCxnSpPr/>
      </xdr:nvCxnSpPr>
      <xdr:spPr>
        <a:xfrm flipV="1">
          <a:off x="14592300" y="9330087"/>
          <a:ext cx="889000" cy="26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130251</xdr:rowOff>
    </xdr:from>
    <xdr:to>
      <xdr:col>76</xdr:col>
      <xdr:colOff>114300</xdr:colOff>
      <xdr:row>55</xdr:row>
      <xdr:rowOff>166427</xdr:rowOff>
    </xdr:to>
    <xdr:cxnSp macro="">
      <xdr:nvCxnSpPr>
        <xdr:cNvPr id="583" name="直線コネクタ 582"/>
        <xdr:cNvCxnSpPr/>
      </xdr:nvCxnSpPr>
      <xdr:spPr>
        <a:xfrm>
          <a:off x="13703300" y="9388551"/>
          <a:ext cx="889000" cy="20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21247</xdr:rowOff>
    </xdr:from>
    <xdr:to>
      <xdr:col>71</xdr:col>
      <xdr:colOff>177800</xdr:colOff>
      <xdr:row>54</xdr:row>
      <xdr:rowOff>130251</xdr:rowOff>
    </xdr:to>
    <xdr:cxnSp macro="">
      <xdr:nvCxnSpPr>
        <xdr:cNvPr id="586" name="直線コネクタ 585"/>
        <xdr:cNvCxnSpPr/>
      </xdr:nvCxnSpPr>
      <xdr:spPr>
        <a:xfrm>
          <a:off x="12814300" y="9279547"/>
          <a:ext cx="889000" cy="1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54153</xdr:rowOff>
    </xdr:from>
    <xdr:to>
      <xdr:col>85</xdr:col>
      <xdr:colOff>177800</xdr:colOff>
      <xdr:row>53</xdr:row>
      <xdr:rowOff>155753</xdr:rowOff>
    </xdr:to>
    <xdr:sp macro="" textlink="">
      <xdr:nvSpPr>
        <xdr:cNvPr id="596" name="楕円 595"/>
        <xdr:cNvSpPr/>
      </xdr:nvSpPr>
      <xdr:spPr>
        <a:xfrm>
          <a:off x="16268700" y="91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77030</xdr:rowOff>
    </xdr:from>
    <xdr:ext cx="534377" cy="259045"/>
    <xdr:sp macro="" textlink="">
      <xdr:nvSpPr>
        <xdr:cNvPr id="597" name="教育費該当値テキスト"/>
        <xdr:cNvSpPr txBox="1"/>
      </xdr:nvSpPr>
      <xdr:spPr>
        <a:xfrm>
          <a:off x="16370300" y="89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20987</xdr:rowOff>
    </xdr:from>
    <xdr:to>
      <xdr:col>81</xdr:col>
      <xdr:colOff>101600</xdr:colOff>
      <xdr:row>54</xdr:row>
      <xdr:rowOff>122587</xdr:rowOff>
    </xdr:to>
    <xdr:sp macro="" textlink="">
      <xdr:nvSpPr>
        <xdr:cNvPr id="598" name="楕円 597"/>
        <xdr:cNvSpPr/>
      </xdr:nvSpPr>
      <xdr:spPr>
        <a:xfrm>
          <a:off x="15430500" y="92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139114</xdr:rowOff>
    </xdr:from>
    <xdr:ext cx="534377" cy="259045"/>
    <xdr:sp macro="" textlink="">
      <xdr:nvSpPr>
        <xdr:cNvPr id="599" name="テキスト ボックス 598"/>
        <xdr:cNvSpPr txBox="1"/>
      </xdr:nvSpPr>
      <xdr:spPr>
        <a:xfrm>
          <a:off x="15214111" y="905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115627</xdr:rowOff>
    </xdr:from>
    <xdr:to>
      <xdr:col>76</xdr:col>
      <xdr:colOff>165100</xdr:colOff>
      <xdr:row>56</xdr:row>
      <xdr:rowOff>45777</xdr:rowOff>
    </xdr:to>
    <xdr:sp macro="" textlink="">
      <xdr:nvSpPr>
        <xdr:cNvPr id="600" name="楕円 599"/>
        <xdr:cNvSpPr/>
      </xdr:nvSpPr>
      <xdr:spPr>
        <a:xfrm>
          <a:off x="14541500" y="95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62304</xdr:rowOff>
    </xdr:from>
    <xdr:ext cx="534377" cy="259045"/>
    <xdr:sp macro="" textlink="">
      <xdr:nvSpPr>
        <xdr:cNvPr id="601" name="テキスト ボックス 600"/>
        <xdr:cNvSpPr txBox="1"/>
      </xdr:nvSpPr>
      <xdr:spPr>
        <a:xfrm>
          <a:off x="14325111" y="93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79451</xdr:rowOff>
    </xdr:from>
    <xdr:to>
      <xdr:col>72</xdr:col>
      <xdr:colOff>38100</xdr:colOff>
      <xdr:row>55</xdr:row>
      <xdr:rowOff>9601</xdr:rowOff>
    </xdr:to>
    <xdr:sp macro="" textlink="">
      <xdr:nvSpPr>
        <xdr:cNvPr id="602" name="楕円 601"/>
        <xdr:cNvSpPr/>
      </xdr:nvSpPr>
      <xdr:spPr>
        <a:xfrm>
          <a:off x="13652500" y="93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26128</xdr:rowOff>
    </xdr:from>
    <xdr:ext cx="534377" cy="259045"/>
    <xdr:sp macro="" textlink="">
      <xdr:nvSpPr>
        <xdr:cNvPr id="603" name="テキスト ボックス 602"/>
        <xdr:cNvSpPr txBox="1"/>
      </xdr:nvSpPr>
      <xdr:spPr>
        <a:xfrm>
          <a:off x="13436111" y="911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141897</xdr:rowOff>
    </xdr:from>
    <xdr:to>
      <xdr:col>67</xdr:col>
      <xdr:colOff>101600</xdr:colOff>
      <xdr:row>54</xdr:row>
      <xdr:rowOff>72047</xdr:rowOff>
    </xdr:to>
    <xdr:sp macro="" textlink="">
      <xdr:nvSpPr>
        <xdr:cNvPr id="604" name="楕円 603"/>
        <xdr:cNvSpPr/>
      </xdr:nvSpPr>
      <xdr:spPr>
        <a:xfrm>
          <a:off x="12763500" y="92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88574</xdr:rowOff>
    </xdr:from>
    <xdr:ext cx="534377" cy="259045"/>
    <xdr:sp macro="" textlink="">
      <xdr:nvSpPr>
        <xdr:cNvPr id="605" name="テキスト ボックス 604"/>
        <xdr:cNvSpPr txBox="1"/>
      </xdr:nvSpPr>
      <xdr:spPr>
        <a:xfrm>
          <a:off x="12547111" y="900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133538</xdr:rowOff>
    </xdr:from>
    <xdr:to>
      <xdr:col>85</xdr:col>
      <xdr:colOff>127000</xdr:colOff>
      <xdr:row>78</xdr:row>
      <xdr:rowOff>139700</xdr:rowOff>
    </xdr:to>
    <xdr:cxnSp macro="">
      <xdr:nvCxnSpPr>
        <xdr:cNvPr id="632" name="直線コネクタ 631"/>
        <xdr:cNvCxnSpPr/>
      </xdr:nvCxnSpPr>
      <xdr:spPr>
        <a:xfrm>
          <a:off x="15481300" y="13506638"/>
          <a:ext cx="8382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133162</xdr:rowOff>
    </xdr:from>
    <xdr:to>
      <xdr:col>81</xdr:col>
      <xdr:colOff>50800</xdr:colOff>
      <xdr:row>78</xdr:row>
      <xdr:rowOff>133538</xdr:rowOff>
    </xdr:to>
    <xdr:cxnSp macro="">
      <xdr:nvCxnSpPr>
        <xdr:cNvPr id="635" name="直線コネクタ 634"/>
        <xdr:cNvCxnSpPr/>
      </xdr:nvCxnSpPr>
      <xdr:spPr>
        <a:xfrm>
          <a:off x="14592300" y="13506262"/>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133162</xdr:rowOff>
    </xdr:from>
    <xdr:to>
      <xdr:col>76</xdr:col>
      <xdr:colOff>114300</xdr:colOff>
      <xdr:row>78</xdr:row>
      <xdr:rowOff>136226</xdr:rowOff>
    </xdr:to>
    <xdr:cxnSp macro="">
      <xdr:nvCxnSpPr>
        <xdr:cNvPr id="638" name="直線コネクタ 637"/>
        <xdr:cNvCxnSpPr/>
      </xdr:nvCxnSpPr>
      <xdr:spPr>
        <a:xfrm flipV="1">
          <a:off x="13703300" y="13506262"/>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126743</xdr:rowOff>
    </xdr:from>
    <xdr:to>
      <xdr:col>71</xdr:col>
      <xdr:colOff>177800</xdr:colOff>
      <xdr:row>78</xdr:row>
      <xdr:rowOff>136226</xdr:rowOff>
    </xdr:to>
    <xdr:cxnSp macro="">
      <xdr:nvCxnSpPr>
        <xdr:cNvPr id="641" name="直線コネクタ 640"/>
        <xdr:cNvCxnSpPr/>
      </xdr:nvCxnSpPr>
      <xdr:spPr>
        <a:xfrm>
          <a:off x="12814300" y="13499843"/>
          <a:ext cx="8890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82738</xdr:rowOff>
    </xdr:from>
    <xdr:to>
      <xdr:col>81</xdr:col>
      <xdr:colOff>101600</xdr:colOff>
      <xdr:row>79</xdr:row>
      <xdr:rowOff>12888</xdr:rowOff>
    </xdr:to>
    <xdr:sp macro="" textlink="">
      <xdr:nvSpPr>
        <xdr:cNvPr id="653" name="楕円 652"/>
        <xdr:cNvSpPr/>
      </xdr:nvSpPr>
      <xdr:spPr>
        <a:xfrm>
          <a:off x="15430500" y="134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4015</xdr:rowOff>
    </xdr:from>
    <xdr:ext cx="378565" cy="259045"/>
    <xdr:sp macro="" textlink="">
      <xdr:nvSpPr>
        <xdr:cNvPr id="654" name="テキスト ボックス 653"/>
        <xdr:cNvSpPr txBox="1"/>
      </xdr:nvSpPr>
      <xdr:spPr>
        <a:xfrm>
          <a:off x="15292017" y="13548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82362</xdr:rowOff>
    </xdr:from>
    <xdr:to>
      <xdr:col>76</xdr:col>
      <xdr:colOff>165100</xdr:colOff>
      <xdr:row>79</xdr:row>
      <xdr:rowOff>12512</xdr:rowOff>
    </xdr:to>
    <xdr:sp macro="" textlink="">
      <xdr:nvSpPr>
        <xdr:cNvPr id="655" name="楕円 654"/>
        <xdr:cNvSpPr/>
      </xdr:nvSpPr>
      <xdr:spPr>
        <a:xfrm>
          <a:off x="14541500" y="1345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3639</xdr:rowOff>
    </xdr:from>
    <xdr:ext cx="378565" cy="259045"/>
    <xdr:sp macro="" textlink="">
      <xdr:nvSpPr>
        <xdr:cNvPr id="656" name="テキスト ボックス 655"/>
        <xdr:cNvSpPr txBox="1"/>
      </xdr:nvSpPr>
      <xdr:spPr>
        <a:xfrm>
          <a:off x="14403017" y="13548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85426</xdr:rowOff>
    </xdr:from>
    <xdr:to>
      <xdr:col>72</xdr:col>
      <xdr:colOff>38100</xdr:colOff>
      <xdr:row>79</xdr:row>
      <xdr:rowOff>15576</xdr:rowOff>
    </xdr:to>
    <xdr:sp macro="" textlink="">
      <xdr:nvSpPr>
        <xdr:cNvPr id="657" name="楕円 656"/>
        <xdr:cNvSpPr/>
      </xdr:nvSpPr>
      <xdr:spPr>
        <a:xfrm>
          <a:off x="13652500" y="134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6703</xdr:rowOff>
    </xdr:from>
    <xdr:ext cx="378565" cy="259045"/>
    <xdr:sp macro="" textlink="">
      <xdr:nvSpPr>
        <xdr:cNvPr id="658" name="テキスト ボックス 657"/>
        <xdr:cNvSpPr txBox="1"/>
      </xdr:nvSpPr>
      <xdr:spPr>
        <a:xfrm>
          <a:off x="13514017" y="1355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75943</xdr:rowOff>
    </xdr:from>
    <xdr:to>
      <xdr:col>67</xdr:col>
      <xdr:colOff>101600</xdr:colOff>
      <xdr:row>79</xdr:row>
      <xdr:rowOff>6093</xdr:rowOff>
    </xdr:to>
    <xdr:sp macro="" textlink="">
      <xdr:nvSpPr>
        <xdr:cNvPr id="659" name="楕円 658"/>
        <xdr:cNvSpPr/>
      </xdr:nvSpPr>
      <xdr:spPr>
        <a:xfrm>
          <a:off x="12763500" y="134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168670</xdr:rowOff>
    </xdr:from>
    <xdr:ext cx="469744" cy="259045"/>
    <xdr:sp macro="" textlink="">
      <xdr:nvSpPr>
        <xdr:cNvPr id="660" name="テキスト ボックス 659"/>
        <xdr:cNvSpPr txBox="1"/>
      </xdr:nvSpPr>
      <xdr:spPr>
        <a:xfrm>
          <a:off x="12579428" y="1354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141973</xdr:rowOff>
    </xdr:from>
    <xdr:to>
      <xdr:col>85</xdr:col>
      <xdr:colOff>127000</xdr:colOff>
      <xdr:row>95</xdr:row>
      <xdr:rowOff>151118</xdr:rowOff>
    </xdr:to>
    <xdr:cxnSp macro="">
      <xdr:nvCxnSpPr>
        <xdr:cNvPr id="689" name="直線コネクタ 688"/>
        <xdr:cNvCxnSpPr/>
      </xdr:nvCxnSpPr>
      <xdr:spPr>
        <a:xfrm>
          <a:off x="15481300" y="1642972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114757</xdr:rowOff>
    </xdr:from>
    <xdr:to>
      <xdr:col>81</xdr:col>
      <xdr:colOff>50800</xdr:colOff>
      <xdr:row>95</xdr:row>
      <xdr:rowOff>141973</xdr:rowOff>
    </xdr:to>
    <xdr:cxnSp macro="">
      <xdr:nvCxnSpPr>
        <xdr:cNvPr id="692" name="直線コネクタ 691"/>
        <xdr:cNvCxnSpPr/>
      </xdr:nvCxnSpPr>
      <xdr:spPr>
        <a:xfrm>
          <a:off x="14592300" y="16402507"/>
          <a:ext cx="889000" cy="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64846</xdr:rowOff>
    </xdr:from>
    <xdr:to>
      <xdr:col>76</xdr:col>
      <xdr:colOff>114300</xdr:colOff>
      <xdr:row>95</xdr:row>
      <xdr:rowOff>114757</xdr:rowOff>
    </xdr:to>
    <xdr:cxnSp macro="">
      <xdr:nvCxnSpPr>
        <xdr:cNvPr id="695" name="直線コネクタ 694"/>
        <xdr:cNvCxnSpPr/>
      </xdr:nvCxnSpPr>
      <xdr:spPr>
        <a:xfrm>
          <a:off x="13703300" y="16352596"/>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19075</xdr:rowOff>
    </xdr:from>
    <xdr:to>
      <xdr:col>71</xdr:col>
      <xdr:colOff>177800</xdr:colOff>
      <xdr:row>95</xdr:row>
      <xdr:rowOff>64846</xdr:rowOff>
    </xdr:to>
    <xdr:cxnSp macro="">
      <xdr:nvCxnSpPr>
        <xdr:cNvPr id="698" name="直線コネクタ 697"/>
        <xdr:cNvCxnSpPr/>
      </xdr:nvCxnSpPr>
      <xdr:spPr>
        <a:xfrm>
          <a:off x="12814300" y="16306825"/>
          <a:ext cx="889000" cy="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100318</xdr:rowOff>
    </xdr:from>
    <xdr:to>
      <xdr:col>85</xdr:col>
      <xdr:colOff>177800</xdr:colOff>
      <xdr:row>96</xdr:row>
      <xdr:rowOff>30468</xdr:rowOff>
    </xdr:to>
    <xdr:sp macro="" textlink="">
      <xdr:nvSpPr>
        <xdr:cNvPr id="708" name="楕円 707"/>
        <xdr:cNvSpPr/>
      </xdr:nvSpPr>
      <xdr:spPr>
        <a:xfrm>
          <a:off x="16268700" y="163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78745</xdr:rowOff>
    </xdr:from>
    <xdr:ext cx="534377" cy="259045"/>
    <xdr:sp macro="" textlink="">
      <xdr:nvSpPr>
        <xdr:cNvPr id="709" name="公債費該当値テキスト"/>
        <xdr:cNvSpPr txBox="1"/>
      </xdr:nvSpPr>
      <xdr:spPr>
        <a:xfrm>
          <a:off x="16370300" y="163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91173</xdr:rowOff>
    </xdr:from>
    <xdr:to>
      <xdr:col>81</xdr:col>
      <xdr:colOff>101600</xdr:colOff>
      <xdr:row>96</xdr:row>
      <xdr:rowOff>21323</xdr:rowOff>
    </xdr:to>
    <xdr:sp macro="" textlink="">
      <xdr:nvSpPr>
        <xdr:cNvPr id="710" name="楕円 709"/>
        <xdr:cNvSpPr/>
      </xdr:nvSpPr>
      <xdr:spPr>
        <a:xfrm>
          <a:off x="15430500" y="163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12450</xdr:rowOff>
    </xdr:from>
    <xdr:ext cx="534377" cy="259045"/>
    <xdr:sp macro="" textlink="">
      <xdr:nvSpPr>
        <xdr:cNvPr id="711" name="テキスト ボックス 710"/>
        <xdr:cNvSpPr txBox="1"/>
      </xdr:nvSpPr>
      <xdr:spPr>
        <a:xfrm>
          <a:off x="15214111" y="164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63957</xdr:rowOff>
    </xdr:from>
    <xdr:to>
      <xdr:col>76</xdr:col>
      <xdr:colOff>165100</xdr:colOff>
      <xdr:row>95</xdr:row>
      <xdr:rowOff>165557</xdr:rowOff>
    </xdr:to>
    <xdr:sp macro="" textlink="">
      <xdr:nvSpPr>
        <xdr:cNvPr id="712" name="楕円 711"/>
        <xdr:cNvSpPr/>
      </xdr:nvSpPr>
      <xdr:spPr>
        <a:xfrm>
          <a:off x="14541500" y="163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156684</xdr:rowOff>
    </xdr:from>
    <xdr:ext cx="534377" cy="259045"/>
    <xdr:sp macro="" textlink="">
      <xdr:nvSpPr>
        <xdr:cNvPr id="713" name="テキスト ボックス 712"/>
        <xdr:cNvSpPr txBox="1"/>
      </xdr:nvSpPr>
      <xdr:spPr>
        <a:xfrm>
          <a:off x="14325111" y="1644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14046</xdr:rowOff>
    </xdr:from>
    <xdr:to>
      <xdr:col>72</xdr:col>
      <xdr:colOff>38100</xdr:colOff>
      <xdr:row>95</xdr:row>
      <xdr:rowOff>115646</xdr:rowOff>
    </xdr:to>
    <xdr:sp macro="" textlink="">
      <xdr:nvSpPr>
        <xdr:cNvPr id="714" name="楕円 713"/>
        <xdr:cNvSpPr/>
      </xdr:nvSpPr>
      <xdr:spPr>
        <a:xfrm>
          <a:off x="13652500" y="163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132173</xdr:rowOff>
    </xdr:from>
    <xdr:ext cx="534377" cy="259045"/>
    <xdr:sp macro="" textlink="">
      <xdr:nvSpPr>
        <xdr:cNvPr id="715" name="テキスト ボックス 714"/>
        <xdr:cNvSpPr txBox="1"/>
      </xdr:nvSpPr>
      <xdr:spPr>
        <a:xfrm>
          <a:off x="13436111" y="160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139725</xdr:rowOff>
    </xdr:from>
    <xdr:to>
      <xdr:col>67</xdr:col>
      <xdr:colOff>101600</xdr:colOff>
      <xdr:row>95</xdr:row>
      <xdr:rowOff>69875</xdr:rowOff>
    </xdr:to>
    <xdr:sp macro="" textlink="">
      <xdr:nvSpPr>
        <xdr:cNvPr id="716" name="楕円 715"/>
        <xdr:cNvSpPr/>
      </xdr:nvSpPr>
      <xdr:spPr>
        <a:xfrm>
          <a:off x="12763500" y="162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86402</xdr:rowOff>
    </xdr:from>
    <xdr:ext cx="534377" cy="259045"/>
    <xdr:sp macro="" textlink="">
      <xdr:nvSpPr>
        <xdr:cNvPr id="717" name="テキスト ボックス 716"/>
        <xdr:cNvSpPr txBox="1"/>
      </xdr:nvSpPr>
      <xdr:spPr>
        <a:xfrm>
          <a:off x="12547111" y="160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138785</xdr:rowOff>
    </xdr:from>
    <xdr:to>
      <xdr:col>111</xdr:col>
      <xdr:colOff>177800</xdr:colOff>
      <xdr:row>38</xdr:row>
      <xdr:rowOff>139700</xdr:rowOff>
    </xdr:to>
    <xdr:cxnSp macro="">
      <xdr:nvCxnSpPr>
        <xdr:cNvPr id="747" name="直線コネクタ 746"/>
        <xdr:cNvCxnSpPr/>
      </xdr:nvCxnSpPr>
      <xdr:spPr>
        <a:xfrm>
          <a:off x="20434300" y="66538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138785</xdr:rowOff>
    </xdr:from>
    <xdr:to>
      <xdr:col>107</xdr:col>
      <xdr:colOff>50800</xdr:colOff>
      <xdr:row>38</xdr:row>
      <xdr:rowOff>139700</xdr:rowOff>
    </xdr:to>
    <xdr:cxnSp macro="">
      <xdr:nvCxnSpPr>
        <xdr:cNvPr id="750" name="直線コネクタ 749"/>
        <xdr:cNvCxnSpPr/>
      </xdr:nvCxnSpPr>
      <xdr:spPr>
        <a:xfrm flipV="1">
          <a:off x="19545300" y="66538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87985</xdr:rowOff>
    </xdr:from>
    <xdr:to>
      <xdr:col>107</xdr:col>
      <xdr:colOff>101600</xdr:colOff>
      <xdr:row>39</xdr:row>
      <xdr:rowOff>18135</xdr:rowOff>
    </xdr:to>
    <xdr:sp macro="" textlink="">
      <xdr:nvSpPr>
        <xdr:cNvPr id="767" name="楕円 766"/>
        <xdr:cNvSpPr/>
      </xdr:nvSpPr>
      <xdr:spPr>
        <a:xfrm>
          <a:off x="20383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9262</xdr:rowOff>
    </xdr:from>
    <xdr:ext cx="249299" cy="259045"/>
    <xdr:sp macro="" textlink="">
      <xdr:nvSpPr>
        <xdr:cNvPr id="768" name="テキスト ボックス 767"/>
        <xdr:cNvSpPr txBox="1"/>
      </xdr:nvSpPr>
      <xdr:spPr>
        <a:xfrm>
          <a:off x="20309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上回った項目は、議会費、商工費、教育費であった。このうち、前年度と比較し住民一人当たりのコストが上がっている商工費と教育費については、商工費が里美温泉保養センター改修工事、教育費が水府地区小中学校整備事業や市民交流センター管理事業など、それぞれ普通建設事業費の増額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類似団体平均を下回ったが、住民一人当たりのコストが増加した民生費については、障害者自立支援給付費や生活保護費などの経費の増加によるものである。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今後も、常陸太田市行政改革大綱に基づき、事務事業全般にわたる総点検を実施し、さらなる行革による経費削減に努める。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財政調整基金を</a:t>
          </a:r>
          <a:r>
            <a:rPr kumimoji="1" lang="en-US" altLang="ja-JP" sz="1400">
              <a:solidFill>
                <a:sysClr val="windowText" lastClr="000000"/>
              </a:solidFill>
              <a:latin typeface="ＭＳ ゴシック" pitchFamily="49" charset="-128"/>
              <a:ea typeface="ＭＳ ゴシック" pitchFamily="49" charset="-128"/>
            </a:rPr>
            <a:t>546</a:t>
          </a:r>
          <a:r>
            <a:rPr kumimoji="1" lang="ja-JP" altLang="en-US" sz="1400">
              <a:solidFill>
                <a:sysClr val="windowText" lastClr="000000"/>
              </a:solidFill>
              <a:latin typeface="ＭＳ ゴシック" pitchFamily="49" charset="-128"/>
              <a:ea typeface="ＭＳ ゴシック" pitchFamily="49" charset="-128"/>
            </a:rPr>
            <a:t>百万円取崩したことにより、財政調整基金残高の比率が</a:t>
          </a:r>
          <a:r>
            <a:rPr kumimoji="1" lang="en-US" altLang="ja-JP" sz="1400">
              <a:solidFill>
                <a:sysClr val="windowText" lastClr="000000"/>
              </a:solidFill>
              <a:latin typeface="ＭＳ ゴシック" pitchFamily="49" charset="-128"/>
              <a:ea typeface="ＭＳ ゴシック" pitchFamily="49" charset="-128"/>
            </a:rPr>
            <a:t>3.75</a:t>
          </a:r>
          <a:r>
            <a:rPr kumimoji="1" lang="ja-JP" altLang="en-US" sz="1400">
              <a:solidFill>
                <a:sysClr val="windowText" lastClr="000000"/>
              </a:solidFill>
              <a:latin typeface="ＭＳ ゴシック" pitchFamily="49" charset="-128"/>
              <a:ea typeface="ＭＳ ゴシック" pitchFamily="49" charset="-128"/>
            </a:rPr>
            <a:t>ポイント減少した。</a:t>
          </a:r>
        </a:p>
        <a:p>
          <a:r>
            <a:rPr kumimoji="1" lang="ja-JP" altLang="en-US" sz="1400">
              <a:solidFill>
                <a:sysClr val="windowText" lastClr="000000"/>
              </a:solidFill>
              <a:latin typeface="ＭＳ ゴシック" pitchFamily="49" charset="-128"/>
              <a:ea typeface="ＭＳ ゴシック" pitchFamily="49" charset="-128"/>
            </a:rPr>
            <a:t>　また、実質収支については、繰越事業が減ったことなどにより、前年度に比較して</a:t>
          </a:r>
          <a:r>
            <a:rPr kumimoji="1" lang="en-US" altLang="ja-JP" sz="1400">
              <a:solidFill>
                <a:sysClr val="windowText" lastClr="000000"/>
              </a:solidFill>
              <a:latin typeface="ＭＳ ゴシック" pitchFamily="49" charset="-128"/>
              <a:ea typeface="ＭＳ ゴシック" pitchFamily="49" charset="-128"/>
            </a:rPr>
            <a:t>0.14</a:t>
          </a:r>
          <a:r>
            <a:rPr kumimoji="1" lang="ja-JP" altLang="en-US" sz="1400">
              <a:solidFill>
                <a:sysClr val="windowText" lastClr="000000"/>
              </a:solidFill>
              <a:latin typeface="ＭＳ ゴシック" pitchFamily="49" charset="-128"/>
              <a:ea typeface="ＭＳ ゴシック" pitchFamily="49" charset="-128"/>
            </a:rPr>
            <a:t>ポイント増加し、実質単年度収支については、財政調整基金の取崩額の増加により前年度に引き続き赤字となったが、前年度比は</a:t>
          </a:r>
          <a:r>
            <a:rPr kumimoji="1" lang="en-US" altLang="ja-JP" sz="1400">
              <a:solidFill>
                <a:sysClr val="windowText" lastClr="000000"/>
              </a:solidFill>
              <a:latin typeface="ＭＳ ゴシック" pitchFamily="49" charset="-128"/>
              <a:ea typeface="ＭＳ ゴシック" pitchFamily="49" charset="-128"/>
            </a:rPr>
            <a:t>1.28</a:t>
          </a:r>
          <a:r>
            <a:rPr kumimoji="1" lang="ja-JP" altLang="en-US" sz="1400">
              <a:solidFill>
                <a:sysClr val="windowText" lastClr="000000"/>
              </a:solidFill>
              <a:latin typeface="ＭＳ ゴシック" pitchFamily="49" charset="-128"/>
              <a:ea typeface="ＭＳ ゴシック" pitchFamily="49" charset="-128"/>
            </a:rPr>
            <a:t>ポイント増加した。</a:t>
          </a:r>
        </a:p>
        <a:p>
          <a:r>
            <a:rPr kumimoji="1" lang="ja-JP" altLang="en-US" sz="1400">
              <a:solidFill>
                <a:sysClr val="windowText" lastClr="000000"/>
              </a:solidFill>
              <a:latin typeface="ＭＳ ゴシック" pitchFamily="49" charset="-128"/>
              <a:ea typeface="ＭＳ ゴシック" pitchFamily="49" charset="-128"/>
            </a:rPr>
            <a:t>　今後は、将来の財政負担の軽減を図るとともに、歳入歳出額の適正化に努める。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全会計において黒字決算となっている。</a:t>
          </a:r>
        </a:p>
        <a:p>
          <a:r>
            <a:rPr kumimoji="1" lang="ja-JP" altLang="en-US" sz="1400">
              <a:latin typeface="ＭＳ ゴシック" pitchFamily="49" charset="-128"/>
              <a:ea typeface="ＭＳ ゴシック" pitchFamily="49" charset="-128"/>
            </a:rPr>
            <a:t>　一般会計については、繰越事業が減ったことなどにより、前年度に比較して</a:t>
          </a:r>
          <a:r>
            <a:rPr kumimoji="1" lang="en-US" altLang="ja-JP" sz="1400">
              <a:latin typeface="ＭＳ ゴシック" pitchFamily="49" charset="-128"/>
              <a:ea typeface="ＭＳ ゴシック" pitchFamily="49" charset="-128"/>
            </a:rPr>
            <a:t>0.14</a:t>
          </a:r>
          <a:r>
            <a:rPr kumimoji="1" lang="ja-JP" altLang="en-US" sz="1400">
              <a:latin typeface="ＭＳ ゴシック" pitchFamily="49" charset="-128"/>
              <a:ea typeface="ＭＳ ゴシック" pitchFamily="49" charset="-128"/>
            </a:rPr>
            <a:t>ポイント増加</a:t>
          </a:r>
          <a:r>
            <a:rPr kumimoji="1" lang="ja-JP" altLang="en-US" sz="1400">
              <a:solidFill>
                <a:sysClr val="windowText" lastClr="000000"/>
              </a:solidFill>
              <a:latin typeface="ＭＳ ゴシック" pitchFamily="49" charset="-128"/>
              <a:ea typeface="ＭＳ ゴシック" pitchFamily="49" charset="-128"/>
            </a:rPr>
            <a:t>したが、国民健康保険特別会計については、平成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年度制度改正により、県が保険者となったことで、歳入歳出の総額が大幅に減少したことなどに</a:t>
          </a:r>
          <a:r>
            <a:rPr kumimoji="1" lang="ja-JP" altLang="en-US" sz="1400">
              <a:latin typeface="ＭＳ ゴシック" pitchFamily="49" charset="-128"/>
              <a:ea typeface="ＭＳ ゴシック" pitchFamily="49" charset="-128"/>
            </a:rPr>
            <a:t>より、</a:t>
          </a:r>
          <a:r>
            <a:rPr kumimoji="1" lang="en-US" altLang="ja-JP" sz="1400">
              <a:latin typeface="ＭＳ ゴシック" pitchFamily="49" charset="-128"/>
              <a:ea typeface="ＭＳ ゴシック" pitchFamily="49" charset="-128"/>
            </a:rPr>
            <a:t>2.16</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引き続き一般会計から各会計への繰出金の抑制に努めるとともに、行財政改革を推進し、健全な財政運営に努める。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24230477</v>
      </c>
      <c r="BO4" s="461"/>
      <c r="BP4" s="461"/>
      <c r="BQ4" s="461"/>
      <c r="BR4" s="461"/>
      <c r="BS4" s="461"/>
      <c r="BT4" s="461"/>
      <c r="BU4" s="462"/>
      <c r="BV4" s="460">
        <v>24031368</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4.0999999999999996</v>
      </c>
      <c r="CU4" s="642"/>
      <c r="CV4" s="642"/>
      <c r="CW4" s="642"/>
      <c r="CX4" s="642"/>
      <c r="CY4" s="642"/>
      <c r="CZ4" s="642"/>
      <c r="DA4" s="643"/>
      <c r="DB4" s="641">
        <v>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23531683</v>
      </c>
      <c r="BO5" s="466"/>
      <c r="BP5" s="466"/>
      <c r="BQ5" s="466"/>
      <c r="BR5" s="466"/>
      <c r="BS5" s="466"/>
      <c r="BT5" s="466"/>
      <c r="BU5" s="467"/>
      <c r="BV5" s="465">
        <v>23268140</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92.7</v>
      </c>
      <c r="CU5" s="436"/>
      <c r="CV5" s="436"/>
      <c r="CW5" s="436"/>
      <c r="CX5" s="436"/>
      <c r="CY5" s="436"/>
      <c r="CZ5" s="436"/>
      <c r="DA5" s="437"/>
      <c r="DB5" s="435">
        <v>94.9</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698794</v>
      </c>
      <c r="BO6" s="466"/>
      <c r="BP6" s="466"/>
      <c r="BQ6" s="466"/>
      <c r="BR6" s="466"/>
      <c r="BS6" s="466"/>
      <c r="BT6" s="466"/>
      <c r="BU6" s="467"/>
      <c r="BV6" s="465">
        <v>763228</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95.2</v>
      </c>
      <c r="CU6" s="616"/>
      <c r="CV6" s="616"/>
      <c r="CW6" s="616"/>
      <c r="CX6" s="616"/>
      <c r="CY6" s="616"/>
      <c r="CZ6" s="616"/>
      <c r="DA6" s="617"/>
      <c r="DB6" s="615">
        <v>94.9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72463</v>
      </c>
      <c r="BO7" s="466"/>
      <c r="BP7" s="466"/>
      <c r="BQ7" s="466"/>
      <c r="BR7" s="466"/>
      <c r="BS7" s="466"/>
      <c r="BT7" s="466"/>
      <c r="BU7" s="467"/>
      <c r="BV7" s="465">
        <v>160313</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15154858</v>
      </c>
      <c r="CU7" s="466"/>
      <c r="CV7" s="466"/>
      <c r="CW7" s="466"/>
      <c r="CX7" s="466"/>
      <c r="CY7" s="466"/>
      <c r="CZ7" s="466"/>
      <c r="DA7" s="467"/>
      <c r="DB7" s="465">
        <v>15095166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626331</v>
      </c>
      <c r="BO8" s="466"/>
      <c r="BP8" s="466"/>
      <c r="BQ8" s="466"/>
      <c r="BR8" s="466"/>
      <c r="BS8" s="466"/>
      <c r="BT8" s="466"/>
      <c r="BU8" s="467"/>
      <c r="BV8" s="465">
        <v>602915</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0.42</v>
      </c>
      <c r="CU8" s="579"/>
      <c r="CV8" s="579"/>
      <c r="CW8" s="579"/>
      <c r="CX8" s="579"/>
      <c r="CY8" s="579"/>
      <c r="CZ8" s="579"/>
      <c r="DA8" s="580"/>
      <c r="DB8" s="578">
        <v>0.42</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52294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23416</v>
      </c>
      <c r="BO9" s="466"/>
      <c r="BP9" s="466"/>
      <c r="BQ9" s="466"/>
      <c r="BR9" s="466"/>
      <c r="BS9" s="466"/>
      <c r="BT9" s="466"/>
      <c r="BU9" s="467"/>
      <c r="BV9" s="465">
        <v>-281558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12.7</v>
      </c>
      <c r="CU9" s="436"/>
      <c r="CV9" s="436"/>
      <c r="CW9" s="436"/>
      <c r="CX9" s="436"/>
      <c r="CY9" s="436"/>
      <c r="CZ9" s="436"/>
      <c r="DA9" s="437"/>
      <c r="DB9" s="435">
        <v>13.2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56250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303488</v>
      </c>
      <c r="BO10" s="466"/>
      <c r="BP10" s="466"/>
      <c r="BQ10" s="466"/>
      <c r="BR10" s="466"/>
      <c r="BS10" s="466"/>
      <c r="BT10" s="466"/>
      <c r="BU10" s="467"/>
      <c r="BV10" s="465">
        <v>444734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52035</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849611</v>
      </c>
      <c r="BO12" s="466"/>
      <c r="BP12" s="466"/>
      <c r="BQ12" s="466"/>
      <c r="BR12" s="466"/>
      <c r="BS12" s="466"/>
      <c r="BT12" s="466"/>
      <c r="BU12" s="467"/>
      <c r="BV12" s="465">
        <v>877548</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51899</v>
      </c>
      <c r="S13" s="569"/>
      <c r="T13" s="569"/>
      <c r="U13" s="569"/>
      <c r="V13" s="570"/>
      <c r="W13" s="556" t="s">
        <v>139</v>
      </c>
      <c r="X13" s="478"/>
      <c r="Y13" s="478"/>
      <c r="Z13" s="478"/>
      <c r="AA13" s="478"/>
      <c r="AB13" s="479"/>
      <c r="AC13" s="441">
        <v>2083</v>
      </c>
      <c r="AD13" s="442"/>
      <c r="AE13" s="442"/>
      <c r="AF13" s="442"/>
      <c r="AG13" s="443"/>
      <c r="AH13" s="441">
        <v>2528</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-522707</v>
      </c>
      <c r="BO13" s="466"/>
      <c r="BP13" s="466"/>
      <c r="BQ13" s="466"/>
      <c r="BR13" s="466"/>
      <c r="BS13" s="466"/>
      <c r="BT13" s="466"/>
      <c r="BU13" s="467"/>
      <c r="BV13" s="465">
        <v>-714372</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2.2000000000000002</v>
      </c>
      <c r="CU13" s="436"/>
      <c r="CV13" s="436"/>
      <c r="CW13" s="436"/>
      <c r="CX13" s="436"/>
      <c r="CY13" s="436"/>
      <c r="CZ13" s="436"/>
      <c r="DA13" s="437"/>
      <c r="DB13" s="435">
        <v>3.5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53020</v>
      </c>
      <c r="S14" s="569"/>
      <c r="T14" s="569"/>
      <c r="U14" s="569"/>
      <c r="V14" s="570"/>
      <c r="W14" s="571"/>
      <c r="X14" s="481"/>
      <c r="Y14" s="481"/>
      <c r="Z14" s="481"/>
      <c r="AA14" s="481"/>
      <c r="AB14" s="482"/>
      <c r="AC14" s="561">
        <v>8.6</v>
      </c>
      <c r="AD14" s="562"/>
      <c r="AE14" s="562"/>
      <c r="AF14" s="562"/>
      <c r="AG14" s="563"/>
      <c r="AH14" s="561">
        <v>9.9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146</v>
      </c>
      <c r="CU14" s="573"/>
      <c r="CV14" s="573"/>
      <c r="CW14" s="573"/>
      <c r="CX14" s="573"/>
      <c r="CY14" s="573"/>
      <c r="CZ14" s="573"/>
      <c r="DA14" s="574"/>
      <c r="DB14" s="572" t="s">
        <v>147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52886</v>
      </c>
      <c r="S15" s="569"/>
      <c r="T15" s="569"/>
      <c r="U15" s="569"/>
      <c r="V15" s="570"/>
      <c r="W15" s="556" t="s">
        <v>148</v>
      </c>
      <c r="X15" s="478"/>
      <c r="Y15" s="478"/>
      <c r="Z15" s="478"/>
      <c r="AA15" s="478"/>
      <c r="AB15" s="479"/>
      <c r="AC15" s="441">
        <v>6838</v>
      </c>
      <c r="AD15" s="442"/>
      <c r="AE15" s="442"/>
      <c r="AF15" s="442"/>
      <c r="AG15" s="443"/>
      <c r="AH15" s="441">
        <v>7268</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5224659</v>
      </c>
      <c r="BO15" s="461"/>
      <c r="BP15" s="461"/>
      <c r="BQ15" s="461"/>
      <c r="BR15" s="461"/>
      <c r="BS15" s="461"/>
      <c r="BT15" s="461"/>
      <c r="BU15" s="462"/>
      <c r="BV15" s="460">
        <v>5202843</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28.3</v>
      </c>
      <c r="AD16" s="562"/>
      <c r="AE16" s="562"/>
      <c r="AF16" s="562"/>
      <c r="AG16" s="563"/>
      <c r="AH16" s="561">
        <v>28.4</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12758691</v>
      </c>
      <c r="BO16" s="466"/>
      <c r="BP16" s="466"/>
      <c r="BQ16" s="466"/>
      <c r="BR16" s="466"/>
      <c r="BS16" s="466"/>
      <c r="BT16" s="466"/>
      <c r="BU16" s="467"/>
      <c r="BV16" s="465">
        <v>12491390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15212</v>
      </c>
      <c r="AD17" s="442"/>
      <c r="AE17" s="442"/>
      <c r="AF17" s="442"/>
      <c r="AG17" s="443"/>
      <c r="AH17" s="441">
        <v>15817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6562049</v>
      </c>
      <c r="BO17" s="466"/>
      <c r="BP17" s="466"/>
      <c r="BQ17" s="466"/>
      <c r="BR17" s="466"/>
      <c r="BS17" s="466"/>
      <c r="BT17" s="466"/>
      <c r="BU17" s="467"/>
      <c r="BV17" s="465">
        <v>6535687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371.99</v>
      </c>
      <c r="M18" s="530"/>
      <c r="N18" s="530"/>
      <c r="O18" s="530"/>
      <c r="P18" s="530"/>
      <c r="Q18" s="530"/>
      <c r="R18" s="531"/>
      <c r="S18" s="531"/>
      <c r="T18" s="531"/>
      <c r="U18" s="531"/>
      <c r="V18" s="532"/>
      <c r="W18" s="546"/>
      <c r="X18" s="547"/>
      <c r="Y18" s="547"/>
      <c r="Z18" s="547"/>
      <c r="AA18" s="547"/>
      <c r="AB18" s="557"/>
      <c r="AC18" s="429">
        <v>63</v>
      </c>
      <c r="AD18" s="430"/>
      <c r="AE18" s="430"/>
      <c r="AF18" s="430"/>
      <c r="AG18" s="533"/>
      <c r="AH18" s="429">
        <v>61.8</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13871294</v>
      </c>
      <c r="BO18" s="466"/>
      <c r="BP18" s="466"/>
      <c r="BQ18" s="466"/>
      <c r="BR18" s="466"/>
      <c r="BS18" s="466"/>
      <c r="BT18" s="466"/>
      <c r="BU18" s="467"/>
      <c r="BV18" s="465">
        <v>13800365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141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18006262</v>
      </c>
      <c r="BO19" s="466"/>
      <c r="BP19" s="466"/>
      <c r="BQ19" s="466"/>
      <c r="BR19" s="466"/>
      <c r="BS19" s="466"/>
      <c r="BT19" s="466"/>
      <c r="BU19" s="467"/>
      <c r="BV19" s="465">
        <v>17887570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19436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18461988</v>
      </c>
      <c r="BO23" s="466"/>
      <c r="BP23" s="466"/>
      <c r="BQ23" s="466"/>
      <c r="BR23" s="466"/>
      <c r="BS23" s="466"/>
      <c r="BT23" s="466"/>
      <c r="BU23" s="467"/>
      <c r="BV23" s="465">
        <v>18941732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8407</v>
      </c>
      <c r="R24" s="442"/>
      <c r="S24" s="442"/>
      <c r="T24" s="442"/>
      <c r="U24" s="442"/>
      <c r="V24" s="443"/>
      <c r="W24" s="507"/>
      <c r="X24" s="498"/>
      <c r="Y24" s="499"/>
      <c r="Z24" s="438" t="s">
        <v>172</v>
      </c>
      <c r="AA24" s="439"/>
      <c r="AB24" s="439"/>
      <c r="AC24" s="439"/>
      <c r="AD24" s="439"/>
      <c r="AE24" s="439"/>
      <c r="AF24" s="439"/>
      <c r="AG24" s="440"/>
      <c r="AH24" s="441">
        <v>516</v>
      </c>
      <c r="AI24" s="442"/>
      <c r="AJ24" s="442"/>
      <c r="AK24" s="442"/>
      <c r="AL24" s="443"/>
      <c r="AM24" s="441">
        <v>1657908</v>
      </c>
      <c r="AN24" s="442"/>
      <c r="AO24" s="442"/>
      <c r="AP24" s="442"/>
      <c r="AQ24" s="442"/>
      <c r="AR24" s="443"/>
      <c r="AS24" s="441">
        <v>3213</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16774052</v>
      </c>
      <c r="BO24" s="466"/>
      <c r="BP24" s="466"/>
      <c r="BQ24" s="466"/>
      <c r="BR24" s="466"/>
      <c r="BS24" s="466"/>
      <c r="BT24" s="466"/>
      <c r="BU24" s="467"/>
      <c r="BV24" s="465">
        <v>16648902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6697</v>
      </c>
      <c r="R25" s="442"/>
      <c r="S25" s="442"/>
      <c r="T25" s="442"/>
      <c r="U25" s="442"/>
      <c r="V25" s="443"/>
      <c r="W25" s="507"/>
      <c r="X25" s="498"/>
      <c r="Y25" s="499"/>
      <c r="Z25" s="438" t="s">
        <v>175</v>
      </c>
      <c r="AA25" s="439"/>
      <c r="AB25" s="439"/>
      <c r="AC25" s="439"/>
      <c r="AD25" s="439"/>
      <c r="AE25" s="439"/>
      <c r="AF25" s="439"/>
      <c r="AG25" s="440"/>
      <c r="AH25" s="441">
        <v>88</v>
      </c>
      <c r="AI25" s="442"/>
      <c r="AJ25" s="442"/>
      <c r="AK25" s="442"/>
      <c r="AL25" s="443"/>
      <c r="AM25" s="441">
        <v>300784</v>
      </c>
      <c r="AN25" s="442"/>
      <c r="AO25" s="442"/>
      <c r="AP25" s="442"/>
      <c r="AQ25" s="442"/>
      <c r="AR25" s="443"/>
      <c r="AS25" s="441">
        <v>3418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5707442</v>
      </c>
      <c r="BO25" s="461"/>
      <c r="BP25" s="461"/>
      <c r="BQ25" s="461"/>
      <c r="BR25" s="461"/>
      <c r="BS25" s="461"/>
      <c r="BT25" s="461"/>
      <c r="BU25" s="462"/>
      <c r="BV25" s="460">
        <v>1178363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6317</v>
      </c>
      <c r="R26" s="442"/>
      <c r="S26" s="442"/>
      <c r="T26" s="442"/>
      <c r="U26" s="442"/>
      <c r="V26" s="443"/>
      <c r="W26" s="507"/>
      <c r="X26" s="498"/>
      <c r="Y26" s="499"/>
      <c r="Z26" s="438" t="s">
        <v>178</v>
      </c>
      <c r="AA26" s="520"/>
      <c r="AB26" s="520"/>
      <c r="AC26" s="520"/>
      <c r="AD26" s="520"/>
      <c r="AE26" s="520"/>
      <c r="AF26" s="520"/>
      <c r="AG26" s="521"/>
      <c r="AH26" s="441">
        <v>32</v>
      </c>
      <c r="AI26" s="442"/>
      <c r="AJ26" s="442"/>
      <c r="AK26" s="442"/>
      <c r="AL26" s="443"/>
      <c r="AM26" s="441">
        <v>100416</v>
      </c>
      <c r="AN26" s="442"/>
      <c r="AO26" s="442"/>
      <c r="AP26" s="442"/>
      <c r="AQ26" s="442"/>
      <c r="AR26" s="443"/>
      <c r="AS26" s="441">
        <v>3138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180</v>
      </c>
      <c r="BO26" s="466"/>
      <c r="BP26" s="466"/>
      <c r="BQ26" s="466"/>
      <c r="BR26" s="466"/>
      <c r="BS26" s="466"/>
      <c r="BT26" s="466"/>
      <c r="BU26" s="467"/>
      <c r="BV26" s="465" t="s">
        <v>146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4600</v>
      </c>
      <c r="R27" s="442"/>
      <c r="S27" s="442"/>
      <c r="T27" s="442"/>
      <c r="U27" s="442"/>
      <c r="V27" s="443"/>
      <c r="W27" s="507"/>
      <c r="X27" s="498"/>
      <c r="Y27" s="499"/>
      <c r="Z27" s="438" t="s">
        <v>182</v>
      </c>
      <c r="AA27" s="439"/>
      <c r="AB27" s="439"/>
      <c r="AC27" s="439"/>
      <c r="AD27" s="439"/>
      <c r="AE27" s="439"/>
      <c r="AF27" s="439"/>
      <c r="AG27" s="440"/>
      <c r="AH27" s="441">
        <v>15</v>
      </c>
      <c r="AI27" s="442"/>
      <c r="AJ27" s="442"/>
      <c r="AK27" s="442"/>
      <c r="AL27" s="443"/>
      <c r="AM27" s="441">
        <v>51351</v>
      </c>
      <c r="AN27" s="442"/>
      <c r="AO27" s="442"/>
      <c r="AP27" s="442"/>
      <c r="AQ27" s="442"/>
      <c r="AR27" s="443"/>
      <c r="AS27" s="441">
        <v>3423</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579182</v>
      </c>
      <c r="BO27" s="469"/>
      <c r="BP27" s="469"/>
      <c r="BQ27" s="469"/>
      <c r="BR27" s="469"/>
      <c r="BS27" s="469"/>
      <c r="BT27" s="469"/>
      <c r="BU27" s="470"/>
      <c r="BV27" s="468">
        <v>579015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4150</v>
      </c>
      <c r="R28" s="442"/>
      <c r="S28" s="442"/>
      <c r="T28" s="442"/>
      <c r="U28" s="442"/>
      <c r="V28" s="443"/>
      <c r="W28" s="507"/>
      <c r="X28" s="498"/>
      <c r="Y28" s="499"/>
      <c r="Z28" s="438" t="s">
        <v>185</v>
      </c>
      <c r="AA28" s="439"/>
      <c r="AB28" s="439"/>
      <c r="AC28" s="439"/>
      <c r="AD28" s="439"/>
      <c r="AE28" s="439"/>
      <c r="AF28" s="439"/>
      <c r="AG28" s="440"/>
      <c r="AH28" s="441" t="s">
        <v>146</v>
      </c>
      <c r="AI28" s="442"/>
      <c r="AJ28" s="442"/>
      <c r="AK28" s="442"/>
      <c r="AL28" s="443"/>
      <c r="AM28" s="441" t="s">
        <v>146</v>
      </c>
      <c r="AN28" s="442"/>
      <c r="AO28" s="442"/>
      <c r="AP28" s="442"/>
      <c r="AQ28" s="442"/>
      <c r="AR28" s="443"/>
      <c r="AS28" s="441" t="s">
        <v>146</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4966768</v>
      </c>
      <c r="BO28" s="461"/>
      <c r="BP28" s="461"/>
      <c r="BQ28" s="461"/>
      <c r="BR28" s="461"/>
      <c r="BS28" s="461"/>
      <c r="BT28" s="461"/>
      <c r="BU28" s="462"/>
      <c r="BV28" s="460">
        <v>5512891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16</v>
      </c>
      <c r="M29" s="442"/>
      <c r="N29" s="442"/>
      <c r="O29" s="442"/>
      <c r="P29" s="443"/>
      <c r="Q29" s="441">
        <v>3950</v>
      </c>
      <c r="R29" s="442"/>
      <c r="S29" s="442"/>
      <c r="T29" s="442"/>
      <c r="U29" s="442"/>
      <c r="V29" s="443"/>
      <c r="W29" s="508"/>
      <c r="X29" s="509"/>
      <c r="Y29" s="510"/>
      <c r="Z29" s="438" t="s">
        <v>188</v>
      </c>
      <c r="AA29" s="439"/>
      <c r="AB29" s="439"/>
      <c r="AC29" s="439"/>
      <c r="AD29" s="439"/>
      <c r="AE29" s="439"/>
      <c r="AF29" s="439"/>
      <c r="AG29" s="440"/>
      <c r="AH29" s="441">
        <v>531</v>
      </c>
      <c r="AI29" s="442"/>
      <c r="AJ29" s="442"/>
      <c r="AK29" s="442"/>
      <c r="AL29" s="443"/>
      <c r="AM29" s="441">
        <v>1709259</v>
      </c>
      <c r="AN29" s="442"/>
      <c r="AO29" s="442"/>
      <c r="AP29" s="442"/>
      <c r="AQ29" s="442"/>
      <c r="AR29" s="443"/>
      <c r="AS29" s="441">
        <v>3219</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7985589</v>
      </c>
      <c r="BO29" s="466"/>
      <c r="BP29" s="466"/>
      <c r="BQ29" s="466"/>
      <c r="BR29" s="466"/>
      <c r="BS29" s="466"/>
      <c r="BT29" s="466"/>
      <c r="BU29" s="467"/>
      <c r="BV29" s="465">
        <v>7766899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4358181</v>
      </c>
      <c r="BO30" s="469"/>
      <c r="BP30" s="469"/>
      <c r="BQ30" s="469"/>
      <c r="BR30" s="469"/>
      <c r="BS30" s="469"/>
      <c r="BT30" s="469"/>
      <c r="BU30" s="470"/>
      <c r="BV30" s="468">
        <v>4567339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197</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水府振興公社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工業用水道事業会計</v>
      </c>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茨城県市町村総合事務組合（県民交通災害共済事業特別会計）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里美ふるさと振興公社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IF('各会計、関係団体の財政状況及び健全化判断比率'!B35="","",'各会計、関係団体の財政状況及び健全化判断比率'!B35)</f>
        <v>戸別合併処理浄化槽設置整備事業特別会計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茨城租税債権管理機構（一般会計）</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常陸太田産業振興</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10</v>
      </c>
      <c r="BF37" s="424"/>
      <c r="BG37" s="423" t="str">
        <f>IF('各会計、関係団体の財政状況及び健全化判断比率'!B36="","",'各会計、関係団体の財政状況及び健全化判断比率'!B36)</f>
        <v>簡易水道事業特別会計</v>
      </c>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茨城県後期高齢者医療広域連合（後期高齢者医療特別会計）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茨城北農業共済事務組合（農業共済事業会計）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dpHVhiMwBz+ICoFgg0mSzQH8snmKUzYaaj0HAWQw3apmpLQeGG00TMYMIViiHXbmW6uCRRIsNXmY+dCJlHu3A==" saltValue="1s/5cuxGDJQpkH1D69LQ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44" t="s">
        <v>582</v>
      </c>
      <c r="D34" s="1244"/>
      <c r="E34" s="1245"/>
      <c r="F34" s="32">
        <v>10.34</v>
      </c>
      <c r="G34" s="33">
        <v>11.02</v>
      </c>
      <c r="H34" s="33">
        <v>12.63</v>
      </c>
      <c r="I34" s="33">
        <v>12.64</v>
      </c>
      <c r="J34" s="34">
        <v>12.95</v>
      </c>
      <c r="K34" s="22"/>
      <c r="L34" s="22"/>
      <c r="M34" s="22"/>
      <c r="N34" s="22"/>
      <c r="O34" s="22"/>
      <c r="P34" s="22"/>
    </row>
    <row r="35" spans="1:16" ht="39" customHeight="1" x14ac:dyDescent="0.15">
      <c r="A35" s="22"/>
      <c r="B35" s="35"/>
      <c r="C35" s="1238" t="s">
        <v>583</v>
      </c>
      <c r="D35" s="1239"/>
      <c r="E35" s="1240"/>
      <c r="F35" s="36">
        <v>4.32</v>
      </c>
      <c r="G35" s="37">
        <v>5.18</v>
      </c>
      <c r="H35" s="37">
        <v>5.71</v>
      </c>
      <c r="I35" s="37">
        <v>3.99</v>
      </c>
      <c r="J35" s="38">
        <v>4.13</v>
      </c>
      <c r="K35" s="22"/>
      <c r="L35" s="22"/>
      <c r="M35" s="22"/>
      <c r="N35" s="22"/>
      <c r="O35" s="22"/>
      <c r="P35" s="22"/>
    </row>
    <row r="36" spans="1:16" ht="39" customHeight="1" x14ac:dyDescent="0.15">
      <c r="A36" s="22"/>
      <c r="B36" s="35"/>
      <c r="C36" s="1238" t="s">
        <v>584</v>
      </c>
      <c r="D36" s="1239"/>
      <c r="E36" s="1240"/>
      <c r="F36" s="36">
        <v>2.31</v>
      </c>
      <c r="G36" s="37">
        <v>2.93</v>
      </c>
      <c r="H36" s="37">
        <v>3.34</v>
      </c>
      <c r="I36" s="37">
        <v>3.26</v>
      </c>
      <c r="J36" s="38">
        <v>1.1000000000000001</v>
      </c>
      <c r="K36" s="22"/>
      <c r="L36" s="22"/>
      <c r="M36" s="22"/>
      <c r="N36" s="22"/>
      <c r="O36" s="22"/>
      <c r="P36" s="22"/>
    </row>
    <row r="37" spans="1:16" ht="39" customHeight="1" x14ac:dyDescent="0.15">
      <c r="A37" s="22"/>
      <c r="B37" s="35"/>
      <c r="C37" s="1238" t="s">
        <v>585</v>
      </c>
      <c r="D37" s="1239"/>
      <c r="E37" s="1240"/>
      <c r="F37" s="36">
        <v>1.03</v>
      </c>
      <c r="G37" s="37">
        <v>0.9</v>
      </c>
      <c r="H37" s="37">
        <v>0.87</v>
      </c>
      <c r="I37" s="37">
        <v>0.13</v>
      </c>
      <c r="J37" s="38">
        <v>1.04</v>
      </c>
      <c r="K37" s="22"/>
      <c r="L37" s="22"/>
      <c r="M37" s="22"/>
      <c r="N37" s="22"/>
      <c r="O37" s="22"/>
      <c r="P37" s="22"/>
    </row>
    <row r="38" spans="1:16" ht="39" customHeight="1" x14ac:dyDescent="0.15">
      <c r="A38" s="22"/>
      <c r="B38" s="35"/>
      <c r="C38" s="1238" t="s">
        <v>586</v>
      </c>
      <c r="D38" s="1239"/>
      <c r="E38" s="1240"/>
      <c r="F38" s="36">
        <v>0.79</v>
      </c>
      <c r="G38" s="37">
        <v>0.81</v>
      </c>
      <c r="H38" s="37">
        <v>0.92</v>
      </c>
      <c r="I38" s="37">
        <v>0.5</v>
      </c>
      <c r="J38" s="38">
        <v>0.64</v>
      </c>
      <c r="K38" s="22"/>
      <c r="L38" s="22"/>
      <c r="M38" s="22"/>
      <c r="N38" s="22"/>
      <c r="O38" s="22"/>
      <c r="P38" s="22"/>
    </row>
    <row r="39" spans="1:16" ht="39" customHeight="1" x14ac:dyDescent="0.15">
      <c r="A39" s="22"/>
      <c r="B39" s="35"/>
      <c r="C39" s="1238" t="s">
        <v>587</v>
      </c>
      <c r="D39" s="1239"/>
      <c r="E39" s="1240"/>
      <c r="F39" s="36">
        <v>0.2</v>
      </c>
      <c r="G39" s="37">
        <v>0.23</v>
      </c>
      <c r="H39" s="37">
        <v>0.25</v>
      </c>
      <c r="I39" s="37">
        <v>0.2</v>
      </c>
      <c r="J39" s="38">
        <v>0.61</v>
      </c>
      <c r="K39" s="22"/>
      <c r="L39" s="22"/>
      <c r="M39" s="22"/>
      <c r="N39" s="22"/>
      <c r="O39" s="22"/>
      <c r="P39" s="22"/>
    </row>
    <row r="40" spans="1:16" ht="39" customHeight="1" x14ac:dyDescent="0.15">
      <c r="A40" s="22"/>
      <c r="B40" s="35"/>
      <c r="C40" s="1238" t="s">
        <v>588</v>
      </c>
      <c r="D40" s="1239"/>
      <c r="E40" s="1240"/>
      <c r="F40" s="36">
        <v>0.03</v>
      </c>
      <c r="G40" s="37">
        <v>0.03</v>
      </c>
      <c r="H40" s="37">
        <v>0.04</v>
      </c>
      <c r="I40" s="37">
        <v>7.0000000000000007E-2</v>
      </c>
      <c r="J40" s="38">
        <v>0.15</v>
      </c>
      <c r="K40" s="22"/>
      <c r="L40" s="22"/>
      <c r="M40" s="22"/>
      <c r="N40" s="22"/>
      <c r="O40" s="22"/>
      <c r="P40" s="22"/>
    </row>
    <row r="41" spans="1:16" ht="39" customHeight="1" x14ac:dyDescent="0.15">
      <c r="A41" s="22"/>
      <c r="B41" s="35"/>
      <c r="C41" s="1238" t="s">
        <v>589</v>
      </c>
      <c r="D41" s="1239"/>
      <c r="E41" s="1240"/>
      <c r="F41" s="36">
        <v>0.12</v>
      </c>
      <c r="G41" s="37">
        <v>0.06</v>
      </c>
      <c r="H41" s="37">
        <v>0.12</v>
      </c>
      <c r="I41" s="37">
        <v>0.09</v>
      </c>
      <c r="J41" s="38">
        <v>0.14000000000000001</v>
      </c>
      <c r="K41" s="22"/>
      <c r="L41" s="22"/>
      <c r="M41" s="22"/>
      <c r="N41" s="22"/>
      <c r="O41" s="22"/>
      <c r="P41" s="22"/>
    </row>
    <row r="42" spans="1:16" ht="39" customHeight="1" x14ac:dyDescent="0.15">
      <c r="A42" s="22"/>
      <c r="B42" s="39"/>
      <c r="C42" s="1238" t="s">
        <v>590</v>
      </c>
      <c r="D42" s="1239"/>
      <c r="E42" s="1240"/>
      <c r="F42" s="36" t="s">
        <v>534</v>
      </c>
      <c r="G42" s="37" t="s">
        <v>534</v>
      </c>
      <c r="H42" s="37" t="s">
        <v>534</v>
      </c>
      <c r="I42" s="37" t="s">
        <v>534</v>
      </c>
      <c r="J42" s="38" t="s">
        <v>534</v>
      </c>
      <c r="K42" s="22"/>
      <c r="L42" s="22"/>
      <c r="M42" s="22"/>
      <c r="N42" s="22"/>
      <c r="O42" s="22"/>
      <c r="P42" s="22"/>
    </row>
    <row r="43" spans="1:16" ht="39" customHeight="1" thickBot="1" x14ac:dyDescent="0.2">
      <c r="A43" s="22"/>
      <c r="B43" s="40"/>
      <c r="C43" s="1241" t="s">
        <v>591</v>
      </c>
      <c r="D43" s="1242"/>
      <c r="E43" s="1243"/>
      <c r="F43" s="41">
        <v>0.05</v>
      </c>
      <c r="G43" s="42">
        <v>7.0000000000000007E-2</v>
      </c>
      <c r="H43" s="42">
        <v>0.14000000000000001</v>
      </c>
      <c r="I43" s="42">
        <v>0.08</v>
      </c>
      <c r="J43" s="43">
        <v>0.11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TnDe5Qinn2BzwHELcTgovHFXSQGWl2NENYmoaPoZ7tHZq2CwseX0Yt71HJN3BiCbzNXXWWtrQXCNqpimFjDRg==" saltValue="TGAy29laLC3phmtQVHUj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2806</v>
      </c>
      <c r="L45" s="60">
        <v>2723</v>
      </c>
      <c r="M45" s="60">
        <v>2356</v>
      </c>
      <c r="N45" s="60">
        <v>2156</v>
      </c>
      <c r="O45" s="61">
        <v>2113</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534</v>
      </c>
      <c r="L46" s="64" t="s">
        <v>534</v>
      </c>
      <c r="M46" s="64" t="s">
        <v>534</v>
      </c>
      <c r="N46" s="64" t="s">
        <v>534</v>
      </c>
      <c r="O46" s="65" t="s">
        <v>534</v>
      </c>
      <c r="P46" s="48"/>
      <c r="Q46" s="48"/>
      <c r="R46" s="48"/>
      <c r="S46" s="48"/>
      <c r="T46" s="48"/>
      <c r="U46" s="48"/>
    </row>
    <row r="47" spans="1:21" ht="30.75" customHeight="1" x14ac:dyDescent="0.15">
      <c r="A47" s="48"/>
      <c r="B47" s="1266"/>
      <c r="C47" s="1267"/>
      <c r="D47" s="62"/>
      <c r="E47" s="1248" t="s">
        <v>13</v>
      </c>
      <c r="F47" s="1248"/>
      <c r="G47" s="1248"/>
      <c r="H47" s="1248"/>
      <c r="I47" s="1248"/>
      <c r="J47" s="1249"/>
      <c r="K47" s="63">
        <v>17</v>
      </c>
      <c r="L47" s="64">
        <v>23</v>
      </c>
      <c r="M47" s="64">
        <v>23</v>
      </c>
      <c r="N47" s="64">
        <v>17</v>
      </c>
      <c r="O47" s="65">
        <v>10</v>
      </c>
      <c r="P47" s="48"/>
      <c r="Q47" s="48"/>
      <c r="R47" s="48"/>
      <c r="S47" s="48"/>
      <c r="T47" s="48"/>
      <c r="U47" s="48"/>
    </row>
    <row r="48" spans="1:21" ht="30.75" customHeight="1" x14ac:dyDescent="0.15">
      <c r="A48" s="48"/>
      <c r="B48" s="1266"/>
      <c r="C48" s="1267"/>
      <c r="D48" s="62"/>
      <c r="E48" s="1248" t="s">
        <v>14</v>
      </c>
      <c r="F48" s="1248"/>
      <c r="G48" s="1248"/>
      <c r="H48" s="1248"/>
      <c r="I48" s="1248"/>
      <c r="J48" s="1249"/>
      <c r="K48" s="63">
        <v>885</v>
      </c>
      <c r="L48" s="64">
        <v>863</v>
      </c>
      <c r="M48" s="64">
        <v>871</v>
      </c>
      <c r="N48" s="64">
        <v>838</v>
      </c>
      <c r="O48" s="65">
        <v>765</v>
      </c>
      <c r="P48" s="48"/>
      <c r="Q48" s="48"/>
      <c r="R48" s="48"/>
      <c r="S48" s="48"/>
      <c r="T48" s="48"/>
      <c r="U48" s="48"/>
    </row>
    <row r="49" spans="1:21" ht="30.75" customHeight="1" x14ac:dyDescent="0.15">
      <c r="A49" s="48"/>
      <c r="B49" s="1266"/>
      <c r="C49" s="1267"/>
      <c r="D49" s="62"/>
      <c r="E49" s="1248" t="s">
        <v>15</v>
      </c>
      <c r="F49" s="1248"/>
      <c r="G49" s="1248"/>
      <c r="H49" s="1248"/>
      <c r="I49" s="1248"/>
      <c r="J49" s="1249"/>
      <c r="K49" s="63" t="s">
        <v>534</v>
      </c>
      <c r="L49" s="64" t="s">
        <v>534</v>
      </c>
      <c r="M49" s="64" t="s">
        <v>534</v>
      </c>
      <c r="N49" s="64" t="s">
        <v>534</v>
      </c>
      <c r="O49" s="65" t="s">
        <v>534</v>
      </c>
      <c r="P49" s="48"/>
      <c r="Q49" s="48"/>
      <c r="R49" s="48"/>
      <c r="S49" s="48"/>
      <c r="T49" s="48"/>
      <c r="U49" s="48"/>
    </row>
    <row r="50" spans="1:21" ht="30.75" customHeight="1" x14ac:dyDescent="0.15">
      <c r="A50" s="48"/>
      <c r="B50" s="1266"/>
      <c r="C50" s="1267"/>
      <c r="D50" s="62"/>
      <c r="E50" s="1248" t="s">
        <v>16</v>
      </c>
      <c r="F50" s="1248"/>
      <c r="G50" s="1248"/>
      <c r="H50" s="1248"/>
      <c r="I50" s="1248"/>
      <c r="J50" s="1249"/>
      <c r="K50" s="63" t="s">
        <v>534</v>
      </c>
      <c r="L50" s="64" t="s">
        <v>534</v>
      </c>
      <c r="M50" s="64" t="s">
        <v>534</v>
      </c>
      <c r="N50" s="64" t="s">
        <v>534</v>
      </c>
      <c r="O50" s="65" t="s">
        <v>534</v>
      </c>
      <c r="P50" s="48"/>
      <c r="Q50" s="48"/>
      <c r="R50" s="48"/>
      <c r="S50" s="48"/>
      <c r="T50" s="48"/>
      <c r="U50" s="48"/>
    </row>
    <row r="51" spans="1:21" ht="30.75" customHeight="1" x14ac:dyDescent="0.15">
      <c r="A51" s="48"/>
      <c r="B51" s="1268"/>
      <c r="C51" s="1269"/>
      <c r="D51" s="66"/>
      <c r="E51" s="1248" t="s">
        <v>17</v>
      </c>
      <c r="F51" s="1248"/>
      <c r="G51" s="1248"/>
      <c r="H51" s="1248"/>
      <c r="I51" s="1248"/>
      <c r="J51" s="1249"/>
      <c r="K51" s="63">
        <v>1</v>
      </c>
      <c r="L51" s="64">
        <v>0</v>
      </c>
      <c r="M51" s="64" t="s">
        <v>534</v>
      </c>
      <c r="N51" s="64">
        <v>0</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3033</v>
      </c>
      <c r="L52" s="64">
        <v>2929</v>
      </c>
      <c r="M52" s="64">
        <v>2793</v>
      </c>
      <c r="N52" s="64">
        <v>2766</v>
      </c>
      <c r="O52" s="65">
        <v>2712</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676</v>
      </c>
      <c r="L53" s="69">
        <v>680</v>
      </c>
      <c r="M53" s="69">
        <v>457</v>
      </c>
      <c r="N53" s="69">
        <v>245</v>
      </c>
      <c r="O53" s="70">
        <v>176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592</v>
      </c>
      <c r="L56" s="80" t="s">
        <v>593</v>
      </c>
      <c r="M56" s="80" t="s">
        <v>594</v>
      </c>
      <c r="N56" s="80" t="s">
        <v>595</v>
      </c>
      <c r="O56" s="81" t="s">
        <v>596</v>
      </c>
      <c r="P56" s="48"/>
      <c r="Q56" s="48"/>
      <c r="R56" s="48"/>
      <c r="S56" s="48"/>
      <c r="T56" s="48"/>
      <c r="U56" s="48"/>
    </row>
    <row r="57" spans="1:21" ht="31.5" customHeight="1" x14ac:dyDescent="0.15">
      <c r="B57" s="1254" t="s">
        <v>24</v>
      </c>
      <c r="C57" s="1255"/>
      <c r="D57" s="1258" t="s">
        <v>25</v>
      </c>
      <c r="E57" s="1259"/>
      <c r="F57" s="1259"/>
      <c r="G57" s="1259"/>
      <c r="H57" s="1259"/>
      <c r="I57" s="1259"/>
      <c r="J57" s="1260"/>
      <c r="K57" s="82">
        <v>240</v>
      </c>
      <c r="L57" s="83">
        <v>180</v>
      </c>
      <c r="M57" s="83">
        <v>320</v>
      </c>
      <c r="N57" s="83">
        <v>380</v>
      </c>
      <c r="O57" s="84">
        <v>320</v>
      </c>
    </row>
    <row r="58" spans="1:21" ht="31.5" customHeight="1" thickBot="1" x14ac:dyDescent="0.2">
      <c r="B58" s="1256"/>
      <c r="C58" s="1257"/>
      <c r="D58" s="1261" t="s">
        <v>26</v>
      </c>
      <c r="E58" s="1262"/>
      <c r="F58" s="1262"/>
      <c r="G58" s="1262"/>
      <c r="H58" s="1262"/>
      <c r="I58" s="1262"/>
      <c r="J58" s="1263"/>
      <c r="K58" s="85">
        <v>100</v>
      </c>
      <c r="L58" s="86">
        <v>100</v>
      </c>
      <c r="M58" s="86">
        <v>140</v>
      </c>
      <c r="N58" s="86">
        <v>140</v>
      </c>
      <c r="O58" s="87">
        <v>100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I0v+F8uQFLH0r1MDEfOvibfyC3GBa8wWj/BFAKaQs9LpmSIinl49W1x+nrnSni8rqzJxStXbRIN10naJfmdOw==" saltValue="diPbIv+mZk2DWe8ClZ5I3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575</v>
      </c>
      <c r="J40" s="99" t="s">
        <v>576</v>
      </c>
      <c r="K40" s="99" t="s">
        <v>577</v>
      </c>
      <c r="L40" s="99" t="s">
        <v>578</v>
      </c>
      <c r="M40" s="100" t="s">
        <v>579</v>
      </c>
    </row>
    <row r="41" spans="2:13" ht="27.75" customHeight="1" x14ac:dyDescent="0.15">
      <c r="B41" s="1284" t="s">
        <v>29</v>
      </c>
      <c r="C41" s="1285"/>
      <c r="D41" s="101"/>
      <c r="E41" s="1286" t="s">
        <v>30</v>
      </c>
      <c r="F41" s="1286"/>
      <c r="G41" s="1286"/>
      <c r="H41" s="1287"/>
      <c r="I41" s="102">
        <v>21817</v>
      </c>
      <c r="J41" s="103">
        <v>21182</v>
      </c>
      <c r="K41" s="103">
        <v>20139</v>
      </c>
      <c r="L41" s="103">
        <v>19262</v>
      </c>
      <c r="M41" s="104">
        <v>18682</v>
      </c>
    </row>
    <row r="42" spans="2:13" ht="27.75" customHeight="1" x14ac:dyDescent="0.15">
      <c r="B42" s="1274"/>
      <c r="C42" s="1275"/>
      <c r="D42" s="105"/>
      <c r="E42" s="1278" t="s">
        <v>31</v>
      </c>
      <c r="F42" s="1278"/>
      <c r="G42" s="1278"/>
      <c r="H42" s="1279"/>
      <c r="I42" s="106" t="s">
        <v>534</v>
      </c>
      <c r="J42" s="107" t="s">
        <v>534</v>
      </c>
      <c r="K42" s="107" t="s">
        <v>534</v>
      </c>
      <c r="L42" s="107" t="s">
        <v>534</v>
      </c>
      <c r="M42" s="108" t="s">
        <v>534</v>
      </c>
    </row>
    <row r="43" spans="2:13" ht="27.75" customHeight="1" x14ac:dyDescent="0.15">
      <c r="B43" s="1274"/>
      <c r="C43" s="1275"/>
      <c r="D43" s="105"/>
      <c r="E43" s="1278" t="s">
        <v>32</v>
      </c>
      <c r="F43" s="1278"/>
      <c r="G43" s="1278"/>
      <c r="H43" s="1279"/>
      <c r="I43" s="106">
        <v>10217</v>
      </c>
      <c r="J43" s="107">
        <v>9626</v>
      </c>
      <c r="K43" s="107">
        <v>9134</v>
      </c>
      <c r="L43" s="107">
        <v>8566</v>
      </c>
      <c r="M43" s="108">
        <v>8188</v>
      </c>
    </row>
    <row r="44" spans="2:13" ht="27.75" customHeight="1" x14ac:dyDescent="0.15">
      <c r="B44" s="1274"/>
      <c r="C44" s="1275"/>
      <c r="D44" s="105"/>
      <c r="E44" s="1278" t="s">
        <v>33</v>
      </c>
      <c r="F44" s="1278"/>
      <c r="G44" s="1278"/>
      <c r="H44" s="1279"/>
      <c r="I44" s="106" t="s">
        <v>534</v>
      </c>
      <c r="J44" s="107" t="s">
        <v>534</v>
      </c>
      <c r="K44" s="107" t="s">
        <v>534</v>
      </c>
      <c r="L44" s="107" t="s">
        <v>534</v>
      </c>
      <c r="M44" s="108" t="s">
        <v>534</v>
      </c>
    </row>
    <row r="45" spans="2:13" ht="27.75" customHeight="1" x14ac:dyDescent="0.15">
      <c r="B45" s="1274"/>
      <c r="C45" s="1275"/>
      <c r="D45" s="105"/>
      <c r="E45" s="1278" t="s">
        <v>34</v>
      </c>
      <c r="F45" s="1278"/>
      <c r="G45" s="1278"/>
      <c r="H45" s="1279"/>
      <c r="I45" s="106">
        <v>6158</v>
      </c>
      <c r="J45" s="107">
        <v>6103</v>
      </c>
      <c r="K45" s="107">
        <v>5942</v>
      </c>
      <c r="L45" s="107">
        <v>5995</v>
      </c>
      <c r="M45" s="108">
        <v>5841</v>
      </c>
    </row>
    <row r="46" spans="2:13" ht="27.75" customHeight="1" x14ac:dyDescent="0.15">
      <c r="B46" s="1274"/>
      <c r="C46" s="1275"/>
      <c r="D46" s="109"/>
      <c r="E46" s="1278" t="s">
        <v>35</v>
      </c>
      <c r="F46" s="1278"/>
      <c r="G46" s="1278"/>
      <c r="H46" s="1279"/>
      <c r="I46" s="106" t="s">
        <v>534</v>
      </c>
      <c r="J46" s="107" t="s">
        <v>534</v>
      </c>
      <c r="K46" s="107">
        <v>5</v>
      </c>
      <c r="L46" s="107" t="s">
        <v>534</v>
      </c>
      <c r="M46" s="108">
        <v>2</v>
      </c>
    </row>
    <row r="47" spans="2:13" ht="27.75" customHeight="1" x14ac:dyDescent="0.15">
      <c r="B47" s="1274"/>
      <c r="C47" s="1275"/>
      <c r="D47" s="110"/>
      <c r="E47" s="1288" t="s">
        <v>36</v>
      </c>
      <c r="F47" s="1289"/>
      <c r="G47" s="1289"/>
      <c r="H47" s="1290"/>
      <c r="I47" s="106" t="s">
        <v>534</v>
      </c>
      <c r="J47" s="107" t="s">
        <v>534</v>
      </c>
      <c r="K47" s="107" t="s">
        <v>534</v>
      </c>
      <c r="L47" s="107" t="s">
        <v>534</v>
      </c>
      <c r="M47" s="108" t="s">
        <v>534</v>
      </c>
    </row>
    <row r="48" spans="2:13" ht="27.75" customHeight="1" x14ac:dyDescent="0.15">
      <c r="B48" s="1274"/>
      <c r="C48" s="1275"/>
      <c r="D48" s="105"/>
      <c r="E48" s="1278" t="s">
        <v>37</v>
      </c>
      <c r="F48" s="1278"/>
      <c r="G48" s="1278"/>
      <c r="H48" s="1279"/>
      <c r="I48" s="106" t="s">
        <v>534</v>
      </c>
      <c r="J48" s="107" t="s">
        <v>534</v>
      </c>
      <c r="K48" s="107" t="s">
        <v>534</v>
      </c>
      <c r="L48" s="107" t="s">
        <v>534</v>
      </c>
      <c r="M48" s="108" t="s">
        <v>534</v>
      </c>
    </row>
    <row r="49" spans="2:13" ht="27.75" customHeight="1" x14ac:dyDescent="0.15">
      <c r="B49" s="1276"/>
      <c r="C49" s="1277"/>
      <c r="D49" s="105"/>
      <c r="E49" s="1278" t="s">
        <v>38</v>
      </c>
      <c r="F49" s="1278"/>
      <c r="G49" s="1278"/>
      <c r="H49" s="1279"/>
      <c r="I49" s="106" t="s">
        <v>534</v>
      </c>
      <c r="J49" s="107" t="s">
        <v>534</v>
      </c>
      <c r="K49" s="107" t="s">
        <v>534</v>
      </c>
      <c r="L49" s="107" t="s">
        <v>534</v>
      </c>
      <c r="M49" s="108" t="s">
        <v>534</v>
      </c>
    </row>
    <row r="50" spans="2:13" ht="27.75" customHeight="1" x14ac:dyDescent="0.15">
      <c r="B50" s="1272" t="s">
        <v>39</v>
      </c>
      <c r="C50" s="1273"/>
      <c r="D50" s="111"/>
      <c r="E50" s="1278" t="s">
        <v>40</v>
      </c>
      <c r="F50" s="1278"/>
      <c r="G50" s="1278"/>
      <c r="H50" s="1279"/>
      <c r="I50" s="106">
        <v>15792</v>
      </c>
      <c r="J50" s="107">
        <v>16801</v>
      </c>
      <c r="K50" s="107">
        <v>18072</v>
      </c>
      <c r="L50" s="107">
        <v>18053</v>
      </c>
      <c r="M50" s="108">
        <v>17288</v>
      </c>
    </row>
    <row r="51" spans="2:13" ht="27.75" customHeight="1" x14ac:dyDescent="0.15">
      <c r="B51" s="1274"/>
      <c r="C51" s="1275"/>
      <c r="D51" s="105"/>
      <c r="E51" s="1278" t="s">
        <v>41</v>
      </c>
      <c r="F51" s="1278"/>
      <c r="G51" s="1278"/>
      <c r="H51" s="1279"/>
      <c r="I51" s="106">
        <v>2228</v>
      </c>
      <c r="J51" s="107">
        <v>2031</v>
      </c>
      <c r="K51" s="107">
        <v>1905</v>
      </c>
      <c r="L51" s="107">
        <v>1773</v>
      </c>
      <c r="M51" s="108">
        <v>1691</v>
      </c>
    </row>
    <row r="52" spans="2:13" ht="27.75" customHeight="1" x14ac:dyDescent="0.15">
      <c r="B52" s="1276"/>
      <c r="C52" s="1277"/>
      <c r="D52" s="105"/>
      <c r="E52" s="1278" t="s">
        <v>42</v>
      </c>
      <c r="F52" s="1278"/>
      <c r="G52" s="1278"/>
      <c r="H52" s="1279"/>
      <c r="I52" s="106">
        <v>24726</v>
      </c>
      <c r="J52" s="107">
        <v>24256</v>
      </c>
      <c r="K52" s="107">
        <v>23754</v>
      </c>
      <c r="L52" s="107">
        <v>22751</v>
      </c>
      <c r="M52" s="108">
        <v>22228</v>
      </c>
    </row>
    <row r="53" spans="2:13" ht="27.75" customHeight="1" thickBot="1" x14ac:dyDescent="0.2">
      <c r="B53" s="1280" t="s">
        <v>43</v>
      </c>
      <c r="C53" s="1281"/>
      <c r="D53" s="112"/>
      <c r="E53" s="1282" t="s">
        <v>44</v>
      </c>
      <c r="F53" s="1282"/>
      <c r="G53" s="1282"/>
      <c r="H53" s="1283"/>
      <c r="I53" s="113">
        <v>-4553</v>
      </c>
      <c r="J53" s="114">
        <v>-6176</v>
      </c>
      <c r="K53" s="114">
        <v>-8512</v>
      </c>
      <c r="L53" s="114">
        <v>-8755</v>
      </c>
      <c r="M53" s="115">
        <v>-8494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wyamfGHRVwzpF/oQ8deHavTF9kCgUtOQFkiZ8AwTgcKPj45fEaokPJgjQ6qbBK0FFOiGp2Va80ffpsLzlodrg==" saltValue="2+CqEhGcB3xoKdtJ3YjB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577</v>
      </c>
      <c r="G54" s="124" t="s">
        <v>578</v>
      </c>
      <c r="H54" s="125" t="s">
        <v>579</v>
      </c>
    </row>
    <row r="55" spans="2:8" ht="52.5" customHeight="1" x14ac:dyDescent="0.15">
      <c r="B55" s="126"/>
      <c r="C55" s="1299" t="s">
        <v>47</v>
      </c>
      <c r="D55" s="1299"/>
      <c r="E55" s="1300"/>
      <c r="F55" s="127">
        <v>5946</v>
      </c>
      <c r="G55" s="127">
        <v>5513</v>
      </c>
      <c r="H55" s="128">
        <v>4967</v>
      </c>
    </row>
    <row r="56" spans="2:8" ht="52.5" customHeight="1" x14ac:dyDescent="0.15">
      <c r="B56" s="129"/>
      <c r="C56" s="1301" t="s">
        <v>48</v>
      </c>
      <c r="D56" s="1301"/>
      <c r="E56" s="1302"/>
      <c r="F56" s="130">
        <v>7417</v>
      </c>
      <c r="G56" s="130">
        <v>7767</v>
      </c>
      <c r="H56" s="131">
        <v>7986</v>
      </c>
    </row>
    <row r="57" spans="2:8" ht="53.25" customHeight="1" x14ac:dyDescent="0.15">
      <c r="B57" s="129"/>
      <c r="C57" s="1303" t="s">
        <v>49</v>
      </c>
      <c r="D57" s="1303"/>
      <c r="E57" s="1304"/>
      <c r="F57" s="132">
        <v>4620</v>
      </c>
      <c r="G57" s="132">
        <v>4567</v>
      </c>
      <c r="H57" s="133">
        <v>4358</v>
      </c>
    </row>
    <row r="58" spans="2:8" ht="45.75" customHeight="1" x14ac:dyDescent="0.15">
      <c r="B58" s="134"/>
      <c r="C58" s="1291" t="s">
        <v>626</v>
      </c>
      <c r="D58" s="1292"/>
      <c r="E58" s="1293"/>
      <c r="F58" s="135">
        <v>1773</v>
      </c>
      <c r="G58" s="135">
        <v>1775</v>
      </c>
      <c r="H58" s="136">
        <v>1781</v>
      </c>
    </row>
    <row r="59" spans="2:8" ht="45.75" customHeight="1" x14ac:dyDescent="0.15">
      <c r="B59" s="134"/>
      <c r="C59" s="1291" t="s">
        <v>627</v>
      </c>
      <c r="D59" s="1292"/>
      <c r="E59" s="1293"/>
      <c r="F59" s="135">
        <v>877</v>
      </c>
      <c r="G59" s="135">
        <v>877</v>
      </c>
      <c r="H59" s="136">
        <v>878</v>
      </c>
    </row>
    <row r="60" spans="2:8" ht="45.75" customHeight="1" x14ac:dyDescent="0.15">
      <c r="B60" s="134"/>
      <c r="C60" s="1291" t="s">
        <v>628</v>
      </c>
      <c r="D60" s="1292"/>
      <c r="E60" s="1293"/>
      <c r="F60" s="135">
        <v>645</v>
      </c>
      <c r="G60" s="135">
        <v>645</v>
      </c>
      <c r="H60" s="136">
        <v>645</v>
      </c>
    </row>
    <row r="61" spans="2:8" ht="45.75" customHeight="1" x14ac:dyDescent="0.15">
      <c r="B61" s="134"/>
      <c r="C61" s="1291" t="s">
        <v>629</v>
      </c>
      <c r="D61" s="1292"/>
      <c r="E61" s="1293"/>
      <c r="F61" s="135">
        <v>456</v>
      </c>
      <c r="G61" s="135">
        <v>439</v>
      </c>
      <c r="H61" s="136">
        <v>439</v>
      </c>
    </row>
    <row r="62" spans="2:8" ht="45.75" customHeight="1" thickBot="1" x14ac:dyDescent="0.2">
      <c r="B62" s="137"/>
      <c r="C62" s="1294" t="s">
        <v>630</v>
      </c>
      <c r="D62" s="1295"/>
      <c r="E62" s="1296"/>
      <c r="F62" s="138">
        <v>293</v>
      </c>
      <c r="G62" s="138">
        <v>254</v>
      </c>
      <c r="H62" s="139">
        <v>228</v>
      </c>
    </row>
    <row r="63" spans="2:8" ht="52.5" customHeight="1" thickBot="1" x14ac:dyDescent="0.2">
      <c r="B63" s="140"/>
      <c r="C63" s="1297" t="s">
        <v>50</v>
      </c>
      <c r="D63" s="1297"/>
      <c r="E63" s="1298"/>
      <c r="F63" s="141">
        <v>17982</v>
      </c>
      <c r="G63" s="141">
        <v>17847</v>
      </c>
      <c r="H63" s="142">
        <v>17311</v>
      </c>
    </row>
    <row r="64" spans="2:8" ht="15" customHeight="1" x14ac:dyDescent="0.15"/>
    <row r="65" ht="0" hidden="1" customHeight="1" x14ac:dyDescent="0.15"/>
    <row r="66" ht="0" hidden="1" customHeight="1" x14ac:dyDescent="0.15"/>
  </sheetData>
  <sheetProtection algorithmName="SHA-512" hashValue="DJXLdbNoaO7pfEiFFXslBYC9NGSIU0K0K99J0alpolH6EMv+Yk6esXn4K+SiHrm3Y0AAjSM3CciL3qvZaINJ4A==" saltValue="mhACRs9cw7ZsTrxiECO6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631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631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632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633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8" t="s">
        <v>648</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x14ac:dyDescent="0.15">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x14ac:dyDescent="0.15">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x14ac:dyDescent="0.15">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x14ac:dyDescent="0.15">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634</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575</v>
      </c>
      <c r="BQ50" s="1311"/>
      <c r="BR50" s="1311"/>
      <c r="BS50" s="1311"/>
      <c r="BT50" s="1311"/>
      <c r="BU50" s="1311"/>
      <c r="BV50" s="1311"/>
      <c r="BW50" s="1311"/>
      <c r="BX50" s="1311" t="s">
        <v>576</v>
      </c>
      <c r="BY50" s="1311"/>
      <c r="BZ50" s="1311"/>
      <c r="CA50" s="1311"/>
      <c r="CB50" s="1311"/>
      <c r="CC50" s="1311"/>
      <c r="CD50" s="1311"/>
      <c r="CE50" s="1311"/>
      <c r="CF50" s="1311" t="s">
        <v>577</v>
      </c>
      <c r="CG50" s="1311"/>
      <c r="CH50" s="1311"/>
      <c r="CI50" s="1311"/>
      <c r="CJ50" s="1311"/>
      <c r="CK50" s="1311"/>
      <c r="CL50" s="1311"/>
      <c r="CM50" s="1311"/>
      <c r="CN50" s="1311" t="s">
        <v>578</v>
      </c>
      <c r="CO50" s="1311"/>
      <c r="CP50" s="1311"/>
      <c r="CQ50" s="1311"/>
      <c r="CR50" s="1311"/>
      <c r="CS50" s="1311"/>
      <c r="CT50" s="1311"/>
      <c r="CU50" s="1311"/>
      <c r="CV50" s="1311" t="s">
        <v>579</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635</v>
      </c>
      <c r="AO51" s="1310"/>
      <c r="AP51" s="1310"/>
      <c r="AQ51" s="1310"/>
      <c r="AR51" s="1310"/>
      <c r="AS51" s="1310"/>
      <c r="AT51" s="1310"/>
      <c r="AU51" s="1310"/>
      <c r="AV51" s="1310"/>
      <c r="AW51" s="1310"/>
      <c r="AX51" s="1310"/>
      <c r="AY51" s="1310"/>
      <c r="AZ51" s="1310"/>
      <c r="BA51" s="1310"/>
      <c r="BB51" s="1310" t="s">
        <v>636</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637</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51.8</v>
      </c>
      <c r="BY53" s="1307"/>
      <c r="BZ53" s="1307"/>
      <c r="CA53" s="1307"/>
      <c r="CB53" s="1307"/>
      <c r="CC53" s="1307"/>
      <c r="CD53" s="1307"/>
      <c r="CE53" s="1307"/>
      <c r="CF53" s="1307">
        <v>53.3</v>
      </c>
      <c r="CG53" s="1307"/>
      <c r="CH53" s="1307"/>
      <c r="CI53" s="1307"/>
      <c r="CJ53" s="1307"/>
      <c r="CK53" s="1307"/>
      <c r="CL53" s="1307"/>
      <c r="CM53" s="1307"/>
      <c r="CN53" s="1307">
        <v>54.9</v>
      </c>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638</v>
      </c>
      <c r="AO55" s="1311"/>
      <c r="AP55" s="1311"/>
      <c r="AQ55" s="1311"/>
      <c r="AR55" s="1311"/>
      <c r="AS55" s="1311"/>
      <c r="AT55" s="1311"/>
      <c r="AU55" s="1311"/>
      <c r="AV55" s="1311"/>
      <c r="AW55" s="1311"/>
      <c r="AX55" s="1311"/>
      <c r="AY55" s="1311"/>
      <c r="AZ55" s="1311"/>
      <c r="BA55" s="1311"/>
      <c r="BB55" s="1310" t="s">
        <v>639</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39</v>
      </c>
      <c r="BY55" s="1307"/>
      <c r="BZ55" s="1307"/>
      <c r="CA55" s="1307"/>
      <c r="CB55" s="1307"/>
      <c r="CC55" s="1307"/>
      <c r="CD55" s="1307"/>
      <c r="CE55" s="1307"/>
      <c r="CF55" s="1307">
        <v>32.5</v>
      </c>
      <c r="CG55" s="1307"/>
      <c r="CH55" s="1307"/>
      <c r="CI55" s="1307"/>
      <c r="CJ55" s="1307"/>
      <c r="CK55" s="1307"/>
      <c r="CL55" s="1307"/>
      <c r="CM55" s="1307"/>
      <c r="CN55" s="1307">
        <v>30.2</v>
      </c>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640</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55.4</v>
      </c>
      <c r="BY57" s="1307"/>
      <c r="BZ57" s="1307"/>
      <c r="CA57" s="1307"/>
      <c r="CB57" s="1307"/>
      <c r="CC57" s="1307"/>
      <c r="CD57" s="1307"/>
      <c r="CE57" s="1307"/>
      <c r="CF57" s="1307">
        <v>57</v>
      </c>
      <c r="CG57" s="1307"/>
      <c r="CH57" s="1307"/>
      <c r="CI57" s="1307"/>
      <c r="CJ57" s="1307"/>
      <c r="CK57" s="1307"/>
      <c r="CL57" s="1307"/>
      <c r="CM57" s="1307"/>
      <c r="CN57" s="1307">
        <v>58.9</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641</v>
      </c>
    </row>
    <row r="64" spans="1:109" x14ac:dyDescent="0.15">
      <c r="B64" s="394"/>
      <c r="G64" s="401"/>
      <c r="I64" s="414"/>
      <c r="J64" s="414"/>
      <c r="K64" s="414"/>
      <c r="L64" s="414"/>
      <c r="M64" s="414"/>
      <c r="N64" s="415"/>
      <c r="AM64" s="401"/>
      <c r="AN64" s="401" t="s">
        <v>633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647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634</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575</v>
      </c>
      <c r="BQ72" s="1311"/>
      <c r="BR72" s="1311"/>
      <c r="BS72" s="1311"/>
      <c r="BT72" s="1311"/>
      <c r="BU72" s="1311"/>
      <c r="BV72" s="1311"/>
      <c r="BW72" s="1311"/>
      <c r="BX72" s="1311" t="s">
        <v>576</v>
      </c>
      <c r="BY72" s="1311"/>
      <c r="BZ72" s="1311"/>
      <c r="CA72" s="1311"/>
      <c r="CB72" s="1311"/>
      <c r="CC72" s="1311"/>
      <c r="CD72" s="1311"/>
      <c r="CE72" s="1311"/>
      <c r="CF72" s="1311" t="s">
        <v>577</v>
      </c>
      <c r="CG72" s="1311"/>
      <c r="CH72" s="1311"/>
      <c r="CI72" s="1311"/>
      <c r="CJ72" s="1311"/>
      <c r="CK72" s="1311"/>
      <c r="CL72" s="1311"/>
      <c r="CM72" s="1311"/>
      <c r="CN72" s="1311" t="s">
        <v>578</v>
      </c>
      <c r="CO72" s="1311"/>
      <c r="CP72" s="1311"/>
      <c r="CQ72" s="1311"/>
      <c r="CR72" s="1311"/>
      <c r="CS72" s="1311"/>
      <c r="CT72" s="1311"/>
      <c r="CU72" s="1311"/>
      <c r="CV72" s="1311" t="s">
        <v>579</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635</v>
      </c>
      <c r="AO73" s="1310"/>
      <c r="AP73" s="1310"/>
      <c r="AQ73" s="1310"/>
      <c r="AR73" s="1310"/>
      <c r="AS73" s="1310"/>
      <c r="AT73" s="1310"/>
      <c r="AU73" s="1310"/>
      <c r="AV73" s="1310"/>
      <c r="AW73" s="1310"/>
      <c r="AX73" s="1310"/>
      <c r="AY73" s="1310"/>
      <c r="AZ73" s="1310"/>
      <c r="BA73" s="1310"/>
      <c r="BB73" s="1310" t="s">
        <v>642</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643</v>
      </c>
      <c r="BC75" s="1310"/>
      <c r="BD75" s="1310"/>
      <c r="BE75" s="1310"/>
      <c r="BF75" s="1310"/>
      <c r="BG75" s="1310"/>
      <c r="BH75" s="1310"/>
      <c r="BI75" s="1310"/>
      <c r="BJ75" s="1310"/>
      <c r="BK75" s="1310"/>
      <c r="BL75" s="1310"/>
      <c r="BM75" s="1310"/>
      <c r="BN75" s="1310"/>
      <c r="BO75" s="1310"/>
      <c r="BP75" s="1307">
        <v>5.9</v>
      </c>
      <c r="BQ75" s="1307"/>
      <c r="BR75" s="1307"/>
      <c r="BS75" s="1307"/>
      <c r="BT75" s="1307"/>
      <c r="BU75" s="1307"/>
      <c r="BV75" s="1307"/>
      <c r="BW75" s="1307"/>
      <c r="BX75" s="1307">
        <v>5.3</v>
      </c>
      <c r="BY75" s="1307"/>
      <c r="BZ75" s="1307"/>
      <c r="CA75" s="1307"/>
      <c r="CB75" s="1307"/>
      <c r="CC75" s="1307"/>
      <c r="CD75" s="1307"/>
      <c r="CE75" s="1307"/>
      <c r="CF75" s="1307">
        <v>4.5</v>
      </c>
      <c r="CG75" s="1307"/>
      <c r="CH75" s="1307"/>
      <c r="CI75" s="1307"/>
      <c r="CJ75" s="1307"/>
      <c r="CK75" s="1307"/>
      <c r="CL75" s="1307"/>
      <c r="CM75" s="1307"/>
      <c r="CN75" s="1307">
        <v>3.5</v>
      </c>
      <c r="CO75" s="1307"/>
      <c r="CP75" s="1307"/>
      <c r="CQ75" s="1307"/>
      <c r="CR75" s="1307"/>
      <c r="CS75" s="1307"/>
      <c r="CT75" s="1307"/>
      <c r="CU75" s="1307"/>
      <c r="CV75" s="1307">
        <v>2.2000000000000002</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644</v>
      </c>
      <c r="AO77" s="1311"/>
      <c r="AP77" s="1311"/>
      <c r="AQ77" s="1311"/>
      <c r="AR77" s="1311"/>
      <c r="AS77" s="1311"/>
      <c r="AT77" s="1311"/>
      <c r="AU77" s="1311"/>
      <c r="AV77" s="1311"/>
      <c r="AW77" s="1311"/>
      <c r="AX77" s="1311"/>
      <c r="AY77" s="1311"/>
      <c r="AZ77" s="1311"/>
      <c r="BA77" s="1311"/>
      <c r="BB77" s="1310" t="s">
        <v>642</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39</v>
      </c>
      <c r="BY77" s="1307"/>
      <c r="BZ77" s="1307"/>
      <c r="CA77" s="1307"/>
      <c r="CB77" s="1307"/>
      <c r="CC77" s="1307"/>
      <c r="CD77" s="1307"/>
      <c r="CE77" s="1307"/>
      <c r="CF77" s="1307">
        <v>32.5</v>
      </c>
      <c r="CG77" s="1307"/>
      <c r="CH77" s="1307"/>
      <c r="CI77" s="1307"/>
      <c r="CJ77" s="1307"/>
      <c r="CK77" s="1307"/>
      <c r="CL77" s="1307"/>
      <c r="CM77" s="1307"/>
      <c r="CN77" s="1307">
        <v>30.2</v>
      </c>
      <c r="CO77" s="1307"/>
      <c r="CP77" s="1307"/>
      <c r="CQ77" s="1307"/>
      <c r="CR77" s="1307"/>
      <c r="CS77" s="1307"/>
      <c r="CT77" s="1307"/>
      <c r="CU77" s="1307"/>
      <c r="CV77" s="1307">
        <v>25.4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643</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7.8</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pXoLgdlnnYetCe45zTxfXsou5q8445uJUARqlCijKoMocqfwaJIRmKmrxfYiL57q111HLYiwFzfQGRuBD7WKA==" saltValue="CqSZVPlcwzM5DEIchkmm6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xaHxMlxL7V5KZ1fZjpjjoPOJjWKrz7n6ZXavxyenhJgLsZfm6KkrvcvG0P1AjUzqQU2evYxhshC9QAeURfOrg==" saltValue="giFZfI0iTKInBPLL9IGhR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sOU8BsYIAvzTLmDuQFOXOoeMNwVYXBOfwNzl7/UU/+1ETmPUOIaZZOM+RETALsp5YuiHfoBhemqj0eyXXqpMg==" saltValue="MuLqsZo0LxHJ8gkIuG6yz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572</v>
      </c>
      <c r="G2" s="156"/>
      <c r="H2" s="157"/>
    </row>
    <row r="3" spans="1:8" x14ac:dyDescent="0.15">
      <c r="A3" s="153" t="s">
        <v>565</v>
      </c>
      <c r="B3" s="158"/>
      <c r="C3" s="159"/>
      <c r="D3" s="160">
        <v>60308</v>
      </c>
      <c r="E3" s="161"/>
      <c r="F3" s="162">
        <v>66255</v>
      </c>
      <c r="G3" s="163"/>
      <c r="H3" s="164"/>
    </row>
    <row r="4" spans="1:8" x14ac:dyDescent="0.15">
      <c r="A4" s="165"/>
      <c r="B4" s="166"/>
      <c r="C4" s="167"/>
      <c r="D4" s="168">
        <v>32372</v>
      </c>
      <c r="E4" s="169"/>
      <c r="F4" s="170">
        <v>31822</v>
      </c>
      <c r="G4" s="171"/>
      <c r="H4" s="172"/>
    </row>
    <row r="5" spans="1:8" x14ac:dyDescent="0.15">
      <c r="A5" s="153" t="s">
        <v>567</v>
      </c>
      <c r="B5" s="158"/>
      <c r="C5" s="159"/>
      <c r="D5" s="160">
        <v>64836</v>
      </c>
      <c r="E5" s="161"/>
      <c r="F5" s="162">
        <v>92247</v>
      </c>
      <c r="G5" s="163"/>
      <c r="H5" s="164"/>
    </row>
    <row r="6" spans="1:8" x14ac:dyDescent="0.15">
      <c r="A6" s="165"/>
      <c r="B6" s="166"/>
      <c r="C6" s="167"/>
      <c r="D6" s="168">
        <v>38705</v>
      </c>
      <c r="E6" s="169"/>
      <c r="F6" s="170">
        <v>37204</v>
      </c>
      <c r="G6" s="171"/>
      <c r="H6" s="172"/>
    </row>
    <row r="7" spans="1:8" x14ac:dyDescent="0.15">
      <c r="A7" s="153" t="s">
        <v>568</v>
      </c>
      <c r="B7" s="158"/>
      <c r="C7" s="159"/>
      <c r="D7" s="160">
        <v>37770</v>
      </c>
      <c r="E7" s="161"/>
      <c r="F7" s="162">
        <v>67319</v>
      </c>
      <c r="G7" s="163"/>
      <c r="H7" s="164"/>
    </row>
    <row r="8" spans="1:8" x14ac:dyDescent="0.15">
      <c r="A8" s="165"/>
      <c r="B8" s="166"/>
      <c r="C8" s="167"/>
      <c r="D8" s="168">
        <v>26696</v>
      </c>
      <c r="E8" s="169"/>
      <c r="F8" s="170">
        <v>38101</v>
      </c>
      <c r="G8" s="171"/>
      <c r="H8" s="172"/>
    </row>
    <row r="9" spans="1:8" x14ac:dyDescent="0.15">
      <c r="A9" s="153" t="s">
        <v>569</v>
      </c>
      <c r="B9" s="158"/>
      <c r="C9" s="159"/>
      <c r="D9" s="160">
        <v>56872</v>
      </c>
      <c r="E9" s="161"/>
      <c r="F9" s="162">
        <v>70615</v>
      </c>
      <c r="G9" s="163"/>
      <c r="H9" s="164"/>
    </row>
    <row r="10" spans="1:8" x14ac:dyDescent="0.15">
      <c r="A10" s="165"/>
      <c r="B10" s="166"/>
      <c r="C10" s="167"/>
      <c r="D10" s="168">
        <v>37304</v>
      </c>
      <c r="E10" s="169"/>
      <c r="F10" s="170">
        <v>37382</v>
      </c>
      <c r="G10" s="171"/>
      <c r="H10" s="172"/>
    </row>
    <row r="11" spans="1:8" x14ac:dyDescent="0.15">
      <c r="A11" s="153" t="s">
        <v>570</v>
      </c>
      <c r="B11" s="158"/>
      <c r="C11" s="159"/>
      <c r="D11" s="160">
        <v>68902</v>
      </c>
      <c r="E11" s="161"/>
      <c r="F11" s="162">
        <v>69185</v>
      </c>
      <c r="G11" s="163"/>
      <c r="H11" s="164"/>
    </row>
    <row r="12" spans="1:8" x14ac:dyDescent="0.15">
      <c r="A12" s="165"/>
      <c r="B12" s="166"/>
      <c r="C12" s="173"/>
      <c r="D12" s="168">
        <v>51850</v>
      </c>
      <c r="E12" s="169"/>
      <c r="F12" s="170">
        <v>38519</v>
      </c>
      <c r="G12" s="171"/>
      <c r="H12" s="172"/>
    </row>
    <row r="13" spans="1:8" x14ac:dyDescent="0.15">
      <c r="A13" s="153"/>
      <c r="B13" s="158"/>
      <c r="C13" s="174"/>
      <c r="D13" s="175">
        <v>57738</v>
      </c>
      <c r="E13" s="176"/>
      <c r="F13" s="177">
        <v>73124</v>
      </c>
      <c r="G13" s="178"/>
      <c r="H13" s="164"/>
    </row>
    <row r="14" spans="1:8" x14ac:dyDescent="0.15">
      <c r="A14" s="165"/>
      <c r="B14" s="166"/>
      <c r="C14" s="167"/>
      <c r="D14" s="168">
        <v>37385</v>
      </c>
      <c r="E14" s="169"/>
      <c r="F14" s="170">
        <v>36606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4.33</v>
      </c>
      <c r="C19" s="179">
        <f>ROUND(VALUE(SUBSTITUTE(実質収支比率等に係る経年分析!G$48,"▲","-")),2)</f>
        <v>5.19</v>
      </c>
      <c r="D19" s="179">
        <f>ROUND(VALUE(SUBSTITUTE(実質収支比率等に係る経年分析!H$48,"▲","-")),2)</f>
        <v>5.72</v>
      </c>
      <c r="E19" s="179">
        <f>ROUND(VALUE(SUBSTITUTE(実質収支比率等に係る経年分析!I$48,"▲","-")),2)</f>
        <v>3.99</v>
      </c>
      <c r="F19" s="179">
        <f>ROUND(VALUE(SUBSTITUTE(実質収支比率等に係る経年分析!J$48,"▲","-")),2)</f>
        <v>4.13</v>
      </c>
    </row>
    <row r="20" spans="1:11" x14ac:dyDescent="0.15">
      <c r="A20" s="179" t="s">
        <v>54</v>
      </c>
      <c r="B20" s="179">
        <f>ROUND(VALUE(SUBSTITUTE(実質収支比率等に係る経年分析!F$47,"▲","-")),2)</f>
        <v>31.86</v>
      </c>
      <c r="C20" s="179">
        <f>ROUND(VALUE(SUBSTITUTE(実質収支比率等に係る経年分析!G$47,"▲","-")),2)</f>
        <v>34.35</v>
      </c>
      <c r="D20" s="179">
        <f>ROUND(VALUE(SUBSTITUTE(実質収支比率等に係る経年分析!H$47,"▲","-")),2)</f>
        <v>38.44</v>
      </c>
      <c r="E20" s="179">
        <f>ROUND(VALUE(SUBSTITUTE(実質収支比率等に係る経年分析!I$47,"▲","-")),2)</f>
        <v>36.520000000000003</v>
      </c>
      <c r="F20" s="179">
        <f>ROUND(VALUE(SUBSTITUTE(実質収支比率等に係る経年分析!J$47,"▲","-")),2)</f>
        <v>32.770000000000003</v>
      </c>
    </row>
    <row r="21" spans="1:11" x14ac:dyDescent="0.15">
      <c r="A21" s="179" t="s">
        <v>55</v>
      </c>
      <c r="B21" s="179">
        <f>IF(ISNUMBER(VALUE(SUBSTITUTE(実質収支比率等に係る経年分析!F$49,"▲","-"))),ROUND(VALUE(SUBSTITUTE(実質収支比率等に係る経年分析!F$49,"▲","-")),2),NA())</f>
        <v>1.83</v>
      </c>
      <c r="C21" s="179">
        <f>IF(ISNUMBER(VALUE(SUBSTITUTE(実質収支比率等に係る経年分析!G$49,"▲","-"))),ROUND(VALUE(SUBSTITUTE(実質収支比率等に係る経年分析!G$49,"▲","-")),2),NA())</f>
        <v>3.05</v>
      </c>
      <c r="D21" s="179">
        <f>IF(ISNUMBER(VALUE(SUBSTITUTE(実質収支比率等に係る経年分析!H$49,"▲","-"))),ROUND(VALUE(SUBSTITUTE(実質収支比率等に係る経年分析!H$49,"▲","-")),2),NA())</f>
        <v>3.14</v>
      </c>
      <c r="E21" s="179">
        <f>IF(ISNUMBER(VALUE(SUBSTITUTE(実質収支比率等に係る経年分析!I$49,"▲","-"))),ROUND(VALUE(SUBSTITUTE(実質収支比率等に係る経年分析!I$49,"▲","-")),2),NA())</f>
        <v>-4.7300000000000004</v>
      </c>
      <c r="F21" s="179">
        <f>IF(ISNUMBER(VALUE(SUBSTITUTE(実質収支比率等に係る経年分析!J$49,"▲","-"))),ROUND(VALUE(SUBSTITUTE(実質収支比率等に係る経年分析!J$49,"▲","-")),2),NA())</f>
        <v>-3.45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0.14000000000000001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0.14000000000000001</v>
      </c>
    </row>
    <row r="30" spans="1:11" x14ac:dyDescent="0.15">
      <c r="A30" s="180" t="str">
        <f>IF(連結実質赤字比率に係る赤字・黒字の構成分析!C$40="",NA(),連結実質赤字比率に係る赤字・黒字の構成分析!C$40)</f>
        <v>戸別合併処理浄化槽設置整備事業特別会計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0.61</v>
      </c>
    </row>
    <row r="32" spans="1:11" x14ac:dyDescent="0.15">
      <c r="A32" s="180" t="str">
        <f>IF(連結実質赤字比率に係る赤字・黒字の構成分析!C$38="",NA(),連結実質赤字比率に係る赤字・黒字の構成分析!C$38)</f>
        <v>工業用水道事業会計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0.64</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2.31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2.93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3.26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1.1000000000000001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10.34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12.63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12.64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12.95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3033</v>
      </c>
      <c r="E42" s="181"/>
      <c r="F42" s="181"/>
      <c r="G42" s="181">
        <f>'実質公債費比率（分子）の構造'!L$52</f>
        <v>2929</v>
      </c>
      <c r="H42" s="181"/>
      <c r="I42" s="181"/>
      <c r="J42" s="181">
        <f>'実質公債費比率（分子）の構造'!M$52</f>
        <v>2793</v>
      </c>
      <c r="K42" s="181"/>
      <c r="L42" s="181"/>
      <c r="M42" s="181">
        <f>'実質公債費比率（分子）の構造'!N$52</f>
        <v>2766</v>
      </c>
      <c r="N42" s="181"/>
      <c r="O42" s="181"/>
      <c r="P42" s="181">
        <f>'実質公債費比率（分子）の構造'!O$52</f>
        <v>2712</v>
      </c>
    </row>
    <row r="43" spans="1:16" x14ac:dyDescent="0.15">
      <c r="A43" s="181" t="s">
        <v>63</v>
      </c>
      <c r="B43" s="181">
        <f>'実質公債費比率（分子）の構造'!K$51</f>
        <v>1</v>
      </c>
      <c r="C43" s="181"/>
      <c r="D43" s="181"/>
      <c r="E43" s="181">
        <f>'実質公債費比率（分子）の構造'!L$51</f>
        <v>0</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885</v>
      </c>
      <c r="C46" s="181"/>
      <c r="D46" s="181"/>
      <c r="E46" s="181">
        <f>'実質公債費比率（分子）の構造'!L$48</f>
        <v>863</v>
      </c>
      <c r="F46" s="181"/>
      <c r="G46" s="181"/>
      <c r="H46" s="181">
        <f>'実質公債費比率（分子）の構造'!M$48</f>
        <v>871</v>
      </c>
      <c r="I46" s="181"/>
      <c r="J46" s="181"/>
      <c r="K46" s="181">
        <f>'実質公債費比率（分子）の構造'!N$48</f>
        <v>838</v>
      </c>
      <c r="L46" s="181"/>
      <c r="M46" s="181"/>
      <c r="N46" s="181">
        <f>'実質公債費比率（分子）の構造'!O$48</f>
        <v>765</v>
      </c>
      <c r="O46" s="181"/>
      <c r="P46" s="181"/>
    </row>
    <row r="47" spans="1:16" x14ac:dyDescent="0.15">
      <c r="A47" s="181" t="s">
        <v>67</v>
      </c>
      <c r="B47" s="181">
        <f>'実質公債費比率（分子）の構造'!K$47</f>
        <v>17</v>
      </c>
      <c r="C47" s="181"/>
      <c r="D47" s="181"/>
      <c r="E47" s="181">
        <f>'実質公債費比率（分子）の構造'!L$47</f>
        <v>23</v>
      </c>
      <c r="F47" s="181"/>
      <c r="G47" s="181"/>
      <c r="H47" s="181">
        <f>'実質公債費比率（分子）の構造'!M$47</f>
        <v>23</v>
      </c>
      <c r="I47" s="181"/>
      <c r="J47" s="181"/>
      <c r="K47" s="181">
        <f>'実質公債費比率（分子）の構造'!N$47</f>
        <v>17</v>
      </c>
      <c r="L47" s="181"/>
      <c r="M47" s="181"/>
      <c r="N47" s="181">
        <f>'実質公債費比率（分子）の構造'!O$47</f>
        <v>10</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2806</v>
      </c>
      <c r="C49" s="181"/>
      <c r="D49" s="181"/>
      <c r="E49" s="181">
        <f>'実質公債費比率（分子）の構造'!L$45</f>
        <v>2723</v>
      </c>
      <c r="F49" s="181"/>
      <c r="G49" s="181"/>
      <c r="H49" s="181">
        <f>'実質公債費比率（分子）の構造'!M$45</f>
        <v>2356</v>
      </c>
      <c r="I49" s="181"/>
      <c r="J49" s="181"/>
      <c r="K49" s="181">
        <f>'実質公債費比率（分子）の構造'!N$45</f>
        <v>2156</v>
      </c>
      <c r="L49" s="181"/>
      <c r="M49" s="181"/>
      <c r="N49" s="181">
        <f>'実質公債費比率（分子）の構造'!O$45</f>
        <v>2113</v>
      </c>
      <c r="O49" s="181"/>
      <c r="P49" s="181"/>
    </row>
    <row r="50" spans="1:16" x14ac:dyDescent="0.15">
      <c r="A50" s="181" t="s">
        <v>70</v>
      </c>
      <c r="B50" s="181" t="e">
        <f>NA()</f>
        <v>#N/A</v>
      </c>
      <c r="C50" s="181">
        <f>IF(ISNUMBER('実質公債費比率（分子）の構造'!K$53),'実質公債費比率（分子）の構造'!K$53,NA())</f>
        <v>676</v>
      </c>
      <c r="D50" s="181" t="e">
        <f>NA()</f>
        <v>#N/A</v>
      </c>
      <c r="E50" s="181" t="e">
        <f>NA()</f>
        <v>#N/A</v>
      </c>
      <c r="F50" s="181">
        <f>IF(ISNUMBER('実質公債費比率（分子）の構造'!L$53),'実質公債費比率（分子）の構造'!L$53,NA())</f>
        <v>680</v>
      </c>
      <c r="G50" s="181" t="e">
        <f>NA()</f>
        <v>#N/A</v>
      </c>
      <c r="H50" s="181" t="e">
        <f>NA()</f>
        <v>#N/A</v>
      </c>
      <c r="I50" s="181">
        <f>IF(ISNUMBER('実質公債費比率（分子）の構造'!M$53),'実質公債費比率（分子）の構造'!M$53,NA())</f>
        <v>457</v>
      </c>
      <c r="J50" s="181" t="e">
        <f>NA()</f>
        <v>#N/A</v>
      </c>
      <c r="K50" s="181" t="e">
        <f>NA()</f>
        <v>#N/A</v>
      </c>
      <c r="L50" s="181">
        <f>IF(ISNUMBER('実質公債費比率（分子）の構造'!N$53),'実質公債費比率（分子）の構造'!N$53,NA())</f>
        <v>245</v>
      </c>
      <c r="M50" s="181" t="e">
        <f>NA()</f>
        <v>#N/A</v>
      </c>
      <c r="N50" s="181" t="e">
        <f>NA()</f>
        <v>#N/A</v>
      </c>
      <c r="O50" s="181">
        <f>IF(ISNUMBER('実質公債費比率（分子）の構造'!O$53),'実質公債費比率（分子）の構造'!O$53,NA())</f>
        <v>176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24726</v>
      </c>
      <c r="E56" s="180"/>
      <c r="F56" s="180"/>
      <c r="G56" s="180">
        <f>'将来負担比率（分子）の構造'!J$52</f>
        <v>24256</v>
      </c>
      <c r="H56" s="180"/>
      <c r="I56" s="180"/>
      <c r="J56" s="180">
        <f>'将来負担比率（分子）の構造'!K$52</f>
        <v>23754</v>
      </c>
      <c r="K56" s="180"/>
      <c r="L56" s="180"/>
      <c r="M56" s="180">
        <f>'将来負担比率（分子）の構造'!L$52</f>
        <v>22751</v>
      </c>
      <c r="N56" s="180"/>
      <c r="O56" s="180"/>
      <c r="P56" s="180">
        <f>'将来負担比率（分子）の構造'!M$52</f>
        <v>22228</v>
      </c>
    </row>
    <row r="57" spans="1:16" x14ac:dyDescent="0.15">
      <c r="A57" s="180" t="s">
        <v>41</v>
      </c>
      <c r="B57" s="180"/>
      <c r="C57" s="180"/>
      <c r="D57" s="180">
        <f>'将来負担比率（分子）の構造'!I$51</f>
        <v>2228</v>
      </c>
      <c r="E57" s="180"/>
      <c r="F57" s="180"/>
      <c r="G57" s="180">
        <f>'将来負担比率（分子）の構造'!J$51</f>
        <v>2031</v>
      </c>
      <c r="H57" s="180"/>
      <c r="I57" s="180"/>
      <c r="J57" s="180">
        <f>'将来負担比率（分子）の構造'!K$51</f>
        <v>1905</v>
      </c>
      <c r="K57" s="180"/>
      <c r="L57" s="180"/>
      <c r="M57" s="180">
        <f>'将来負担比率（分子）の構造'!L$51</f>
        <v>1773</v>
      </c>
      <c r="N57" s="180"/>
      <c r="O57" s="180"/>
      <c r="P57" s="180">
        <f>'将来負担比率（分子）の構造'!M$51</f>
        <v>1691</v>
      </c>
    </row>
    <row r="58" spans="1:16" x14ac:dyDescent="0.15">
      <c r="A58" s="180" t="s">
        <v>40</v>
      </c>
      <c r="B58" s="180"/>
      <c r="C58" s="180"/>
      <c r="D58" s="180">
        <f>'将来負担比率（分子）の構造'!I$50</f>
        <v>15792</v>
      </c>
      <c r="E58" s="180"/>
      <c r="F58" s="180"/>
      <c r="G58" s="180">
        <f>'将来負担比率（分子）の構造'!J$50</f>
        <v>16801</v>
      </c>
      <c r="H58" s="180"/>
      <c r="I58" s="180"/>
      <c r="J58" s="180">
        <f>'将来負担比率（分子）の構造'!K$50</f>
        <v>18072</v>
      </c>
      <c r="K58" s="180"/>
      <c r="L58" s="180"/>
      <c r="M58" s="180">
        <f>'将来負担比率（分子）の構造'!L$50</f>
        <v>18053</v>
      </c>
      <c r="N58" s="180"/>
      <c r="O58" s="180"/>
      <c r="P58" s="180">
        <f>'将来負担比率（分子）の構造'!M$50</f>
        <v>17288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f>'将来負担比率（分子）の構造'!K$46</f>
        <v>5</v>
      </c>
      <c r="I61" s="180"/>
      <c r="J61" s="180"/>
      <c r="K61" s="180" t="str">
        <f>'将来負担比率（分子）の構造'!L$46</f>
        <v>-</v>
      </c>
      <c r="L61" s="180"/>
      <c r="M61" s="180"/>
      <c r="N61" s="180">
        <f>'将来負担比率（分子）の構造'!M$46</f>
        <v>2</v>
      </c>
      <c r="O61" s="180"/>
      <c r="P61" s="180"/>
    </row>
    <row r="62" spans="1:16" x14ac:dyDescent="0.15">
      <c r="A62" s="180" t="s">
        <v>34</v>
      </c>
      <c r="B62" s="180">
        <f>'将来負担比率（分子）の構造'!I$45</f>
        <v>6158</v>
      </c>
      <c r="C62" s="180"/>
      <c r="D62" s="180"/>
      <c r="E62" s="180">
        <f>'将来負担比率（分子）の構造'!J$45</f>
        <v>6103</v>
      </c>
      <c r="F62" s="180"/>
      <c r="G62" s="180"/>
      <c r="H62" s="180">
        <f>'将来負担比率（分子）の構造'!K$45</f>
        <v>5942</v>
      </c>
      <c r="I62" s="180"/>
      <c r="J62" s="180"/>
      <c r="K62" s="180">
        <f>'将来負担比率（分子）の構造'!L$45</f>
        <v>5995</v>
      </c>
      <c r="L62" s="180"/>
      <c r="M62" s="180"/>
      <c r="N62" s="180">
        <f>'将来負担比率（分子）の構造'!M$45</f>
        <v>5841</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10217</v>
      </c>
      <c r="C64" s="180"/>
      <c r="D64" s="180"/>
      <c r="E64" s="180">
        <f>'将来負担比率（分子）の構造'!J$43</f>
        <v>9626</v>
      </c>
      <c r="F64" s="180"/>
      <c r="G64" s="180"/>
      <c r="H64" s="180">
        <f>'将来負担比率（分子）の構造'!K$43</f>
        <v>9134</v>
      </c>
      <c r="I64" s="180"/>
      <c r="J64" s="180"/>
      <c r="K64" s="180">
        <f>'将来負担比率（分子）の構造'!L$43</f>
        <v>8566</v>
      </c>
      <c r="L64" s="180"/>
      <c r="M64" s="180"/>
      <c r="N64" s="180">
        <f>'将来負担比率（分子）の構造'!M$43</f>
        <v>8188</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21817</v>
      </c>
      <c r="C66" s="180"/>
      <c r="D66" s="180"/>
      <c r="E66" s="180">
        <f>'将来負担比率（分子）の構造'!J$41</f>
        <v>21182</v>
      </c>
      <c r="F66" s="180"/>
      <c r="G66" s="180"/>
      <c r="H66" s="180">
        <f>'将来負担比率（分子）の構造'!K$41</f>
        <v>20139</v>
      </c>
      <c r="I66" s="180"/>
      <c r="J66" s="180"/>
      <c r="K66" s="180">
        <f>'将来負担比率（分子）の構造'!L$41</f>
        <v>19262</v>
      </c>
      <c r="L66" s="180"/>
      <c r="M66" s="180"/>
      <c r="N66" s="180">
        <f>'将来負担比率（分子）の構造'!M$41</f>
        <v>18682</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5946</v>
      </c>
      <c r="C72" s="184">
        <f>基金残高に係る経年分析!G55</f>
        <v>5513</v>
      </c>
      <c r="D72" s="184">
        <f>基金残高に係る経年分析!H55</f>
        <v>4967</v>
      </c>
    </row>
    <row r="73" spans="1:16" x14ac:dyDescent="0.15">
      <c r="A73" s="183" t="s">
        <v>77</v>
      </c>
      <c r="B73" s="184">
        <f>基金残高に係る経年分析!F56</f>
        <v>7417</v>
      </c>
      <c r="C73" s="184">
        <f>基金残高に係る経年分析!G56</f>
        <v>7767</v>
      </c>
      <c r="D73" s="184">
        <f>基金残高に係る経年分析!H56</f>
        <v>7986</v>
      </c>
    </row>
    <row r="74" spans="1:16" x14ac:dyDescent="0.15">
      <c r="A74" s="183" t="s">
        <v>78</v>
      </c>
      <c r="B74" s="184">
        <f>基金残高に係る経年分析!F57</f>
        <v>4620</v>
      </c>
      <c r="C74" s="184">
        <f>基金残高に係る経年分析!G57</f>
        <v>4567</v>
      </c>
      <c r="D74" s="184">
        <f>基金残高に係る経年分析!H57</f>
        <v>4358</v>
      </c>
    </row>
  </sheetData>
  <sheetProtection algorithmName="SHA-512" hashValue="G4/SNdMbi8Pk59txtgSFWgj8XhYn8VCiMKlHTLo3VKoAu/+b9SaphAtXYv0H1gFNeAUdt3NpRdARjghDU0DCbA==" saltValue="FdzWwWNrrAOL8gYydlXYl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5361082</v>
      </c>
      <c r="S5" s="727"/>
      <c r="T5" s="727"/>
      <c r="U5" s="727"/>
      <c r="V5" s="727"/>
      <c r="W5" s="727"/>
      <c r="X5" s="727"/>
      <c r="Y5" s="773"/>
      <c r="Z5" s="791">
        <v>22.1</v>
      </c>
      <c r="AA5" s="791"/>
      <c r="AB5" s="791"/>
      <c r="AC5" s="791"/>
      <c r="AD5" s="792">
        <v>5192409</v>
      </c>
      <c r="AE5" s="792"/>
      <c r="AF5" s="792"/>
      <c r="AG5" s="792"/>
      <c r="AH5" s="792"/>
      <c r="AI5" s="792"/>
      <c r="AJ5" s="792"/>
      <c r="AK5" s="792"/>
      <c r="AL5" s="774">
        <v>35.6</v>
      </c>
      <c r="AM5" s="743"/>
      <c r="AN5" s="743"/>
      <c r="AO5" s="775"/>
      <c r="AP5" s="760" t="s">
        <v>227</v>
      </c>
      <c r="AQ5" s="761"/>
      <c r="AR5" s="761"/>
      <c r="AS5" s="761"/>
      <c r="AT5" s="761"/>
      <c r="AU5" s="761"/>
      <c r="AV5" s="761"/>
      <c r="AW5" s="761"/>
      <c r="AX5" s="761"/>
      <c r="AY5" s="761"/>
      <c r="AZ5" s="761"/>
      <c r="BA5" s="761"/>
      <c r="BB5" s="761"/>
      <c r="BC5" s="761"/>
      <c r="BD5" s="761"/>
      <c r="BE5" s="761"/>
      <c r="BF5" s="762"/>
      <c r="BG5" s="661">
        <v>5174516</v>
      </c>
      <c r="BH5" s="664"/>
      <c r="BI5" s="664"/>
      <c r="BJ5" s="664"/>
      <c r="BK5" s="664"/>
      <c r="BL5" s="664"/>
      <c r="BM5" s="664"/>
      <c r="BN5" s="665"/>
      <c r="BO5" s="723">
        <v>96.5</v>
      </c>
      <c r="BP5" s="723"/>
      <c r="BQ5" s="723"/>
      <c r="BR5" s="723"/>
      <c r="BS5" s="724">
        <v>24987</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331112</v>
      </c>
      <c r="S6" s="664"/>
      <c r="T6" s="664"/>
      <c r="U6" s="664"/>
      <c r="V6" s="664"/>
      <c r="W6" s="664"/>
      <c r="X6" s="664"/>
      <c r="Y6" s="665"/>
      <c r="Z6" s="723">
        <v>1.4</v>
      </c>
      <c r="AA6" s="723"/>
      <c r="AB6" s="723"/>
      <c r="AC6" s="723"/>
      <c r="AD6" s="724">
        <v>331112</v>
      </c>
      <c r="AE6" s="724"/>
      <c r="AF6" s="724"/>
      <c r="AG6" s="724"/>
      <c r="AH6" s="724"/>
      <c r="AI6" s="724"/>
      <c r="AJ6" s="724"/>
      <c r="AK6" s="724"/>
      <c r="AL6" s="666">
        <v>2.2999999999999998</v>
      </c>
      <c r="AM6" s="667"/>
      <c r="AN6" s="667"/>
      <c r="AO6" s="725"/>
      <c r="AP6" s="658" t="s">
        <v>232</v>
      </c>
      <c r="AQ6" s="659"/>
      <c r="AR6" s="659"/>
      <c r="AS6" s="659"/>
      <c r="AT6" s="659"/>
      <c r="AU6" s="659"/>
      <c r="AV6" s="659"/>
      <c r="AW6" s="659"/>
      <c r="AX6" s="659"/>
      <c r="AY6" s="659"/>
      <c r="AZ6" s="659"/>
      <c r="BA6" s="659"/>
      <c r="BB6" s="659"/>
      <c r="BC6" s="659"/>
      <c r="BD6" s="659"/>
      <c r="BE6" s="659"/>
      <c r="BF6" s="660"/>
      <c r="BG6" s="661">
        <v>5174516</v>
      </c>
      <c r="BH6" s="664"/>
      <c r="BI6" s="664"/>
      <c r="BJ6" s="664"/>
      <c r="BK6" s="664"/>
      <c r="BL6" s="664"/>
      <c r="BM6" s="664"/>
      <c r="BN6" s="665"/>
      <c r="BO6" s="723">
        <v>96.5</v>
      </c>
      <c r="BP6" s="723"/>
      <c r="BQ6" s="723"/>
      <c r="BR6" s="723"/>
      <c r="BS6" s="724">
        <v>24987</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210513</v>
      </c>
      <c r="CS6" s="664"/>
      <c r="CT6" s="664"/>
      <c r="CU6" s="664"/>
      <c r="CV6" s="664"/>
      <c r="CW6" s="664"/>
      <c r="CX6" s="664"/>
      <c r="CY6" s="665"/>
      <c r="CZ6" s="774">
        <v>0.9</v>
      </c>
      <c r="DA6" s="743"/>
      <c r="DB6" s="743"/>
      <c r="DC6" s="777"/>
      <c r="DD6" s="669" t="s">
        <v>180</v>
      </c>
      <c r="DE6" s="664"/>
      <c r="DF6" s="664"/>
      <c r="DG6" s="664"/>
      <c r="DH6" s="664"/>
      <c r="DI6" s="664"/>
      <c r="DJ6" s="664"/>
      <c r="DK6" s="664"/>
      <c r="DL6" s="664"/>
      <c r="DM6" s="664"/>
      <c r="DN6" s="664"/>
      <c r="DO6" s="664"/>
      <c r="DP6" s="665"/>
      <c r="DQ6" s="669">
        <v>210513</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9495</v>
      </c>
      <c r="S7" s="664"/>
      <c r="T7" s="664"/>
      <c r="U7" s="664"/>
      <c r="V7" s="664"/>
      <c r="W7" s="664"/>
      <c r="X7" s="664"/>
      <c r="Y7" s="665"/>
      <c r="Z7" s="723">
        <v>0</v>
      </c>
      <c r="AA7" s="723"/>
      <c r="AB7" s="723"/>
      <c r="AC7" s="723"/>
      <c r="AD7" s="724">
        <v>9495</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2588281</v>
      </c>
      <c r="BH7" s="664"/>
      <c r="BI7" s="664"/>
      <c r="BJ7" s="664"/>
      <c r="BK7" s="664"/>
      <c r="BL7" s="664"/>
      <c r="BM7" s="664"/>
      <c r="BN7" s="665"/>
      <c r="BO7" s="723">
        <v>48.3</v>
      </c>
      <c r="BP7" s="723"/>
      <c r="BQ7" s="723"/>
      <c r="BR7" s="723"/>
      <c r="BS7" s="724">
        <v>24987</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3276025</v>
      </c>
      <c r="CS7" s="664"/>
      <c r="CT7" s="664"/>
      <c r="CU7" s="664"/>
      <c r="CV7" s="664"/>
      <c r="CW7" s="664"/>
      <c r="CX7" s="664"/>
      <c r="CY7" s="665"/>
      <c r="CZ7" s="723">
        <v>13.9</v>
      </c>
      <c r="DA7" s="723"/>
      <c r="DB7" s="723"/>
      <c r="DC7" s="723"/>
      <c r="DD7" s="669">
        <v>204543</v>
      </c>
      <c r="DE7" s="664"/>
      <c r="DF7" s="664"/>
      <c r="DG7" s="664"/>
      <c r="DH7" s="664"/>
      <c r="DI7" s="664"/>
      <c r="DJ7" s="664"/>
      <c r="DK7" s="664"/>
      <c r="DL7" s="664"/>
      <c r="DM7" s="664"/>
      <c r="DN7" s="664"/>
      <c r="DO7" s="664"/>
      <c r="DP7" s="665"/>
      <c r="DQ7" s="669">
        <v>2799999</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21618</v>
      </c>
      <c r="S8" s="664"/>
      <c r="T8" s="664"/>
      <c r="U8" s="664"/>
      <c r="V8" s="664"/>
      <c r="W8" s="664"/>
      <c r="X8" s="664"/>
      <c r="Y8" s="665"/>
      <c r="Z8" s="723">
        <v>0.1</v>
      </c>
      <c r="AA8" s="723"/>
      <c r="AB8" s="723"/>
      <c r="AC8" s="723"/>
      <c r="AD8" s="724">
        <v>21618</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90525</v>
      </c>
      <c r="BH8" s="664"/>
      <c r="BI8" s="664"/>
      <c r="BJ8" s="664"/>
      <c r="BK8" s="664"/>
      <c r="BL8" s="664"/>
      <c r="BM8" s="664"/>
      <c r="BN8" s="665"/>
      <c r="BO8" s="723">
        <v>1.7</v>
      </c>
      <c r="BP8" s="723"/>
      <c r="BQ8" s="723"/>
      <c r="BR8" s="723"/>
      <c r="BS8" s="669" t="s">
        <v>180</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7458102</v>
      </c>
      <c r="CS8" s="664"/>
      <c r="CT8" s="664"/>
      <c r="CU8" s="664"/>
      <c r="CV8" s="664"/>
      <c r="CW8" s="664"/>
      <c r="CX8" s="664"/>
      <c r="CY8" s="665"/>
      <c r="CZ8" s="723">
        <v>31.7</v>
      </c>
      <c r="DA8" s="723"/>
      <c r="DB8" s="723"/>
      <c r="DC8" s="723"/>
      <c r="DD8" s="669">
        <v>246563</v>
      </c>
      <c r="DE8" s="664"/>
      <c r="DF8" s="664"/>
      <c r="DG8" s="664"/>
      <c r="DH8" s="664"/>
      <c r="DI8" s="664"/>
      <c r="DJ8" s="664"/>
      <c r="DK8" s="664"/>
      <c r="DL8" s="664"/>
      <c r="DM8" s="664"/>
      <c r="DN8" s="664"/>
      <c r="DO8" s="664"/>
      <c r="DP8" s="665"/>
      <c r="DQ8" s="669">
        <v>4388979</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18552</v>
      </c>
      <c r="S9" s="664"/>
      <c r="T9" s="664"/>
      <c r="U9" s="664"/>
      <c r="V9" s="664"/>
      <c r="W9" s="664"/>
      <c r="X9" s="664"/>
      <c r="Y9" s="665"/>
      <c r="Z9" s="723">
        <v>0.1</v>
      </c>
      <c r="AA9" s="723"/>
      <c r="AB9" s="723"/>
      <c r="AC9" s="723"/>
      <c r="AD9" s="724">
        <v>18552</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2285453</v>
      </c>
      <c r="BH9" s="664"/>
      <c r="BI9" s="664"/>
      <c r="BJ9" s="664"/>
      <c r="BK9" s="664"/>
      <c r="BL9" s="664"/>
      <c r="BM9" s="664"/>
      <c r="BN9" s="665"/>
      <c r="BO9" s="723">
        <v>42.6</v>
      </c>
      <c r="BP9" s="723"/>
      <c r="BQ9" s="723"/>
      <c r="BR9" s="723"/>
      <c r="BS9" s="669" t="s">
        <v>180</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1583277</v>
      </c>
      <c r="CS9" s="664"/>
      <c r="CT9" s="664"/>
      <c r="CU9" s="664"/>
      <c r="CV9" s="664"/>
      <c r="CW9" s="664"/>
      <c r="CX9" s="664"/>
      <c r="CY9" s="665"/>
      <c r="CZ9" s="723">
        <v>6.7</v>
      </c>
      <c r="DA9" s="723"/>
      <c r="DB9" s="723"/>
      <c r="DC9" s="723"/>
      <c r="DD9" s="669">
        <v>168725</v>
      </c>
      <c r="DE9" s="664"/>
      <c r="DF9" s="664"/>
      <c r="DG9" s="664"/>
      <c r="DH9" s="664"/>
      <c r="DI9" s="664"/>
      <c r="DJ9" s="664"/>
      <c r="DK9" s="664"/>
      <c r="DL9" s="664"/>
      <c r="DM9" s="664"/>
      <c r="DN9" s="664"/>
      <c r="DO9" s="664"/>
      <c r="DP9" s="665"/>
      <c r="DQ9" s="669">
        <v>1306124</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180</v>
      </c>
      <c r="S10" s="664"/>
      <c r="T10" s="664"/>
      <c r="U10" s="664"/>
      <c r="V10" s="664"/>
      <c r="W10" s="664"/>
      <c r="X10" s="664"/>
      <c r="Y10" s="665"/>
      <c r="Z10" s="723" t="s">
        <v>180</v>
      </c>
      <c r="AA10" s="723"/>
      <c r="AB10" s="723"/>
      <c r="AC10" s="723"/>
      <c r="AD10" s="724" t="s">
        <v>180</v>
      </c>
      <c r="AE10" s="724"/>
      <c r="AF10" s="724"/>
      <c r="AG10" s="724"/>
      <c r="AH10" s="724"/>
      <c r="AI10" s="724"/>
      <c r="AJ10" s="724"/>
      <c r="AK10" s="724"/>
      <c r="AL10" s="666" t="s">
        <v>180</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83130</v>
      </c>
      <c r="BH10" s="664"/>
      <c r="BI10" s="664"/>
      <c r="BJ10" s="664"/>
      <c r="BK10" s="664"/>
      <c r="BL10" s="664"/>
      <c r="BM10" s="664"/>
      <c r="BN10" s="665"/>
      <c r="BO10" s="723">
        <v>1.6</v>
      </c>
      <c r="BP10" s="723"/>
      <c r="BQ10" s="723"/>
      <c r="BR10" s="723"/>
      <c r="BS10" s="669" t="s">
        <v>180</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11929</v>
      </c>
      <c r="CS10" s="664"/>
      <c r="CT10" s="664"/>
      <c r="CU10" s="664"/>
      <c r="CV10" s="664"/>
      <c r="CW10" s="664"/>
      <c r="CX10" s="664"/>
      <c r="CY10" s="665"/>
      <c r="CZ10" s="723">
        <v>0.1</v>
      </c>
      <c r="DA10" s="723"/>
      <c r="DB10" s="723"/>
      <c r="DC10" s="723"/>
      <c r="DD10" s="669" t="s">
        <v>180</v>
      </c>
      <c r="DE10" s="664"/>
      <c r="DF10" s="664"/>
      <c r="DG10" s="664"/>
      <c r="DH10" s="664"/>
      <c r="DI10" s="664"/>
      <c r="DJ10" s="664"/>
      <c r="DK10" s="664"/>
      <c r="DL10" s="664"/>
      <c r="DM10" s="664"/>
      <c r="DN10" s="664"/>
      <c r="DO10" s="664"/>
      <c r="DP10" s="665"/>
      <c r="DQ10" s="669">
        <v>11929</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180</v>
      </c>
      <c r="S11" s="664"/>
      <c r="T11" s="664"/>
      <c r="U11" s="664"/>
      <c r="V11" s="664"/>
      <c r="W11" s="664"/>
      <c r="X11" s="664"/>
      <c r="Y11" s="665"/>
      <c r="Z11" s="723" t="s">
        <v>180</v>
      </c>
      <c r="AA11" s="723"/>
      <c r="AB11" s="723"/>
      <c r="AC11" s="723"/>
      <c r="AD11" s="724" t="s">
        <v>180</v>
      </c>
      <c r="AE11" s="724"/>
      <c r="AF11" s="724"/>
      <c r="AG11" s="724"/>
      <c r="AH11" s="724"/>
      <c r="AI11" s="724"/>
      <c r="AJ11" s="724"/>
      <c r="AK11" s="724"/>
      <c r="AL11" s="666" t="s">
        <v>180</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129173</v>
      </c>
      <c r="BH11" s="664"/>
      <c r="BI11" s="664"/>
      <c r="BJ11" s="664"/>
      <c r="BK11" s="664"/>
      <c r="BL11" s="664"/>
      <c r="BM11" s="664"/>
      <c r="BN11" s="665"/>
      <c r="BO11" s="723">
        <v>2.4</v>
      </c>
      <c r="BP11" s="723"/>
      <c r="BQ11" s="723"/>
      <c r="BR11" s="723"/>
      <c r="BS11" s="669">
        <v>24987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932371</v>
      </c>
      <c r="CS11" s="664"/>
      <c r="CT11" s="664"/>
      <c r="CU11" s="664"/>
      <c r="CV11" s="664"/>
      <c r="CW11" s="664"/>
      <c r="CX11" s="664"/>
      <c r="CY11" s="665"/>
      <c r="CZ11" s="723">
        <v>4</v>
      </c>
      <c r="DA11" s="723"/>
      <c r="DB11" s="723"/>
      <c r="DC11" s="723"/>
      <c r="DD11" s="669">
        <v>114338</v>
      </c>
      <c r="DE11" s="664"/>
      <c r="DF11" s="664"/>
      <c r="DG11" s="664"/>
      <c r="DH11" s="664"/>
      <c r="DI11" s="664"/>
      <c r="DJ11" s="664"/>
      <c r="DK11" s="664"/>
      <c r="DL11" s="664"/>
      <c r="DM11" s="664"/>
      <c r="DN11" s="664"/>
      <c r="DO11" s="664"/>
      <c r="DP11" s="665"/>
      <c r="DQ11" s="669">
        <v>694774</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853296</v>
      </c>
      <c r="S12" s="664"/>
      <c r="T12" s="664"/>
      <c r="U12" s="664"/>
      <c r="V12" s="664"/>
      <c r="W12" s="664"/>
      <c r="X12" s="664"/>
      <c r="Y12" s="665"/>
      <c r="Z12" s="723">
        <v>3.5</v>
      </c>
      <c r="AA12" s="723"/>
      <c r="AB12" s="723"/>
      <c r="AC12" s="723"/>
      <c r="AD12" s="724">
        <v>853296</v>
      </c>
      <c r="AE12" s="724"/>
      <c r="AF12" s="724"/>
      <c r="AG12" s="724"/>
      <c r="AH12" s="724"/>
      <c r="AI12" s="724"/>
      <c r="AJ12" s="724"/>
      <c r="AK12" s="724"/>
      <c r="AL12" s="666">
        <v>5.9</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2161190</v>
      </c>
      <c r="BH12" s="664"/>
      <c r="BI12" s="664"/>
      <c r="BJ12" s="664"/>
      <c r="BK12" s="664"/>
      <c r="BL12" s="664"/>
      <c r="BM12" s="664"/>
      <c r="BN12" s="665"/>
      <c r="BO12" s="723">
        <v>40.299999999999997</v>
      </c>
      <c r="BP12" s="723"/>
      <c r="BQ12" s="723"/>
      <c r="BR12" s="723"/>
      <c r="BS12" s="669" t="s">
        <v>180</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714135</v>
      </c>
      <c r="CS12" s="664"/>
      <c r="CT12" s="664"/>
      <c r="CU12" s="664"/>
      <c r="CV12" s="664"/>
      <c r="CW12" s="664"/>
      <c r="CX12" s="664"/>
      <c r="CY12" s="665"/>
      <c r="CZ12" s="723">
        <v>3</v>
      </c>
      <c r="DA12" s="723"/>
      <c r="DB12" s="723"/>
      <c r="DC12" s="723"/>
      <c r="DD12" s="669">
        <v>213080</v>
      </c>
      <c r="DE12" s="664"/>
      <c r="DF12" s="664"/>
      <c r="DG12" s="664"/>
      <c r="DH12" s="664"/>
      <c r="DI12" s="664"/>
      <c r="DJ12" s="664"/>
      <c r="DK12" s="664"/>
      <c r="DL12" s="664"/>
      <c r="DM12" s="664"/>
      <c r="DN12" s="664"/>
      <c r="DO12" s="664"/>
      <c r="DP12" s="665"/>
      <c r="DQ12" s="669">
        <v>419621</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77382</v>
      </c>
      <c r="S13" s="664"/>
      <c r="T13" s="664"/>
      <c r="U13" s="664"/>
      <c r="V13" s="664"/>
      <c r="W13" s="664"/>
      <c r="X13" s="664"/>
      <c r="Y13" s="665"/>
      <c r="Z13" s="723">
        <v>0.3</v>
      </c>
      <c r="AA13" s="723"/>
      <c r="AB13" s="723"/>
      <c r="AC13" s="723"/>
      <c r="AD13" s="724">
        <v>77382</v>
      </c>
      <c r="AE13" s="724"/>
      <c r="AF13" s="724"/>
      <c r="AG13" s="724"/>
      <c r="AH13" s="724"/>
      <c r="AI13" s="724"/>
      <c r="AJ13" s="724"/>
      <c r="AK13" s="724"/>
      <c r="AL13" s="666">
        <v>0.5</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2123951</v>
      </c>
      <c r="BH13" s="664"/>
      <c r="BI13" s="664"/>
      <c r="BJ13" s="664"/>
      <c r="BK13" s="664"/>
      <c r="BL13" s="664"/>
      <c r="BM13" s="664"/>
      <c r="BN13" s="665"/>
      <c r="BO13" s="723">
        <v>39.6</v>
      </c>
      <c r="BP13" s="723"/>
      <c r="BQ13" s="723"/>
      <c r="BR13" s="723"/>
      <c r="BS13" s="669" t="s">
        <v>180</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2333889</v>
      </c>
      <c r="CS13" s="664"/>
      <c r="CT13" s="664"/>
      <c r="CU13" s="664"/>
      <c r="CV13" s="664"/>
      <c r="CW13" s="664"/>
      <c r="CX13" s="664"/>
      <c r="CY13" s="665"/>
      <c r="CZ13" s="723">
        <v>9.9</v>
      </c>
      <c r="DA13" s="723"/>
      <c r="DB13" s="723"/>
      <c r="DC13" s="723"/>
      <c r="DD13" s="669">
        <v>954145</v>
      </c>
      <c r="DE13" s="664"/>
      <c r="DF13" s="664"/>
      <c r="DG13" s="664"/>
      <c r="DH13" s="664"/>
      <c r="DI13" s="664"/>
      <c r="DJ13" s="664"/>
      <c r="DK13" s="664"/>
      <c r="DL13" s="664"/>
      <c r="DM13" s="664"/>
      <c r="DN13" s="664"/>
      <c r="DO13" s="664"/>
      <c r="DP13" s="665"/>
      <c r="DQ13" s="669">
        <v>1787315</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180</v>
      </c>
      <c r="S14" s="664"/>
      <c r="T14" s="664"/>
      <c r="U14" s="664"/>
      <c r="V14" s="664"/>
      <c r="W14" s="664"/>
      <c r="X14" s="664"/>
      <c r="Y14" s="665"/>
      <c r="Z14" s="723" t="s">
        <v>180</v>
      </c>
      <c r="AA14" s="723"/>
      <c r="AB14" s="723"/>
      <c r="AC14" s="723"/>
      <c r="AD14" s="724" t="s">
        <v>180</v>
      </c>
      <c r="AE14" s="724"/>
      <c r="AF14" s="724"/>
      <c r="AG14" s="724"/>
      <c r="AH14" s="724"/>
      <c r="AI14" s="724"/>
      <c r="AJ14" s="724"/>
      <c r="AK14" s="724"/>
      <c r="AL14" s="666" t="s">
        <v>180</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178486</v>
      </c>
      <c r="BH14" s="664"/>
      <c r="BI14" s="664"/>
      <c r="BJ14" s="664"/>
      <c r="BK14" s="664"/>
      <c r="BL14" s="664"/>
      <c r="BM14" s="664"/>
      <c r="BN14" s="665"/>
      <c r="BO14" s="723">
        <v>3.3</v>
      </c>
      <c r="BP14" s="723"/>
      <c r="BQ14" s="723"/>
      <c r="BR14" s="723"/>
      <c r="BS14" s="669" t="s">
        <v>180</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953259</v>
      </c>
      <c r="CS14" s="664"/>
      <c r="CT14" s="664"/>
      <c r="CU14" s="664"/>
      <c r="CV14" s="664"/>
      <c r="CW14" s="664"/>
      <c r="CX14" s="664"/>
      <c r="CY14" s="665"/>
      <c r="CZ14" s="723">
        <v>4.0999999999999996</v>
      </c>
      <c r="DA14" s="723"/>
      <c r="DB14" s="723"/>
      <c r="DC14" s="723"/>
      <c r="DD14" s="669">
        <v>48755</v>
      </c>
      <c r="DE14" s="664"/>
      <c r="DF14" s="664"/>
      <c r="DG14" s="664"/>
      <c r="DH14" s="664"/>
      <c r="DI14" s="664"/>
      <c r="DJ14" s="664"/>
      <c r="DK14" s="664"/>
      <c r="DL14" s="664"/>
      <c r="DM14" s="664"/>
      <c r="DN14" s="664"/>
      <c r="DO14" s="664"/>
      <c r="DP14" s="665"/>
      <c r="DQ14" s="669">
        <v>886316</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90941</v>
      </c>
      <c r="S15" s="664"/>
      <c r="T15" s="664"/>
      <c r="U15" s="664"/>
      <c r="V15" s="664"/>
      <c r="W15" s="664"/>
      <c r="X15" s="664"/>
      <c r="Y15" s="665"/>
      <c r="Z15" s="723">
        <v>0.4</v>
      </c>
      <c r="AA15" s="723"/>
      <c r="AB15" s="723"/>
      <c r="AC15" s="723"/>
      <c r="AD15" s="724">
        <v>90941</v>
      </c>
      <c r="AE15" s="724"/>
      <c r="AF15" s="724"/>
      <c r="AG15" s="724"/>
      <c r="AH15" s="724"/>
      <c r="AI15" s="724"/>
      <c r="AJ15" s="724"/>
      <c r="AK15" s="724"/>
      <c r="AL15" s="666">
        <v>0.6</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246243</v>
      </c>
      <c r="BH15" s="664"/>
      <c r="BI15" s="664"/>
      <c r="BJ15" s="664"/>
      <c r="BK15" s="664"/>
      <c r="BL15" s="664"/>
      <c r="BM15" s="664"/>
      <c r="BN15" s="665"/>
      <c r="BO15" s="723">
        <v>4.5999999999999996</v>
      </c>
      <c r="BP15" s="723"/>
      <c r="BQ15" s="723"/>
      <c r="BR15" s="723"/>
      <c r="BS15" s="669" t="s">
        <v>180</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3685332</v>
      </c>
      <c r="CS15" s="664"/>
      <c r="CT15" s="664"/>
      <c r="CU15" s="664"/>
      <c r="CV15" s="664"/>
      <c r="CW15" s="664"/>
      <c r="CX15" s="664"/>
      <c r="CY15" s="665"/>
      <c r="CZ15" s="723">
        <v>15.7</v>
      </c>
      <c r="DA15" s="723"/>
      <c r="DB15" s="723"/>
      <c r="DC15" s="723"/>
      <c r="DD15" s="669">
        <v>1635150</v>
      </c>
      <c r="DE15" s="664"/>
      <c r="DF15" s="664"/>
      <c r="DG15" s="664"/>
      <c r="DH15" s="664"/>
      <c r="DI15" s="664"/>
      <c r="DJ15" s="664"/>
      <c r="DK15" s="664"/>
      <c r="DL15" s="664"/>
      <c r="DM15" s="664"/>
      <c r="DN15" s="664"/>
      <c r="DO15" s="664"/>
      <c r="DP15" s="665"/>
      <c r="DQ15" s="669">
        <v>2525647</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180</v>
      </c>
      <c r="S16" s="664"/>
      <c r="T16" s="664"/>
      <c r="U16" s="664"/>
      <c r="V16" s="664"/>
      <c r="W16" s="664"/>
      <c r="X16" s="664"/>
      <c r="Y16" s="665"/>
      <c r="Z16" s="723" t="s">
        <v>180</v>
      </c>
      <c r="AA16" s="723"/>
      <c r="AB16" s="723"/>
      <c r="AC16" s="723"/>
      <c r="AD16" s="724" t="s">
        <v>180</v>
      </c>
      <c r="AE16" s="724"/>
      <c r="AF16" s="724"/>
      <c r="AG16" s="724"/>
      <c r="AH16" s="724"/>
      <c r="AI16" s="724"/>
      <c r="AJ16" s="724"/>
      <c r="AK16" s="724"/>
      <c r="AL16" s="666" t="s">
        <v>180</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v>316</v>
      </c>
      <c r="BH16" s="664"/>
      <c r="BI16" s="664"/>
      <c r="BJ16" s="664"/>
      <c r="BK16" s="664"/>
      <c r="BL16" s="664"/>
      <c r="BM16" s="664"/>
      <c r="BN16" s="665"/>
      <c r="BO16" s="723">
        <v>0</v>
      </c>
      <c r="BP16" s="723"/>
      <c r="BQ16" s="723"/>
      <c r="BR16" s="723"/>
      <c r="BS16" s="669" t="s">
        <v>180</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180</v>
      </c>
      <c r="CS16" s="664"/>
      <c r="CT16" s="664"/>
      <c r="CU16" s="664"/>
      <c r="CV16" s="664"/>
      <c r="CW16" s="664"/>
      <c r="CX16" s="664"/>
      <c r="CY16" s="665"/>
      <c r="CZ16" s="723" t="s">
        <v>180</v>
      </c>
      <c r="DA16" s="723"/>
      <c r="DB16" s="723"/>
      <c r="DC16" s="723"/>
      <c r="DD16" s="669" t="s">
        <v>180</v>
      </c>
      <c r="DE16" s="664"/>
      <c r="DF16" s="664"/>
      <c r="DG16" s="664"/>
      <c r="DH16" s="664"/>
      <c r="DI16" s="664"/>
      <c r="DJ16" s="664"/>
      <c r="DK16" s="664"/>
      <c r="DL16" s="664"/>
      <c r="DM16" s="664"/>
      <c r="DN16" s="664"/>
      <c r="DO16" s="664"/>
      <c r="DP16" s="665"/>
      <c r="DQ16" s="669" t="s">
        <v>180</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24805</v>
      </c>
      <c r="S17" s="664"/>
      <c r="T17" s="664"/>
      <c r="U17" s="664"/>
      <c r="V17" s="664"/>
      <c r="W17" s="664"/>
      <c r="X17" s="664"/>
      <c r="Y17" s="665"/>
      <c r="Z17" s="723">
        <v>0.1</v>
      </c>
      <c r="AA17" s="723"/>
      <c r="AB17" s="723"/>
      <c r="AC17" s="723"/>
      <c r="AD17" s="724">
        <v>24805</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180</v>
      </c>
      <c r="BH17" s="664"/>
      <c r="BI17" s="664"/>
      <c r="BJ17" s="664"/>
      <c r="BK17" s="664"/>
      <c r="BL17" s="664"/>
      <c r="BM17" s="664"/>
      <c r="BN17" s="665"/>
      <c r="BO17" s="723" t="s">
        <v>180</v>
      </c>
      <c r="BP17" s="723"/>
      <c r="BQ17" s="723"/>
      <c r="BR17" s="723"/>
      <c r="BS17" s="669" t="s">
        <v>180</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2372851</v>
      </c>
      <c r="CS17" s="664"/>
      <c r="CT17" s="664"/>
      <c r="CU17" s="664"/>
      <c r="CV17" s="664"/>
      <c r="CW17" s="664"/>
      <c r="CX17" s="664"/>
      <c r="CY17" s="665"/>
      <c r="CZ17" s="723">
        <v>10.1</v>
      </c>
      <c r="DA17" s="723"/>
      <c r="DB17" s="723"/>
      <c r="DC17" s="723"/>
      <c r="DD17" s="669" t="s">
        <v>180</v>
      </c>
      <c r="DE17" s="664"/>
      <c r="DF17" s="664"/>
      <c r="DG17" s="664"/>
      <c r="DH17" s="664"/>
      <c r="DI17" s="664"/>
      <c r="DJ17" s="664"/>
      <c r="DK17" s="664"/>
      <c r="DL17" s="664"/>
      <c r="DM17" s="664"/>
      <c r="DN17" s="664"/>
      <c r="DO17" s="664"/>
      <c r="DP17" s="665"/>
      <c r="DQ17" s="669">
        <v>2280258</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9074931</v>
      </c>
      <c r="S18" s="664"/>
      <c r="T18" s="664"/>
      <c r="U18" s="664"/>
      <c r="V18" s="664"/>
      <c r="W18" s="664"/>
      <c r="X18" s="664"/>
      <c r="Y18" s="665"/>
      <c r="Z18" s="723">
        <v>37.5</v>
      </c>
      <c r="AA18" s="723"/>
      <c r="AB18" s="723"/>
      <c r="AC18" s="723"/>
      <c r="AD18" s="724">
        <v>7844484</v>
      </c>
      <c r="AE18" s="724"/>
      <c r="AF18" s="724"/>
      <c r="AG18" s="724"/>
      <c r="AH18" s="724"/>
      <c r="AI18" s="724"/>
      <c r="AJ18" s="724"/>
      <c r="AK18" s="724"/>
      <c r="AL18" s="666">
        <v>53.8</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180</v>
      </c>
      <c r="BH18" s="664"/>
      <c r="BI18" s="664"/>
      <c r="BJ18" s="664"/>
      <c r="BK18" s="664"/>
      <c r="BL18" s="664"/>
      <c r="BM18" s="664"/>
      <c r="BN18" s="665"/>
      <c r="BO18" s="723" t="s">
        <v>180</v>
      </c>
      <c r="BP18" s="723"/>
      <c r="BQ18" s="723"/>
      <c r="BR18" s="723"/>
      <c r="BS18" s="669" t="s">
        <v>180</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180</v>
      </c>
      <c r="CS18" s="664"/>
      <c r="CT18" s="664"/>
      <c r="CU18" s="664"/>
      <c r="CV18" s="664"/>
      <c r="CW18" s="664"/>
      <c r="CX18" s="664"/>
      <c r="CY18" s="665"/>
      <c r="CZ18" s="723" t="s">
        <v>180</v>
      </c>
      <c r="DA18" s="723"/>
      <c r="DB18" s="723"/>
      <c r="DC18" s="723"/>
      <c r="DD18" s="669" t="s">
        <v>180</v>
      </c>
      <c r="DE18" s="664"/>
      <c r="DF18" s="664"/>
      <c r="DG18" s="664"/>
      <c r="DH18" s="664"/>
      <c r="DI18" s="664"/>
      <c r="DJ18" s="664"/>
      <c r="DK18" s="664"/>
      <c r="DL18" s="664"/>
      <c r="DM18" s="664"/>
      <c r="DN18" s="664"/>
      <c r="DO18" s="664"/>
      <c r="DP18" s="665"/>
      <c r="DQ18" s="669" t="s">
        <v>180</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7844484</v>
      </c>
      <c r="S19" s="664"/>
      <c r="T19" s="664"/>
      <c r="U19" s="664"/>
      <c r="V19" s="664"/>
      <c r="W19" s="664"/>
      <c r="X19" s="664"/>
      <c r="Y19" s="665"/>
      <c r="Z19" s="723">
        <v>32.4</v>
      </c>
      <c r="AA19" s="723"/>
      <c r="AB19" s="723"/>
      <c r="AC19" s="723"/>
      <c r="AD19" s="724">
        <v>7844484</v>
      </c>
      <c r="AE19" s="724"/>
      <c r="AF19" s="724"/>
      <c r="AG19" s="724"/>
      <c r="AH19" s="724"/>
      <c r="AI19" s="724"/>
      <c r="AJ19" s="724"/>
      <c r="AK19" s="724"/>
      <c r="AL19" s="666">
        <v>53.8</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186566</v>
      </c>
      <c r="BH19" s="664"/>
      <c r="BI19" s="664"/>
      <c r="BJ19" s="664"/>
      <c r="BK19" s="664"/>
      <c r="BL19" s="664"/>
      <c r="BM19" s="664"/>
      <c r="BN19" s="665"/>
      <c r="BO19" s="723">
        <v>3.5</v>
      </c>
      <c r="BP19" s="723"/>
      <c r="BQ19" s="723"/>
      <c r="BR19" s="723"/>
      <c r="BS19" s="669" t="s">
        <v>180</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180</v>
      </c>
      <c r="CS19" s="664"/>
      <c r="CT19" s="664"/>
      <c r="CU19" s="664"/>
      <c r="CV19" s="664"/>
      <c r="CW19" s="664"/>
      <c r="CX19" s="664"/>
      <c r="CY19" s="665"/>
      <c r="CZ19" s="723" t="s">
        <v>180</v>
      </c>
      <c r="DA19" s="723"/>
      <c r="DB19" s="723"/>
      <c r="DC19" s="723"/>
      <c r="DD19" s="669" t="s">
        <v>180</v>
      </c>
      <c r="DE19" s="664"/>
      <c r="DF19" s="664"/>
      <c r="DG19" s="664"/>
      <c r="DH19" s="664"/>
      <c r="DI19" s="664"/>
      <c r="DJ19" s="664"/>
      <c r="DK19" s="664"/>
      <c r="DL19" s="664"/>
      <c r="DM19" s="664"/>
      <c r="DN19" s="664"/>
      <c r="DO19" s="664"/>
      <c r="DP19" s="665"/>
      <c r="DQ19" s="669" t="s">
        <v>180</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1207849</v>
      </c>
      <c r="S20" s="664"/>
      <c r="T20" s="664"/>
      <c r="U20" s="664"/>
      <c r="V20" s="664"/>
      <c r="W20" s="664"/>
      <c r="X20" s="664"/>
      <c r="Y20" s="665"/>
      <c r="Z20" s="723">
        <v>5</v>
      </c>
      <c r="AA20" s="723"/>
      <c r="AB20" s="723"/>
      <c r="AC20" s="723"/>
      <c r="AD20" s="724" t="s">
        <v>180</v>
      </c>
      <c r="AE20" s="724"/>
      <c r="AF20" s="724"/>
      <c r="AG20" s="724"/>
      <c r="AH20" s="724"/>
      <c r="AI20" s="724"/>
      <c r="AJ20" s="724"/>
      <c r="AK20" s="724"/>
      <c r="AL20" s="666" t="s">
        <v>180</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186566</v>
      </c>
      <c r="BH20" s="664"/>
      <c r="BI20" s="664"/>
      <c r="BJ20" s="664"/>
      <c r="BK20" s="664"/>
      <c r="BL20" s="664"/>
      <c r="BM20" s="664"/>
      <c r="BN20" s="665"/>
      <c r="BO20" s="723">
        <v>3.5</v>
      </c>
      <c r="BP20" s="723"/>
      <c r="BQ20" s="723"/>
      <c r="BR20" s="723"/>
      <c r="BS20" s="669" t="s">
        <v>180</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23531683</v>
      </c>
      <c r="CS20" s="664"/>
      <c r="CT20" s="664"/>
      <c r="CU20" s="664"/>
      <c r="CV20" s="664"/>
      <c r="CW20" s="664"/>
      <c r="CX20" s="664"/>
      <c r="CY20" s="665"/>
      <c r="CZ20" s="723">
        <v>100</v>
      </c>
      <c r="DA20" s="723"/>
      <c r="DB20" s="723"/>
      <c r="DC20" s="723"/>
      <c r="DD20" s="669">
        <v>3585299</v>
      </c>
      <c r="DE20" s="664"/>
      <c r="DF20" s="664"/>
      <c r="DG20" s="664"/>
      <c r="DH20" s="664"/>
      <c r="DI20" s="664"/>
      <c r="DJ20" s="664"/>
      <c r="DK20" s="664"/>
      <c r="DL20" s="664"/>
      <c r="DM20" s="664"/>
      <c r="DN20" s="664"/>
      <c r="DO20" s="664"/>
      <c r="DP20" s="665"/>
      <c r="DQ20" s="669">
        <v>17311475</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v>22598</v>
      </c>
      <c r="S21" s="664"/>
      <c r="T21" s="664"/>
      <c r="U21" s="664"/>
      <c r="V21" s="664"/>
      <c r="W21" s="664"/>
      <c r="X21" s="664"/>
      <c r="Y21" s="665"/>
      <c r="Z21" s="723">
        <v>0.1</v>
      </c>
      <c r="AA21" s="723"/>
      <c r="AB21" s="723"/>
      <c r="AC21" s="723"/>
      <c r="AD21" s="724" t="s">
        <v>180</v>
      </c>
      <c r="AE21" s="724"/>
      <c r="AF21" s="724"/>
      <c r="AG21" s="724"/>
      <c r="AH21" s="724"/>
      <c r="AI21" s="724"/>
      <c r="AJ21" s="724"/>
      <c r="AK21" s="724"/>
      <c r="AL21" s="666" t="s">
        <v>180</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17893</v>
      </c>
      <c r="BH21" s="664"/>
      <c r="BI21" s="664"/>
      <c r="BJ21" s="664"/>
      <c r="BK21" s="664"/>
      <c r="BL21" s="664"/>
      <c r="BM21" s="664"/>
      <c r="BN21" s="665"/>
      <c r="BO21" s="723">
        <v>0.3</v>
      </c>
      <c r="BP21" s="723"/>
      <c r="BQ21" s="723"/>
      <c r="BR21" s="723"/>
      <c r="BS21" s="669" t="s">
        <v>180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15863214</v>
      </c>
      <c r="S22" s="664"/>
      <c r="T22" s="664"/>
      <c r="U22" s="664"/>
      <c r="V22" s="664"/>
      <c r="W22" s="664"/>
      <c r="X22" s="664"/>
      <c r="Y22" s="665"/>
      <c r="Z22" s="723">
        <v>65.5</v>
      </c>
      <c r="AA22" s="723"/>
      <c r="AB22" s="723"/>
      <c r="AC22" s="723"/>
      <c r="AD22" s="724">
        <v>14464094</v>
      </c>
      <c r="AE22" s="724"/>
      <c r="AF22" s="724"/>
      <c r="AG22" s="724"/>
      <c r="AH22" s="724"/>
      <c r="AI22" s="724"/>
      <c r="AJ22" s="724"/>
      <c r="AK22" s="724"/>
      <c r="AL22" s="666">
        <v>99.3</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180</v>
      </c>
      <c r="BH22" s="664"/>
      <c r="BI22" s="664"/>
      <c r="BJ22" s="664"/>
      <c r="BK22" s="664"/>
      <c r="BL22" s="664"/>
      <c r="BM22" s="664"/>
      <c r="BN22" s="665"/>
      <c r="BO22" s="723" t="s">
        <v>180</v>
      </c>
      <c r="BP22" s="723"/>
      <c r="BQ22" s="723"/>
      <c r="BR22" s="723"/>
      <c r="BS22" s="669" t="s">
        <v>180</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5057</v>
      </c>
      <c r="S23" s="664"/>
      <c r="T23" s="664"/>
      <c r="U23" s="664"/>
      <c r="V23" s="664"/>
      <c r="W23" s="664"/>
      <c r="X23" s="664"/>
      <c r="Y23" s="665"/>
      <c r="Z23" s="723">
        <v>0</v>
      </c>
      <c r="AA23" s="723"/>
      <c r="AB23" s="723"/>
      <c r="AC23" s="723"/>
      <c r="AD23" s="724">
        <v>5057</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168673</v>
      </c>
      <c r="BH23" s="664"/>
      <c r="BI23" s="664"/>
      <c r="BJ23" s="664"/>
      <c r="BK23" s="664"/>
      <c r="BL23" s="664"/>
      <c r="BM23" s="664"/>
      <c r="BN23" s="665"/>
      <c r="BO23" s="723">
        <v>3.1</v>
      </c>
      <c r="BP23" s="723"/>
      <c r="BQ23" s="723"/>
      <c r="BR23" s="723"/>
      <c r="BS23" s="669" t="s">
        <v>180</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70262</v>
      </c>
      <c r="S24" s="664"/>
      <c r="T24" s="664"/>
      <c r="U24" s="664"/>
      <c r="V24" s="664"/>
      <c r="W24" s="664"/>
      <c r="X24" s="664"/>
      <c r="Y24" s="665"/>
      <c r="Z24" s="723">
        <v>0.3</v>
      </c>
      <c r="AA24" s="723"/>
      <c r="AB24" s="723"/>
      <c r="AC24" s="723"/>
      <c r="AD24" s="724">
        <v>327</v>
      </c>
      <c r="AE24" s="724"/>
      <c r="AF24" s="724"/>
      <c r="AG24" s="724"/>
      <c r="AH24" s="724"/>
      <c r="AI24" s="724"/>
      <c r="AJ24" s="724"/>
      <c r="AK24" s="724"/>
      <c r="AL24" s="666">
        <v>0</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180</v>
      </c>
      <c r="BH24" s="664"/>
      <c r="BI24" s="664"/>
      <c r="BJ24" s="664"/>
      <c r="BK24" s="664"/>
      <c r="BL24" s="664"/>
      <c r="BM24" s="664"/>
      <c r="BN24" s="665"/>
      <c r="BO24" s="723" t="s">
        <v>180</v>
      </c>
      <c r="BP24" s="723"/>
      <c r="BQ24" s="723"/>
      <c r="BR24" s="723"/>
      <c r="BS24" s="669" t="s">
        <v>180</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10651485</v>
      </c>
      <c r="CS24" s="727"/>
      <c r="CT24" s="727"/>
      <c r="CU24" s="727"/>
      <c r="CV24" s="727"/>
      <c r="CW24" s="727"/>
      <c r="CX24" s="727"/>
      <c r="CY24" s="773"/>
      <c r="CZ24" s="774">
        <v>45.3</v>
      </c>
      <c r="DA24" s="743"/>
      <c r="DB24" s="743"/>
      <c r="DC24" s="777"/>
      <c r="DD24" s="772">
        <v>8081220</v>
      </c>
      <c r="DE24" s="727"/>
      <c r="DF24" s="727"/>
      <c r="DG24" s="727"/>
      <c r="DH24" s="727"/>
      <c r="DI24" s="727"/>
      <c r="DJ24" s="727"/>
      <c r="DK24" s="773"/>
      <c r="DL24" s="772">
        <v>8031844</v>
      </c>
      <c r="DM24" s="727"/>
      <c r="DN24" s="727"/>
      <c r="DO24" s="727"/>
      <c r="DP24" s="727"/>
      <c r="DQ24" s="727"/>
      <c r="DR24" s="727"/>
      <c r="DS24" s="727"/>
      <c r="DT24" s="727"/>
      <c r="DU24" s="727"/>
      <c r="DV24" s="773"/>
      <c r="DW24" s="774">
        <v>53.6</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320515</v>
      </c>
      <c r="S25" s="664"/>
      <c r="T25" s="664"/>
      <c r="U25" s="664"/>
      <c r="V25" s="664"/>
      <c r="W25" s="664"/>
      <c r="X25" s="664"/>
      <c r="Y25" s="665"/>
      <c r="Z25" s="723">
        <v>1.3</v>
      </c>
      <c r="AA25" s="723"/>
      <c r="AB25" s="723"/>
      <c r="AC25" s="723"/>
      <c r="AD25" s="724">
        <v>29791</v>
      </c>
      <c r="AE25" s="724"/>
      <c r="AF25" s="724"/>
      <c r="AG25" s="724"/>
      <c r="AH25" s="724"/>
      <c r="AI25" s="724"/>
      <c r="AJ25" s="724"/>
      <c r="AK25" s="724"/>
      <c r="AL25" s="666">
        <v>0.2</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180</v>
      </c>
      <c r="BH25" s="664"/>
      <c r="BI25" s="664"/>
      <c r="BJ25" s="664"/>
      <c r="BK25" s="664"/>
      <c r="BL25" s="664"/>
      <c r="BM25" s="664"/>
      <c r="BN25" s="665"/>
      <c r="BO25" s="723" t="s">
        <v>180</v>
      </c>
      <c r="BP25" s="723"/>
      <c r="BQ25" s="723"/>
      <c r="BR25" s="723"/>
      <c r="BS25" s="669" t="s">
        <v>180</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4886982</v>
      </c>
      <c r="CS25" s="662"/>
      <c r="CT25" s="662"/>
      <c r="CU25" s="662"/>
      <c r="CV25" s="662"/>
      <c r="CW25" s="662"/>
      <c r="CX25" s="662"/>
      <c r="CY25" s="663"/>
      <c r="CZ25" s="666">
        <v>20.8</v>
      </c>
      <c r="DA25" s="695"/>
      <c r="DB25" s="695"/>
      <c r="DC25" s="696"/>
      <c r="DD25" s="669">
        <v>4677541</v>
      </c>
      <c r="DE25" s="662"/>
      <c r="DF25" s="662"/>
      <c r="DG25" s="662"/>
      <c r="DH25" s="662"/>
      <c r="DI25" s="662"/>
      <c r="DJ25" s="662"/>
      <c r="DK25" s="663"/>
      <c r="DL25" s="669">
        <v>4629482</v>
      </c>
      <c r="DM25" s="662"/>
      <c r="DN25" s="662"/>
      <c r="DO25" s="662"/>
      <c r="DP25" s="662"/>
      <c r="DQ25" s="662"/>
      <c r="DR25" s="662"/>
      <c r="DS25" s="662"/>
      <c r="DT25" s="662"/>
      <c r="DU25" s="662"/>
      <c r="DV25" s="663"/>
      <c r="DW25" s="666">
        <v>30.9</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185975</v>
      </c>
      <c r="S26" s="664"/>
      <c r="T26" s="664"/>
      <c r="U26" s="664"/>
      <c r="V26" s="664"/>
      <c r="W26" s="664"/>
      <c r="X26" s="664"/>
      <c r="Y26" s="665"/>
      <c r="Z26" s="723">
        <v>0.8</v>
      </c>
      <c r="AA26" s="723"/>
      <c r="AB26" s="723"/>
      <c r="AC26" s="723"/>
      <c r="AD26" s="724" t="s">
        <v>180</v>
      </c>
      <c r="AE26" s="724"/>
      <c r="AF26" s="724"/>
      <c r="AG26" s="724"/>
      <c r="AH26" s="724"/>
      <c r="AI26" s="724"/>
      <c r="AJ26" s="724"/>
      <c r="AK26" s="724"/>
      <c r="AL26" s="666" t="s">
        <v>180</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180</v>
      </c>
      <c r="BH26" s="664"/>
      <c r="BI26" s="664"/>
      <c r="BJ26" s="664"/>
      <c r="BK26" s="664"/>
      <c r="BL26" s="664"/>
      <c r="BM26" s="664"/>
      <c r="BN26" s="665"/>
      <c r="BO26" s="723" t="s">
        <v>180</v>
      </c>
      <c r="BP26" s="723"/>
      <c r="BQ26" s="723"/>
      <c r="BR26" s="723"/>
      <c r="BS26" s="669" t="s">
        <v>180</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3130502</v>
      </c>
      <c r="CS26" s="664"/>
      <c r="CT26" s="664"/>
      <c r="CU26" s="664"/>
      <c r="CV26" s="664"/>
      <c r="CW26" s="664"/>
      <c r="CX26" s="664"/>
      <c r="CY26" s="665"/>
      <c r="CZ26" s="666">
        <v>13.3</v>
      </c>
      <c r="DA26" s="695"/>
      <c r="DB26" s="695"/>
      <c r="DC26" s="696"/>
      <c r="DD26" s="669">
        <v>3009919</v>
      </c>
      <c r="DE26" s="664"/>
      <c r="DF26" s="664"/>
      <c r="DG26" s="664"/>
      <c r="DH26" s="664"/>
      <c r="DI26" s="664"/>
      <c r="DJ26" s="664"/>
      <c r="DK26" s="665"/>
      <c r="DL26" s="669" t="s">
        <v>180</v>
      </c>
      <c r="DM26" s="664"/>
      <c r="DN26" s="664"/>
      <c r="DO26" s="664"/>
      <c r="DP26" s="664"/>
      <c r="DQ26" s="664"/>
      <c r="DR26" s="664"/>
      <c r="DS26" s="664"/>
      <c r="DT26" s="664"/>
      <c r="DU26" s="664"/>
      <c r="DV26" s="665"/>
      <c r="DW26" s="666" t="s">
        <v>180</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2155498</v>
      </c>
      <c r="S27" s="664"/>
      <c r="T27" s="664"/>
      <c r="U27" s="664"/>
      <c r="V27" s="664"/>
      <c r="W27" s="664"/>
      <c r="X27" s="664"/>
      <c r="Y27" s="665"/>
      <c r="Z27" s="723">
        <v>8.9</v>
      </c>
      <c r="AA27" s="723"/>
      <c r="AB27" s="723"/>
      <c r="AC27" s="723"/>
      <c r="AD27" s="724" t="s">
        <v>180</v>
      </c>
      <c r="AE27" s="724"/>
      <c r="AF27" s="724"/>
      <c r="AG27" s="724"/>
      <c r="AH27" s="724"/>
      <c r="AI27" s="724"/>
      <c r="AJ27" s="724"/>
      <c r="AK27" s="724"/>
      <c r="AL27" s="666" t="s">
        <v>180</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5361082</v>
      </c>
      <c r="BH27" s="664"/>
      <c r="BI27" s="664"/>
      <c r="BJ27" s="664"/>
      <c r="BK27" s="664"/>
      <c r="BL27" s="664"/>
      <c r="BM27" s="664"/>
      <c r="BN27" s="665"/>
      <c r="BO27" s="723">
        <v>100</v>
      </c>
      <c r="BP27" s="723"/>
      <c r="BQ27" s="723"/>
      <c r="BR27" s="723"/>
      <c r="BS27" s="669">
        <v>24987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3391663</v>
      </c>
      <c r="CS27" s="662"/>
      <c r="CT27" s="662"/>
      <c r="CU27" s="662"/>
      <c r="CV27" s="662"/>
      <c r="CW27" s="662"/>
      <c r="CX27" s="662"/>
      <c r="CY27" s="663"/>
      <c r="CZ27" s="666">
        <v>14.4</v>
      </c>
      <c r="DA27" s="695"/>
      <c r="DB27" s="695"/>
      <c r="DC27" s="696"/>
      <c r="DD27" s="669">
        <v>1123432</v>
      </c>
      <c r="DE27" s="662"/>
      <c r="DF27" s="662"/>
      <c r="DG27" s="662"/>
      <c r="DH27" s="662"/>
      <c r="DI27" s="662"/>
      <c r="DJ27" s="662"/>
      <c r="DK27" s="663"/>
      <c r="DL27" s="669">
        <v>1122115</v>
      </c>
      <c r="DM27" s="662"/>
      <c r="DN27" s="662"/>
      <c r="DO27" s="662"/>
      <c r="DP27" s="662"/>
      <c r="DQ27" s="662"/>
      <c r="DR27" s="662"/>
      <c r="DS27" s="662"/>
      <c r="DT27" s="662"/>
      <c r="DU27" s="662"/>
      <c r="DV27" s="663"/>
      <c r="DW27" s="666">
        <v>7.5</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180</v>
      </c>
      <c r="S28" s="664"/>
      <c r="T28" s="664"/>
      <c r="U28" s="664"/>
      <c r="V28" s="664"/>
      <c r="W28" s="664"/>
      <c r="X28" s="664"/>
      <c r="Y28" s="665"/>
      <c r="Z28" s="723" t="s">
        <v>180</v>
      </c>
      <c r="AA28" s="723"/>
      <c r="AB28" s="723"/>
      <c r="AC28" s="723"/>
      <c r="AD28" s="724" t="s">
        <v>180</v>
      </c>
      <c r="AE28" s="724"/>
      <c r="AF28" s="724"/>
      <c r="AG28" s="724"/>
      <c r="AH28" s="724"/>
      <c r="AI28" s="724"/>
      <c r="AJ28" s="724"/>
      <c r="AK28" s="724"/>
      <c r="AL28" s="666" t="s">
        <v>180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2372840</v>
      </c>
      <c r="CS28" s="664"/>
      <c r="CT28" s="664"/>
      <c r="CU28" s="664"/>
      <c r="CV28" s="664"/>
      <c r="CW28" s="664"/>
      <c r="CX28" s="664"/>
      <c r="CY28" s="665"/>
      <c r="CZ28" s="666">
        <v>10.1</v>
      </c>
      <c r="DA28" s="695"/>
      <c r="DB28" s="695"/>
      <c r="DC28" s="696"/>
      <c r="DD28" s="669">
        <v>2280247</v>
      </c>
      <c r="DE28" s="664"/>
      <c r="DF28" s="664"/>
      <c r="DG28" s="664"/>
      <c r="DH28" s="664"/>
      <c r="DI28" s="664"/>
      <c r="DJ28" s="664"/>
      <c r="DK28" s="665"/>
      <c r="DL28" s="669">
        <v>2280247</v>
      </c>
      <c r="DM28" s="664"/>
      <c r="DN28" s="664"/>
      <c r="DO28" s="664"/>
      <c r="DP28" s="664"/>
      <c r="DQ28" s="664"/>
      <c r="DR28" s="664"/>
      <c r="DS28" s="664"/>
      <c r="DT28" s="664"/>
      <c r="DU28" s="664"/>
      <c r="DV28" s="665"/>
      <c r="DW28" s="666">
        <v>15.2</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1412090</v>
      </c>
      <c r="S29" s="664"/>
      <c r="T29" s="664"/>
      <c r="U29" s="664"/>
      <c r="V29" s="664"/>
      <c r="W29" s="664"/>
      <c r="X29" s="664"/>
      <c r="Y29" s="665"/>
      <c r="Z29" s="723">
        <v>5.8</v>
      </c>
      <c r="AA29" s="723"/>
      <c r="AB29" s="723"/>
      <c r="AC29" s="723"/>
      <c r="AD29" s="724" t="s">
        <v>180</v>
      </c>
      <c r="AE29" s="724"/>
      <c r="AF29" s="724"/>
      <c r="AG29" s="724"/>
      <c r="AH29" s="724"/>
      <c r="AI29" s="724"/>
      <c r="AJ29" s="724"/>
      <c r="AK29" s="724"/>
      <c r="AL29" s="666" t="s">
        <v>180</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2372840</v>
      </c>
      <c r="CS29" s="662"/>
      <c r="CT29" s="662"/>
      <c r="CU29" s="662"/>
      <c r="CV29" s="662"/>
      <c r="CW29" s="662"/>
      <c r="CX29" s="662"/>
      <c r="CY29" s="663"/>
      <c r="CZ29" s="666">
        <v>10.1</v>
      </c>
      <c r="DA29" s="695"/>
      <c r="DB29" s="695"/>
      <c r="DC29" s="696"/>
      <c r="DD29" s="669">
        <v>2280247</v>
      </c>
      <c r="DE29" s="662"/>
      <c r="DF29" s="662"/>
      <c r="DG29" s="662"/>
      <c r="DH29" s="662"/>
      <c r="DI29" s="662"/>
      <c r="DJ29" s="662"/>
      <c r="DK29" s="663"/>
      <c r="DL29" s="669">
        <v>2280247</v>
      </c>
      <c r="DM29" s="662"/>
      <c r="DN29" s="662"/>
      <c r="DO29" s="662"/>
      <c r="DP29" s="662"/>
      <c r="DQ29" s="662"/>
      <c r="DR29" s="662"/>
      <c r="DS29" s="662"/>
      <c r="DT29" s="662"/>
      <c r="DU29" s="662"/>
      <c r="DV29" s="663"/>
      <c r="DW29" s="666">
        <v>15.2</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80736</v>
      </c>
      <c r="S30" s="664"/>
      <c r="T30" s="664"/>
      <c r="U30" s="664"/>
      <c r="V30" s="664"/>
      <c r="W30" s="664"/>
      <c r="X30" s="664"/>
      <c r="Y30" s="665"/>
      <c r="Z30" s="723">
        <v>0.3</v>
      </c>
      <c r="AA30" s="723"/>
      <c r="AB30" s="723"/>
      <c r="AC30" s="723"/>
      <c r="AD30" s="724">
        <v>51252</v>
      </c>
      <c r="AE30" s="724"/>
      <c r="AF30" s="724"/>
      <c r="AG30" s="724"/>
      <c r="AH30" s="724"/>
      <c r="AI30" s="724"/>
      <c r="AJ30" s="724"/>
      <c r="AK30" s="724"/>
      <c r="AL30" s="666">
        <v>0.4</v>
      </c>
      <c r="AM30" s="667"/>
      <c r="AN30" s="667"/>
      <c r="AO30" s="725"/>
      <c r="AP30" s="751" t="s">
        <v>308</v>
      </c>
      <c r="AQ30" s="752"/>
      <c r="AR30" s="752"/>
      <c r="AS30" s="752"/>
      <c r="AT30" s="757" t="s">
        <v>309</v>
      </c>
      <c r="AU30" s="230"/>
      <c r="AV30" s="230"/>
      <c r="AW30" s="230"/>
      <c r="AX30" s="760" t="s">
        <v>188</v>
      </c>
      <c r="AY30" s="761"/>
      <c r="AZ30" s="761"/>
      <c r="BA30" s="761"/>
      <c r="BB30" s="761"/>
      <c r="BC30" s="761"/>
      <c r="BD30" s="761"/>
      <c r="BE30" s="761"/>
      <c r="BF30" s="762"/>
      <c r="BG30" s="741">
        <v>98.9</v>
      </c>
      <c r="BH30" s="742"/>
      <c r="BI30" s="742"/>
      <c r="BJ30" s="742"/>
      <c r="BK30" s="742"/>
      <c r="BL30" s="742"/>
      <c r="BM30" s="743">
        <v>96.6</v>
      </c>
      <c r="BN30" s="742"/>
      <c r="BO30" s="742"/>
      <c r="BP30" s="742"/>
      <c r="BQ30" s="744"/>
      <c r="BR30" s="741">
        <v>98.9</v>
      </c>
      <c r="BS30" s="742"/>
      <c r="BT30" s="742"/>
      <c r="BU30" s="742"/>
      <c r="BV30" s="742"/>
      <c r="BW30" s="742"/>
      <c r="BX30" s="743">
        <v>96.5</v>
      </c>
      <c r="BY30" s="742"/>
      <c r="BZ30" s="742"/>
      <c r="CA30" s="742"/>
      <c r="CB30" s="744"/>
      <c r="CD30" s="747"/>
      <c r="CE30" s="748"/>
      <c r="CF30" s="705" t="s">
        <v>310</v>
      </c>
      <c r="CG30" s="702"/>
      <c r="CH30" s="702"/>
      <c r="CI30" s="702"/>
      <c r="CJ30" s="702"/>
      <c r="CK30" s="702"/>
      <c r="CL30" s="702"/>
      <c r="CM30" s="702"/>
      <c r="CN30" s="702"/>
      <c r="CO30" s="702"/>
      <c r="CP30" s="702"/>
      <c r="CQ30" s="703"/>
      <c r="CR30" s="661">
        <v>2259944</v>
      </c>
      <c r="CS30" s="664"/>
      <c r="CT30" s="664"/>
      <c r="CU30" s="664"/>
      <c r="CV30" s="664"/>
      <c r="CW30" s="664"/>
      <c r="CX30" s="664"/>
      <c r="CY30" s="665"/>
      <c r="CZ30" s="666">
        <v>9.6</v>
      </c>
      <c r="DA30" s="695"/>
      <c r="DB30" s="695"/>
      <c r="DC30" s="696"/>
      <c r="DD30" s="669">
        <v>2174919</v>
      </c>
      <c r="DE30" s="664"/>
      <c r="DF30" s="664"/>
      <c r="DG30" s="664"/>
      <c r="DH30" s="664"/>
      <c r="DI30" s="664"/>
      <c r="DJ30" s="664"/>
      <c r="DK30" s="665"/>
      <c r="DL30" s="669">
        <v>2174919</v>
      </c>
      <c r="DM30" s="664"/>
      <c r="DN30" s="664"/>
      <c r="DO30" s="664"/>
      <c r="DP30" s="664"/>
      <c r="DQ30" s="664"/>
      <c r="DR30" s="664"/>
      <c r="DS30" s="664"/>
      <c r="DT30" s="664"/>
      <c r="DU30" s="664"/>
      <c r="DV30" s="665"/>
      <c r="DW30" s="666">
        <v>14.5</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25686</v>
      </c>
      <c r="S31" s="664"/>
      <c r="T31" s="664"/>
      <c r="U31" s="664"/>
      <c r="V31" s="664"/>
      <c r="W31" s="664"/>
      <c r="X31" s="664"/>
      <c r="Y31" s="665"/>
      <c r="Z31" s="723">
        <v>0.1</v>
      </c>
      <c r="AA31" s="723"/>
      <c r="AB31" s="723"/>
      <c r="AC31" s="723"/>
      <c r="AD31" s="724" t="s">
        <v>180</v>
      </c>
      <c r="AE31" s="724"/>
      <c r="AF31" s="724"/>
      <c r="AG31" s="724"/>
      <c r="AH31" s="724"/>
      <c r="AI31" s="724"/>
      <c r="AJ31" s="724"/>
      <c r="AK31" s="724"/>
      <c r="AL31" s="666" t="s">
        <v>180</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99.2</v>
      </c>
      <c r="BH31" s="662"/>
      <c r="BI31" s="662"/>
      <c r="BJ31" s="662"/>
      <c r="BK31" s="662"/>
      <c r="BL31" s="662"/>
      <c r="BM31" s="667">
        <v>97.9</v>
      </c>
      <c r="BN31" s="740"/>
      <c r="BO31" s="740"/>
      <c r="BP31" s="740"/>
      <c r="BQ31" s="701"/>
      <c r="BR31" s="739">
        <v>99.2</v>
      </c>
      <c r="BS31" s="662"/>
      <c r="BT31" s="662"/>
      <c r="BU31" s="662"/>
      <c r="BV31" s="662"/>
      <c r="BW31" s="662"/>
      <c r="BX31" s="667">
        <v>97.6</v>
      </c>
      <c r="BY31" s="740"/>
      <c r="BZ31" s="740"/>
      <c r="CA31" s="740"/>
      <c r="CB31" s="701"/>
      <c r="CD31" s="747"/>
      <c r="CE31" s="748"/>
      <c r="CF31" s="705" t="s">
        <v>314</v>
      </c>
      <c r="CG31" s="702"/>
      <c r="CH31" s="702"/>
      <c r="CI31" s="702"/>
      <c r="CJ31" s="702"/>
      <c r="CK31" s="702"/>
      <c r="CL31" s="702"/>
      <c r="CM31" s="702"/>
      <c r="CN31" s="702"/>
      <c r="CO31" s="702"/>
      <c r="CP31" s="702"/>
      <c r="CQ31" s="703"/>
      <c r="CR31" s="661">
        <v>112896</v>
      </c>
      <c r="CS31" s="662"/>
      <c r="CT31" s="662"/>
      <c r="CU31" s="662"/>
      <c r="CV31" s="662"/>
      <c r="CW31" s="662"/>
      <c r="CX31" s="662"/>
      <c r="CY31" s="663"/>
      <c r="CZ31" s="666">
        <v>0.5</v>
      </c>
      <c r="DA31" s="695"/>
      <c r="DB31" s="695"/>
      <c r="DC31" s="696"/>
      <c r="DD31" s="669">
        <v>105328</v>
      </c>
      <c r="DE31" s="662"/>
      <c r="DF31" s="662"/>
      <c r="DG31" s="662"/>
      <c r="DH31" s="662"/>
      <c r="DI31" s="662"/>
      <c r="DJ31" s="662"/>
      <c r="DK31" s="663"/>
      <c r="DL31" s="669">
        <v>105328</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1148603</v>
      </c>
      <c r="S32" s="664"/>
      <c r="T32" s="664"/>
      <c r="U32" s="664"/>
      <c r="V32" s="664"/>
      <c r="W32" s="664"/>
      <c r="X32" s="664"/>
      <c r="Y32" s="665"/>
      <c r="Z32" s="723">
        <v>4.7</v>
      </c>
      <c r="AA32" s="723"/>
      <c r="AB32" s="723"/>
      <c r="AC32" s="723"/>
      <c r="AD32" s="724" t="s">
        <v>180</v>
      </c>
      <c r="AE32" s="724"/>
      <c r="AF32" s="724"/>
      <c r="AG32" s="724"/>
      <c r="AH32" s="724"/>
      <c r="AI32" s="724"/>
      <c r="AJ32" s="724"/>
      <c r="AK32" s="724"/>
      <c r="AL32" s="666" t="s">
        <v>180</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98.6</v>
      </c>
      <c r="BH32" s="677"/>
      <c r="BI32" s="677"/>
      <c r="BJ32" s="677"/>
      <c r="BK32" s="677"/>
      <c r="BL32" s="677"/>
      <c r="BM32" s="721">
        <v>94.8</v>
      </c>
      <c r="BN32" s="677"/>
      <c r="BO32" s="677"/>
      <c r="BP32" s="677"/>
      <c r="BQ32" s="714"/>
      <c r="BR32" s="738">
        <v>98.5</v>
      </c>
      <c r="BS32" s="677"/>
      <c r="BT32" s="677"/>
      <c r="BU32" s="677"/>
      <c r="BV32" s="677"/>
      <c r="BW32" s="677"/>
      <c r="BX32" s="721">
        <v>94.8</v>
      </c>
      <c r="BY32" s="677"/>
      <c r="BZ32" s="677"/>
      <c r="CA32" s="677"/>
      <c r="CB32" s="714"/>
      <c r="CD32" s="749"/>
      <c r="CE32" s="750"/>
      <c r="CF32" s="705" t="s">
        <v>317</v>
      </c>
      <c r="CG32" s="702"/>
      <c r="CH32" s="702"/>
      <c r="CI32" s="702"/>
      <c r="CJ32" s="702"/>
      <c r="CK32" s="702"/>
      <c r="CL32" s="702"/>
      <c r="CM32" s="702"/>
      <c r="CN32" s="702"/>
      <c r="CO32" s="702"/>
      <c r="CP32" s="702"/>
      <c r="CQ32" s="703"/>
      <c r="CR32" s="661" t="s">
        <v>180</v>
      </c>
      <c r="CS32" s="664"/>
      <c r="CT32" s="664"/>
      <c r="CU32" s="664"/>
      <c r="CV32" s="664"/>
      <c r="CW32" s="664"/>
      <c r="CX32" s="664"/>
      <c r="CY32" s="665"/>
      <c r="CZ32" s="666" t="s">
        <v>180</v>
      </c>
      <c r="DA32" s="695"/>
      <c r="DB32" s="695"/>
      <c r="DC32" s="696"/>
      <c r="DD32" s="669" t="s">
        <v>180</v>
      </c>
      <c r="DE32" s="664"/>
      <c r="DF32" s="664"/>
      <c r="DG32" s="664"/>
      <c r="DH32" s="664"/>
      <c r="DI32" s="664"/>
      <c r="DJ32" s="664"/>
      <c r="DK32" s="665"/>
      <c r="DL32" s="669" t="s">
        <v>180</v>
      </c>
      <c r="DM32" s="664"/>
      <c r="DN32" s="664"/>
      <c r="DO32" s="664"/>
      <c r="DP32" s="664"/>
      <c r="DQ32" s="664"/>
      <c r="DR32" s="664"/>
      <c r="DS32" s="664"/>
      <c r="DT32" s="664"/>
      <c r="DU32" s="664"/>
      <c r="DV32" s="665"/>
      <c r="DW32" s="666" t="s">
        <v>180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763228</v>
      </c>
      <c r="S33" s="664"/>
      <c r="T33" s="664"/>
      <c r="U33" s="664"/>
      <c r="V33" s="664"/>
      <c r="W33" s="664"/>
      <c r="X33" s="664"/>
      <c r="Y33" s="665"/>
      <c r="Z33" s="723">
        <v>3.1</v>
      </c>
      <c r="AA33" s="723"/>
      <c r="AB33" s="723"/>
      <c r="AC33" s="723"/>
      <c r="AD33" s="724" t="s">
        <v>180</v>
      </c>
      <c r="AE33" s="724"/>
      <c r="AF33" s="724"/>
      <c r="AG33" s="724"/>
      <c r="AH33" s="724"/>
      <c r="AI33" s="724"/>
      <c r="AJ33" s="724"/>
      <c r="AK33" s="724"/>
      <c r="AL33" s="666" t="s">
        <v>180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9294899</v>
      </c>
      <c r="CS33" s="662"/>
      <c r="CT33" s="662"/>
      <c r="CU33" s="662"/>
      <c r="CV33" s="662"/>
      <c r="CW33" s="662"/>
      <c r="CX33" s="662"/>
      <c r="CY33" s="663"/>
      <c r="CZ33" s="666">
        <v>39.5</v>
      </c>
      <c r="DA33" s="695"/>
      <c r="DB33" s="695"/>
      <c r="DC33" s="696"/>
      <c r="DD33" s="669">
        <v>7571548</v>
      </c>
      <c r="DE33" s="662"/>
      <c r="DF33" s="662"/>
      <c r="DG33" s="662"/>
      <c r="DH33" s="662"/>
      <c r="DI33" s="662"/>
      <c r="DJ33" s="662"/>
      <c r="DK33" s="663"/>
      <c r="DL33" s="669">
        <v>5839450</v>
      </c>
      <c r="DM33" s="662"/>
      <c r="DN33" s="662"/>
      <c r="DO33" s="662"/>
      <c r="DP33" s="662"/>
      <c r="DQ33" s="662"/>
      <c r="DR33" s="662"/>
      <c r="DS33" s="662"/>
      <c r="DT33" s="662"/>
      <c r="DU33" s="662"/>
      <c r="DV33" s="663"/>
      <c r="DW33" s="666">
        <v>39</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419413</v>
      </c>
      <c r="S34" s="664"/>
      <c r="T34" s="664"/>
      <c r="U34" s="664"/>
      <c r="V34" s="664"/>
      <c r="W34" s="664"/>
      <c r="X34" s="664"/>
      <c r="Y34" s="665"/>
      <c r="Z34" s="723">
        <v>1.7</v>
      </c>
      <c r="AA34" s="723"/>
      <c r="AB34" s="723"/>
      <c r="AC34" s="723"/>
      <c r="AD34" s="724">
        <v>20537</v>
      </c>
      <c r="AE34" s="724"/>
      <c r="AF34" s="724"/>
      <c r="AG34" s="724"/>
      <c r="AH34" s="724"/>
      <c r="AI34" s="724"/>
      <c r="AJ34" s="724"/>
      <c r="AK34" s="724"/>
      <c r="AL34" s="666">
        <v>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3327675</v>
      </c>
      <c r="CS34" s="664"/>
      <c r="CT34" s="664"/>
      <c r="CU34" s="664"/>
      <c r="CV34" s="664"/>
      <c r="CW34" s="664"/>
      <c r="CX34" s="664"/>
      <c r="CY34" s="665"/>
      <c r="CZ34" s="666">
        <v>14.1</v>
      </c>
      <c r="DA34" s="695"/>
      <c r="DB34" s="695"/>
      <c r="DC34" s="696"/>
      <c r="DD34" s="669">
        <v>2595012</v>
      </c>
      <c r="DE34" s="664"/>
      <c r="DF34" s="664"/>
      <c r="DG34" s="664"/>
      <c r="DH34" s="664"/>
      <c r="DI34" s="664"/>
      <c r="DJ34" s="664"/>
      <c r="DK34" s="665"/>
      <c r="DL34" s="669">
        <v>2248834</v>
      </c>
      <c r="DM34" s="664"/>
      <c r="DN34" s="664"/>
      <c r="DO34" s="664"/>
      <c r="DP34" s="664"/>
      <c r="DQ34" s="664"/>
      <c r="DR34" s="664"/>
      <c r="DS34" s="664"/>
      <c r="DT34" s="664"/>
      <c r="DU34" s="664"/>
      <c r="DV34" s="665"/>
      <c r="DW34" s="666">
        <v>15</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1780200</v>
      </c>
      <c r="S35" s="664"/>
      <c r="T35" s="664"/>
      <c r="U35" s="664"/>
      <c r="V35" s="664"/>
      <c r="W35" s="664"/>
      <c r="X35" s="664"/>
      <c r="Y35" s="665"/>
      <c r="Z35" s="723">
        <v>7.3</v>
      </c>
      <c r="AA35" s="723"/>
      <c r="AB35" s="723"/>
      <c r="AC35" s="723"/>
      <c r="AD35" s="724" t="s">
        <v>180</v>
      </c>
      <c r="AE35" s="724"/>
      <c r="AF35" s="724"/>
      <c r="AG35" s="724"/>
      <c r="AH35" s="724"/>
      <c r="AI35" s="724"/>
      <c r="AJ35" s="724"/>
      <c r="AK35" s="724"/>
      <c r="AL35" s="666" t="s">
        <v>180</v>
      </c>
      <c r="AM35" s="667"/>
      <c r="AN35" s="667"/>
      <c r="AO35" s="725"/>
      <c r="AP35" s="234"/>
      <c r="AQ35" s="729" t="s">
        <v>325</v>
      </c>
      <c r="AR35" s="730"/>
      <c r="AS35" s="730"/>
      <c r="AT35" s="730"/>
      <c r="AU35" s="730"/>
      <c r="AV35" s="730"/>
      <c r="AW35" s="730"/>
      <c r="AX35" s="730"/>
      <c r="AY35" s="731"/>
      <c r="AZ35" s="726">
        <v>3399387</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167073</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449410</v>
      </c>
      <c r="CS35" s="662"/>
      <c r="CT35" s="662"/>
      <c r="CU35" s="662"/>
      <c r="CV35" s="662"/>
      <c r="CW35" s="662"/>
      <c r="CX35" s="662"/>
      <c r="CY35" s="663"/>
      <c r="CZ35" s="666">
        <v>1.9</v>
      </c>
      <c r="DA35" s="695"/>
      <c r="DB35" s="695"/>
      <c r="DC35" s="696"/>
      <c r="DD35" s="669">
        <v>425934</v>
      </c>
      <c r="DE35" s="662"/>
      <c r="DF35" s="662"/>
      <c r="DG35" s="662"/>
      <c r="DH35" s="662"/>
      <c r="DI35" s="662"/>
      <c r="DJ35" s="662"/>
      <c r="DK35" s="663"/>
      <c r="DL35" s="669">
        <v>425934</v>
      </c>
      <c r="DM35" s="662"/>
      <c r="DN35" s="662"/>
      <c r="DO35" s="662"/>
      <c r="DP35" s="662"/>
      <c r="DQ35" s="662"/>
      <c r="DR35" s="662"/>
      <c r="DS35" s="662"/>
      <c r="DT35" s="662"/>
      <c r="DU35" s="662"/>
      <c r="DV35" s="663"/>
      <c r="DW35" s="666">
        <v>2.8</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180</v>
      </c>
      <c r="S36" s="664"/>
      <c r="T36" s="664"/>
      <c r="U36" s="664"/>
      <c r="V36" s="664"/>
      <c r="W36" s="664"/>
      <c r="X36" s="664"/>
      <c r="Y36" s="665"/>
      <c r="Z36" s="723" t="s">
        <v>180</v>
      </c>
      <c r="AA36" s="723"/>
      <c r="AB36" s="723"/>
      <c r="AC36" s="723"/>
      <c r="AD36" s="724" t="s">
        <v>180</v>
      </c>
      <c r="AE36" s="724"/>
      <c r="AF36" s="724"/>
      <c r="AG36" s="724"/>
      <c r="AH36" s="724"/>
      <c r="AI36" s="724"/>
      <c r="AJ36" s="724"/>
      <c r="AK36" s="724"/>
      <c r="AL36" s="666" t="s">
        <v>180</v>
      </c>
      <c r="AM36" s="667"/>
      <c r="AN36" s="667"/>
      <c r="AO36" s="725"/>
      <c r="AQ36" s="698" t="s">
        <v>329</v>
      </c>
      <c r="AR36" s="699"/>
      <c r="AS36" s="699"/>
      <c r="AT36" s="699"/>
      <c r="AU36" s="699"/>
      <c r="AV36" s="699"/>
      <c r="AW36" s="699"/>
      <c r="AX36" s="699"/>
      <c r="AY36" s="700"/>
      <c r="AZ36" s="661">
        <v>851075</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150245</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1600637</v>
      </c>
      <c r="CS36" s="664"/>
      <c r="CT36" s="664"/>
      <c r="CU36" s="664"/>
      <c r="CV36" s="664"/>
      <c r="CW36" s="664"/>
      <c r="CX36" s="664"/>
      <c r="CY36" s="665"/>
      <c r="CZ36" s="666">
        <v>6.8</v>
      </c>
      <c r="DA36" s="695"/>
      <c r="DB36" s="695"/>
      <c r="DC36" s="696"/>
      <c r="DD36" s="669">
        <v>1045553</v>
      </c>
      <c r="DE36" s="664"/>
      <c r="DF36" s="664"/>
      <c r="DG36" s="664"/>
      <c r="DH36" s="664"/>
      <c r="DI36" s="664"/>
      <c r="DJ36" s="664"/>
      <c r="DK36" s="665"/>
      <c r="DL36" s="669">
        <v>565185</v>
      </c>
      <c r="DM36" s="664"/>
      <c r="DN36" s="664"/>
      <c r="DO36" s="664"/>
      <c r="DP36" s="664"/>
      <c r="DQ36" s="664"/>
      <c r="DR36" s="664"/>
      <c r="DS36" s="664"/>
      <c r="DT36" s="664"/>
      <c r="DU36" s="664"/>
      <c r="DV36" s="665"/>
      <c r="DW36" s="666">
        <v>3.8</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400000</v>
      </c>
      <c r="S37" s="664"/>
      <c r="T37" s="664"/>
      <c r="U37" s="664"/>
      <c r="V37" s="664"/>
      <c r="W37" s="664"/>
      <c r="X37" s="664"/>
      <c r="Y37" s="665"/>
      <c r="Z37" s="723">
        <v>1.7</v>
      </c>
      <c r="AA37" s="723"/>
      <c r="AB37" s="723"/>
      <c r="AC37" s="723"/>
      <c r="AD37" s="724" t="s">
        <v>180</v>
      </c>
      <c r="AE37" s="724"/>
      <c r="AF37" s="724"/>
      <c r="AG37" s="724"/>
      <c r="AH37" s="724"/>
      <c r="AI37" s="724"/>
      <c r="AJ37" s="724"/>
      <c r="AK37" s="724"/>
      <c r="AL37" s="666" t="s">
        <v>180</v>
      </c>
      <c r="AM37" s="667"/>
      <c r="AN37" s="667"/>
      <c r="AO37" s="725"/>
      <c r="AQ37" s="698" t="s">
        <v>333</v>
      </c>
      <c r="AR37" s="699"/>
      <c r="AS37" s="699"/>
      <c r="AT37" s="699"/>
      <c r="AU37" s="699"/>
      <c r="AV37" s="699"/>
      <c r="AW37" s="699"/>
      <c r="AX37" s="699"/>
      <c r="AY37" s="700"/>
      <c r="AZ37" s="661">
        <v>127511</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7811</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13055</v>
      </c>
      <c r="CS37" s="662"/>
      <c r="CT37" s="662"/>
      <c r="CU37" s="662"/>
      <c r="CV37" s="662"/>
      <c r="CW37" s="662"/>
      <c r="CX37" s="662"/>
      <c r="CY37" s="663"/>
      <c r="CZ37" s="666">
        <v>0.1</v>
      </c>
      <c r="DA37" s="695"/>
      <c r="DB37" s="695"/>
      <c r="DC37" s="696"/>
      <c r="DD37" s="669">
        <v>13055</v>
      </c>
      <c r="DE37" s="662"/>
      <c r="DF37" s="662"/>
      <c r="DG37" s="662"/>
      <c r="DH37" s="662"/>
      <c r="DI37" s="662"/>
      <c r="DJ37" s="662"/>
      <c r="DK37" s="663"/>
      <c r="DL37" s="669">
        <v>13055</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24230477</v>
      </c>
      <c r="S38" s="713"/>
      <c r="T38" s="713"/>
      <c r="U38" s="713"/>
      <c r="V38" s="713"/>
      <c r="W38" s="713"/>
      <c r="X38" s="713"/>
      <c r="Y38" s="718"/>
      <c r="Z38" s="719">
        <v>100</v>
      </c>
      <c r="AA38" s="719"/>
      <c r="AB38" s="719"/>
      <c r="AC38" s="719"/>
      <c r="AD38" s="720">
        <v>14571058</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88045</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12632</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3266990</v>
      </c>
      <c r="CS38" s="664"/>
      <c r="CT38" s="664"/>
      <c r="CU38" s="664"/>
      <c r="CV38" s="664"/>
      <c r="CW38" s="664"/>
      <c r="CX38" s="664"/>
      <c r="CY38" s="665"/>
      <c r="CZ38" s="666">
        <v>13.9</v>
      </c>
      <c r="DA38" s="695"/>
      <c r="DB38" s="695"/>
      <c r="DC38" s="696"/>
      <c r="DD38" s="669">
        <v>2980063</v>
      </c>
      <c r="DE38" s="664"/>
      <c r="DF38" s="664"/>
      <c r="DG38" s="664"/>
      <c r="DH38" s="664"/>
      <c r="DI38" s="664"/>
      <c r="DJ38" s="664"/>
      <c r="DK38" s="665"/>
      <c r="DL38" s="669">
        <v>2599497</v>
      </c>
      <c r="DM38" s="664"/>
      <c r="DN38" s="664"/>
      <c r="DO38" s="664"/>
      <c r="DP38" s="664"/>
      <c r="DQ38" s="664"/>
      <c r="DR38" s="664"/>
      <c r="DS38" s="664"/>
      <c r="DT38" s="664"/>
      <c r="DU38" s="664"/>
      <c r="DV38" s="665"/>
      <c r="DW38" s="666">
        <v>17.399999999999999</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2000</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80</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569860</v>
      </c>
      <c r="CS39" s="662"/>
      <c r="CT39" s="662"/>
      <c r="CU39" s="662"/>
      <c r="CV39" s="662"/>
      <c r="CW39" s="662"/>
      <c r="CX39" s="662"/>
      <c r="CY39" s="663"/>
      <c r="CZ39" s="666">
        <v>2.4</v>
      </c>
      <c r="DA39" s="695"/>
      <c r="DB39" s="695"/>
      <c r="DC39" s="696"/>
      <c r="DD39" s="669">
        <v>524137</v>
      </c>
      <c r="DE39" s="662"/>
      <c r="DF39" s="662"/>
      <c r="DG39" s="662"/>
      <c r="DH39" s="662"/>
      <c r="DI39" s="662"/>
      <c r="DJ39" s="662"/>
      <c r="DK39" s="663"/>
      <c r="DL39" s="669" t="s">
        <v>180</v>
      </c>
      <c r="DM39" s="662"/>
      <c r="DN39" s="662"/>
      <c r="DO39" s="662"/>
      <c r="DP39" s="662"/>
      <c r="DQ39" s="662"/>
      <c r="DR39" s="662"/>
      <c r="DS39" s="662"/>
      <c r="DT39" s="662"/>
      <c r="DU39" s="662"/>
      <c r="DV39" s="663"/>
      <c r="DW39" s="666" t="s">
        <v>180</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488297</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346</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80327</v>
      </c>
      <c r="CS40" s="664"/>
      <c r="CT40" s="664"/>
      <c r="CU40" s="664"/>
      <c r="CV40" s="664"/>
      <c r="CW40" s="664"/>
      <c r="CX40" s="664"/>
      <c r="CY40" s="665"/>
      <c r="CZ40" s="666">
        <v>0.3</v>
      </c>
      <c r="DA40" s="695"/>
      <c r="DB40" s="695"/>
      <c r="DC40" s="696"/>
      <c r="DD40" s="669">
        <v>849</v>
      </c>
      <c r="DE40" s="664"/>
      <c r="DF40" s="664"/>
      <c r="DG40" s="664"/>
      <c r="DH40" s="664"/>
      <c r="DI40" s="664"/>
      <c r="DJ40" s="664"/>
      <c r="DK40" s="665"/>
      <c r="DL40" s="669" t="s">
        <v>180</v>
      </c>
      <c r="DM40" s="664"/>
      <c r="DN40" s="664"/>
      <c r="DO40" s="664"/>
      <c r="DP40" s="664"/>
      <c r="DQ40" s="664"/>
      <c r="DR40" s="664"/>
      <c r="DS40" s="664"/>
      <c r="DT40" s="664"/>
      <c r="DU40" s="664"/>
      <c r="DV40" s="665"/>
      <c r="DW40" s="666" t="s">
        <v>346</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1842459</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308</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180</v>
      </c>
      <c r="CS41" s="662"/>
      <c r="CT41" s="662"/>
      <c r="CU41" s="662"/>
      <c r="CV41" s="662"/>
      <c r="CW41" s="662"/>
      <c r="CX41" s="662"/>
      <c r="CY41" s="663"/>
      <c r="CZ41" s="666" t="s">
        <v>180</v>
      </c>
      <c r="DA41" s="695"/>
      <c r="DB41" s="695"/>
      <c r="DC41" s="696"/>
      <c r="DD41" s="669" t="s">
        <v>346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3585299</v>
      </c>
      <c r="CS42" s="664"/>
      <c r="CT42" s="664"/>
      <c r="CU42" s="664"/>
      <c r="CV42" s="664"/>
      <c r="CW42" s="664"/>
      <c r="CX42" s="664"/>
      <c r="CY42" s="665"/>
      <c r="CZ42" s="666">
        <v>15.2</v>
      </c>
      <c r="DA42" s="667"/>
      <c r="DB42" s="667"/>
      <c r="DC42" s="668"/>
      <c r="DD42" s="669">
        <v>1658707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70000</v>
      </c>
      <c r="CS43" s="662"/>
      <c r="CT43" s="662"/>
      <c r="CU43" s="662"/>
      <c r="CV43" s="662"/>
      <c r="CW43" s="662"/>
      <c r="CX43" s="662"/>
      <c r="CY43" s="663"/>
      <c r="CZ43" s="666">
        <v>0.3</v>
      </c>
      <c r="DA43" s="695"/>
      <c r="DB43" s="695"/>
      <c r="DC43" s="696"/>
      <c r="DD43" s="669">
        <v>70000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305</v>
      </c>
      <c r="CE44" s="690"/>
      <c r="CF44" s="658" t="s">
        <v>356</v>
      </c>
      <c r="CG44" s="659"/>
      <c r="CH44" s="659"/>
      <c r="CI44" s="659"/>
      <c r="CJ44" s="659"/>
      <c r="CK44" s="659"/>
      <c r="CL44" s="659"/>
      <c r="CM44" s="659"/>
      <c r="CN44" s="659"/>
      <c r="CO44" s="659"/>
      <c r="CP44" s="659"/>
      <c r="CQ44" s="660"/>
      <c r="CR44" s="661">
        <v>3585299</v>
      </c>
      <c r="CS44" s="664"/>
      <c r="CT44" s="664"/>
      <c r="CU44" s="664"/>
      <c r="CV44" s="664"/>
      <c r="CW44" s="664"/>
      <c r="CX44" s="664"/>
      <c r="CY44" s="665"/>
      <c r="CZ44" s="666">
        <v>15.2</v>
      </c>
      <c r="DA44" s="667"/>
      <c r="DB44" s="667"/>
      <c r="DC44" s="668"/>
      <c r="DD44" s="669">
        <v>1658707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804051</v>
      </c>
      <c r="CS45" s="662"/>
      <c r="CT45" s="662"/>
      <c r="CU45" s="662"/>
      <c r="CV45" s="662"/>
      <c r="CW45" s="662"/>
      <c r="CX45" s="662"/>
      <c r="CY45" s="663"/>
      <c r="CZ45" s="666">
        <v>3.4</v>
      </c>
      <c r="DA45" s="695"/>
      <c r="DB45" s="695"/>
      <c r="DC45" s="696"/>
      <c r="DD45" s="669">
        <v>64296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2698023</v>
      </c>
      <c r="CS46" s="664"/>
      <c r="CT46" s="664"/>
      <c r="CU46" s="664"/>
      <c r="CV46" s="664"/>
      <c r="CW46" s="664"/>
      <c r="CX46" s="664"/>
      <c r="CY46" s="665"/>
      <c r="CZ46" s="666">
        <v>11.5</v>
      </c>
      <c r="DA46" s="667"/>
      <c r="DB46" s="667"/>
      <c r="DC46" s="668"/>
      <c r="DD46" s="669">
        <v>1577586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t="s">
        <v>346</v>
      </c>
      <c r="CS47" s="662"/>
      <c r="CT47" s="662"/>
      <c r="CU47" s="662"/>
      <c r="CV47" s="662"/>
      <c r="CW47" s="662"/>
      <c r="CX47" s="662"/>
      <c r="CY47" s="663"/>
      <c r="CZ47" s="666" t="s">
        <v>346</v>
      </c>
      <c r="DA47" s="695"/>
      <c r="DB47" s="695"/>
      <c r="DC47" s="696"/>
      <c r="DD47" s="669" t="s">
        <v>346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180</v>
      </c>
      <c r="CS48" s="664"/>
      <c r="CT48" s="664"/>
      <c r="CU48" s="664"/>
      <c r="CV48" s="664"/>
      <c r="CW48" s="664"/>
      <c r="CX48" s="664"/>
      <c r="CY48" s="665"/>
      <c r="CZ48" s="666" t="s">
        <v>180</v>
      </c>
      <c r="DA48" s="667"/>
      <c r="DB48" s="667"/>
      <c r="DC48" s="668"/>
      <c r="DD48" s="669" t="s">
        <v>180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23531683</v>
      </c>
      <c r="CS49" s="677"/>
      <c r="CT49" s="677"/>
      <c r="CU49" s="677"/>
      <c r="CV49" s="677"/>
      <c r="CW49" s="677"/>
      <c r="CX49" s="677"/>
      <c r="CY49" s="678"/>
      <c r="CZ49" s="679">
        <v>100</v>
      </c>
      <c r="DA49" s="680"/>
      <c r="DB49" s="680"/>
      <c r="DC49" s="681"/>
      <c r="DD49" s="682">
        <v>17311475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hX18eYkzxErRN6qeFzZ9WM5Yl4ufvVEM5QjITKNMwscAyGHfGukp6MVn76+lzhGvPb8lkgJZ8jRpuUgxYO9Dw==" saltValue="/2i95B5hIWNa71fv/aBiR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24411</v>
      </c>
      <c r="R7" s="1194"/>
      <c r="S7" s="1194"/>
      <c r="T7" s="1194"/>
      <c r="U7" s="1194"/>
      <c r="V7" s="1194">
        <v>23712</v>
      </c>
      <c r="W7" s="1194"/>
      <c r="X7" s="1194"/>
      <c r="Y7" s="1194"/>
      <c r="Z7" s="1194"/>
      <c r="AA7" s="1194">
        <v>699</v>
      </c>
      <c r="AB7" s="1194"/>
      <c r="AC7" s="1194"/>
      <c r="AD7" s="1194"/>
      <c r="AE7" s="1195"/>
      <c r="AF7" s="1196">
        <v>626</v>
      </c>
      <c r="AG7" s="1197"/>
      <c r="AH7" s="1197"/>
      <c r="AI7" s="1197"/>
      <c r="AJ7" s="1198"/>
      <c r="AK7" s="1180">
        <v>1149</v>
      </c>
      <c r="AL7" s="1181"/>
      <c r="AM7" s="1181"/>
      <c r="AN7" s="1181"/>
      <c r="AO7" s="1181"/>
      <c r="AP7" s="1181">
        <v>18682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609</v>
      </c>
      <c r="BT7" s="1185"/>
      <c r="BU7" s="1185"/>
      <c r="BV7" s="1185"/>
      <c r="BW7" s="1185"/>
      <c r="BX7" s="1185"/>
      <c r="BY7" s="1185"/>
      <c r="BZ7" s="1185"/>
      <c r="CA7" s="1185"/>
      <c r="CB7" s="1185"/>
      <c r="CC7" s="1185"/>
      <c r="CD7" s="1185"/>
      <c r="CE7" s="1185"/>
      <c r="CF7" s="1185"/>
      <c r="CG7" s="1186"/>
      <c r="CH7" s="1177">
        <v>2</v>
      </c>
      <c r="CI7" s="1178"/>
      <c r="CJ7" s="1178"/>
      <c r="CK7" s="1178"/>
      <c r="CL7" s="1179"/>
      <c r="CM7" s="1177">
        <v>35</v>
      </c>
      <c r="CN7" s="1178"/>
      <c r="CO7" s="1178"/>
      <c r="CP7" s="1178"/>
      <c r="CQ7" s="1179"/>
      <c r="CR7" s="1177">
        <v>10</v>
      </c>
      <c r="CS7" s="1178"/>
      <c r="CT7" s="1178"/>
      <c r="CU7" s="1178"/>
      <c r="CV7" s="1179"/>
      <c r="CW7" s="1177" t="s">
        <v>615</v>
      </c>
      <c r="CX7" s="1178"/>
      <c r="CY7" s="1178"/>
      <c r="CZ7" s="1178"/>
      <c r="DA7" s="1179"/>
      <c r="DB7" s="1177" t="s">
        <v>617</v>
      </c>
      <c r="DC7" s="1178"/>
      <c r="DD7" s="1178"/>
      <c r="DE7" s="1178"/>
      <c r="DF7" s="1179"/>
      <c r="DG7" s="1177" t="s">
        <v>616</v>
      </c>
      <c r="DH7" s="1178"/>
      <c r="DI7" s="1178"/>
      <c r="DJ7" s="1178"/>
      <c r="DK7" s="1179"/>
      <c r="DL7" s="1177" t="s">
        <v>620</v>
      </c>
      <c r="DM7" s="1178"/>
      <c r="DN7" s="1178"/>
      <c r="DO7" s="1178"/>
      <c r="DP7" s="1179"/>
      <c r="DQ7" s="1177" t="s">
        <v>617</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610</v>
      </c>
      <c r="BT8" s="1104"/>
      <c r="BU8" s="1104"/>
      <c r="BV8" s="1104"/>
      <c r="BW8" s="1104"/>
      <c r="BX8" s="1104"/>
      <c r="BY8" s="1104"/>
      <c r="BZ8" s="1104"/>
      <c r="CA8" s="1104"/>
      <c r="CB8" s="1104"/>
      <c r="CC8" s="1104"/>
      <c r="CD8" s="1104"/>
      <c r="CE8" s="1104"/>
      <c r="CF8" s="1104"/>
      <c r="CG8" s="1105"/>
      <c r="CH8" s="1078">
        <v>32</v>
      </c>
      <c r="CI8" s="1079"/>
      <c r="CJ8" s="1079"/>
      <c r="CK8" s="1079"/>
      <c r="CL8" s="1080"/>
      <c r="CM8" s="1078">
        <v>107</v>
      </c>
      <c r="CN8" s="1079"/>
      <c r="CO8" s="1079"/>
      <c r="CP8" s="1079"/>
      <c r="CQ8" s="1080"/>
      <c r="CR8" s="1078">
        <v>100</v>
      </c>
      <c r="CS8" s="1079"/>
      <c r="CT8" s="1079"/>
      <c r="CU8" s="1079"/>
      <c r="CV8" s="1080"/>
      <c r="CW8" s="1078" t="s">
        <v>616</v>
      </c>
      <c r="CX8" s="1079"/>
      <c r="CY8" s="1079"/>
      <c r="CZ8" s="1079"/>
      <c r="DA8" s="1080"/>
      <c r="DB8" s="1078">
        <v>40</v>
      </c>
      <c r="DC8" s="1079"/>
      <c r="DD8" s="1079"/>
      <c r="DE8" s="1079"/>
      <c r="DF8" s="1080"/>
      <c r="DG8" s="1078" t="s">
        <v>618</v>
      </c>
      <c r="DH8" s="1079"/>
      <c r="DI8" s="1079"/>
      <c r="DJ8" s="1079"/>
      <c r="DK8" s="1080"/>
      <c r="DL8" s="1078" t="s">
        <v>621</v>
      </c>
      <c r="DM8" s="1079"/>
      <c r="DN8" s="1079"/>
      <c r="DO8" s="1079"/>
      <c r="DP8" s="1080"/>
      <c r="DQ8" s="1078" t="s">
        <v>622</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611</v>
      </c>
      <c r="BT9" s="1104"/>
      <c r="BU9" s="1104"/>
      <c r="BV9" s="1104"/>
      <c r="BW9" s="1104"/>
      <c r="BX9" s="1104"/>
      <c r="BY9" s="1104"/>
      <c r="BZ9" s="1104"/>
      <c r="CA9" s="1104"/>
      <c r="CB9" s="1104"/>
      <c r="CC9" s="1104"/>
      <c r="CD9" s="1104"/>
      <c r="CE9" s="1104"/>
      <c r="CF9" s="1104"/>
      <c r="CG9" s="1105"/>
      <c r="CH9" s="1078">
        <v>1</v>
      </c>
      <c r="CI9" s="1079"/>
      <c r="CJ9" s="1079"/>
      <c r="CK9" s="1079"/>
      <c r="CL9" s="1080"/>
      <c r="CM9" s="1078">
        <v>67</v>
      </c>
      <c r="CN9" s="1079"/>
      <c r="CO9" s="1079"/>
      <c r="CP9" s="1079"/>
      <c r="CQ9" s="1080"/>
      <c r="CR9" s="1078">
        <v>31</v>
      </c>
      <c r="CS9" s="1079"/>
      <c r="CT9" s="1079"/>
      <c r="CU9" s="1079"/>
      <c r="CV9" s="1080"/>
      <c r="CW9" s="1078">
        <v>0</v>
      </c>
      <c r="CX9" s="1079"/>
      <c r="CY9" s="1079"/>
      <c r="CZ9" s="1079"/>
      <c r="DA9" s="1080"/>
      <c r="DB9" s="1078" t="s">
        <v>619</v>
      </c>
      <c r="DC9" s="1079"/>
      <c r="DD9" s="1079"/>
      <c r="DE9" s="1079"/>
      <c r="DF9" s="1080"/>
      <c r="DG9" s="1078" t="s">
        <v>618</v>
      </c>
      <c r="DH9" s="1079"/>
      <c r="DI9" s="1079"/>
      <c r="DJ9" s="1079"/>
      <c r="DK9" s="1080"/>
      <c r="DL9" s="1078" t="s">
        <v>621</v>
      </c>
      <c r="DM9" s="1079"/>
      <c r="DN9" s="1079"/>
      <c r="DO9" s="1079"/>
      <c r="DP9" s="1080"/>
      <c r="DQ9" s="1078" t="s">
        <v>622</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24411</v>
      </c>
      <c r="R23" s="1158"/>
      <c r="S23" s="1158"/>
      <c r="T23" s="1158"/>
      <c r="U23" s="1158"/>
      <c r="V23" s="1158">
        <v>23712</v>
      </c>
      <c r="W23" s="1158"/>
      <c r="X23" s="1158"/>
      <c r="Y23" s="1158"/>
      <c r="Z23" s="1158"/>
      <c r="AA23" s="1158">
        <v>699</v>
      </c>
      <c r="AB23" s="1158"/>
      <c r="AC23" s="1158"/>
      <c r="AD23" s="1158"/>
      <c r="AE23" s="1159"/>
      <c r="AF23" s="1160">
        <v>626</v>
      </c>
      <c r="AG23" s="1158"/>
      <c r="AH23" s="1158"/>
      <c r="AI23" s="1158"/>
      <c r="AJ23" s="1161"/>
      <c r="AK23" s="1162"/>
      <c r="AL23" s="1163"/>
      <c r="AM23" s="1163"/>
      <c r="AN23" s="1163"/>
      <c r="AO23" s="1163"/>
      <c r="AP23" s="1158">
        <v>18682</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6121</v>
      </c>
      <c r="R28" s="1143"/>
      <c r="S28" s="1143"/>
      <c r="T28" s="1143"/>
      <c r="U28" s="1143"/>
      <c r="V28" s="1143">
        <v>5953</v>
      </c>
      <c r="W28" s="1143"/>
      <c r="X28" s="1143"/>
      <c r="Y28" s="1143"/>
      <c r="Z28" s="1143"/>
      <c r="AA28" s="1143">
        <v>167</v>
      </c>
      <c r="AB28" s="1143"/>
      <c r="AC28" s="1143"/>
      <c r="AD28" s="1143"/>
      <c r="AE28" s="1144"/>
      <c r="AF28" s="1145">
        <v>167</v>
      </c>
      <c r="AG28" s="1143"/>
      <c r="AH28" s="1143"/>
      <c r="AI28" s="1143"/>
      <c r="AJ28" s="1146"/>
      <c r="AK28" s="1147">
        <v>586</v>
      </c>
      <c r="AL28" s="1135"/>
      <c r="AM28" s="1135"/>
      <c r="AN28" s="1135"/>
      <c r="AO28" s="1135"/>
      <c r="AP28" s="1135" t="s">
        <v>598</v>
      </c>
      <c r="AQ28" s="1135"/>
      <c r="AR28" s="1135"/>
      <c r="AS28" s="1135"/>
      <c r="AT28" s="1135"/>
      <c r="AU28" s="1135" t="s">
        <v>597</v>
      </c>
      <c r="AV28" s="1135"/>
      <c r="AW28" s="1135"/>
      <c r="AX28" s="1135"/>
      <c r="AY28" s="1135"/>
      <c r="AZ28" s="1136" t="s">
        <v>599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5865</v>
      </c>
      <c r="R29" s="1133"/>
      <c r="S29" s="1133"/>
      <c r="T29" s="1133"/>
      <c r="U29" s="1133"/>
      <c r="V29" s="1133">
        <v>5707</v>
      </c>
      <c r="W29" s="1133"/>
      <c r="X29" s="1133"/>
      <c r="Y29" s="1133"/>
      <c r="Z29" s="1133"/>
      <c r="AA29" s="1133">
        <v>158</v>
      </c>
      <c r="AB29" s="1133"/>
      <c r="AC29" s="1133"/>
      <c r="AD29" s="1133"/>
      <c r="AE29" s="1134"/>
      <c r="AF29" s="1108">
        <v>158</v>
      </c>
      <c r="AG29" s="1109"/>
      <c r="AH29" s="1109"/>
      <c r="AI29" s="1109"/>
      <c r="AJ29" s="1110"/>
      <c r="AK29" s="1069">
        <v>1003</v>
      </c>
      <c r="AL29" s="1060"/>
      <c r="AM29" s="1060"/>
      <c r="AN29" s="1060"/>
      <c r="AO29" s="1060"/>
      <c r="AP29" s="1060" t="s">
        <v>600</v>
      </c>
      <c r="AQ29" s="1060"/>
      <c r="AR29" s="1060"/>
      <c r="AS29" s="1060"/>
      <c r="AT29" s="1060"/>
      <c r="AU29" s="1060" t="s">
        <v>601</v>
      </c>
      <c r="AV29" s="1060"/>
      <c r="AW29" s="1060"/>
      <c r="AX29" s="1060"/>
      <c r="AY29" s="1060"/>
      <c r="AZ29" s="1131" t="s">
        <v>602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693</v>
      </c>
      <c r="R30" s="1133"/>
      <c r="S30" s="1133"/>
      <c r="T30" s="1133"/>
      <c r="U30" s="1133"/>
      <c r="V30" s="1133">
        <v>691</v>
      </c>
      <c r="W30" s="1133"/>
      <c r="X30" s="1133"/>
      <c r="Y30" s="1133"/>
      <c r="Z30" s="1133"/>
      <c r="AA30" s="1133">
        <v>2</v>
      </c>
      <c r="AB30" s="1133"/>
      <c r="AC30" s="1133"/>
      <c r="AD30" s="1133"/>
      <c r="AE30" s="1134"/>
      <c r="AF30" s="1108">
        <v>2</v>
      </c>
      <c r="AG30" s="1109"/>
      <c r="AH30" s="1109"/>
      <c r="AI30" s="1109"/>
      <c r="AJ30" s="1110"/>
      <c r="AK30" s="1069">
        <v>176</v>
      </c>
      <c r="AL30" s="1060"/>
      <c r="AM30" s="1060"/>
      <c r="AN30" s="1060"/>
      <c r="AO30" s="1060"/>
      <c r="AP30" s="1060" t="s">
        <v>600</v>
      </c>
      <c r="AQ30" s="1060"/>
      <c r="AR30" s="1060"/>
      <c r="AS30" s="1060"/>
      <c r="AT30" s="1060"/>
      <c r="AU30" s="1060" t="s">
        <v>601</v>
      </c>
      <c r="AV30" s="1060"/>
      <c r="AW30" s="1060"/>
      <c r="AX30" s="1060"/>
      <c r="AY30" s="1060"/>
      <c r="AZ30" s="1131" t="s">
        <v>602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1209</v>
      </c>
      <c r="R31" s="1133"/>
      <c r="S31" s="1133"/>
      <c r="T31" s="1133"/>
      <c r="U31" s="1133"/>
      <c r="V31" s="1133">
        <v>1144</v>
      </c>
      <c r="W31" s="1133"/>
      <c r="X31" s="1133"/>
      <c r="Y31" s="1133"/>
      <c r="Z31" s="1133"/>
      <c r="AA31" s="1133">
        <v>65</v>
      </c>
      <c r="AB31" s="1133"/>
      <c r="AC31" s="1133"/>
      <c r="AD31" s="1133"/>
      <c r="AE31" s="1134"/>
      <c r="AF31" s="1108">
        <v>1964</v>
      </c>
      <c r="AG31" s="1109"/>
      <c r="AH31" s="1109"/>
      <c r="AI31" s="1109"/>
      <c r="AJ31" s="1110"/>
      <c r="AK31" s="1069">
        <v>25</v>
      </c>
      <c r="AL31" s="1060"/>
      <c r="AM31" s="1060"/>
      <c r="AN31" s="1060"/>
      <c r="AO31" s="1060"/>
      <c r="AP31" s="1060">
        <v>5382</v>
      </c>
      <c r="AQ31" s="1060"/>
      <c r="AR31" s="1060"/>
      <c r="AS31" s="1060"/>
      <c r="AT31" s="1060"/>
      <c r="AU31" s="1060">
        <v>145</v>
      </c>
      <c r="AV31" s="1060"/>
      <c r="AW31" s="1060"/>
      <c r="AX31" s="1060"/>
      <c r="AY31" s="1060"/>
      <c r="AZ31" s="1131" t="s">
        <v>597</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92</v>
      </c>
      <c r="R32" s="1133"/>
      <c r="S32" s="1133"/>
      <c r="T32" s="1133"/>
      <c r="U32" s="1133"/>
      <c r="V32" s="1133">
        <v>88</v>
      </c>
      <c r="W32" s="1133"/>
      <c r="X32" s="1133"/>
      <c r="Y32" s="1133"/>
      <c r="Z32" s="1133"/>
      <c r="AA32" s="1133">
        <v>4</v>
      </c>
      <c r="AB32" s="1133"/>
      <c r="AC32" s="1133"/>
      <c r="AD32" s="1133"/>
      <c r="AE32" s="1134"/>
      <c r="AF32" s="1108">
        <v>97</v>
      </c>
      <c r="AG32" s="1109"/>
      <c r="AH32" s="1109"/>
      <c r="AI32" s="1109"/>
      <c r="AJ32" s="1110"/>
      <c r="AK32" s="1069">
        <v>2</v>
      </c>
      <c r="AL32" s="1060"/>
      <c r="AM32" s="1060"/>
      <c r="AN32" s="1060"/>
      <c r="AO32" s="1060"/>
      <c r="AP32" s="1060">
        <v>96</v>
      </c>
      <c r="AQ32" s="1060"/>
      <c r="AR32" s="1060"/>
      <c r="AS32" s="1060"/>
      <c r="AT32" s="1060"/>
      <c r="AU32" s="1060">
        <v>5</v>
      </c>
      <c r="AV32" s="1060"/>
      <c r="AW32" s="1060"/>
      <c r="AX32" s="1060"/>
      <c r="AY32" s="1060"/>
      <c r="AZ32" s="1131" t="s">
        <v>597</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1151</v>
      </c>
      <c r="R33" s="1133"/>
      <c r="S33" s="1133"/>
      <c r="T33" s="1133"/>
      <c r="U33" s="1133"/>
      <c r="V33" s="1133">
        <v>1057</v>
      </c>
      <c r="W33" s="1133"/>
      <c r="X33" s="1133"/>
      <c r="Y33" s="1133"/>
      <c r="Z33" s="1133"/>
      <c r="AA33" s="1133">
        <v>94</v>
      </c>
      <c r="AB33" s="1133"/>
      <c r="AC33" s="1133"/>
      <c r="AD33" s="1133"/>
      <c r="AE33" s="1134"/>
      <c r="AF33" s="1108">
        <v>94</v>
      </c>
      <c r="AG33" s="1109"/>
      <c r="AH33" s="1109"/>
      <c r="AI33" s="1109"/>
      <c r="AJ33" s="1110"/>
      <c r="AK33" s="1069">
        <v>587</v>
      </c>
      <c r="AL33" s="1060"/>
      <c r="AM33" s="1060"/>
      <c r="AN33" s="1060"/>
      <c r="AO33" s="1060"/>
      <c r="AP33" s="1060">
        <v>5663</v>
      </c>
      <c r="AQ33" s="1060"/>
      <c r="AR33" s="1060"/>
      <c r="AS33" s="1060"/>
      <c r="AT33" s="1060"/>
      <c r="AU33" s="1060">
        <v>5051</v>
      </c>
      <c r="AV33" s="1060"/>
      <c r="AW33" s="1060"/>
      <c r="AX33" s="1060"/>
      <c r="AY33" s="1060"/>
      <c r="AZ33" s="1131" t="s">
        <v>597</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407</v>
      </c>
      <c r="C34" s="1127"/>
      <c r="D34" s="1127"/>
      <c r="E34" s="1127"/>
      <c r="F34" s="1127"/>
      <c r="G34" s="1127"/>
      <c r="H34" s="1127"/>
      <c r="I34" s="1127"/>
      <c r="J34" s="1127"/>
      <c r="K34" s="1127"/>
      <c r="L34" s="1127"/>
      <c r="M34" s="1127"/>
      <c r="N34" s="1127"/>
      <c r="O34" s="1127"/>
      <c r="P34" s="1128"/>
      <c r="Q34" s="1132">
        <v>338</v>
      </c>
      <c r="R34" s="1133"/>
      <c r="S34" s="1133"/>
      <c r="T34" s="1133"/>
      <c r="U34" s="1133"/>
      <c r="V34" s="1133">
        <v>323</v>
      </c>
      <c r="W34" s="1133"/>
      <c r="X34" s="1133"/>
      <c r="Y34" s="1133"/>
      <c r="Z34" s="1133"/>
      <c r="AA34" s="1133">
        <v>15</v>
      </c>
      <c r="AB34" s="1133"/>
      <c r="AC34" s="1133"/>
      <c r="AD34" s="1133"/>
      <c r="AE34" s="1134"/>
      <c r="AF34" s="1108">
        <v>15</v>
      </c>
      <c r="AG34" s="1109"/>
      <c r="AH34" s="1109"/>
      <c r="AI34" s="1109"/>
      <c r="AJ34" s="1110"/>
      <c r="AK34" s="1069">
        <v>232</v>
      </c>
      <c r="AL34" s="1060"/>
      <c r="AM34" s="1060"/>
      <c r="AN34" s="1060"/>
      <c r="AO34" s="1060"/>
      <c r="AP34" s="1060">
        <v>1906</v>
      </c>
      <c r="AQ34" s="1060"/>
      <c r="AR34" s="1060"/>
      <c r="AS34" s="1060"/>
      <c r="AT34" s="1060"/>
      <c r="AU34" s="1060">
        <v>1890</v>
      </c>
      <c r="AV34" s="1060"/>
      <c r="AW34" s="1060"/>
      <c r="AX34" s="1060"/>
      <c r="AY34" s="1060"/>
      <c r="AZ34" s="1131" t="s">
        <v>597</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409</v>
      </c>
      <c r="C35" s="1127"/>
      <c r="D35" s="1127"/>
      <c r="E35" s="1127"/>
      <c r="F35" s="1127"/>
      <c r="G35" s="1127"/>
      <c r="H35" s="1127"/>
      <c r="I35" s="1127"/>
      <c r="J35" s="1127"/>
      <c r="K35" s="1127"/>
      <c r="L35" s="1127"/>
      <c r="M35" s="1127"/>
      <c r="N35" s="1127"/>
      <c r="O35" s="1127"/>
      <c r="P35" s="1128"/>
      <c r="Q35" s="1132">
        <v>169</v>
      </c>
      <c r="R35" s="1133"/>
      <c r="S35" s="1133"/>
      <c r="T35" s="1133"/>
      <c r="U35" s="1133"/>
      <c r="V35" s="1133">
        <v>145</v>
      </c>
      <c r="W35" s="1133"/>
      <c r="X35" s="1133"/>
      <c r="Y35" s="1133"/>
      <c r="Z35" s="1133"/>
      <c r="AA35" s="1133">
        <v>24</v>
      </c>
      <c r="AB35" s="1133"/>
      <c r="AC35" s="1133"/>
      <c r="AD35" s="1133"/>
      <c r="AE35" s="1134"/>
      <c r="AF35" s="1108">
        <v>24</v>
      </c>
      <c r="AG35" s="1109"/>
      <c r="AH35" s="1109"/>
      <c r="AI35" s="1109"/>
      <c r="AJ35" s="1110"/>
      <c r="AK35" s="1069">
        <v>32</v>
      </c>
      <c r="AL35" s="1060"/>
      <c r="AM35" s="1060"/>
      <c r="AN35" s="1060"/>
      <c r="AO35" s="1060"/>
      <c r="AP35" s="1060">
        <v>649</v>
      </c>
      <c r="AQ35" s="1060"/>
      <c r="AR35" s="1060"/>
      <c r="AS35" s="1060"/>
      <c r="AT35" s="1060"/>
      <c r="AU35" s="1060">
        <v>482</v>
      </c>
      <c r="AV35" s="1060"/>
      <c r="AW35" s="1060"/>
      <c r="AX35" s="1060"/>
      <c r="AY35" s="1060"/>
      <c r="AZ35" s="1131" t="s">
        <v>597</v>
      </c>
      <c r="BA35" s="1131"/>
      <c r="BB35" s="1131"/>
      <c r="BC35" s="1131"/>
      <c r="BD35" s="1131"/>
      <c r="BE35" s="1121" t="s">
        <v>406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410</v>
      </c>
      <c r="C36" s="1127"/>
      <c r="D36" s="1127"/>
      <c r="E36" s="1127"/>
      <c r="F36" s="1127"/>
      <c r="G36" s="1127"/>
      <c r="H36" s="1127"/>
      <c r="I36" s="1127"/>
      <c r="J36" s="1127"/>
      <c r="K36" s="1127"/>
      <c r="L36" s="1127"/>
      <c r="M36" s="1127"/>
      <c r="N36" s="1127"/>
      <c r="O36" s="1127"/>
      <c r="P36" s="1128"/>
      <c r="Q36" s="1132">
        <v>309</v>
      </c>
      <c r="R36" s="1133"/>
      <c r="S36" s="1133"/>
      <c r="T36" s="1133"/>
      <c r="U36" s="1133"/>
      <c r="V36" s="1133">
        <v>286</v>
      </c>
      <c r="W36" s="1133"/>
      <c r="X36" s="1133"/>
      <c r="Y36" s="1133"/>
      <c r="Z36" s="1133"/>
      <c r="AA36" s="1133">
        <v>23</v>
      </c>
      <c r="AB36" s="1133"/>
      <c r="AC36" s="1133"/>
      <c r="AD36" s="1133"/>
      <c r="AE36" s="1134"/>
      <c r="AF36" s="1108">
        <v>23</v>
      </c>
      <c r="AG36" s="1109"/>
      <c r="AH36" s="1109"/>
      <c r="AI36" s="1109"/>
      <c r="AJ36" s="1110"/>
      <c r="AK36" s="1069">
        <v>128</v>
      </c>
      <c r="AL36" s="1060"/>
      <c r="AM36" s="1060"/>
      <c r="AN36" s="1060"/>
      <c r="AO36" s="1060"/>
      <c r="AP36" s="1060">
        <v>828</v>
      </c>
      <c r="AQ36" s="1060"/>
      <c r="AR36" s="1060"/>
      <c r="AS36" s="1060"/>
      <c r="AT36" s="1060"/>
      <c r="AU36" s="1060">
        <v>614</v>
      </c>
      <c r="AV36" s="1060"/>
      <c r="AW36" s="1060"/>
      <c r="AX36" s="1060"/>
      <c r="AY36" s="1060"/>
      <c r="AZ36" s="1131" t="s">
        <v>597</v>
      </c>
      <c r="BA36" s="1131"/>
      <c r="BB36" s="1131"/>
      <c r="BC36" s="1131"/>
      <c r="BD36" s="1131"/>
      <c r="BE36" s="1121" t="s">
        <v>408</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2544</v>
      </c>
      <c r="AG63" s="1048"/>
      <c r="AH63" s="1048"/>
      <c r="AI63" s="1048"/>
      <c r="AJ63" s="1119"/>
      <c r="AK63" s="1120"/>
      <c r="AL63" s="1052"/>
      <c r="AM63" s="1052"/>
      <c r="AN63" s="1052"/>
      <c r="AO63" s="1052"/>
      <c r="AP63" s="1048">
        <v>14524</v>
      </c>
      <c r="AQ63" s="1048"/>
      <c r="AR63" s="1048"/>
      <c r="AS63" s="1048"/>
      <c r="AT63" s="1048"/>
      <c r="AU63" s="1048">
        <v>8188</v>
      </c>
      <c r="AV63" s="1048"/>
      <c r="AW63" s="1048"/>
      <c r="AX63" s="1048"/>
      <c r="AY63" s="1048"/>
      <c r="AZ63" s="1114"/>
      <c r="BA63" s="1114"/>
      <c r="BB63" s="1114"/>
      <c r="BC63" s="1114"/>
      <c r="BD63" s="1114"/>
      <c r="BE63" s="1049"/>
      <c r="BF63" s="1049"/>
      <c r="BG63" s="1049"/>
      <c r="BH63" s="1049"/>
      <c r="BI63" s="1050"/>
      <c r="BJ63" s="1115" t="s">
        <v>413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603</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t="s">
        <v>612</v>
      </c>
      <c r="AQ68" s="1071"/>
      <c r="AR68" s="1071"/>
      <c r="AS68" s="1071"/>
      <c r="AT68" s="1071"/>
      <c r="AU68" s="1071" t="s">
        <v>613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604</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612</v>
      </c>
      <c r="AQ69" s="1060"/>
      <c r="AR69" s="1060"/>
      <c r="AS69" s="1060"/>
      <c r="AT69" s="1060"/>
      <c r="AU69" s="1060" t="s">
        <v>614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605</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623</v>
      </c>
      <c r="AL70" s="1060"/>
      <c r="AM70" s="1060"/>
      <c r="AN70" s="1060"/>
      <c r="AO70" s="1060"/>
      <c r="AP70" s="1060" t="s">
        <v>612</v>
      </c>
      <c r="AQ70" s="1060"/>
      <c r="AR70" s="1060"/>
      <c r="AS70" s="1060"/>
      <c r="AT70" s="1060"/>
      <c r="AU70" s="1060" t="s">
        <v>614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606</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624</v>
      </c>
      <c r="AL71" s="1060"/>
      <c r="AM71" s="1060"/>
      <c r="AN71" s="1060"/>
      <c r="AO71" s="1060"/>
      <c r="AP71" s="1060" t="s">
        <v>612</v>
      </c>
      <c r="AQ71" s="1060"/>
      <c r="AR71" s="1060"/>
      <c r="AS71" s="1060"/>
      <c r="AT71" s="1060"/>
      <c r="AU71" s="1060" t="s">
        <v>614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608</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612</v>
      </c>
      <c r="AQ72" s="1060"/>
      <c r="AR72" s="1060"/>
      <c r="AS72" s="1060"/>
      <c r="AT72" s="1060"/>
      <c r="AU72" s="1060" t="s">
        <v>614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607</v>
      </c>
      <c r="C73" s="1064"/>
      <c r="D73" s="1064"/>
      <c r="E73" s="1064"/>
      <c r="F73" s="1064"/>
      <c r="G73" s="1064"/>
      <c r="H73" s="1064"/>
      <c r="I73" s="1064"/>
      <c r="J73" s="1064"/>
      <c r="K73" s="1064"/>
      <c r="L73" s="1064"/>
      <c r="M73" s="1064"/>
      <c r="N73" s="1064"/>
      <c r="O73" s="1064"/>
      <c r="P73" s="1065"/>
      <c r="Q73" s="1066">
        <v>923</v>
      </c>
      <c r="R73" s="1060"/>
      <c r="S73" s="1060"/>
      <c r="T73" s="1060"/>
      <c r="U73" s="1060"/>
      <c r="V73" s="1060">
        <v>919</v>
      </c>
      <c r="W73" s="1060"/>
      <c r="X73" s="1060"/>
      <c r="Y73" s="1060"/>
      <c r="Z73" s="1060"/>
      <c r="AA73" s="1060">
        <v>4</v>
      </c>
      <c r="AB73" s="1060"/>
      <c r="AC73" s="1060"/>
      <c r="AD73" s="1060"/>
      <c r="AE73" s="1060"/>
      <c r="AF73" s="1060">
        <v>1519</v>
      </c>
      <c r="AG73" s="1060"/>
      <c r="AH73" s="1060"/>
      <c r="AI73" s="1060"/>
      <c r="AJ73" s="1060"/>
      <c r="AK73" s="1060" t="s">
        <v>625</v>
      </c>
      <c r="AL73" s="1060"/>
      <c r="AM73" s="1060"/>
      <c r="AN73" s="1060"/>
      <c r="AO73" s="1060"/>
      <c r="AP73" s="1060" t="s">
        <v>612</v>
      </c>
      <c r="AQ73" s="1060"/>
      <c r="AR73" s="1060"/>
      <c r="AS73" s="1060"/>
      <c r="AT73" s="1060"/>
      <c r="AU73" s="1060" t="s">
        <v>614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8991</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141</v>
      </c>
      <c r="CS102" s="1040"/>
      <c r="CT102" s="1040"/>
      <c r="CU102" s="1040"/>
      <c r="CV102" s="1041"/>
      <c r="CW102" s="1039">
        <v>0</v>
      </c>
      <c r="CX102" s="1040"/>
      <c r="CY102" s="1040"/>
      <c r="CZ102" s="1040"/>
      <c r="DA102" s="1041"/>
      <c r="DB102" s="1039">
        <v>40</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304</v>
      </c>
      <c r="AG109" s="983"/>
      <c r="AH109" s="983"/>
      <c r="AI109" s="983"/>
      <c r="AJ109" s="984"/>
      <c r="AK109" s="985" t="s">
        <v>303</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304</v>
      </c>
      <c r="BW109" s="983"/>
      <c r="BX109" s="983"/>
      <c r="BY109" s="983"/>
      <c r="BZ109" s="984"/>
      <c r="CA109" s="985" t="s">
        <v>303</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304</v>
      </c>
      <c r="DM109" s="983"/>
      <c r="DN109" s="983"/>
      <c r="DO109" s="983"/>
      <c r="DP109" s="984"/>
      <c r="DQ109" s="985" t="s">
        <v>303</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2355600</v>
      </c>
      <c r="AB110" s="976"/>
      <c r="AC110" s="976"/>
      <c r="AD110" s="976"/>
      <c r="AE110" s="977"/>
      <c r="AF110" s="978">
        <v>2155876</v>
      </c>
      <c r="AG110" s="976"/>
      <c r="AH110" s="976"/>
      <c r="AI110" s="976"/>
      <c r="AJ110" s="977"/>
      <c r="AK110" s="978">
        <v>2112787</v>
      </c>
      <c r="AL110" s="976"/>
      <c r="AM110" s="976"/>
      <c r="AN110" s="976"/>
      <c r="AO110" s="977"/>
      <c r="AP110" s="979">
        <v>16.7</v>
      </c>
      <c r="AQ110" s="980"/>
      <c r="AR110" s="980"/>
      <c r="AS110" s="980"/>
      <c r="AT110" s="981"/>
      <c r="AU110" s="1015" t="s">
        <v>72</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20139274</v>
      </c>
      <c r="BR110" s="923"/>
      <c r="BS110" s="923"/>
      <c r="BT110" s="923"/>
      <c r="BU110" s="923"/>
      <c r="BV110" s="923">
        <v>19261732</v>
      </c>
      <c r="BW110" s="923"/>
      <c r="BX110" s="923"/>
      <c r="BY110" s="923"/>
      <c r="BZ110" s="923"/>
      <c r="CA110" s="923">
        <v>18681988</v>
      </c>
      <c r="CB110" s="923"/>
      <c r="CC110" s="923"/>
      <c r="CD110" s="923"/>
      <c r="CE110" s="923"/>
      <c r="CF110" s="947">
        <v>147.5</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440</v>
      </c>
      <c r="DM110" s="923"/>
      <c r="DN110" s="923"/>
      <c r="DO110" s="923"/>
      <c r="DP110" s="923"/>
      <c r="DQ110" s="923" t="s">
        <v>180</v>
      </c>
      <c r="DR110" s="923"/>
      <c r="DS110" s="923"/>
      <c r="DT110" s="923"/>
      <c r="DU110" s="923"/>
      <c r="DV110" s="924" t="s">
        <v>180</v>
      </c>
      <c r="DW110" s="924"/>
      <c r="DX110" s="924"/>
      <c r="DY110" s="924"/>
      <c r="DZ110" s="925"/>
    </row>
    <row r="111" spans="1:131" s="246" customFormat="1" ht="26.25" customHeight="1" x14ac:dyDescent="0.15">
      <c r="A111" s="852" t="s">
        <v>441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442</v>
      </c>
      <c r="AB111" s="1004"/>
      <c r="AC111" s="1004"/>
      <c r="AD111" s="1004"/>
      <c r="AE111" s="1005"/>
      <c r="AF111" s="1006" t="s">
        <v>443</v>
      </c>
      <c r="AG111" s="1004"/>
      <c r="AH111" s="1004"/>
      <c r="AI111" s="1004"/>
      <c r="AJ111" s="1005"/>
      <c r="AK111" s="1006" t="s">
        <v>180</v>
      </c>
      <c r="AL111" s="1004"/>
      <c r="AM111" s="1004"/>
      <c r="AN111" s="1004"/>
      <c r="AO111" s="1005"/>
      <c r="AP111" s="1007" t="s">
        <v>442</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t="s">
        <v>445</v>
      </c>
      <c r="BR111" s="895"/>
      <c r="BS111" s="895"/>
      <c r="BT111" s="895"/>
      <c r="BU111" s="895"/>
      <c r="BV111" s="895" t="s">
        <v>446</v>
      </c>
      <c r="BW111" s="895"/>
      <c r="BX111" s="895"/>
      <c r="BY111" s="895"/>
      <c r="BZ111" s="895"/>
      <c r="CA111" s="895" t="s">
        <v>180</v>
      </c>
      <c r="CB111" s="895"/>
      <c r="CC111" s="895"/>
      <c r="CD111" s="895"/>
      <c r="CE111" s="895"/>
      <c r="CF111" s="956" t="s">
        <v>180</v>
      </c>
      <c r="CG111" s="957"/>
      <c r="CH111" s="957"/>
      <c r="CI111" s="957"/>
      <c r="CJ111" s="957"/>
      <c r="CK111" s="1012"/>
      <c r="CL111" s="899"/>
      <c r="CM111" s="902" t="s">
        <v>447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448</v>
      </c>
      <c r="DH111" s="895"/>
      <c r="DI111" s="895"/>
      <c r="DJ111" s="895"/>
      <c r="DK111" s="895"/>
      <c r="DL111" s="895" t="s">
        <v>445</v>
      </c>
      <c r="DM111" s="895"/>
      <c r="DN111" s="895"/>
      <c r="DO111" s="895"/>
      <c r="DP111" s="895"/>
      <c r="DQ111" s="895" t="s">
        <v>449</v>
      </c>
      <c r="DR111" s="895"/>
      <c r="DS111" s="895"/>
      <c r="DT111" s="895"/>
      <c r="DU111" s="895"/>
      <c r="DV111" s="872" t="s">
        <v>450</v>
      </c>
      <c r="DW111" s="872"/>
      <c r="DX111" s="872"/>
      <c r="DY111" s="872"/>
      <c r="DZ111" s="873"/>
    </row>
    <row r="112" spans="1:131" s="246" customFormat="1" ht="26.25" customHeight="1" x14ac:dyDescent="0.15">
      <c r="A112" s="997" t="s">
        <v>451</v>
      </c>
      <c r="B112" s="998"/>
      <c r="C112" s="828" t="s">
        <v>452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23333</v>
      </c>
      <c r="AB112" s="858"/>
      <c r="AC112" s="858"/>
      <c r="AD112" s="858"/>
      <c r="AE112" s="859"/>
      <c r="AF112" s="860">
        <v>16667</v>
      </c>
      <c r="AG112" s="858"/>
      <c r="AH112" s="858"/>
      <c r="AI112" s="858"/>
      <c r="AJ112" s="859"/>
      <c r="AK112" s="860">
        <v>10000</v>
      </c>
      <c r="AL112" s="858"/>
      <c r="AM112" s="858"/>
      <c r="AN112" s="858"/>
      <c r="AO112" s="859"/>
      <c r="AP112" s="905">
        <v>0.1</v>
      </c>
      <c r="AQ112" s="906"/>
      <c r="AR112" s="906"/>
      <c r="AS112" s="906"/>
      <c r="AT112" s="907"/>
      <c r="AU112" s="1017"/>
      <c r="AV112" s="1018"/>
      <c r="AW112" s="1018"/>
      <c r="AX112" s="1018"/>
      <c r="AY112" s="1018"/>
      <c r="AZ112" s="893" t="s">
        <v>453</v>
      </c>
      <c r="BA112" s="828"/>
      <c r="BB112" s="828"/>
      <c r="BC112" s="828"/>
      <c r="BD112" s="828"/>
      <c r="BE112" s="828"/>
      <c r="BF112" s="828"/>
      <c r="BG112" s="828"/>
      <c r="BH112" s="828"/>
      <c r="BI112" s="828"/>
      <c r="BJ112" s="828"/>
      <c r="BK112" s="828"/>
      <c r="BL112" s="828"/>
      <c r="BM112" s="828"/>
      <c r="BN112" s="828"/>
      <c r="BO112" s="828"/>
      <c r="BP112" s="829"/>
      <c r="BQ112" s="894">
        <v>9133812</v>
      </c>
      <c r="BR112" s="895"/>
      <c r="BS112" s="895"/>
      <c r="BT112" s="895"/>
      <c r="BU112" s="895"/>
      <c r="BV112" s="895">
        <v>8565509</v>
      </c>
      <c r="BW112" s="895"/>
      <c r="BX112" s="895"/>
      <c r="BY112" s="895"/>
      <c r="BZ112" s="895"/>
      <c r="CA112" s="895">
        <v>8187746</v>
      </c>
      <c r="CB112" s="895"/>
      <c r="CC112" s="895"/>
      <c r="CD112" s="895"/>
      <c r="CE112" s="895"/>
      <c r="CF112" s="956">
        <v>64.7</v>
      </c>
      <c r="CG112" s="957"/>
      <c r="CH112" s="957"/>
      <c r="CI112" s="957"/>
      <c r="CJ112" s="957"/>
      <c r="CK112" s="1012"/>
      <c r="CL112" s="899"/>
      <c r="CM112" s="902" t="s">
        <v>454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455</v>
      </c>
      <c r="DH112" s="895"/>
      <c r="DI112" s="895"/>
      <c r="DJ112" s="895"/>
      <c r="DK112" s="895"/>
      <c r="DL112" s="895" t="s">
        <v>456</v>
      </c>
      <c r="DM112" s="895"/>
      <c r="DN112" s="895"/>
      <c r="DO112" s="895"/>
      <c r="DP112" s="895"/>
      <c r="DQ112" s="895" t="s">
        <v>180</v>
      </c>
      <c r="DR112" s="895"/>
      <c r="DS112" s="895"/>
      <c r="DT112" s="895"/>
      <c r="DU112" s="895"/>
      <c r="DV112" s="872" t="s">
        <v>457</v>
      </c>
      <c r="DW112" s="872"/>
      <c r="DX112" s="872"/>
      <c r="DY112" s="872"/>
      <c r="DZ112" s="873"/>
    </row>
    <row r="113" spans="1:130" s="246" customFormat="1" ht="26.25" customHeight="1" x14ac:dyDescent="0.15">
      <c r="A113" s="999"/>
      <c r="B113" s="1000"/>
      <c r="C113" s="828" t="s">
        <v>458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870673</v>
      </c>
      <c r="AB113" s="1004"/>
      <c r="AC113" s="1004"/>
      <c r="AD113" s="1004"/>
      <c r="AE113" s="1005"/>
      <c r="AF113" s="1006">
        <v>837816</v>
      </c>
      <c r="AG113" s="1004"/>
      <c r="AH113" s="1004"/>
      <c r="AI113" s="1004"/>
      <c r="AJ113" s="1005"/>
      <c r="AK113" s="1006">
        <v>764803</v>
      </c>
      <c r="AL113" s="1004"/>
      <c r="AM113" s="1004"/>
      <c r="AN113" s="1004"/>
      <c r="AO113" s="1005"/>
      <c r="AP113" s="1007">
        <v>6</v>
      </c>
      <c r="AQ113" s="1008"/>
      <c r="AR113" s="1008"/>
      <c r="AS113" s="1008"/>
      <c r="AT113" s="1009"/>
      <c r="AU113" s="1017"/>
      <c r="AV113" s="1018"/>
      <c r="AW113" s="1018"/>
      <c r="AX113" s="1018"/>
      <c r="AY113" s="1018"/>
      <c r="AZ113" s="893" t="s">
        <v>459</v>
      </c>
      <c r="BA113" s="828"/>
      <c r="BB113" s="828"/>
      <c r="BC113" s="828"/>
      <c r="BD113" s="828"/>
      <c r="BE113" s="828"/>
      <c r="BF113" s="828"/>
      <c r="BG113" s="828"/>
      <c r="BH113" s="828"/>
      <c r="BI113" s="828"/>
      <c r="BJ113" s="828"/>
      <c r="BK113" s="828"/>
      <c r="BL113" s="828"/>
      <c r="BM113" s="828"/>
      <c r="BN113" s="828"/>
      <c r="BO113" s="828"/>
      <c r="BP113" s="829"/>
      <c r="BQ113" s="894" t="s">
        <v>460</v>
      </c>
      <c r="BR113" s="895"/>
      <c r="BS113" s="895"/>
      <c r="BT113" s="895"/>
      <c r="BU113" s="895"/>
      <c r="BV113" s="895" t="s">
        <v>180</v>
      </c>
      <c r="BW113" s="895"/>
      <c r="BX113" s="895"/>
      <c r="BY113" s="895"/>
      <c r="BZ113" s="895"/>
      <c r="CA113" s="895" t="s">
        <v>446</v>
      </c>
      <c r="CB113" s="895"/>
      <c r="CC113" s="895"/>
      <c r="CD113" s="895"/>
      <c r="CE113" s="895"/>
      <c r="CF113" s="956" t="s">
        <v>461</v>
      </c>
      <c r="CG113" s="957"/>
      <c r="CH113" s="957"/>
      <c r="CI113" s="957"/>
      <c r="CJ113" s="957"/>
      <c r="CK113" s="1012"/>
      <c r="CL113" s="899"/>
      <c r="CM113" s="902" t="s">
        <v>462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180</v>
      </c>
      <c r="DH113" s="858"/>
      <c r="DI113" s="858"/>
      <c r="DJ113" s="858"/>
      <c r="DK113" s="859"/>
      <c r="DL113" s="860" t="s">
        <v>443</v>
      </c>
      <c r="DM113" s="858"/>
      <c r="DN113" s="858"/>
      <c r="DO113" s="858"/>
      <c r="DP113" s="859"/>
      <c r="DQ113" s="860" t="s">
        <v>463</v>
      </c>
      <c r="DR113" s="858"/>
      <c r="DS113" s="858"/>
      <c r="DT113" s="858"/>
      <c r="DU113" s="859"/>
      <c r="DV113" s="905" t="s">
        <v>460</v>
      </c>
      <c r="DW113" s="906"/>
      <c r="DX113" s="906"/>
      <c r="DY113" s="906"/>
      <c r="DZ113" s="907"/>
    </row>
    <row r="114" spans="1:130" s="246" customFormat="1" ht="26.25" customHeight="1" x14ac:dyDescent="0.15">
      <c r="A114" s="999"/>
      <c r="B114" s="1000"/>
      <c r="C114" s="828" t="s">
        <v>464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180</v>
      </c>
      <c r="AB114" s="858"/>
      <c r="AC114" s="858"/>
      <c r="AD114" s="858"/>
      <c r="AE114" s="859"/>
      <c r="AF114" s="860" t="s">
        <v>180</v>
      </c>
      <c r="AG114" s="858"/>
      <c r="AH114" s="858"/>
      <c r="AI114" s="858"/>
      <c r="AJ114" s="859"/>
      <c r="AK114" s="860" t="s">
        <v>180</v>
      </c>
      <c r="AL114" s="858"/>
      <c r="AM114" s="858"/>
      <c r="AN114" s="858"/>
      <c r="AO114" s="859"/>
      <c r="AP114" s="905" t="s">
        <v>465</v>
      </c>
      <c r="AQ114" s="906"/>
      <c r="AR114" s="906"/>
      <c r="AS114" s="906"/>
      <c r="AT114" s="907"/>
      <c r="AU114" s="1017"/>
      <c r="AV114" s="1018"/>
      <c r="AW114" s="1018"/>
      <c r="AX114" s="1018"/>
      <c r="AY114" s="1018"/>
      <c r="AZ114" s="893" t="s">
        <v>466</v>
      </c>
      <c r="BA114" s="828"/>
      <c r="BB114" s="828"/>
      <c r="BC114" s="828"/>
      <c r="BD114" s="828"/>
      <c r="BE114" s="828"/>
      <c r="BF114" s="828"/>
      <c r="BG114" s="828"/>
      <c r="BH114" s="828"/>
      <c r="BI114" s="828"/>
      <c r="BJ114" s="828"/>
      <c r="BK114" s="828"/>
      <c r="BL114" s="828"/>
      <c r="BM114" s="828"/>
      <c r="BN114" s="828"/>
      <c r="BO114" s="828"/>
      <c r="BP114" s="829"/>
      <c r="BQ114" s="894">
        <v>5941612</v>
      </c>
      <c r="BR114" s="895"/>
      <c r="BS114" s="895"/>
      <c r="BT114" s="895"/>
      <c r="BU114" s="895"/>
      <c r="BV114" s="895">
        <v>5995297</v>
      </c>
      <c r="BW114" s="895"/>
      <c r="BX114" s="895"/>
      <c r="BY114" s="895"/>
      <c r="BZ114" s="895"/>
      <c r="CA114" s="895">
        <v>5840599</v>
      </c>
      <c r="CB114" s="895"/>
      <c r="CC114" s="895"/>
      <c r="CD114" s="895"/>
      <c r="CE114" s="895"/>
      <c r="CF114" s="956">
        <v>46.1</v>
      </c>
      <c r="CG114" s="957"/>
      <c r="CH114" s="957"/>
      <c r="CI114" s="957"/>
      <c r="CJ114" s="957"/>
      <c r="CK114" s="1012"/>
      <c r="CL114" s="899"/>
      <c r="CM114" s="902" t="s">
        <v>467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468</v>
      </c>
      <c r="DH114" s="858"/>
      <c r="DI114" s="858"/>
      <c r="DJ114" s="858"/>
      <c r="DK114" s="859"/>
      <c r="DL114" s="860" t="s">
        <v>463</v>
      </c>
      <c r="DM114" s="858"/>
      <c r="DN114" s="858"/>
      <c r="DO114" s="858"/>
      <c r="DP114" s="859"/>
      <c r="DQ114" s="860" t="s">
        <v>180</v>
      </c>
      <c r="DR114" s="858"/>
      <c r="DS114" s="858"/>
      <c r="DT114" s="858"/>
      <c r="DU114" s="859"/>
      <c r="DV114" s="905" t="s">
        <v>461</v>
      </c>
      <c r="DW114" s="906"/>
      <c r="DX114" s="906"/>
      <c r="DY114" s="906"/>
      <c r="DZ114" s="907"/>
    </row>
    <row r="115" spans="1:130" s="246" customFormat="1" ht="26.25" customHeight="1" x14ac:dyDescent="0.15">
      <c r="A115" s="999"/>
      <c r="B115" s="1000"/>
      <c r="C115" s="828" t="s">
        <v>469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439</v>
      </c>
      <c r="AB115" s="1004"/>
      <c r="AC115" s="1004"/>
      <c r="AD115" s="1004"/>
      <c r="AE115" s="1005"/>
      <c r="AF115" s="1006" t="s">
        <v>180</v>
      </c>
      <c r="AG115" s="1004"/>
      <c r="AH115" s="1004"/>
      <c r="AI115" s="1004"/>
      <c r="AJ115" s="1005"/>
      <c r="AK115" s="1006" t="s">
        <v>470</v>
      </c>
      <c r="AL115" s="1004"/>
      <c r="AM115" s="1004"/>
      <c r="AN115" s="1004"/>
      <c r="AO115" s="1005"/>
      <c r="AP115" s="1007" t="s">
        <v>471</v>
      </c>
      <c r="AQ115" s="1008"/>
      <c r="AR115" s="1008"/>
      <c r="AS115" s="1008"/>
      <c r="AT115" s="1009"/>
      <c r="AU115" s="1017"/>
      <c r="AV115" s="1018"/>
      <c r="AW115" s="1018"/>
      <c r="AX115" s="1018"/>
      <c r="AY115" s="1018"/>
      <c r="AZ115" s="893" t="s">
        <v>472</v>
      </c>
      <c r="BA115" s="828"/>
      <c r="BB115" s="828"/>
      <c r="BC115" s="828"/>
      <c r="BD115" s="828"/>
      <c r="BE115" s="828"/>
      <c r="BF115" s="828"/>
      <c r="BG115" s="828"/>
      <c r="BH115" s="828"/>
      <c r="BI115" s="828"/>
      <c r="BJ115" s="828"/>
      <c r="BK115" s="828"/>
      <c r="BL115" s="828"/>
      <c r="BM115" s="828"/>
      <c r="BN115" s="828"/>
      <c r="BO115" s="828"/>
      <c r="BP115" s="829"/>
      <c r="BQ115" s="894">
        <v>4805</v>
      </c>
      <c r="BR115" s="895"/>
      <c r="BS115" s="895"/>
      <c r="BT115" s="895"/>
      <c r="BU115" s="895"/>
      <c r="BV115" s="895" t="s">
        <v>180</v>
      </c>
      <c r="BW115" s="895"/>
      <c r="BX115" s="895"/>
      <c r="BY115" s="895"/>
      <c r="BZ115" s="895"/>
      <c r="CA115" s="895">
        <v>2446</v>
      </c>
      <c r="CB115" s="895"/>
      <c r="CC115" s="895"/>
      <c r="CD115" s="895"/>
      <c r="CE115" s="895"/>
      <c r="CF115" s="956">
        <v>0</v>
      </c>
      <c r="CG115" s="957"/>
      <c r="CH115" s="957"/>
      <c r="CI115" s="957"/>
      <c r="CJ115" s="957"/>
      <c r="CK115" s="1012"/>
      <c r="CL115" s="899"/>
      <c r="CM115" s="893" t="s">
        <v>473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470</v>
      </c>
      <c r="DH115" s="858"/>
      <c r="DI115" s="858"/>
      <c r="DJ115" s="858"/>
      <c r="DK115" s="859"/>
      <c r="DL115" s="860" t="s">
        <v>180</v>
      </c>
      <c r="DM115" s="858"/>
      <c r="DN115" s="858"/>
      <c r="DO115" s="858"/>
      <c r="DP115" s="859"/>
      <c r="DQ115" s="860" t="s">
        <v>446</v>
      </c>
      <c r="DR115" s="858"/>
      <c r="DS115" s="858"/>
      <c r="DT115" s="858"/>
      <c r="DU115" s="859"/>
      <c r="DV115" s="905" t="s">
        <v>180</v>
      </c>
      <c r="DW115" s="906"/>
      <c r="DX115" s="906"/>
      <c r="DY115" s="906"/>
      <c r="DZ115" s="907"/>
    </row>
    <row r="116" spans="1:130" s="246" customFormat="1" ht="26.25" customHeight="1" x14ac:dyDescent="0.15">
      <c r="A116" s="1001"/>
      <c r="B116" s="1002"/>
      <c r="C116" s="961" t="s">
        <v>474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180</v>
      </c>
      <c r="AB116" s="858"/>
      <c r="AC116" s="858"/>
      <c r="AD116" s="858"/>
      <c r="AE116" s="859"/>
      <c r="AF116" s="860">
        <v>70</v>
      </c>
      <c r="AG116" s="858"/>
      <c r="AH116" s="858"/>
      <c r="AI116" s="858"/>
      <c r="AJ116" s="859"/>
      <c r="AK116" s="860">
        <v>53</v>
      </c>
      <c r="AL116" s="858"/>
      <c r="AM116" s="858"/>
      <c r="AN116" s="858"/>
      <c r="AO116" s="859"/>
      <c r="AP116" s="905">
        <v>0</v>
      </c>
      <c r="AQ116" s="906"/>
      <c r="AR116" s="906"/>
      <c r="AS116" s="906"/>
      <c r="AT116" s="907"/>
      <c r="AU116" s="1017"/>
      <c r="AV116" s="1018"/>
      <c r="AW116" s="1018"/>
      <c r="AX116" s="1018"/>
      <c r="AY116" s="1018"/>
      <c r="AZ116" s="944" t="s">
        <v>475</v>
      </c>
      <c r="BA116" s="945"/>
      <c r="BB116" s="945"/>
      <c r="BC116" s="945"/>
      <c r="BD116" s="945"/>
      <c r="BE116" s="945"/>
      <c r="BF116" s="945"/>
      <c r="BG116" s="945"/>
      <c r="BH116" s="945"/>
      <c r="BI116" s="945"/>
      <c r="BJ116" s="945"/>
      <c r="BK116" s="945"/>
      <c r="BL116" s="945"/>
      <c r="BM116" s="945"/>
      <c r="BN116" s="945"/>
      <c r="BO116" s="945"/>
      <c r="BP116" s="946"/>
      <c r="BQ116" s="894" t="s">
        <v>456</v>
      </c>
      <c r="BR116" s="895"/>
      <c r="BS116" s="895"/>
      <c r="BT116" s="895"/>
      <c r="BU116" s="895"/>
      <c r="BV116" s="895" t="s">
        <v>180</v>
      </c>
      <c r="BW116" s="895"/>
      <c r="BX116" s="895"/>
      <c r="BY116" s="895"/>
      <c r="BZ116" s="895"/>
      <c r="CA116" s="895" t="s">
        <v>440</v>
      </c>
      <c r="CB116" s="895"/>
      <c r="CC116" s="895"/>
      <c r="CD116" s="895"/>
      <c r="CE116" s="895"/>
      <c r="CF116" s="956" t="s">
        <v>180</v>
      </c>
      <c r="CG116" s="957"/>
      <c r="CH116" s="957"/>
      <c r="CI116" s="957"/>
      <c r="CJ116" s="957"/>
      <c r="CK116" s="1012"/>
      <c r="CL116" s="899"/>
      <c r="CM116" s="902" t="s">
        <v>476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445</v>
      </c>
      <c r="DH116" s="858"/>
      <c r="DI116" s="858"/>
      <c r="DJ116" s="858"/>
      <c r="DK116" s="859"/>
      <c r="DL116" s="860" t="s">
        <v>449</v>
      </c>
      <c r="DM116" s="858"/>
      <c r="DN116" s="858"/>
      <c r="DO116" s="858"/>
      <c r="DP116" s="859"/>
      <c r="DQ116" s="860" t="s">
        <v>450</v>
      </c>
      <c r="DR116" s="858"/>
      <c r="DS116" s="858"/>
      <c r="DT116" s="858"/>
      <c r="DU116" s="859"/>
      <c r="DV116" s="905" t="s">
        <v>471</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477</v>
      </c>
      <c r="Z117" s="984"/>
      <c r="AA117" s="989">
        <v>3249606</v>
      </c>
      <c r="AB117" s="990"/>
      <c r="AC117" s="990"/>
      <c r="AD117" s="990"/>
      <c r="AE117" s="991"/>
      <c r="AF117" s="992">
        <v>3010429</v>
      </c>
      <c r="AG117" s="990"/>
      <c r="AH117" s="990"/>
      <c r="AI117" s="990"/>
      <c r="AJ117" s="991"/>
      <c r="AK117" s="992">
        <v>2887643</v>
      </c>
      <c r="AL117" s="990"/>
      <c r="AM117" s="990"/>
      <c r="AN117" s="990"/>
      <c r="AO117" s="991"/>
      <c r="AP117" s="993"/>
      <c r="AQ117" s="994"/>
      <c r="AR117" s="994"/>
      <c r="AS117" s="994"/>
      <c r="AT117" s="995"/>
      <c r="AU117" s="1017"/>
      <c r="AV117" s="1018"/>
      <c r="AW117" s="1018"/>
      <c r="AX117" s="1018"/>
      <c r="AY117" s="1018"/>
      <c r="AZ117" s="944" t="s">
        <v>478</v>
      </c>
      <c r="BA117" s="945"/>
      <c r="BB117" s="945"/>
      <c r="BC117" s="945"/>
      <c r="BD117" s="945"/>
      <c r="BE117" s="945"/>
      <c r="BF117" s="945"/>
      <c r="BG117" s="945"/>
      <c r="BH117" s="945"/>
      <c r="BI117" s="945"/>
      <c r="BJ117" s="945"/>
      <c r="BK117" s="945"/>
      <c r="BL117" s="945"/>
      <c r="BM117" s="945"/>
      <c r="BN117" s="945"/>
      <c r="BO117" s="945"/>
      <c r="BP117" s="946"/>
      <c r="BQ117" s="894" t="s">
        <v>450</v>
      </c>
      <c r="BR117" s="895"/>
      <c r="BS117" s="895"/>
      <c r="BT117" s="895"/>
      <c r="BU117" s="895"/>
      <c r="BV117" s="895" t="s">
        <v>471</v>
      </c>
      <c r="BW117" s="895"/>
      <c r="BX117" s="895"/>
      <c r="BY117" s="895"/>
      <c r="BZ117" s="895"/>
      <c r="CA117" s="895" t="s">
        <v>471</v>
      </c>
      <c r="CB117" s="895"/>
      <c r="CC117" s="895"/>
      <c r="CD117" s="895"/>
      <c r="CE117" s="895"/>
      <c r="CF117" s="956" t="s">
        <v>180</v>
      </c>
      <c r="CG117" s="957"/>
      <c r="CH117" s="957"/>
      <c r="CI117" s="957"/>
      <c r="CJ117" s="957"/>
      <c r="CK117" s="1012"/>
      <c r="CL117" s="899"/>
      <c r="CM117" s="902" t="s">
        <v>479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470</v>
      </c>
      <c r="DH117" s="858"/>
      <c r="DI117" s="858"/>
      <c r="DJ117" s="858"/>
      <c r="DK117" s="859"/>
      <c r="DL117" s="860" t="s">
        <v>443</v>
      </c>
      <c r="DM117" s="858"/>
      <c r="DN117" s="858"/>
      <c r="DO117" s="858"/>
      <c r="DP117" s="859"/>
      <c r="DQ117" s="860" t="s">
        <v>468</v>
      </c>
      <c r="DR117" s="858"/>
      <c r="DS117" s="858"/>
      <c r="DT117" s="858"/>
      <c r="DU117" s="859"/>
      <c r="DV117" s="905" t="s">
        <v>180</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304</v>
      </c>
      <c r="AG118" s="983"/>
      <c r="AH118" s="983"/>
      <c r="AI118" s="983"/>
      <c r="AJ118" s="984"/>
      <c r="AK118" s="985" t="s">
        <v>303</v>
      </c>
      <c r="AL118" s="983"/>
      <c r="AM118" s="983"/>
      <c r="AN118" s="983"/>
      <c r="AO118" s="984"/>
      <c r="AP118" s="986" t="s">
        <v>433</v>
      </c>
      <c r="AQ118" s="987"/>
      <c r="AR118" s="987"/>
      <c r="AS118" s="987"/>
      <c r="AT118" s="988"/>
      <c r="AU118" s="1017"/>
      <c r="AV118" s="1018"/>
      <c r="AW118" s="1018"/>
      <c r="AX118" s="1018"/>
      <c r="AY118" s="1018"/>
      <c r="AZ118" s="960" t="s">
        <v>480</v>
      </c>
      <c r="BA118" s="961"/>
      <c r="BB118" s="961"/>
      <c r="BC118" s="961"/>
      <c r="BD118" s="961"/>
      <c r="BE118" s="961"/>
      <c r="BF118" s="961"/>
      <c r="BG118" s="961"/>
      <c r="BH118" s="961"/>
      <c r="BI118" s="961"/>
      <c r="BJ118" s="961"/>
      <c r="BK118" s="961"/>
      <c r="BL118" s="961"/>
      <c r="BM118" s="961"/>
      <c r="BN118" s="961"/>
      <c r="BO118" s="961"/>
      <c r="BP118" s="962"/>
      <c r="BQ118" s="963" t="s">
        <v>463</v>
      </c>
      <c r="BR118" s="926"/>
      <c r="BS118" s="926"/>
      <c r="BT118" s="926"/>
      <c r="BU118" s="926"/>
      <c r="BV118" s="926" t="s">
        <v>450</v>
      </c>
      <c r="BW118" s="926"/>
      <c r="BX118" s="926"/>
      <c r="BY118" s="926"/>
      <c r="BZ118" s="926"/>
      <c r="CA118" s="926" t="s">
        <v>463</v>
      </c>
      <c r="CB118" s="926"/>
      <c r="CC118" s="926"/>
      <c r="CD118" s="926"/>
      <c r="CE118" s="926"/>
      <c r="CF118" s="956" t="s">
        <v>450</v>
      </c>
      <c r="CG118" s="957"/>
      <c r="CH118" s="957"/>
      <c r="CI118" s="957"/>
      <c r="CJ118" s="957"/>
      <c r="CK118" s="1012"/>
      <c r="CL118" s="899"/>
      <c r="CM118" s="902" t="s">
        <v>481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450</v>
      </c>
      <c r="DH118" s="858"/>
      <c r="DI118" s="858"/>
      <c r="DJ118" s="858"/>
      <c r="DK118" s="859"/>
      <c r="DL118" s="860" t="s">
        <v>456</v>
      </c>
      <c r="DM118" s="858"/>
      <c r="DN118" s="858"/>
      <c r="DO118" s="858"/>
      <c r="DP118" s="859"/>
      <c r="DQ118" s="860" t="s">
        <v>443</v>
      </c>
      <c r="DR118" s="858"/>
      <c r="DS118" s="858"/>
      <c r="DT118" s="858"/>
      <c r="DU118" s="859"/>
      <c r="DV118" s="905" t="s">
        <v>471</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180</v>
      </c>
      <c r="AB119" s="976"/>
      <c r="AC119" s="976"/>
      <c r="AD119" s="976"/>
      <c r="AE119" s="977"/>
      <c r="AF119" s="978" t="s">
        <v>448</v>
      </c>
      <c r="AG119" s="976"/>
      <c r="AH119" s="976"/>
      <c r="AI119" s="976"/>
      <c r="AJ119" s="977"/>
      <c r="AK119" s="978" t="s">
        <v>439</v>
      </c>
      <c r="AL119" s="976"/>
      <c r="AM119" s="976"/>
      <c r="AN119" s="976"/>
      <c r="AO119" s="977"/>
      <c r="AP119" s="979" t="s">
        <v>180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482</v>
      </c>
      <c r="BP119" s="959"/>
      <c r="BQ119" s="963">
        <v>35219503</v>
      </c>
      <c r="BR119" s="926"/>
      <c r="BS119" s="926"/>
      <c r="BT119" s="926"/>
      <c r="BU119" s="926"/>
      <c r="BV119" s="926">
        <v>33822538</v>
      </c>
      <c r="BW119" s="926"/>
      <c r="BX119" s="926"/>
      <c r="BY119" s="926"/>
      <c r="BZ119" s="926"/>
      <c r="CA119" s="926">
        <v>32712779</v>
      </c>
      <c r="CB119" s="926"/>
      <c r="CC119" s="926"/>
      <c r="CD119" s="926"/>
      <c r="CE119" s="926"/>
      <c r="CF119" s="824"/>
      <c r="CG119" s="825"/>
      <c r="CH119" s="825"/>
      <c r="CI119" s="825"/>
      <c r="CJ119" s="915"/>
      <c r="CK119" s="1013"/>
      <c r="CL119" s="901"/>
      <c r="CM119" s="919" t="s">
        <v>483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180</v>
      </c>
      <c r="DH119" s="841"/>
      <c r="DI119" s="841"/>
      <c r="DJ119" s="841"/>
      <c r="DK119" s="842"/>
      <c r="DL119" s="843" t="s">
        <v>470</v>
      </c>
      <c r="DM119" s="841"/>
      <c r="DN119" s="841"/>
      <c r="DO119" s="841"/>
      <c r="DP119" s="842"/>
      <c r="DQ119" s="843" t="s">
        <v>180</v>
      </c>
      <c r="DR119" s="841"/>
      <c r="DS119" s="841"/>
      <c r="DT119" s="841"/>
      <c r="DU119" s="842"/>
      <c r="DV119" s="929" t="s">
        <v>450</v>
      </c>
      <c r="DW119" s="930"/>
      <c r="DX119" s="930"/>
      <c r="DY119" s="930"/>
      <c r="DZ119" s="931"/>
    </row>
    <row r="120" spans="1:130" s="246" customFormat="1" ht="26.25" customHeight="1" x14ac:dyDescent="0.15">
      <c r="A120" s="898"/>
      <c r="B120" s="899"/>
      <c r="C120" s="902" t="s">
        <v>447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450</v>
      </c>
      <c r="AB120" s="858"/>
      <c r="AC120" s="858"/>
      <c r="AD120" s="858"/>
      <c r="AE120" s="859"/>
      <c r="AF120" s="860" t="s">
        <v>471</v>
      </c>
      <c r="AG120" s="858"/>
      <c r="AH120" s="858"/>
      <c r="AI120" s="858"/>
      <c r="AJ120" s="859"/>
      <c r="AK120" s="860" t="s">
        <v>180</v>
      </c>
      <c r="AL120" s="858"/>
      <c r="AM120" s="858"/>
      <c r="AN120" s="858"/>
      <c r="AO120" s="859"/>
      <c r="AP120" s="905" t="s">
        <v>445</v>
      </c>
      <c r="AQ120" s="906"/>
      <c r="AR120" s="906"/>
      <c r="AS120" s="906"/>
      <c r="AT120" s="907"/>
      <c r="AU120" s="964" t="s">
        <v>484</v>
      </c>
      <c r="AV120" s="965"/>
      <c r="AW120" s="965"/>
      <c r="AX120" s="965"/>
      <c r="AY120" s="966"/>
      <c r="AZ120" s="941" t="s">
        <v>485</v>
      </c>
      <c r="BA120" s="886"/>
      <c r="BB120" s="886"/>
      <c r="BC120" s="886"/>
      <c r="BD120" s="886"/>
      <c r="BE120" s="886"/>
      <c r="BF120" s="886"/>
      <c r="BG120" s="886"/>
      <c r="BH120" s="886"/>
      <c r="BI120" s="886"/>
      <c r="BJ120" s="886"/>
      <c r="BK120" s="886"/>
      <c r="BL120" s="886"/>
      <c r="BM120" s="886"/>
      <c r="BN120" s="886"/>
      <c r="BO120" s="886"/>
      <c r="BP120" s="887"/>
      <c r="BQ120" s="942">
        <v>18071951</v>
      </c>
      <c r="BR120" s="923"/>
      <c r="BS120" s="923"/>
      <c r="BT120" s="923"/>
      <c r="BU120" s="923"/>
      <c r="BV120" s="923">
        <v>18053278</v>
      </c>
      <c r="BW120" s="923"/>
      <c r="BX120" s="923"/>
      <c r="BY120" s="923"/>
      <c r="BZ120" s="923"/>
      <c r="CA120" s="923">
        <v>17287622</v>
      </c>
      <c r="CB120" s="923"/>
      <c r="CC120" s="923"/>
      <c r="CD120" s="923"/>
      <c r="CE120" s="923"/>
      <c r="CF120" s="947">
        <v>136.5</v>
      </c>
      <c r="CG120" s="948"/>
      <c r="CH120" s="948"/>
      <c r="CI120" s="948"/>
      <c r="CJ120" s="948"/>
      <c r="CK120" s="949" t="s">
        <v>486</v>
      </c>
      <c r="CL120" s="933"/>
      <c r="CM120" s="933"/>
      <c r="CN120" s="933"/>
      <c r="CO120" s="934"/>
      <c r="CP120" s="953" t="s">
        <v>487</v>
      </c>
      <c r="CQ120" s="954"/>
      <c r="CR120" s="954"/>
      <c r="CS120" s="954"/>
      <c r="CT120" s="954"/>
      <c r="CU120" s="954"/>
      <c r="CV120" s="954"/>
      <c r="CW120" s="954"/>
      <c r="CX120" s="954"/>
      <c r="CY120" s="954"/>
      <c r="CZ120" s="954"/>
      <c r="DA120" s="954"/>
      <c r="DB120" s="954"/>
      <c r="DC120" s="954"/>
      <c r="DD120" s="954"/>
      <c r="DE120" s="954"/>
      <c r="DF120" s="955"/>
      <c r="DG120" s="942">
        <v>5657824</v>
      </c>
      <c r="DH120" s="923"/>
      <c r="DI120" s="923"/>
      <c r="DJ120" s="923"/>
      <c r="DK120" s="923"/>
      <c r="DL120" s="923">
        <v>5309758</v>
      </c>
      <c r="DM120" s="923"/>
      <c r="DN120" s="923"/>
      <c r="DO120" s="923"/>
      <c r="DP120" s="923"/>
      <c r="DQ120" s="923">
        <v>5051451</v>
      </c>
      <c r="DR120" s="923"/>
      <c r="DS120" s="923"/>
      <c r="DT120" s="923"/>
      <c r="DU120" s="923"/>
      <c r="DV120" s="924">
        <v>39.9</v>
      </c>
      <c r="DW120" s="924"/>
      <c r="DX120" s="924"/>
      <c r="DY120" s="924"/>
      <c r="DZ120" s="925"/>
    </row>
    <row r="121" spans="1:130" s="246" customFormat="1" ht="26.25" customHeight="1" x14ac:dyDescent="0.15">
      <c r="A121" s="898"/>
      <c r="B121" s="899"/>
      <c r="C121" s="944" t="s">
        <v>488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449</v>
      </c>
      <c r="AB121" s="858"/>
      <c r="AC121" s="858"/>
      <c r="AD121" s="858"/>
      <c r="AE121" s="859"/>
      <c r="AF121" s="860" t="s">
        <v>443</v>
      </c>
      <c r="AG121" s="858"/>
      <c r="AH121" s="858"/>
      <c r="AI121" s="858"/>
      <c r="AJ121" s="859"/>
      <c r="AK121" s="860" t="s">
        <v>443</v>
      </c>
      <c r="AL121" s="858"/>
      <c r="AM121" s="858"/>
      <c r="AN121" s="858"/>
      <c r="AO121" s="859"/>
      <c r="AP121" s="905" t="s">
        <v>450</v>
      </c>
      <c r="AQ121" s="906"/>
      <c r="AR121" s="906"/>
      <c r="AS121" s="906"/>
      <c r="AT121" s="907"/>
      <c r="AU121" s="967"/>
      <c r="AV121" s="968"/>
      <c r="AW121" s="968"/>
      <c r="AX121" s="968"/>
      <c r="AY121" s="969"/>
      <c r="AZ121" s="893" t="s">
        <v>489</v>
      </c>
      <c r="BA121" s="828"/>
      <c r="BB121" s="828"/>
      <c r="BC121" s="828"/>
      <c r="BD121" s="828"/>
      <c r="BE121" s="828"/>
      <c r="BF121" s="828"/>
      <c r="BG121" s="828"/>
      <c r="BH121" s="828"/>
      <c r="BI121" s="828"/>
      <c r="BJ121" s="828"/>
      <c r="BK121" s="828"/>
      <c r="BL121" s="828"/>
      <c r="BM121" s="828"/>
      <c r="BN121" s="828"/>
      <c r="BO121" s="828"/>
      <c r="BP121" s="829"/>
      <c r="BQ121" s="894">
        <v>1905428</v>
      </c>
      <c r="BR121" s="895"/>
      <c r="BS121" s="895"/>
      <c r="BT121" s="895"/>
      <c r="BU121" s="895"/>
      <c r="BV121" s="895">
        <v>1773319</v>
      </c>
      <c r="BW121" s="895"/>
      <c r="BX121" s="895"/>
      <c r="BY121" s="895"/>
      <c r="BZ121" s="895"/>
      <c r="CA121" s="895">
        <v>1691034</v>
      </c>
      <c r="CB121" s="895"/>
      <c r="CC121" s="895"/>
      <c r="CD121" s="895"/>
      <c r="CE121" s="895"/>
      <c r="CF121" s="956">
        <v>13.4</v>
      </c>
      <c r="CG121" s="957"/>
      <c r="CH121" s="957"/>
      <c r="CI121" s="957"/>
      <c r="CJ121" s="957"/>
      <c r="CK121" s="950"/>
      <c r="CL121" s="936"/>
      <c r="CM121" s="936"/>
      <c r="CN121" s="936"/>
      <c r="CO121" s="937"/>
      <c r="CP121" s="916" t="s">
        <v>490</v>
      </c>
      <c r="CQ121" s="917"/>
      <c r="CR121" s="917"/>
      <c r="CS121" s="917"/>
      <c r="CT121" s="917"/>
      <c r="CU121" s="917"/>
      <c r="CV121" s="917"/>
      <c r="CW121" s="917"/>
      <c r="CX121" s="917"/>
      <c r="CY121" s="917"/>
      <c r="CZ121" s="917"/>
      <c r="DA121" s="917"/>
      <c r="DB121" s="917"/>
      <c r="DC121" s="917"/>
      <c r="DD121" s="917"/>
      <c r="DE121" s="917"/>
      <c r="DF121" s="918"/>
      <c r="DG121" s="894">
        <v>2179903</v>
      </c>
      <c r="DH121" s="895"/>
      <c r="DI121" s="895"/>
      <c r="DJ121" s="895"/>
      <c r="DK121" s="895"/>
      <c r="DL121" s="895">
        <v>2042391</v>
      </c>
      <c r="DM121" s="895"/>
      <c r="DN121" s="895"/>
      <c r="DO121" s="895"/>
      <c r="DP121" s="895"/>
      <c r="DQ121" s="895">
        <v>1890377</v>
      </c>
      <c r="DR121" s="895"/>
      <c r="DS121" s="895"/>
      <c r="DT121" s="895"/>
      <c r="DU121" s="895"/>
      <c r="DV121" s="872">
        <v>14.9</v>
      </c>
      <c r="DW121" s="872"/>
      <c r="DX121" s="872"/>
      <c r="DY121" s="872"/>
      <c r="DZ121" s="873"/>
    </row>
    <row r="122" spans="1:130" s="246" customFormat="1" ht="26.25" customHeight="1" x14ac:dyDescent="0.15">
      <c r="A122" s="898"/>
      <c r="B122" s="899"/>
      <c r="C122" s="902" t="s">
        <v>467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455</v>
      </c>
      <c r="AB122" s="858"/>
      <c r="AC122" s="858"/>
      <c r="AD122" s="858"/>
      <c r="AE122" s="859"/>
      <c r="AF122" s="860" t="s">
        <v>180</v>
      </c>
      <c r="AG122" s="858"/>
      <c r="AH122" s="858"/>
      <c r="AI122" s="858"/>
      <c r="AJ122" s="859"/>
      <c r="AK122" s="860" t="s">
        <v>180</v>
      </c>
      <c r="AL122" s="858"/>
      <c r="AM122" s="858"/>
      <c r="AN122" s="858"/>
      <c r="AO122" s="859"/>
      <c r="AP122" s="905" t="s">
        <v>463</v>
      </c>
      <c r="AQ122" s="906"/>
      <c r="AR122" s="906"/>
      <c r="AS122" s="906"/>
      <c r="AT122" s="907"/>
      <c r="AU122" s="967"/>
      <c r="AV122" s="968"/>
      <c r="AW122" s="968"/>
      <c r="AX122" s="968"/>
      <c r="AY122" s="969"/>
      <c r="AZ122" s="960" t="s">
        <v>491</v>
      </c>
      <c r="BA122" s="961"/>
      <c r="BB122" s="961"/>
      <c r="BC122" s="961"/>
      <c r="BD122" s="961"/>
      <c r="BE122" s="961"/>
      <c r="BF122" s="961"/>
      <c r="BG122" s="961"/>
      <c r="BH122" s="961"/>
      <c r="BI122" s="961"/>
      <c r="BJ122" s="961"/>
      <c r="BK122" s="961"/>
      <c r="BL122" s="961"/>
      <c r="BM122" s="961"/>
      <c r="BN122" s="961"/>
      <c r="BO122" s="961"/>
      <c r="BP122" s="962"/>
      <c r="BQ122" s="963">
        <v>23754492</v>
      </c>
      <c r="BR122" s="926"/>
      <c r="BS122" s="926"/>
      <c r="BT122" s="926"/>
      <c r="BU122" s="926"/>
      <c r="BV122" s="926">
        <v>22750528</v>
      </c>
      <c r="BW122" s="926"/>
      <c r="BX122" s="926"/>
      <c r="BY122" s="926"/>
      <c r="BZ122" s="926"/>
      <c r="CA122" s="926">
        <v>22228369</v>
      </c>
      <c r="CB122" s="926"/>
      <c r="CC122" s="926"/>
      <c r="CD122" s="926"/>
      <c r="CE122" s="926"/>
      <c r="CF122" s="927">
        <v>175.5</v>
      </c>
      <c r="CG122" s="928"/>
      <c r="CH122" s="928"/>
      <c r="CI122" s="928"/>
      <c r="CJ122" s="928"/>
      <c r="CK122" s="950"/>
      <c r="CL122" s="936"/>
      <c r="CM122" s="936"/>
      <c r="CN122" s="936"/>
      <c r="CO122" s="937"/>
      <c r="CP122" s="916" t="s">
        <v>492</v>
      </c>
      <c r="CQ122" s="917"/>
      <c r="CR122" s="917"/>
      <c r="CS122" s="917"/>
      <c r="CT122" s="917"/>
      <c r="CU122" s="917"/>
      <c r="CV122" s="917"/>
      <c r="CW122" s="917"/>
      <c r="CX122" s="917"/>
      <c r="CY122" s="917"/>
      <c r="CZ122" s="917"/>
      <c r="DA122" s="917"/>
      <c r="DB122" s="917"/>
      <c r="DC122" s="917"/>
      <c r="DD122" s="917"/>
      <c r="DE122" s="917"/>
      <c r="DF122" s="918"/>
      <c r="DG122" s="894">
        <v>618362</v>
      </c>
      <c r="DH122" s="895"/>
      <c r="DI122" s="895"/>
      <c r="DJ122" s="895"/>
      <c r="DK122" s="895"/>
      <c r="DL122" s="895">
        <v>595491</v>
      </c>
      <c r="DM122" s="895"/>
      <c r="DN122" s="895"/>
      <c r="DO122" s="895"/>
      <c r="DP122" s="895"/>
      <c r="DQ122" s="895">
        <v>613650</v>
      </c>
      <c r="DR122" s="895"/>
      <c r="DS122" s="895"/>
      <c r="DT122" s="895"/>
      <c r="DU122" s="895"/>
      <c r="DV122" s="872">
        <v>4.8</v>
      </c>
      <c r="DW122" s="872"/>
      <c r="DX122" s="872"/>
      <c r="DY122" s="872"/>
      <c r="DZ122" s="873"/>
    </row>
    <row r="123" spans="1:130" s="246" customFormat="1" ht="26.25" customHeight="1" x14ac:dyDescent="0.15">
      <c r="A123" s="898"/>
      <c r="B123" s="899"/>
      <c r="C123" s="902" t="s">
        <v>476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470</v>
      </c>
      <c r="AB123" s="858"/>
      <c r="AC123" s="858"/>
      <c r="AD123" s="858"/>
      <c r="AE123" s="859"/>
      <c r="AF123" s="860" t="s">
        <v>470</v>
      </c>
      <c r="AG123" s="858"/>
      <c r="AH123" s="858"/>
      <c r="AI123" s="858"/>
      <c r="AJ123" s="859"/>
      <c r="AK123" s="860" t="s">
        <v>463</v>
      </c>
      <c r="AL123" s="858"/>
      <c r="AM123" s="858"/>
      <c r="AN123" s="858"/>
      <c r="AO123" s="859"/>
      <c r="AP123" s="905" t="s">
        <v>470</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493</v>
      </c>
      <c r="BP123" s="959"/>
      <c r="BQ123" s="913">
        <v>43731871</v>
      </c>
      <c r="BR123" s="914"/>
      <c r="BS123" s="914"/>
      <c r="BT123" s="914"/>
      <c r="BU123" s="914"/>
      <c r="BV123" s="914">
        <v>42577125</v>
      </c>
      <c r="BW123" s="914"/>
      <c r="BX123" s="914"/>
      <c r="BY123" s="914"/>
      <c r="BZ123" s="914"/>
      <c r="CA123" s="914">
        <v>41207025</v>
      </c>
      <c r="CB123" s="914"/>
      <c r="CC123" s="914"/>
      <c r="CD123" s="914"/>
      <c r="CE123" s="914"/>
      <c r="CF123" s="824"/>
      <c r="CG123" s="825"/>
      <c r="CH123" s="825"/>
      <c r="CI123" s="825"/>
      <c r="CJ123" s="915"/>
      <c r="CK123" s="950"/>
      <c r="CL123" s="936"/>
      <c r="CM123" s="936"/>
      <c r="CN123" s="936"/>
      <c r="CO123" s="937"/>
      <c r="CP123" s="916" t="s">
        <v>494</v>
      </c>
      <c r="CQ123" s="917"/>
      <c r="CR123" s="917"/>
      <c r="CS123" s="917"/>
      <c r="CT123" s="917"/>
      <c r="CU123" s="917"/>
      <c r="CV123" s="917"/>
      <c r="CW123" s="917"/>
      <c r="CX123" s="917"/>
      <c r="CY123" s="917"/>
      <c r="CZ123" s="917"/>
      <c r="DA123" s="917"/>
      <c r="DB123" s="917"/>
      <c r="DC123" s="917"/>
      <c r="DD123" s="917"/>
      <c r="DE123" s="917"/>
      <c r="DF123" s="918"/>
      <c r="DG123" s="857">
        <v>401573</v>
      </c>
      <c r="DH123" s="858"/>
      <c r="DI123" s="858"/>
      <c r="DJ123" s="858"/>
      <c r="DK123" s="859"/>
      <c r="DL123" s="860">
        <v>437145</v>
      </c>
      <c r="DM123" s="858"/>
      <c r="DN123" s="858"/>
      <c r="DO123" s="858"/>
      <c r="DP123" s="859"/>
      <c r="DQ123" s="860">
        <v>482450</v>
      </c>
      <c r="DR123" s="858"/>
      <c r="DS123" s="858"/>
      <c r="DT123" s="858"/>
      <c r="DU123" s="859"/>
      <c r="DV123" s="905">
        <v>3.8</v>
      </c>
      <c r="DW123" s="906"/>
      <c r="DX123" s="906"/>
      <c r="DY123" s="906"/>
      <c r="DZ123" s="907"/>
    </row>
    <row r="124" spans="1:130" s="246" customFormat="1" ht="26.25" customHeight="1" thickBot="1" x14ac:dyDescent="0.2">
      <c r="A124" s="898"/>
      <c r="B124" s="899"/>
      <c r="C124" s="902" t="s">
        <v>479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450</v>
      </c>
      <c r="AB124" s="858"/>
      <c r="AC124" s="858"/>
      <c r="AD124" s="858"/>
      <c r="AE124" s="859"/>
      <c r="AF124" s="860" t="s">
        <v>470</v>
      </c>
      <c r="AG124" s="858"/>
      <c r="AH124" s="858"/>
      <c r="AI124" s="858"/>
      <c r="AJ124" s="859"/>
      <c r="AK124" s="860" t="s">
        <v>449</v>
      </c>
      <c r="AL124" s="858"/>
      <c r="AM124" s="858"/>
      <c r="AN124" s="858"/>
      <c r="AO124" s="859"/>
      <c r="AP124" s="905" t="s">
        <v>180</v>
      </c>
      <c r="AQ124" s="906"/>
      <c r="AR124" s="906"/>
      <c r="AS124" s="906"/>
      <c r="AT124" s="907"/>
      <c r="AU124" s="908" t="s">
        <v>495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471</v>
      </c>
      <c r="BR124" s="912"/>
      <c r="BS124" s="912"/>
      <c r="BT124" s="912"/>
      <c r="BU124" s="912"/>
      <c r="BV124" s="912" t="s">
        <v>471</v>
      </c>
      <c r="BW124" s="912"/>
      <c r="BX124" s="912"/>
      <c r="BY124" s="912"/>
      <c r="BZ124" s="912"/>
      <c r="CA124" s="912" t="s">
        <v>450</v>
      </c>
      <c r="CB124" s="912"/>
      <c r="CC124" s="912"/>
      <c r="CD124" s="912"/>
      <c r="CE124" s="912"/>
      <c r="CF124" s="802"/>
      <c r="CG124" s="803"/>
      <c r="CH124" s="803"/>
      <c r="CI124" s="803"/>
      <c r="CJ124" s="943"/>
      <c r="CK124" s="951"/>
      <c r="CL124" s="951"/>
      <c r="CM124" s="951"/>
      <c r="CN124" s="951"/>
      <c r="CO124" s="952"/>
      <c r="CP124" s="916" t="s">
        <v>496</v>
      </c>
      <c r="CQ124" s="917"/>
      <c r="CR124" s="917"/>
      <c r="CS124" s="917"/>
      <c r="CT124" s="917"/>
      <c r="CU124" s="917"/>
      <c r="CV124" s="917"/>
      <c r="CW124" s="917"/>
      <c r="CX124" s="917"/>
      <c r="CY124" s="917"/>
      <c r="CZ124" s="917"/>
      <c r="DA124" s="917"/>
      <c r="DB124" s="917"/>
      <c r="DC124" s="917"/>
      <c r="DD124" s="917"/>
      <c r="DE124" s="917"/>
      <c r="DF124" s="918"/>
      <c r="DG124" s="840">
        <v>276150</v>
      </c>
      <c r="DH124" s="841"/>
      <c r="DI124" s="841"/>
      <c r="DJ124" s="841"/>
      <c r="DK124" s="842"/>
      <c r="DL124" s="843">
        <v>180724</v>
      </c>
      <c r="DM124" s="841"/>
      <c r="DN124" s="841"/>
      <c r="DO124" s="841"/>
      <c r="DP124" s="842"/>
      <c r="DQ124" s="843">
        <v>149818</v>
      </c>
      <c r="DR124" s="841"/>
      <c r="DS124" s="841"/>
      <c r="DT124" s="841"/>
      <c r="DU124" s="842"/>
      <c r="DV124" s="929">
        <v>1.2</v>
      </c>
      <c r="DW124" s="930"/>
      <c r="DX124" s="930"/>
      <c r="DY124" s="930"/>
      <c r="DZ124" s="931"/>
    </row>
    <row r="125" spans="1:130" s="246" customFormat="1" ht="26.25" customHeight="1" x14ac:dyDescent="0.15">
      <c r="A125" s="898"/>
      <c r="B125" s="899"/>
      <c r="C125" s="902" t="s">
        <v>481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455</v>
      </c>
      <c r="AB125" s="858"/>
      <c r="AC125" s="858"/>
      <c r="AD125" s="858"/>
      <c r="AE125" s="859"/>
      <c r="AF125" s="860" t="s">
        <v>445</v>
      </c>
      <c r="AG125" s="858"/>
      <c r="AH125" s="858"/>
      <c r="AI125" s="858"/>
      <c r="AJ125" s="859"/>
      <c r="AK125" s="860" t="s">
        <v>445</v>
      </c>
      <c r="AL125" s="858"/>
      <c r="AM125" s="858"/>
      <c r="AN125" s="858"/>
      <c r="AO125" s="859"/>
      <c r="AP125" s="905" t="s">
        <v>460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497</v>
      </c>
      <c r="CL125" s="933"/>
      <c r="CM125" s="933"/>
      <c r="CN125" s="933"/>
      <c r="CO125" s="934"/>
      <c r="CP125" s="941" t="s">
        <v>498</v>
      </c>
      <c r="CQ125" s="886"/>
      <c r="CR125" s="886"/>
      <c r="CS125" s="886"/>
      <c r="CT125" s="886"/>
      <c r="CU125" s="886"/>
      <c r="CV125" s="886"/>
      <c r="CW125" s="886"/>
      <c r="CX125" s="886"/>
      <c r="CY125" s="886"/>
      <c r="CZ125" s="886"/>
      <c r="DA125" s="886"/>
      <c r="DB125" s="886"/>
      <c r="DC125" s="886"/>
      <c r="DD125" s="886"/>
      <c r="DE125" s="886"/>
      <c r="DF125" s="887"/>
      <c r="DG125" s="942" t="s">
        <v>470</v>
      </c>
      <c r="DH125" s="923"/>
      <c r="DI125" s="923"/>
      <c r="DJ125" s="923"/>
      <c r="DK125" s="923"/>
      <c r="DL125" s="923" t="s">
        <v>443</v>
      </c>
      <c r="DM125" s="923"/>
      <c r="DN125" s="923"/>
      <c r="DO125" s="923"/>
      <c r="DP125" s="923"/>
      <c r="DQ125" s="923" t="s">
        <v>443</v>
      </c>
      <c r="DR125" s="923"/>
      <c r="DS125" s="923"/>
      <c r="DT125" s="923"/>
      <c r="DU125" s="923"/>
      <c r="DV125" s="924" t="s">
        <v>455</v>
      </c>
      <c r="DW125" s="924"/>
      <c r="DX125" s="924"/>
      <c r="DY125" s="924"/>
      <c r="DZ125" s="925"/>
    </row>
    <row r="126" spans="1:130" s="246" customFormat="1" ht="26.25" customHeight="1" thickBot="1" x14ac:dyDescent="0.2">
      <c r="A126" s="898"/>
      <c r="B126" s="899"/>
      <c r="C126" s="902" t="s">
        <v>483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445</v>
      </c>
      <c r="AB126" s="858"/>
      <c r="AC126" s="858"/>
      <c r="AD126" s="858"/>
      <c r="AE126" s="859"/>
      <c r="AF126" s="860" t="s">
        <v>470</v>
      </c>
      <c r="AG126" s="858"/>
      <c r="AH126" s="858"/>
      <c r="AI126" s="858"/>
      <c r="AJ126" s="859"/>
      <c r="AK126" s="860" t="s">
        <v>443</v>
      </c>
      <c r="AL126" s="858"/>
      <c r="AM126" s="858"/>
      <c r="AN126" s="858"/>
      <c r="AO126" s="859"/>
      <c r="AP126" s="905" t="s">
        <v>470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499</v>
      </c>
      <c r="CQ126" s="828"/>
      <c r="CR126" s="828"/>
      <c r="CS126" s="828"/>
      <c r="CT126" s="828"/>
      <c r="CU126" s="828"/>
      <c r="CV126" s="828"/>
      <c r="CW126" s="828"/>
      <c r="CX126" s="828"/>
      <c r="CY126" s="828"/>
      <c r="CZ126" s="828"/>
      <c r="DA126" s="828"/>
      <c r="DB126" s="828"/>
      <c r="DC126" s="828"/>
      <c r="DD126" s="828"/>
      <c r="DE126" s="828"/>
      <c r="DF126" s="829"/>
      <c r="DG126" s="894" t="s">
        <v>443</v>
      </c>
      <c r="DH126" s="895"/>
      <c r="DI126" s="895"/>
      <c r="DJ126" s="895"/>
      <c r="DK126" s="895"/>
      <c r="DL126" s="895" t="s">
        <v>445</v>
      </c>
      <c r="DM126" s="895"/>
      <c r="DN126" s="895"/>
      <c r="DO126" s="895"/>
      <c r="DP126" s="895"/>
      <c r="DQ126" s="895" t="s">
        <v>455</v>
      </c>
      <c r="DR126" s="895"/>
      <c r="DS126" s="895"/>
      <c r="DT126" s="895"/>
      <c r="DU126" s="895"/>
      <c r="DV126" s="872" t="s">
        <v>445</v>
      </c>
      <c r="DW126" s="872"/>
      <c r="DX126" s="872"/>
      <c r="DY126" s="872"/>
      <c r="DZ126" s="873"/>
    </row>
    <row r="127" spans="1:130" s="246" customFormat="1" ht="26.25" customHeight="1" x14ac:dyDescent="0.15">
      <c r="A127" s="900"/>
      <c r="B127" s="901"/>
      <c r="C127" s="919" t="s">
        <v>500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449</v>
      </c>
      <c r="AB127" s="858"/>
      <c r="AC127" s="858"/>
      <c r="AD127" s="858"/>
      <c r="AE127" s="859"/>
      <c r="AF127" s="860" t="s">
        <v>443</v>
      </c>
      <c r="AG127" s="858"/>
      <c r="AH127" s="858"/>
      <c r="AI127" s="858"/>
      <c r="AJ127" s="859"/>
      <c r="AK127" s="860" t="s">
        <v>445</v>
      </c>
      <c r="AL127" s="858"/>
      <c r="AM127" s="858"/>
      <c r="AN127" s="858"/>
      <c r="AO127" s="859"/>
      <c r="AP127" s="905" t="s">
        <v>445</v>
      </c>
      <c r="AQ127" s="906"/>
      <c r="AR127" s="906"/>
      <c r="AS127" s="906"/>
      <c r="AT127" s="907"/>
      <c r="AU127" s="282"/>
      <c r="AV127" s="282"/>
      <c r="AW127" s="282"/>
      <c r="AX127" s="922" t="s">
        <v>501</v>
      </c>
      <c r="AY127" s="890"/>
      <c r="AZ127" s="890"/>
      <c r="BA127" s="890"/>
      <c r="BB127" s="890"/>
      <c r="BC127" s="890"/>
      <c r="BD127" s="890"/>
      <c r="BE127" s="891"/>
      <c r="BF127" s="889" t="s">
        <v>502</v>
      </c>
      <c r="BG127" s="890"/>
      <c r="BH127" s="890"/>
      <c r="BI127" s="890"/>
      <c r="BJ127" s="890"/>
      <c r="BK127" s="890"/>
      <c r="BL127" s="891"/>
      <c r="BM127" s="889" t="s">
        <v>503</v>
      </c>
      <c r="BN127" s="890"/>
      <c r="BO127" s="890"/>
      <c r="BP127" s="890"/>
      <c r="BQ127" s="890"/>
      <c r="BR127" s="890"/>
      <c r="BS127" s="891"/>
      <c r="BT127" s="889" t="s">
        <v>504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505</v>
      </c>
      <c r="CQ127" s="828"/>
      <c r="CR127" s="828"/>
      <c r="CS127" s="828"/>
      <c r="CT127" s="828"/>
      <c r="CU127" s="828"/>
      <c r="CV127" s="828"/>
      <c r="CW127" s="828"/>
      <c r="CX127" s="828"/>
      <c r="CY127" s="828"/>
      <c r="CZ127" s="828"/>
      <c r="DA127" s="828"/>
      <c r="DB127" s="828"/>
      <c r="DC127" s="828"/>
      <c r="DD127" s="828"/>
      <c r="DE127" s="828"/>
      <c r="DF127" s="829"/>
      <c r="DG127" s="894" t="s">
        <v>470</v>
      </c>
      <c r="DH127" s="895"/>
      <c r="DI127" s="895"/>
      <c r="DJ127" s="895"/>
      <c r="DK127" s="895"/>
      <c r="DL127" s="895" t="s">
        <v>450</v>
      </c>
      <c r="DM127" s="895"/>
      <c r="DN127" s="895"/>
      <c r="DO127" s="895"/>
      <c r="DP127" s="895"/>
      <c r="DQ127" s="895" t="s">
        <v>445</v>
      </c>
      <c r="DR127" s="895"/>
      <c r="DS127" s="895"/>
      <c r="DT127" s="895"/>
      <c r="DU127" s="895"/>
      <c r="DV127" s="872" t="s">
        <v>180</v>
      </c>
      <c r="DW127" s="872"/>
      <c r="DX127" s="872"/>
      <c r="DY127" s="872"/>
      <c r="DZ127" s="873"/>
    </row>
    <row r="128" spans="1:130" s="246" customFormat="1" ht="26.25" customHeight="1" thickBot="1" x14ac:dyDescent="0.2">
      <c r="A128" s="874" t="s">
        <v>506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507</v>
      </c>
      <c r="X128" s="876"/>
      <c r="Y128" s="876"/>
      <c r="Z128" s="877"/>
      <c r="AA128" s="878">
        <v>240164</v>
      </c>
      <c r="AB128" s="879"/>
      <c r="AC128" s="879"/>
      <c r="AD128" s="879"/>
      <c r="AE128" s="880"/>
      <c r="AF128" s="881">
        <v>249844</v>
      </c>
      <c r="AG128" s="879"/>
      <c r="AH128" s="879"/>
      <c r="AI128" s="879"/>
      <c r="AJ128" s="880"/>
      <c r="AK128" s="881">
        <v>219707</v>
      </c>
      <c r="AL128" s="879"/>
      <c r="AM128" s="879"/>
      <c r="AN128" s="879"/>
      <c r="AO128" s="880"/>
      <c r="AP128" s="882"/>
      <c r="AQ128" s="883"/>
      <c r="AR128" s="883"/>
      <c r="AS128" s="883"/>
      <c r="AT128" s="884"/>
      <c r="AU128" s="282"/>
      <c r="AV128" s="282"/>
      <c r="AW128" s="282"/>
      <c r="AX128" s="885" t="s">
        <v>508</v>
      </c>
      <c r="AY128" s="886"/>
      <c r="AZ128" s="886"/>
      <c r="BA128" s="886"/>
      <c r="BB128" s="886"/>
      <c r="BC128" s="886"/>
      <c r="BD128" s="886"/>
      <c r="BE128" s="887"/>
      <c r="BF128" s="864" t="s">
        <v>180</v>
      </c>
      <c r="BG128" s="865"/>
      <c r="BH128" s="865"/>
      <c r="BI128" s="865"/>
      <c r="BJ128" s="865"/>
      <c r="BK128" s="865"/>
      <c r="BL128" s="888"/>
      <c r="BM128" s="864">
        <v>12.77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509</v>
      </c>
      <c r="CQ128" s="806"/>
      <c r="CR128" s="806"/>
      <c r="CS128" s="806"/>
      <c r="CT128" s="806"/>
      <c r="CU128" s="806"/>
      <c r="CV128" s="806"/>
      <c r="CW128" s="806"/>
      <c r="CX128" s="806"/>
      <c r="CY128" s="806"/>
      <c r="CZ128" s="806"/>
      <c r="DA128" s="806"/>
      <c r="DB128" s="806"/>
      <c r="DC128" s="806"/>
      <c r="DD128" s="806"/>
      <c r="DE128" s="806"/>
      <c r="DF128" s="807"/>
      <c r="DG128" s="868">
        <v>4805</v>
      </c>
      <c r="DH128" s="869"/>
      <c r="DI128" s="869"/>
      <c r="DJ128" s="869"/>
      <c r="DK128" s="869"/>
      <c r="DL128" s="869" t="s">
        <v>455</v>
      </c>
      <c r="DM128" s="869"/>
      <c r="DN128" s="869"/>
      <c r="DO128" s="869"/>
      <c r="DP128" s="869"/>
      <c r="DQ128" s="869">
        <v>2446</v>
      </c>
      <c r="DR128" s="869"/>
      <c r="DS128" s="869"/>
      <c r="DT128" s="869"/>
      <c r="DU128" s="869"/>
      <c r="DV128" s="870">
        <v>0</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510</v>
      </c>
      <c r="X129" s="855"/>
      <c r="Y129" s="855"/>
      <c r="Z129" s="856"/>
      <c r="AA129" s="857">
        <v>15465814</v>
      </c>
      <c r="AB129" s="858"/>
      <c r="AC129" s="858"/>
      <c r="AD129" s="858"/>
      <c r="AE129" s="859"/>
      <c r="AF129" s="860">
        <v>15095166</v>
      </c>
      <c r="AG129" s="858"/>
      <c r="AH129" s="858"/>
      <c r="AI129" s="858"/>
      <c r="AJ129" s="859"/>
      <c r="AK129" s="860">
        <v>15154858</v>
      </c>
      <c r="AL129" s="858"/>
      <c r="AM129" s="858"/>
      <c r="AN129" s="858"/>
      <c r="AO129" s="859"/>
      <c r="AP129" s="861"/>
      <c r="AQ129" s="862"/>
      <c r="AR129" s="862"/>
      <c r="AS129" s="862"/>
      <c r="AT129" s="863"/>
      <c r="AU129" s="284"/>
      <c r="AV129" s="284"/>
      <c r="AW129" s="284"/>
      <c r="AX129" s="827" t="s">
        <v>511</v>
      </c>
      <c r="AY129" s="828"/>
      <c r="AZ129" s="828"/>
      <c r="BA129" s="828"/>
      <c r="BB129" s="828"/>
      <c r="BC129" s="828"/>
      <c r="BD129" s="828"/>
      <c r="BE129" s="829"/>
      <c r="BF129" s="847" t="s">
        <v>443</v>
      </c>
      <c r="BG129" s="848"/>
      <c r="BH129" s="848"/>
      <c r="BI129" s="848"/>
      <c r="BJ129" s="848"/>
      <c r="BK129" s="848"/>
      <c r="BL129" s="849"/>
      <c r="BM129" s="847">
        <v>17.77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512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513</v>
      </c>
      <c r="X130" s="855"/>
      <c r="Y130" s="855"/>
      <c r="Z130" s="856"/>
      <c r="AA130" s="857">
        <v>2552290</v>
      </c>
      <c r="AB130" s="858"/>
      <c r="AC130" s="858"/>
      <c r="AD130" s="858"/>
      <c r="AE130" s="859"/>
      <c r="AF130" s="860">
        <v>2515410</v>
      </c>
      <c r="AG130" s="858"/>
      <c r="AH130" s="858"/>
      <c r="AI130" s="858"/>
      <c r="AJ130" s="859"/>
      <c r="AK130" s="860">
        <v>2491698</v>
      </c>
      <c r="AL130" s="858"/>
      <c r="AM130" s="858"/>
      <c r="AN130" s="858"/>
      <c r="AO130" s="859"/>
      <c r="AP130" s="861"/>
      <c r="AQ130" s="862"/>
      <c r="AR130" s="862"/>
      <c r="AS130" s="862"/>
      <c r="AT130" s="863"/>
      <c r="AU130" s="284"/>
      <c r="AV130" s="284"/>
      <c r="AW130" s="284"/>
      <c r="AX130" s="827" t="s">
        <v>514</v>
      </c>
      <c r="AY130" s="828"/>
      <c r="AZ130" s="828"/>
      <c r="BA130" s="828"/>
      <c r="BB130" s="828"/>
      <c r="BC130" s="828"/>
      <c r="BD130" s="828"/>
      <c r="BE130" s="829"/>
      <c r="BF130" s="830">
        <v>2.2000000000000002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515</v>
      </c>
      <c r="X131" s="838"/>
      <c r="Y131" s="838"/>
      <c r="Z131" s="839"/>
      <c r="AA131" s="840">
        <v>12913524</v>
      </c>
      <c r="AB131" s="841"/>
      <c r="AC131" s="841"/>
      <c r="AD131" s="841"/>
      <c r="AE131" s="842"/>
      <c r="AF131" s="843">
        <v>12579756</v>
      </c>
      <c r="AG131" s="841"/>
      <c r="AH131" s="841"/>
      <c r="AI131" s="841"/>
      <c r="AJ131" s="842"/>
      <c r="AK131" s="843">
        <v>12663160</v>
      </c>
      <c r="AL131" s="841"/>
      <c r="AM131" s="841"/>
      <c r="AN131" s="841"/>
      <c r="AO131" s="842"/>
      <c r="AP131" s="844"/>
      <c r="AQ131" s="845"/>
      <c r="AR131" s="845"/>
      <c r="AS131" s="845"/>
      <c r="AT131" s="846"/>
      <c r="AU131" s="284"/>
      <c r="AV131" s="284"/>
      <c r="AW131" s="284"/>
      <c r="AX131" s="805" t="s">
        <v>516</v>
      </c>
      <c r="AY131" s="806"/>
      <c r="AZ131" s="806"/>
      <c r="BA131" s="806"/>
      <c r="BB131" s="806"/>
      <c r="BC131" s="806"/>
      <c r="BD131" s="806"/>
      <c r="BE131" s="807"/>
      <c r="BF131" s="808" t="s">
        <v>517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519</v>
      </c>
      <c r="W132" s="818"/>
      <c r="X132" s="818"/>
      <c r="Y132" s="818"/>
      <c r="Z132" s="819"/>
      <c r="AA132" s="820">
        <v>3.5401026089999998</v>
      </c>
      <c r="AB132" s="821"/>
      <c r="AC132" s="821"/>
      <c r="AD132" s="821"/>
      <c r="AE132" s="822"/>
      <c r="AF132" s="823">
        <v>1.9489646700000001</v>
      </c>
      <c r="AG132" s="821"/>
      <c r="AH132" s="821"/>
      <c r="AI132" s="821"/>
      <c r="AJ132" s="822"/>
      <c r="AK132" s="823">
        <v>1.391737923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520</v>
      </c>
      <c r="W133" s="797"/>
      <c r="X133" s="797"/>
      <c r="Y133" s="797"/>
      <c r="Z133" s="798"/>
      <c r="AA133" s="799">
        <v>4.5</v>
      </c>
      <c r="AB133" s="800"/>
      <c r="AC133" s="800"/>
      <c r="AD133" s="800"/>
      <c r="AE133" s="801"/>
      <c r="AF133" s="799">
        <v>3.5</v>
      </c>
      <c r="AG133" s="800"/>
      <c r="AH133" s="800"/>
      <c r="AI133" s="800"/>
      <c r="AJ133" s="801"/>
      <c r="AK133" s="799">
        <v>2.2000000000000002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0j8oElrBpn38iYJDqMpkQ/5SgEEs7KDKQO166scXdSq0LAgbZIcOrkDGzm5W52PvYEAwZw+93Z0viA+zOsDsQ==" saltValue="V2oFp1DBQcGyn8yxrTA3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9qS+Ktxk47xNVBTGEWMN/DNzQMg3SKXQ9l8SlFyWrDKMpo9ffc/UpT9ZXmU+F5NRRBU+cOkuX1+zx50JA4dsQ==" saltValue="6VWJhqGUlbt6XDKonXERu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5Kv1DHu6KT7xrFq8TkuTj5WL6YUH15G2rTSui1uEZi9XmBhmYsilP/MMRD1Ys+CKvmlR5hwALiYYnf6KTy7Nw==" saltValue="oioq8A5e8T2FPoxBI6Bka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524</v>
      </c>
      <c r="AP7" s="303"/>
      <c r="AQ7" s="304" t="s">
        <v>525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526</v>
      </c>
      <c r="AQ8" s="310" t="s">
        <v>527</v>
      </c>
      <c r="AR8" s="311" t="s">
        <v>528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529</v>
      </c>
      <c r="AL9" s="1227"/>
      <c r="AM9" s="1227"/>
      <c r="AN9" s="1228"/>
      <c r="AO9" s="312">
        <v>4886982</v>
      </c>
      <c r="AP9" s="312">
        <v>93917</v>
      </c>
      <c r="AQ9" s="313">
        <v>72852</v>
      </c>
      <c r="AR9" s="314">
        <v>28.9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530</v>
      </c>
      <c r="AL10" s="1227"/>
      <c r="AM10" s="1227"/>
      <c r="AN10" s="1228"/>
      <c r="AO10" s="315">
        <v>63347</v>
      </c>
      <c r="AP10" s="315">
        <v>1217</v>
      </c>
      <c r="AQ10" s="316">
        <v>5779</v>
      </c>
      <c r="AR10" s="317">
        <v>-78.900000000000006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531</v>
      </c>
      <c r="AL11" s="1227"/>
      <c r="AM11" s="1227"/>
      <c r="AN11" s="1228"/>
      <c r="AO11" s="315">
        <v>727</v>
      </c>
      <c r="AP11" s="315">
        <v>14</v>
      </c>
      <c r="AQ11" s="316">
        <v>5205</v>
      </c>
      <c r="AR11" s="317">
        <v>-99.7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532</v>
      </c>
      <c r="AL12" s="1227"/>
      <c r="AM12" s="1227"/>
      <c r="AN12" s="1228"/>
      <c r="AO12" s="315">
        <v>29116</v>
      </c>
      <c r="AP12" s="315">
        <v>560</v>
      </c>
      <c r="AQ12" s="316">
        <v>1186</v>
      </c>
      <c r="AR12" s="317">
        <v>-52.8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533</v>
      </c>
      <c r="AL13" s="1227"/>
      <c r="AM13" s="1227"/>
      <c r="AN13" s="1228"/>
      <c r="AO13" s="315" t="s">
        <v>534</v>
      </c>
      <c r="AP13" s="315" t="s">
        <v>534</v>
      </c>
      <c r="AQ13" s="316">
        <v>2</v>
      </c>
      <c r="AR13" s="317" t="s">
        <v>534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535</v>
      </c>
      <c r="AL14" s="1227"/>
      <c r="AM14" s="1227"/>
      <c r="AN14" s="1228"/>
      <c r="AO14" s="315">
        <v>244069</v>
      </c>
      <c r="AP14" s="315">
        <v>4690</v>
      </c>
      <c r="AQ14" s="316">
        <v>3005</v>
      </c>
      <c r="AR14" s="317">
        <v>56.1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536</v>
      </c>
      <c r="AL15" s="1227"/>
      <c r="AM15" s="1227"/>
      <c r="AN15" s="1228"/>
      <c r="AO15" s="315">
        <v>70000</v>
      </c>
      <c r="AP15" s="315">
        <v>1345</v>
      </c>
      <c r="AQ15" s="316">
        <v>1720</v>
      </c>
      <c r="AR15" s="317">
        <v>-21.8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537</v>
      </c>
      <c r="AL16" s="1230"/>
      <c r="AM16" s="1230"/>
      <c r="AN16" s="1231"/>
      <c r="AO16" s="315">
        <v>-341154</v>
      </c>
      <c r="AP16" s="315">
        <v>-6556</v>
      </c>
      <c r="AQ16" s="316">
        <v>-6900</v>
      </c>
      <c r="AR16" s="317">
        <v>-5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4953087</v>
      </c>
      <c r="AP17" s="315">
        <v>95188</v>
      </c>
      <c r="AQ17" s="316">
        <v>82850</v>
      </c>
      <c r="AR17" s="317">
        <v>14.9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539</v>
      </c>
      <c r="AP20" s="323" t="s">
        <v>540</v>
      </c>
      <c r="AQ20" s="324" t="s">
        <v>541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542</v>
      </c>
      <c r="AL21" s="1224"/>
      <c r="AM21" s="1224"/>
      <c r="AN21" s="1225"/>
      <c r="AO21" s="327">
        <v>10.199999999999999</v>
      </c>
      <c r="AP21" s="328">
        <v>8.1999999999999993</v>
      </c>
      <c r="AQ21" s="329">
        <v>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543</v>
      </c>
      <c r="AL22" s="1224"/>
      <c r="AM22" s="1224"/>
      <c r="AN22" s="1225"/>
      <c r="AO22" s="332">
        <v>97</v>
      </c>
      <c r="AP22" s="333">
        <v>97.9</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524</v>
      </c>
      <c r="AP30" s="303"/>
      <c r="AQ30" s="304" t="s">
        <v>525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526</v>
      </c>
      <c r="AQ31" s="310" t="s">
        <v>527</v>
      </c>
      <c r="AR31" s="311" t="s">
        <v>528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547</v>
      </c>
      <c r="AL32" s="1215"/>
      <c r="AM32" s="1215"/>
      <c r="AN32" s="1216"/>
      <c r="AO32" s="342">
        <v>2112787</v>
      </c>
      <c r="AP32" s="342">
        <v>40603</v>
      </c>
      <c r="AQ32" s="343">
        <v>53769</v>
      </c>
      <c r="AR32" s="344">
        <v>-24.5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548</v>
      </c>
      <c r="AL33" s="1215"/>
      <c r="AM33" s="1215"/>
      <c r="AN33" s="1216"/>
      <c r="AO33" s="342" t="s">
        <v>534</v>
      </c>
      <c r="AP33" s="342" t="s">
        <v>534</v>
      </c>
      <c r="AQ33" s="343" t="s">
        <v>534</v>
      </c>
      <c r="AR33" s="344" t="s">
        <v>534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549</v>
      </c>
      <c r="AL34" s="1215"/>
      <c r="AM34" s="1215"/>
      <c r="AN34" s="1216"/>
      <c r="AO34" s="342">
        <v>10000</v>
      </c>
      <c r="AP34" s="342">
        <v>192</v>
      </c>
      <c r="AQ34" s="343">
        <v>30</v>
      </c>
      <c r="AR34" s="344">
        <v>540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550</v>
      </c>
      <c r="AL35" s="1215"/>
      <c r="AM35" s="1215"/>
      <c r="AN35" s="1216"/>
      <c r="AO35" s="342">
        <v>764803</v>
      </c>
      <c r="AP35" s="342">
        <v>14698</v>
      </c>
      <c r="AQ35" s="343">
        <v>13935</v>
      </c>
      <c r="AR35" s="344">
        <v>5.5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551</v>
      </c>
      <c r="AL36" s="1215"/>
      <c r="AM36" s="1215"/>
      <c r="AN36" s="1216"/>
      <c r="AO36" s="342" t="s">
        <v>534</v>
      </c>
      <c r="AP36" s="342" t="s">
        <v>534</v>
      </c>
      <c r="AQ36" s="343">
        <v>1254</v>
      </c>
      <c r="AR36" s="344" t="s">
        <v>534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552</v>
      </c>
      <c r="AL37" s="1215"/>
      <c r="AM37" s="1215"/>
      <c r="AN37" s="1216"/>
      <c r="AO37" s="342" t="s">
        <v>534</v>
      </c>
      <c r="AP37" s="342" t="s">
        <v>534</v>
      </c>
      <c r="AQ37" s="343">
        <v>601</v>
      </c>
      <c r="AR37" s="344" t="s">
        <v>534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553</v>
      </c>
      <c r="AL38" s="1218"/>
      <c r="AM38" s="1218"/>
      <c r="AN38" s="1219"/>
      <c r="AO38" s="345">
        <v>53</v>
      </c>
      <c r="AP38" s="345">
        <v>1</v>
      </c>
      <c r="AQ38" s="346">
        <v>1</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554</v>
      </c>
      <c r="AL39" s="1218"/>
      <c r="AM39" s="1218"/>
      <c r="AN39" s="1219"/>
      <c r="AO39" s="342">
        <v>-219707</v>
      </c>
      <c r="AP39" s="342">
        <v>-4222</v>
      </c>
      <c r="AQ39" s="343">
        <v>-4013</v>
      </c>
      <c r="AR39" s="344">
        <v>5.2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555</v>
      </c>
      <c r="AL40" s="1215"/>
      <c r="AM40" s="1215"/>
      <c r="AN40" s="1216"/>
      <c r="AO40" s="342">
        <v>-2491698</v>
      </c>
      <c r="AP40" s="342">
        <v>-47885</v>
      </c>
      <c r="AQ40" s="343">
        <v>-48341</v>
      </c>
      <c r="AR40" s="344">
        <v>-0.9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176238</v>
      </c>
      <c r="AP41" s="342">
        <v>3387</v>
      </c>
      <c r="AQ41" s="343">
        <v>17235</v>
      </c>
      <c r="AR41" s="344">
        <v>-80.3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524</v>
      </c>
      <c r="AN49" s="1209" t="s">
        <v>559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560</v>
      </c>
      <c r="AO50" s="359" t="s">
        <v>561</v>
      </c>
      <c r="AP50" s="360" t="s">
        <v>562</v>
      </c>
      <c r="AQ50" s="361" t="s">
        <v>563</v>
      </c>
      <c r="AR50" s="362" t="s">
        <v>564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565</v>
      </c>
      <c r="AL51" s="355"/>
      <c r="AM51" s="363">
        <v>3346792</v>
      </c>
      <c r="AN51" s="364">
        <v>60308</v>
      </c>
      <c r="AO51" s="365">
        <v>-12.3</v>
      </c>
      <c r="AP51" s="366">
        <v>66255</v>
      </c>
      <c r="AQ51" s="367">
        <v>3.6</v>
      </c>
      <c r="AR51" s="368">
        <v>-15.9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566</v>
      </c>
      <c r="AM52" s="371">
        <v>1796511</v>
      </c>
      <c r="AN52" s="372">
        <v>32372</v>
      </c>
      <c r="AO52" s="373">
        <v>-2.2000000000000002</v>
      </c>
      <c r="AP52" s="374">
        <v>31822</v>
      </c>
      <c r="AQ52" s="375">
        <v>8.8000000000000007</v>
      </c>
      <c r="AR52" s="376">
        <v>-11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567</v>
      </c>
      <c r="AL53" s="355"/>
      <c r="AM53" s="363">
        <v>3543918</v>
      </c>
      <c r="AN53" s="364">
        <v>64836</v>
      </c>
      <c r="AO53" s="365">
        <v>7.5</v>
      </c>
      <c r="AP53" s="366">
        <v>92247</v>
      </c>
      <c r="AQ53" s="367">
        <v>39.200000000000003</v>
      </c>
      <c r="AR53" s="368">
        <v>-31.7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566</v>
      </c>
      <c r="AM54" s="371">
        <v>2115596</v>
      </c>
      <c r="AN54" s="372">
        <v>38705</v>
      </c>
      <c r="AO54" s="373">
        <v>19.600000000000001</v>
      </c>
      <c r="AP54" s="374">
        <v>37204</v>
      </c>
      <c r="AQ54" s="375">
        <v>16.899999999999999</v>
      </c>
      <c r="AR54" s="376">
        <v>2.7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568</v>
      </c>
      <c r="AL55" s="355"/>
      <c r="AM55" s="363">
        <v>2032724</v>
      </c>
      <c r="AN55" s="364">
        <v>37770</v>
      </c>
      <c r="AO55" s="365">
        <v>-41.7</v>
      </c>
      <c r="AP55" s="366">
        <v>67319</v>
      </c>
      <c r="AQ55" s="367">
        <v>-27</v>
      </c>
      <c r="AR55" s="368">
        <v>-14.7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566</v>
      </c>
      <c r="AM56" s="371">
        <v>1436700</v>
      </c>
      <c r="AN56" s="372">
        <v>26696</v>
      </c>
      <c r="AO56" s="373">
        <v>-31</v>
      </c>
      <c r="AP56" s="374">
        <v>38101</v>
      </c>
      <c r="AQ56" s="375">
        <v>2.4</v>
      </c>
      <c r="AR56" s="376">
        <v>-33.4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569</v>
      </c>
      <c r="AL57" s="355"/>
      <c r="AM57" s="363">
        <v>3015352</v>
      </c>
      <c r="AN57" s="364">
        <v>56872</v>
      </c>
      <c r="AO57" s="365">
        <v>50.6</v>
      </c>
      <c r="AP57" s="366">
        <v>70615</v>
      </c>
      <c r="AQ57" s="367">
        <v>4.9000000000000004</v>
      </c>
      <c r="AR57" s="368">
        <v>45.7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566</v>
      </c>
      <c r="AM58" s="371">
        <v>1977851</v>
      </c>
      <c r="AN58" s="372">
        <v>37304</v>
      </c>
      <c r="AO58" s="373">
        <v>39.700000000000003</v>
      </c>
      <c r="AP58" s="374">
        <v>37382</v>
      </c>
      <c r="AQ58" s="375">
        <v>-1.9</v>
      </c>
      <c r="AR58" s="376">
        <v>41.6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570</v>
      </c>
      <c r="AL59" s="355"/>
      <c r="AM59" s="363">
        <v>3585299</v>
      </c>
      <c r="AN59" s="364">
        <v>68902</v>
      </c>
      <c r="AO59" s="365">
        <v>21.2</v>
      </c>
      <c r="AP59" s="366">
        <v>69185</v>
      </c>
      <c r="AQ59" s="367">
        <v>-2</v>
      </c>
      <c r="AR59" s="368">
        <v>23.2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566</v>
      </c>
      <c r="AM60" s="371">
        <v>2698023</v>
      </c>
      <c r="AN60" s="372">
        <v>51850</v>
      </c>
      <c r="AO60" s="373">
        <v>39</v>
      </c>
      <c r="AP60" s="374">
        <v>38519</v>
      </c>
      <c r="AQ60" s="375">
        <v>3</v>
      </c>
      <c r="AR60" s="376">
        <v>36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571</v>
      </c>
      <c r="AL61" s="377"/>
      <c r="AM61" s="378">
        <v>3104817</v>
      </c>
      <c r="AN61" s="379">
        <v>57738</v>
      </c>
      <c r="AO61" s="380">
        <v>5.0999999999999996</v>
      </c>
      <c r="AP61" s="381">
        <v>73124</v>
      </c>
      <c r="AQ61" s="382">
        <v>3.7</v>
      </c>
      <c r="AR61" s="368">
        <v>1.4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566</v>
      </c>
      <c r="AM62" s="371">
        <v>2004936</v>
      </c>
      <c r="AN62" s="372">
        <v>37385</v>
      </c>
      <c r="AO62" s="373">
        <v>13</v>
      </c>
      <c r="AP62" s="374">
        <v>36606</v>
      </c>
      <c r="AQ62" s="375">
        <v>5.8</v>
      </c>
      <c r="AR62" s="376">
        <v>7.2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ESM32UU0eeZWtE+2uDTtCFvlQRmpn8js1g0/SMfphLuZKfttLyK5QUP/17q/oM+hBJkDofheRe6hMuAg9iFAg==" saltValue="CT4AjIYemnQMSiQs/tcA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7nrnn3dJ/1MkmH2yE4Gf+YAAtWHg61lz/4ihWetqPR0dtpwVZdjxQo+jhZyR9Huee791sSQr1ybOITOdl8I+w==" saltValue="cQIfoKvaS6iY5zbyZAOUx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3nnKlA5KVY3bRYrb4l1eG7yhVWxTQAFAdaXtls4JowyvJnukAM7szMHaIwOgqeBhEerp/uaZuQST9cdAI6M/A==" saltValue="VdIwqshfgWVQHl32ErM8O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32" t="s">
        <v>3</v>
      </c>
      <c r="D47" s="1232"/>
      <c r="E47" s="1233"/>
      <c r="F47" s="11">
        <v>31.86</v>
      </c>
      <c r="G47" s="12">
        <v>34.35</v>
      </c>
      <c r="H47" s="12">
        <v>38.44</v>
      </c>
      <c r="I47" s="12">
        <v>36.520000000000003</v>
      </c>
      <c r="J47" s="13">
        <v>32.770000000000003</v>
      </c>
    </row>
    <row r="48" spans="2:10" ht="57.75" customHeight="1" x14ac:dyDescent="0.15">
      <c r="B48" s="14"/>
      <c r="C48" s="1234" t="s">
        <v>4</v>
      </c>
      <c r="D48" s="1234"/>
      <c r="E48" s="1235"/>
      <c r="F48" s="15">
        <v>4.33</v>
      </c>
      <c r="G48" s="16">
        <v>5.19</v>
      </c>
      <c r="H48" s="16">
        <v>5.72</v>
      </c>
      <c r="I48" s="16">
        <v>3.99</v>
      </c>
      <c r="J48" s="17">
        <v>4.13</v>
      </c>
    </row>
    <row r="49" spans="2:10" ht="57.75" customHeight="1" thickBot="1" x14ac:dyDescent="0.2">
      <c r="B49" s="18"/>
      <c r="C49" s="1236" t="s">
        <v>5</v>
      </c>
      <c r="D49" s="1236"/>
      <c r="E49" s="1237"/>
      <c r="F49" s="19">
        <v>1.83</v>
      </c>
      <c r="G49" s="20">
        <v>3.05</v>
      </c>
      <c r="H49" s="20">
        <v>3.14</v>
      </c>
      <c r="I49" s="20" t="s">
        <v>580</v>
      </c>
      <c r="J49" s="21" t="s">
        <v>581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mrorlTroIOjT488RVHuDq/mVpVp72Xu52a/fQckCV+2OnL6P+B2EznLnqa2uRN1zR3s6AKD+H/p8H9BGGT2hw==" saltValue="EClBrACmgzwRyTtmazB0X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2020-09-28T08:01:32Z</cp:lastPrinted>
  <dcterms:created xsi:type="dcterms:W3CDTF">2020-02-10T02:46:27Z</dcterms:created>
  <dcterms:modified xsi:type="dcterms:W3CDTF">2020-09-29T08:11:28Z</dcterms:modified>
</cp:coreProperties>
</file>