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E34" i="10"/>
  <c r="BE35" i="10" s="1"/>
  <c r="BW34" i="10" s="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<sst xmlns="http://schemas.openxmlformats.org/spreadsheetml/2006/main" count="1166" uniqueCount="616">
  <si>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</si>
  <si>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</si>
  <si>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</si>
  <si>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</si>
  <si>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</si>
  <si>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</si>
  <si>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</si>
  <si>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</si>
  <si>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</si>
  <si>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</si>
  <si>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</si>
  <si>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</si>
  <si>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</si>
  <si>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</si>
  <si>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</si>
  <si>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</si>
  <si>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</si>
  <si>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</si>
  <si>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</si>
  <si>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</si>
  <si>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</si>
  <si>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</si>
  <si>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</si>
  <si>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</si>
  <si>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</si>
  <si>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</si>
  <si>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</si>
  <si>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</si>
  <si>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</si>
  <si>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</si>
  <si>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</si>
  <si>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</si>
  <si>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</si>
  <si>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</si>
  <si>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</si>
  <si>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</si>
  <si>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</si>
  <si>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</si>
  <si>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</si>
  <si>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</si>
  <si>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</si>
  <si>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</si>
  <si>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</si>
  <si>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</si>
  <si>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</si>
  <si>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</si>
  <si>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</si>
  <si>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</si>
  <si>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</si>
  <si>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</si>
  <si>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</si>
  <si>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</si>
  <si>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</si>
  <si>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</si>
  <si>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</si>
  <si>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</si>
  <si>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</si>
  <si>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</si>
  <si>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</si>
  <si>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</si>
  <si>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</si>
  <si>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</si>
  <si>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</si>
  <si>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</si>
  <si>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</si>
  <si>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</si>
  <si>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</si>
  <si>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</si>
  <si>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</si>
  <si>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</si>
  <si>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</si>
  <si>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</si>
  <si>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</si>
  <si>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</si>
  <si>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</si>
  <si>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</si>
  <si>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</si>
  <si>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</si>
  <si>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</si>
  <si>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</si>
  <si>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</si>
  <si>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</si>
  <si>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</si>
  <si>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</si>
  <si>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</si>
  <si>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</si>
  <si>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</si>
  <si>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</si>
  <si>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</si>
  <si>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</si>
  <si>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</si>
  <si>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</si>
  <si>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</si>
  <si>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</si>
  <si>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</si>
  <si>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</si>
  <si>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</si>
  <si>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</si>
  <si>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鹿嶋市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</si>
  <si>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</si>
  <si>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</si>
  <si>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</si>
  <si>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</si>
  <si>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</si>
  <si>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</si>
  <si>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</si>
  <si>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</si>
  <si>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</si>
  <si>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</si>
  <si>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</si>
  <si>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</si>
  <si>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</si>
  <si>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</si>
  <si>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</si>
  <si>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</si>
  <si>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</si>
  <si>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</si>
  <si>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</si>
  <si>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</si>
  <si>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</si>
  <si>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</si>
  <si>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</si>
  <si>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</si>
  <si>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</si>
  <si>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</si>
  <si>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</si>
  <si>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</si>
  <si>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</si>
  <si>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</si>
  <si>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</si>
  <si>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</si>
  <si>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</si>
  <si>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</si>
  <si>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</si>
  <si>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</si>
  <si>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</si>
  <si>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</si>
  <si>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</si>
  <si>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</si>
  <si>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</si>
  <si>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</si>
  <si>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</si>
  <si>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</si>
  <si>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</si>
  <si>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</si>
  <si>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</si>
  <si>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</si>
  <si>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</si>
  <si>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</si>
  <si>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</si>
  <si>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</si>
  <si>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</si>
  <si>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</si>
  <si>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</si>
  <si>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</si>
  <si>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</si>
  <si>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</si>
  <si>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</si>
  <si>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</si>
  <si>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</si>
  <si>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</si>
  <si>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</si>
  <si>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</si>
  <si>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</si>
  <si>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</si>
  <si>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</si>
  <si>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</si>
  <si>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</si>
  <si>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</si>
  <si>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</si>
  <si>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</si>
  <si>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</si>
  <si>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</si>
  <si>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</si>
  <si>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</si>
  <si>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</si>
  <si>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</si>
  <si>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</si>
  <si>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</si>
  <si>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</si>
  <si>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</si>
  <si>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</si>
  <si>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</si>
  <si>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</si>
  <si>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</si>
  <si>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</si>
  <si>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</si>
  <si>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</si>
  <si>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</si>
  <si>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</si>
  <si>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</si>
  <si>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</si>
  <si>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</si>
  <si>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</si>
  <si>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</si>
  <si>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</si>
  <si>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</si>
  <si>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</si>
  <si>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</si>
  <si>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</si>
  <si>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</si>
  <si>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</si>
  <si>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</si>
  <si>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</si>
  <si>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</si>
  <si>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</si>
  <si>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</si>
  <si>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</si>
  <si>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</si>
  <si>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</si>
  <si>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</si>
  <si>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</si>
  <si>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茨城県鹿嶋市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</si>
  <si>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</si>
  <si>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</si>
  <si>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</si>
  <si>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</si>
  <si>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</si>
  <si>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</si>
  <si>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</si>
  <si>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</si>
  <si>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</si>
  <si>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</si>
  <si>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</si>
  <si>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</si>
  <si>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</si>
  <si>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</si>
  <si>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</si>
  <si>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</si>
  <si>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</si>
  <si>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</si>
  <si>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</si>
  <si>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</si>
  <si>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</si>
  <si>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</si>
  <si>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</si>
  <si>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</si>
  <si>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</si>
  <si>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</si>
  <si>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</si>
  <si>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</si>
  <si>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</si>
  <si>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</si>
  <si>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</si>
  <si>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</si>
  <si>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</si>
  <si>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</si>
  <si>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</si>
  <si>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</si>
  <si>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</si>
  <si>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</si>
  <si>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</si>
  <si>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</si>
  <si>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</si>
  <si>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</si>
  <si>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</si>
  <si>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</si>
  <si>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</si>
  <si>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</si>
  <si>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</si>
  <si>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</si>
  <si>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</si>
  <si>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</si>
  <si>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</si>
  <si>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</si>
  <si>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</si>
  <si>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</si>
  <si>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</si>
  <si>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</si>
  <si>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</si>
  <si>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</si>
  <si>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</si>
  <si>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</si>
  <si>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</si>
  <si>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</si>
  <si>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</si>
  <si>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</si>
  <si>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</si>
  <si>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</si>
  <si>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</si>
  <si>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</si>
  <si>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</si>
  <si>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</si>
  <si>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</si>
  <si>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</si>
  <si>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</si>
  <si>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</si>
  <si>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</si>
  <si>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</si>
  <si>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</si>
  <si>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</si>
  <si>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</si>
  <si>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</si>
  <si>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</si>
  <si>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</si>
  <si>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</si>
  <si>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</si>
  <si>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</si>
  <si>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</si>
  <si>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</si>
  <si>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</si>
  <si>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</si>
  <si>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</si>
  <si>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</si>
  <si>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</si>
  <si>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</si>
  <si>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</si>
  <si>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</si>
  <si>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</si>
  <si>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</si>
  <si>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</si>
  <si>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</si>
  <si>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</si>
  <si>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</si>
  <si>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</si>
  <si>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</si>
  <si>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</si>
  <si>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</si>
  <si>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</si>
  <si>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</si>
  <si>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</si>
  <si>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</si>
  <si>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</si>
  <si>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</si>
  <si>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</si>
  <si>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</si>
  <si>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</si>
  <si>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</si>
  <si>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</si>
  <si>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</si>
  <si>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</si>
  <si>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</si>
  <si>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</si>
  <si>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</si>
  <si>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</si>
  <si>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</si>
  <si>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</si>
  <si>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</si>
  <si>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</si>
  <si>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</si>
  <si>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</si>
  <si>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</si>
  <si>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</si>
  <si>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</si>
  <si>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</si>
  <si>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</si>
  <si>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</si>
  <si>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</si>
  <si>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</si>
  <si>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</si>
  <si>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</si>
  <si>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</si>
  <si>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</si>
  <si>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</si>
  <si>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</si>
  <si>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</si>
  <si>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</si>
  <si>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</si>
  <si>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</si>
  <si>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</si>
  <si>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</si>
  <si>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</si>
  <si>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茨城県鹿嶋市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</si>
  <si>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</si>
  <si>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</si>
  <si>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</si>
  <si>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</si>
  <si>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</si>
  <si>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</si>
  <si>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</si>
  <si>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</si>
  <si>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</si>
  <si>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</si>
  <si>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</si>
  <si>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</si>
  <si>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</si>
  <si>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</si>
  <si>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</si>
  <si>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</si>
  <si>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</si>
  <si>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</si>
  <si>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</si>
  <si>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</si>
  <si>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</si>
  <si>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</si>
  <si>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</si>
  <si>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</si>
  <si>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</si>
  <si>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</si>
  <si>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</si>
  <si>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</si>
  <si>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</si>
  <si>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</si>
  <si>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</si>
  <si>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</si>
  <si>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</si>
  <si>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</si>
  <si>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</si>
  <si>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</si>
  <si>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</si>
  <si>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</si>
  <si>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</si>
  <si>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水道事業会計</t>
    <phoneticPr fontId="5"/>
  </si>
  <si>
    <t>大野区域水道事業会計</t>
    <phoneticPr fontId="5"/>
  </si>
  <si>
    <t>農業集落排水特別会計</t>
    <phoneticPr fontId="5"/>
  </si>
  <si>
    <t>法非適用企業</t>
    <phoneticPr fontId="5"/>
  </si>
  <si>
    <t>鹿島臨海都市計画事業鹿嶋市平井東部土地区画整理事業特別会計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</si>
  <si>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</si>
  <si>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</si>
  <si>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</si>
  <si>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</si>
  <si>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</si>
  <si>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</si>
  <si>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</si>
  <si>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</si>
  <si>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</si>
  <si>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</si>
  <si>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</si>
  <si>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</si>
  <si>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</si>
  <si>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</si>
  <si>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</si>
  <si>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</si>
  <si>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</si>
  <si>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</si>
  <si>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</si>
  <si>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</si>
  <si>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</si>
  <si>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</si>
  <si>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</si>
  <si>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</si>
  <si>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</si>
  <si>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</si>
  <si>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</si>
  <si>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</si>
  <si>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</si>
  <si>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</si>
  <si>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</si>
  <si>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</si>
  <si>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</si>
  <si>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</si>
  <si>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</si>
  <si>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</si>
  <si>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</si>
  <si>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</si>
  <si>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</si>
  <si>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</si>
  <si>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</si>
  <si>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</si>
  <si>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</si>
  <si>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</si>
  <si>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</si>
  <si>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</si>
  <si>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</si>
  <si>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</si>
  <si>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</si>
  <si>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</si>
  <si>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</si>
  <si>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</si>
  <si>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</si>
  <si>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</si>
  <si>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</si>
  <si>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鹿嶋市下水道事業会計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</si>
  <si>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</si>
  <si>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</si>
  <si>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鹿嶋市大野区域水道事業会計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</si>
  <si>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</si>
  <si>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</si>
  <si>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</si>
  <si>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</si>
  <si>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</si>
  <si>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</si>
  <si>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</si>
  <si>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</si>
  <si>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</si>
  <si>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</si>
  <si>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</si>
  <si>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</si>
  <si>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</si>
  <si>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</si>
  <si>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</si>
  <si>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</si>
  <si>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</si>
  <si>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</si>
  <si>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</si>
  <si>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</si>
  <si>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</si>
  <si>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</si>
  <si>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</si>
  <si>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</si>
  <si>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</si>
  <si>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</si>
  <si>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</si>
  <si>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</si>
  <si>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</si>
  <si>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</si>
  <si>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</si>
  <si>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</si>
  <si>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</si>
  <si>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</si>
  <si>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</si>
  <si>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</si>
  <si>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</si>
  <si>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</si>
  <si>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</si>
  <si>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</si>
  <si>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</si>
  <si>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</si>
  <si>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</si>
  <si>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</si>
  <si>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</si>
  <si>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</si>
  <si>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</si>
  <si>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</si>
  <si>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</si>
  <si>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</si>
  <si>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</si>
  <si>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</si>
  <si>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</si>
  <si>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</si>
  <si>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</si>
  <si>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</si>
  <si>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</si>
  <si>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</si>
  <si>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</si>
  <si>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</si>
  <si>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</si>
  <si>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</si>
  <si>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</si>
  <si>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</si>
  <si>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</si>
  <si>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</si>
  <si>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</si>
  <si>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</si>
  <si>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</si>
  <si>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</si>
  <si>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</si>
  <si>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</si>
  <si>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</si>
  <si>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</si>
  <si>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</si>
  <si>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</si>
  <si>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</si>
  <si>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</si>
  <si>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</si>
  <si>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</si>
  <si>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</si>
  <si>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</si>
  <si>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</si>
  <si>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</si>
  <si>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</si>
  <si>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</si>
  <si>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</si>
  <si>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</si>
  <si>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2.57</t>
  </si>
  <si>
    <t>▲ 4.21</t>
  </si>
  <si>
    <t>▲ 3.27</t>
  </si>
  <si>
    <t>▲ 13.74</t>
  </si>
  <si>
    <t>水道事業会計</t>
  </si>
  <si>
    <t>一般会計</t>
  </si>
  <si>
    <t>鹿島臨海都市計画事業鹿嶋市平井東部土地区画整理事業特別会計</t>
  </si>
  <si>
    <t>下水道事業会計</t>
  </si>
  <si>
    <t>大野区域水道事業会計</t>
  </si>
  <si>
    <t>国民健康保険特別会計</t>
  </si>
  <si>
    <t>農業集落排水特別会計</t>
  </si>
  <si>
    <t>墓地特別会計</t>
  </si>
  <si>
    <t>その他会計（赤字）</t>
  </si>
  <si>
    <t>その他会計（黒字）</t>
  </si>
  <si>
    <t>H25末</t>
    <phoneticPr fontId="5"/>
  </si>
  <si>
    <t>H26末</t>
    <phoneticPr fontId="5"/>
  </si>
  <si>
    <t>H27末</t>
    <phoneticPr fontId="5"/>
  </si>
  <si>
    <t>H28末</t>
    <phoneticPr fontId="5"/>
  </si>
  <si>
    <t>H29末</t>
    <phoneticPr fontId="5"/>
  </si>
  <si>
    <t>茨城県市町村総合事務組合(一般会計）</t>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</si>
  <si>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</si>
  <si>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11" eb="13">
      <t>イッパン</t>
    </rPh>
    <rPh sb="13" eb="15">
      <t>カイケイ</t>
    </rPh>
    <phoneticPr fontId="2"/>
  </si>
  <si>
    <t>茨城県後期高齢者医療広域連合（一般会計）</t>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</si>
  <si>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</si>
  <si>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鹿行広域事務組合（一般会計）</t>
    <rPh sb="9" eb="11">
      <t>イッパン</t>
    </rPh>
    <rPh sb="11" eb="13">
      <t>カイケイ</t>
    </rPh>
    <phoneticPr fontId="2"/>
  </si>
  <si>
    <t>鹿行広域事務組合（養護老人ホーム事業特別会計）</t>
    <rPh sb="9" eb="11">
      <t>ヨウゴ</t>
    </rPh>
    <rPh sb="11" eb="13">
      <t>ロウジン</t>
    </rPh>
    <rPh sb="16" eb="18">
      <t>ジギョウ</t>
    </rPh>
    <rPh sb="18" eb="20">
      <t>トクベツ</t>
    </rPh>
    <rPh sb="20" eb="22">
      <t>カイケイ</t>
    </rPh>
    <phoneticPr fontId="2"/>
  </si>
  <si>
    <t>鹿行広域事務組合（消防特別会計）</t>
    <rPh sb="9" eb="11">
      <t>ショウボウ</t>
    </rPh>
    <rPh sb="11" eb="13">
      <t>トクベツ</t>
    </rPh>
    <rPh sb="13" eb="15">
      <t>カイケイ</t>
    </rPh>
    <phoneticPr fontId="2"/>
  </si>
  <si>
    <t>鹿行広域事務組合（火葬場事業特別会計）</t>
    <rPh sb="9" eb="12">
      <t>カソウバ</t>
    </rPh>
    <rPh sb="12" eb="14">
      <t>ジギョウ</t>
    </rPh>
    <rPh sb="14" eb="16">
      <t>トクベツ</t>
    </rPh>
    <rPh sb="16" eb="18">
      <t>カイケイ</t>
    </rPh>
    <phoneticPr fontId="2"/>
  </si>
  <si>
    <t>鹿行広域事務組合（審査会事業特別会計）</t>
    <rPh sb="9" eb="12">
      <t>シンサカイ</t>
    </rPh>
    <rPh sb="12" eb="14">
      <t>ジギョウ</t>
    </rPh>
    <rPh sb="14" eb="16">
      <t>トクベツ</t>
    </rPh>
    <rPh sb="16" eb="18">
      <t>カイケイ</t>
    </rPh>
    <phoneticPr fontId="2"/>
  </si>
  <si>
    <t>鹿行広域事務組合（ごみ処理事業特別会計）</t>
    <rPh sb="11" eb="13">
      <t>ショリ</t>
    </rPh>
    <rPh sb="13" eb="15">
      <t>ジギョウ</t>
    </rPh>
    <rPh sb="15" eb="17">
      <t>トクベツ</t>
    </rPh>
    <rPh sb="17" eb="19">
      <t>カイケイ</t>
    </rPh>
    <phoneticPr fontId="2"/>
  </si>
  <si>
    <t>鹿島地方事務組合(一般会計）</t>
    <rPh sb="9" eb="11">
      <t>イッパン</t>
    </rPh>
    <rPh sb="11" eb="13">
      <t>カイケイ</t>
    </rPh>
    <phoneticPr fontId="2"/>
  </si>
  <si>
    <t>鹿島地方事務組合(環境事業特別会計）</t>
    <rPh sb="9" eb="11">
      <t>カンキョウ</t>
    </rPh>
    <rPh sb="11" eb="13">
      <t>ジギョウ</t>
    </rPh>
    <rPh sb="13" eb="15">
      <t>トクベツ</t>
    </rPh>
    <rPh sb="15" eb="17">
      <t>カイケイ</t>
    </rPh>
    <phoneticPr fontId="2"/>
  </si>
  <si>
    <t>鹿島地方事務組合(市場事業特別会計）</t>
    <rPh sb="9" eb="11">
      <t>シジョウ</t>
    </rPh>
    <rPh sb="11" eb="13">
      <t>ジギョウ</t>
    </rPh>
    <rPh sb="13" eb="15">
      <t>トクベツ</t>
    </rPh>
    <rPh sb="15" eb="17">
      <t>カイケイ</t>
    </rPh>
    <phoneticPr fontId="2"/>
  </si>
  <si>
    <t>鹿島地方事務組合(消防事業特別会計）</t>
    <rPh sb="9" eb="11">
      <t>ショウボウ</t>
    </rPh>
    <rPh sb="11" eb="13">
      <t>ジギョウ</t>
    </rPh>
    <rPh sb="13" eb="15">
      <t>トクベツ</t>
    </rPh>
    <rPh sb="15" eb="17">
      <t>カイケイ</t>
    </rPh>
    <phoneticPr fontId="2"/>
  </si>
  <si>
    <t>鹿嶋市農業公社</t>
    <rPh sb="0" eb="3">
      <t>カシマシ</t>
    </rPh>
    <rPh sb="3" eb="5">
      <t>ノウギョウ</t>
    </rPh>
    <rPh sb="5" eb="7">
      <t>コウシャ</t>
    </rPh>
    <phoneticPr fontId="2"/>
  </si>
  <si>
    <t>鹿嶋市文化スポーツ振興事業団</t>
    <rPh sb="0" eb="3">
      <t>カシマシ</t>
    </rPh>
    <rPh sb="3" eb="5">
      <t>ブンカ</t>
    </rPh>
    <rPh sb="9" eb="11">
      <t>シンコウ</t>
    </rPh>
    <rPh sb="11" eb="14">
      <t>ジギョウダン</t>
    </rPh>
    <phoneticPr fontId="2"/>
  </si>
  <si>
    <t>-</t>
    <phoneticPr fontId="2"/>
  </si>
  <si>
    <t>公共施設整備基金</t>
    <rPh sb="0" eb="2">
      <t>コウキョウ</t>
    </rPh>
    <rPh sb="2" eb="4">
      <t>シセツ</t>
    </rPh>
    <rPh sb="4" eb="6">
      <t>セイビ</t>
    </rPh>
    <rPh sb="6" eb="8">
      <t>キキン</t>
    </rPh>
    <phoneticPr fontId="18"/>
  </si>
  <si>
    <t>地域福祉基金</t>
    <rPh sb="0" eb="2">
      <t>チイキ</t>
    </rPh>
    <rPh sb="2" eb="4">
      <t>フクシ</t>
    </rPh>
    <rPh sb="4" eb="6">
      <t>キキン</t>
    </rPh>
    <phoneticPr fontId="11"/>
  </si>
  <si>
    <t>東日本大震災復興基金</t>
    <rPh sb="0" eb="1">
      <t>ヒガシ</t>
    </rPh>
    <rPh sb="1" eb="3">
      <t>ニホン</t>
    </rPh>
    <rPh sb="3" eb="6">
      <t>ダイシンサイ</t>
    </rPh>
    <rPh sb="6" eb="8">
      <t>フッコウ</t>
    </rPh>
    <rPh sb="8" eb="10">
      <t>キキン</t>
    </rPh>
    <phoneticPr fontId="11"/>
  </si>
  <si>
    <t>衛生処理施設整備基金</t>
    <rPh sb="0" eb="2">
      <t>エイセイ</t>
    </rPh>
    <rPh sb="2" eb="4">
      <t>ショリ</t>
    </rPh>
    <rPh sb="4" eb="6">
      <t>シセツ</t>
    </rPh>
    <rPh sb="6" eb="8">
      <t>セイビ</t>
    </rPh>
    <rPh sb="8" eb="10">
      <t>キキン</t>
    </rPh>
    <phoneticPr fontId="11"/>
  </si>
  <si>
    <t>環境保全基金</t>
    <rPh sb="0" eb="2">
      <t>カンキョウ</t>
    </rPh>
    <rPh sb="2" eb="4">
      <t>ホゼン</t>
    </rPh>
    <rPh sb="4" eb="6">
      <t>キキン</t>
    </rPh>
    <phoneticPr fontId="11"/>
  </si>
  <si>
    <t>-</t>
    <phoneticPr fontId="2"/>
  </si>
  <si>
    <t>-</t>
    <phoneticPr fontId="2"/>
  </si>
  <si>
    <t>-</t>
    <phoneticPr fontId="2"/>
  </si>
  <si>
    <t>まちづくり鹿嶋</t>
    <rPh sb="5" eb="7">
      <t>カシマ</t>
    </rPh>
    <phoneticPr fontId="2"/>
  </si>
  <si>
    <t>アントラーズホームタウンDMO</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</si>
  <si>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</si>
  <si>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</si>
  <si>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</si>
  <si>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</si>
  <si>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</si>
  <si>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</si>
  <si>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</si>
  <si>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</si>
  <si>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</si>
  <si>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</si>
  <si>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</si>
  <si>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</si>
  <si>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</si>
  <si>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類似団体平均よりも34.1ポイント高く，前年度と比較しても3.6ポイント上昇している。これは，小学校大規模改造事業等に伴う新規地方債の発行により，地方債現在高が増加したことが影響している。
　実質公債費比率は類似団体平均よりも0.6ポイント低く，前年度と比較しても0.4ポイント下降している。これは，一部事務組合への負担金が減少したことが影響している。
　今後も引き続き，地方債の新規発行の抑制，地方債現在高の圧縮により，比率の適正化に努める。</t>
    <rPh sb="166" eb="169">
      <t>フタンキン</t>
    </rPh>
    <phoneticPr fontId="5"/>
  </si>
  <si>
    <t>　将来負担比率は類似団体平均よりも34.1ポイント高く，前年度と比較しても3.6ポイント上昇している。これは，小学校大規模改造事業等に伴う新規地方債の発行により，地方債現在高が増加したことが影響している。
　一方，有形固定資産減価償却率は，インフラ資産において液状化対策工事等により有形固定資産額が上昇したことにより，前年度と比較して1.8ポイント下降し，類似団体平均よりも9.6ポイント低くなっている。
　今後も，財政負担の平準化を図りながら，既有施設の改修等を計画的に進めていく。</t>
    <rPh sb="55" eb="58">
      <t>ショウガッコウ</t>
    </rPh>
    <rPh sb="58" eb="61">
      <t>ダイキボ</t>
    </rPh>
    <rPh sb="61" eb="63">
      <t>カイゾウ</t>
    </rPh>
    <rPh sb="63" eb="65">
      <t>ジギョウ</t>
    </rPh>
    <rPh sb="104" eb="106">
      <t>イッポウ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</si>
</sst>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20" xfId="14" applyNumberFormat="1" applyFont="1" applyBorder="1" applyAlignment="1" applyProtection="1">
      <alignment horizontal="right" vertical="center" shrinkToFit="1"/>
      <protection locked="0"/>
    </xf>
    <xf numFmtId="177" fontId="33" fillId="0" borderId="118" xfId="12"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0" fontId="33" fillId="0" borderId="117" xfId="12" applyFont="1" applyBorder="1" applyAlignment="1" applyProtection="1">
      <alignment horizontal="left" vertical="center" shrinkToFit="1"/>
      <protection locked="0"/>
    </xf>
    <xf numFmtId="0" fontId="33" fillId="0" borderId="119" xfId="12" applyFont="1" applyBorder="1" applyAlignment="1" applyProtection="1">
      <alignment horizontal="lef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37" fillId="0" borderId="41" xfId="16" applyFont="1" applyBorder="1" applyAlignment="1" applyProtection="1">
      <alignment horizontal="left" vertical="top" wrapText="1"/>
      <protection locked="0"/>
    </xf>
    <xf numFmtId="0" fontId="37" fillId="0" borderId="12" xfId="16" applyFont="1" applyBorder="1" applyAlignment="1" applyProtection="1">
      <alignment horizontal="left" vertical="top" wrapText="1"/>
      <protection locked="0"/>
    </xf>
    <xf numFmtId="0" fontId="37" fillId="0" borderId="48" xfId="16" applyFont="1" applyBorder="1" applyAlignment="1" applyProtection="1">
      <alignment horizontal="left" vertical="top" wrapText="1"/>
      <protection locked="0"/>
    </xf>
    <xf numFmtId="0" fontId="37" fillId="0" borderId="64" xfId="16" applyFont="1" applyBorder="1" applyAlignment="1" applyProtection="1">
      <alignment horizontal="left" vertical="top" wrapText="1"/>
      <protection locked="0"/>
    </xf>
    <xf numFmtId="0" fontId="37" fillId="0" borderId="0" xfId="16" applyFont="1" applyAlignment="1" applyProtection="1">
      <alignment horizontal="left" vertical="top" wrapText="1"/>
      <protection locked="0"/>
    </xf>
    <xf numFmtId="0" fontId="37" fillId="0" borderId="38" xfId="16" applyFont="1" applyBorder="1" applyAlignment="1" applyProtection="1">
      <alignment horizontal="left" vertical="top" wrapText="1"/>
      <protection locked="0"/>
    </xf>
    <xf numFmtId="0" fontId="37" fillId="0" borderId="37" xfId="16" applyFont="1" applyBorder="1" applyAlignment="1" applyProtection="1">
      <alignment horizontal="left" vertical="top" wrapText="1"/>
      <protection locked="0"/>
    </xf>
    <xf numFmtId="0" fontId="37" fillId="0" borderId="54" xfId="16" applyFont="1" applyBorder="1" applyAlignment="1" applyProtection="1">
      <alignment horizontal="left" vertical="top" wrapText="1"/>
      <protection locked="0"/>
    </xf>
    <xf numFmtId="0" fontId="37"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9CB7-4217-AD1A-46A2F37FA0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67199</c:v>
                </c:pt>
                <c:pt idx="1">
                  <c:v>56843</c:v>
                </c:pt>
                <c:pt idx="2">
                  <c:v>73219</c:v>
                </c:pt>
                <c:pt idx="3">
                  <c:v>74907</c:v>
                </c:pt>
                <c:pt idx="4">
                  <c:v>39916</c:v>
                </c:pt>
              </c:numCache>
            </c:numRef>
          </c:val>
          <c:smooth val="0"/>
          <c:extLst xmlns:c16r2="http://schemas.microsoft.com/office/drawing/2015/06/chart">
            <c:ext xmlns:c16="http://schemas.microsoft.com/office/drawing/2014/chart" uri="{C3380CC4-5D6E-409C-BE32-E72D297353CC}">
              <c16:uniqueId val="{00000001-9CB7-4217-AD1A-46A2F37FA048}"/>
            </c:ext>
          </c:extLst>
        </c:ser>
        <c:dLbls>
          <c:showLegendKey val="0"/>
          <c:showVal val="0"/>
          <c:showCatName val="0"/>
          <c:showSerName val="0"/>
          <c:showPercent val="0"/>
          <c:showBubbleSize val="0"/>
        </c:dLbls>
        <c:marker val="1"/>
        <c:smooth val="0"/>
        <c:axId val="369541016"/>
        <c:axId val="369538272"/>
      </c:lineChart>
      <c:catAx>
        <c:axId val="369541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538272"/>
        <c:crosses val="autoZero"/>
        <c:auto val="1"/>
        <c:lblAlgn val="ctr"/>
        <c:lblOffset val="100"/>
        <c:tickLblSkip val="1"/>
        <c:tickMarkSkip val="1"/>
        <c:noMultiLvlLbl val="0"/>
      </c:catAx>
      <c:valAx>
        <c:axId val="3695382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541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7.8</c:v>
                </c:pt>
                <c:pt idx="1">
                  <c:v>7.36</c:v>
                </c:pt>
                <c:pt idx="2">
                  <c:v>6.13</c:v>
                </c:pt>
                <c:pt idx="3">
                  <c:v>15.29</c:v>
                </c:pt>
                <c:pt idx="4">
                  <c:v>6.4</c:v>
                </c:pt>
              </c:numCache>
            </c:numRef>
          </c:val>
          <c:extLst xmlns:c16r2="http://schemas.microsoft.com/office/drawing/2015/06/chart">
            <c:ext xmlns:c16="http://schemas.microsoft.com/office/drawing/2014/chart" uri="{C3380CC4-5D6E-409C-BE32-E72D297353CC}">
              <c16:uniqueId val="{00000000-5925-4009-8265-B18D3827BA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16.53</c:v>
                </c:pt>
                <c:pt idx="1">
                  <c:v>16.54</c:v>
                </c:pt>
                <c:pt idx="2">
                  <c:v>18.559999999999999</c:v>
                </c:pt>
                <c:pt idx="3">
                  <c:v>14.58</c:v>
                </c:pt>
                <c:pt idx="4">
                  <c:v>14.74</c:v>
                </c:pt>
              </c:numCache>
            </c:numRef>
          </c:val>
          <c:extLst xmlns:c16r2="http://schemas.microsoft.com/office/drawing/2015/06/chart">
            <c:ext xmlns:c16="http://schemas.microsoft.com/office/drawing/2014/chart" uri="{C3380CC4-5D6E-409C-BE32-E72D297353CC}">
              <c16:uniqueId val="{00000001-5925-4009-8265-B18D3827BA64}"/>
            </c:ext>
          </c:extLst>
        </c:ser>
        <c:dLbls>
          <c:showLegendKey val="0"/>
          <c:showVal val="0"/>
          <c:showCatName val="0"/>
          <c:showSerName val="0"/>
          <c:showPercent val="0"/>
          <c:showBubbleSize val="0"/>
        </c:dLbls>
        <c:gapWidth val="250"/>
        <c:overlap val="100"/>
        <c:axId val="369541800"/>
        <c:axId val="369542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-2.57</c:v>
                </c:pt>
                <c:pt idx="1">
                  <c:v>-4.21</c:v>
                </c:pt>
                <c:pt idx="2">
                  <c:v>-3.27</c:v>
                </c:pt>
                <c:pt idx="3">
                  <c:v>2.77</c:v>
                </c:pt>
                <c:pt idx="4">
                  <c:v>-13.74</c:v>
                </c:pt>
              </c:numCache>
            </c:numRef>
          </c:val>
          <c:smooth val="0"/>
          <c:extLst xmlns:c16r2="http://schemas.microsoft.com/office/drawing/2015/06/chart">
            <c:ext xmlns:c16="http://schemas.microsoft.com/office/drawing/2014/chart" uri="{C3380CC4-5D6E-409C-BE32-E72D297353CC}">
              <c16:uniqueId val="{00000002-5925-4009-8265-B18D3827BA64}"/>
            </c:ext>
          </c:extLst>
        </c:ser>
        <c:dLbls>
          <c:showLegendKey val="0"/>
          <c:showVal val="0"/>
          <c:showCatName val="0"/>
          <c:showSerName val="0"/>
          <c:showPercent val="0"/>
          <c:showBubbleSize val="0"/>
        </c:dLbls>
        <c:marker val="1"/>
        <c:smooth val="0"/>
        <c:axId val="369541800"/>
        <c:axId val="369542976"/>
      </c:lineChart>
      <c:catAx>
        <c:axId val="369541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9542976"/>
        <c:crosses val="autoZero"/>
        <c:auto val="1"/>
        <c:lblAlgn val="ctr"/>
        <c:lblOffset val="100"/>
        <c:tickLblSkip val="1"/>
        <c:tickMarkSkip val="1"/>
        <c:noMultiLvlLbl val="0"/>
      </c:catAx>
      <c:valAx>
        <c:axId val="36954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541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1.44</c:v>
                </c:pt>
                <c:pt idx="2">
                  <c:v>#N/A</c:v>
                </c:pt>
                <c:pt idx="3">
                  <c:v>1.08</c:v>
                </c:pt>
                <c:pt idx="4">
                  <c:v>#N/A</c:v>
                </c:pt>
                <c:pt idx="5">
                  <c:v>1.2</c:v>
                </c:pt>
                <c:pt idx="6">
                  <c:v>#N/A</c:v>
                </c:pt>
                <c:pt idx="7">
                  <c:v>0.91</c:v>
                </c:pt>
                <c:pt idx="8">
                  <c:v>#N/A</c:v>
                </c:pt>
                <c:pt idx="9">
                  <c:v>0.02</c:v>
                </c:pt>
              </c:numCache>
            </c:numRef>
          </c:val>
          <c:extLst xmlns:c16r2="http://schemas.microsoft.com/office/drawing/2015/06/chart">
            <c:ext xmlns:c16="http://schemas.microsoft.com/office/drawing/2014/chart" uri="{C3380CC4-5D6E-409C-BE32-E72D297353CC}">
              <c16:uniqueId val="{00000000-00AC-486C-AA36-B626671D9E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0AC-486C-AA36-B626671D9E64}"/>
            </c:ext>
          </c:extLst>
        </c:ser>
        <c:ser>
          <c:idx val="2"/>
          <c:order val="2"/>
          <c:tx>
            <c:strRef>
              <c:f>データシート!$A$29</c:f>
              <c:strCache>
                <c:ptCount val="1"/>
                <c:pt idx="0">
                  <c:v>墓地特別会計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0.01</c:v>
                </c:pt>
                <c:pt idx="4">
                  <c:v>#N/A</c:v>
                </c:pt>
                <c:pt idx="5">
                  <c:v>0.04</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2-00AC-486C-AA36-B626671D9E64}"/>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0.15</c:v>
                </c:pt>
                <c:pt idx="4">
                  <c:v>#N/A</c:v>
                </c:pt>
                <c:pt idx="5">
                  <c:v>0.15</c:v>
                </c:pt>
                <c:pt idx="6">
                  <c:v>#N/A</c:v>
                </c:pt>
                <c:pt idx="7">
                  <c:v>0.13</c:v>
                </c:pt>
                <c:pt idx="8">
                  <c:v>#N/A</c:v>
                </c:pt>
                <c:pt idx="9">
                  <c:v>0.13</c:v>
                </c:pt>
              </c:numCache>
            </c:numRef>
          </c:val>
          <c:extLst xmlns:c16r2="http://schemas.microsoft.com/office/drawing/2015/06/chart">
            <c:ext xmlns:c16="http://schemas.microsoft.com/office/drawing/2014/chart" uri="{C3380CC4-5D6E-409C-BE32-E72D297353CC}">
              <c16:uniqueId val="{00000003-00AC-486C-AA36-B626671D9E6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2.27</c:v>
                </c:pt>
                <c:pt idx="2">
                  <c:v>#N/A</c:v>
                </c:pt>
                <c:pt idx="3">
                  <c:v>3.38</c:v>
                </c:pt>
                <c:pt idx="4">
                  <c:v>#N/A</c:v>
                </c:pt>
                <c:pt idx="5">
                  <c:v>1.38</c:v>
                </c:pt>
                <c:pt idx="6">
                  <c:v>#N/A</c:v>
                </c:pt>
                <c:pt idx="7">
                  <c:v>1.76</c:v>
                </c:pt>
                <c:pt idx="8">
                  <c:v>#N/A</c:v>
                </c:pt>
                <c:pt idx="9">
                  <c:v>0.15</c:v>
                </c:pt>
              </c:numCache>
            </c:numRef>
          </c:val>
          <c:extLst xmlns:c16r2="http://schemas.microsoft.com/office/drawing/2015/06/chart">
            <c:ext xmlns:c16="http://schemas.microsoft.com/office/drawing/2014/chart" uri="{C3380CC4-5D6E-409C-BE32-E72D297353CC}">
              <c16:uniqueId val="{00000004-00AC-486C-AA36-B626671D9E64}"/>
            </c:ext>
          </c:extLst>
        </c:ser>
        <c:ser>
          <c:idx val="5"/>
          <c:order val="5"/>
          <c:tx>
            <c:strRef>
              <c:f>データシート!$A$32</c:f>
              <c:strCache>
                <c:ptCount val="1"/>
                <c:pt idx="0">
                  <c:v>大野区域水道事業会計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c:v>
                </c:pt>
                <c:pt idx="2">
                  <c:v>#N/A</c:v>
                </c:pt>
                <c:pt idx="3">
                  <c:v>1.08</c:v>
                </c:pt>
                <c:pt idx="4">
                  <c:v>#N/A</c:v>
                </c:pt>
                <c:pt idx="5">
                  <c:v>0.92</c:v>
                </c:pt>
                <c:pt idx="6">
                  <c:v>#N/A</c:v>
                </c:pt>
                <c:pt idx="7">
                  <c:v>0.71</c:v>
                </c:pt>
                <c:pt idx="8">
                  <c:v>#N/A</c:v>
                </c:pt>
                <c:pt idx="9">
                  <c:v>0.89</c:v>
                </c:pt>
              </c:numCache>
            </c:numRef>
          </c:val>
          <c:extLst xmlns:c16r2="http://schemas.microsoft.com/office/drawing/2015/06/chart">
            <c:ext xmlns:c16="http://schemas.microsoft.com/office/drawing/2014/chart" uri="{C3380CC4-5D6E-409C-BE32-E72D297353CC}">
              <c16:uniqueId val="{00000005-00AC-486C-AA36-B626671D9E6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1.21</c:v>
                </c:pt>
              </c:numCache>
            </c:numRef>
          </c:val>
          <c:extLst xmlns:c16r2="http://schemas.microsoft.com/office/drawing/2015/06/chart">
            <c:ext xmlns:c16="http://schemas.microsoft.com/office/drawing/2014/chart" uri="{C3380CC4-5D6E-409C-BE32-E72D297353CC}">
              <c16:uniqueId val="{00000006-00AC-486C-AA36-B626671D9E64}"/>
            </c:ext>
          </c:extLst>
        </c:ser>
        <c:ser>
          <c:idx val="7"/>
          <c:order val="7"/>
          <c:tx>
            <c:strRef>
              <c:f>データシート!$A$34</c:f>
              <c:strCache>
                <c:ptCount val="1"/>
                <c:pt idx="0">
                  <c:v>鹿島臨海都市計画事業鹿嶋市平井東部土地区画整理事業特別会計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5.21</c:v>
                </c:pt>
                <c:pt idx="2">
                  <c:v>#N/A</c:v>
                </c:pt>
                <c:pt idx="3">
                  <c:v>4.8499999999999996</c:v>
                </c:pt>
                <c:pt idx="4">
                  <c:v>#N/A</c:v>
                </c:pt>
                <c:pt idx="5">
                  <c:v>5.35</c:v>
                </c:pt>
                <c:pt idx="6">
                  <c:v>#N/A</c:v>
                </c:pt>
                <c:pt idx="7">
                  <c:v>5.03</c:v>
                </c:pt>
                <c:pt idx="8">
                  <c:v>#N/A</c:v>
                </c:pt>
                <c:pt idx="9">
                  <c:v>5.01</c:v>
                </c:pt>
              </c:numCache>
            </c:numRef>
          </c:val>
          <c:extLst xmlns:c16r2="http://schemas.microsoft.com/office/drawing/2015/06/chart">
            <c:ext xmlns:c16="http://schemas.microsoft.com/office/drawing/2014/chart" uri="{C3380CC4-5D6E-409C-BE32-E72D297353CC}">
              <c16:uniqueId val="{00000007-00AC-486C-AA36-B626671D9E6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7.86</c:v>
                </c:pt>
                <c:pt idx="2">
                  <c:v>#N/A</c:v>
                </c:pt>
                <c:pt idx="3">
                  <c:v>7.4</c:v>
                </c:pt>
                <c:pt idx="4">
                  <c:v>#N/A</c:v>
                </c:pt>
                <c:pt idx="5">
                  <c:v>6.14</c:v>
                </c:pt>
                <c:pt idx="6">
                  <c:v>#N/A</c:v>
                </c:pt>
                <c:pt idx="7">
                  <c:v>15.28</c:v>
                </c:pt>
                <c:pt idx="8">
                  <c:v>#N/A</c:v>
                </c:pt>
                <c:pt idx="9">
                  <c:v>6.38</c:v>
                </c:pt>
              </c:numCache>
            </c:numRef>
          </c:val>
          <c:extLst xmlns:c16r2="http://schemas.microsoft.com/office/drawing/2015/06/chart">
            <c:ext xmlns:c16="http://schemas.microsoft.com/office/drawing/2014/chart" uri="{C3380CC4-5D6E-409C-BE32-E72D297353CC}">
              <c16:uniqueId val="{00000008-00AC-486C-AA36-B626671D9E6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6.93</c:v>
                </c:pt>
                <c:pt idx="2">
                  <c:v>#N/A</c:v>
                </c:pt>
                <c:pt idx="3">
                  <c:v>9.23</c:v>
                </c:pt>
                <c:pt idx="4">
                  <c:v>#N/A</c:v>
                </c:pt>
                <c:pt idx="5">
                  <c:v>10.75</c:v>
                </c:pt>
                <c:pt idx="6">
                  <c:v>#N/A</c:v>
                </c:pt>
                <c:pt idx="7">
                  <c:v>12.19</c:v>
                </c:pt>
                <c:pt idx="8">
                  <c:v>#N/A</c:v>
                </c:pt>
                <c:pt idx="9">
                  <c:v>13.7</c:v>
                </c:pt>
              </c:numCache>
            </c:numRef>
          </c:val>
          <c:extLst xmlns:c16r2="http://schemas.microsoft.com/office/drawing/2015/06/chart">
            <c:ext xmlns:c16="http://schemas.microsoft.com/office/drawing/2014/chart" uri="{C3380CC4-5D6E-409C-BE32-E72D297353CC}">
              <c16:uniqueId val="{00000009-00AC-486C-AA36-B626671D9E64}"/>
            </c:ext>
          </c:extLst>
        </c:ser>
        <c:dLbls>
          <c:showLegendKey val="0"/>
          <c:showVal val="0"/>
          <c:showCatName val="0"/>
          <c:showSerName val="0"/>
          <c:showPercent val="0"/>
          <c:showBubbleSize val="0"/>
        </c:dLbls>
        <c:gapWidth val="150"/>
        <c:overlap val="100"/>
        <c:axId val="503541824"/>
        <c:axId val="503542216"/>
      </c:barChart>
      <c:catAx>
        <c:axId val="50354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542216"/>
        <c:crosses val="autoZero"/>
        <c:auto val="1"/>
        <c:lblAlgn val="ctr"/>
        <c:lblOffset val="100"/>
        <c:tickLblSkip val="1"/>
        <c:tickMarkSkip val="1"/>
        <c:noMultiLvlLbl val="0"/>
      </c:catAx>
      <c:valAx>
        <c:axId val="503542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541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1501</c:v>
                </c:pt>
                <c:pt idx="5">
                  <c:v>1424</c:v>
                </c:pt>
                <c:pt idx="8">
                  <c:v>1490</c:v>
                </c:pt>
                <c:pt idx="11">
                  <c:v>1511</c:v>
                </c:pt>
                <c:pt idx="14">
                  <c:v>1496</c:v>
                </c:pt>
              </c:numCache>
            </c:numRef>
          </c:val>
          <c:extLst xmlns:c16r2="http://schemas.microsoft.com/office/drawing/2015/06/chart">
            <c:ext xmlns:c16="http://schemas.microsoft.com/office/drawing/2014/chart" uri="{C3380CC4-5D6E-409C-BE32-E72D297353CC}">
              <c16:uniqueId val="{00000000-CEC8-4EBA-A869-770C2CFE90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EC8-4EBA-A869-770C2CFE90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c:v>
                </c:pt>
                <c:pt idx="3">
                  <c:v>13</c:v>
                </c:pt>
                <c:pt idx="6">
                  <c:v>7</c:v>
                </c:pt>
                <c:pt idx="9">
                  <c:v>3</c:v>
                </c:pt>
                <c:pt idx="12">
                  <c:v>0</c:v>
                </c:pt>
              </c:numCache>
            </c:numRef>
          </c:val>
          <c:extLst xmlns:c16r2="http://schemas.microsoft.com/office/drawing/2015/06/chart">
            <c:ext xmlns:c16="http://schemas.microsoft.com/office/drawing/2014/chart" uri="{C3380CC4-5D6E-409C-BE32-E72D297353CC}">
              <c16:uniqueId val="{00000002-CEC8-4EBA-A869-770C2CFE90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173</c:v>
                </c:pt>
                <c:pt idx="3">
                  <c:v>132</c:v>
                </c:pt>
                <c:pt idx="6">
                  <c:v>91</c:v>
                </c:pt>
                <c:pt idx="9">
                  <c:v>44</c:v>
                </c:pt>
                <c:pt idx="12">
                  <c:v>73</c:v>
                </c:pt>
              </c:numCache>
            </c:numRef>
          </c:val>
          <c:extLst xmlns:c16r2="http://schemas.microsoft.com/office/drawing/2015/06/chart">
            <c:ext xmlns:c16="http://schemas.microsoft.com/office/drawing/2014/chart" uri="{C3380CC4-5D6E-409C-BE32-E72D297353CC}">
              <c16:uniqueId val="{00000003-CEC8-4EBA-A869-770C2CFE90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553</c:v>
                </c:pt>
                <c:pt idx="3">
                  <c:v>532</c:v>
                </c:pt>
                <c:pt idx="6">
                  <c:v>530</c:v>
                </c:pt>
                <c:pt idx="9">
                  <c:v>541</c:v>
                </c:pt>
                <c:pt idx="12">
                  <c:v>547</c:v>
                </c:pt>
              </c:numCache>
            </c:numRef>
          </c:val>
          <c:extLst xmlns:c16r2="http://schemas.microsoft.com/office/drawing/2015/06/chart">
            <c:ext xmlns:c16="http://schemas.microsoft.com/office/drawing/2014/chart" uri="{C3380CC4-5D6E-409C-BE32-E72D297353CC}">
              <c16:uniqueId val="{00000004-CEC8-4EBA-A869-770C2CFE90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19</c:v>
                </c:pt>
                <c:pt idx="3">
                  <c:v>19</c:v>
                </c:pt>
                <c:pt idx="6">
                  <c:v>19</c:v>
                </c:pt>
                <c:pt idx="9">
                  <c:v>16</c:v>
                </c:pt>
                <c:pt idx="12">
                  <c:v>12</c:v>
                </c:pt>
              </c:numCache>
            </c:numRef>
          </c:val>
          <c:extLst xmlns:c16r2="http://schemas.microsoft.com/office/drawing/2015/06/chart">
            <c:ext xmlns:c16="http://schemas.microsoft.com/office/drawing/2014/chart" uri="{C3380CC4-5D6E-409C-BE32-E72D297353CC}">
              <c16:uniqueId val="{00000005-CEC8-4EBA-A869-770C2CFE90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17</c:v>
                </c:pt>
                <c:pt idx="3">
                  <c:v>17</c:v>
                </c:pt>
                <c:pt idx="6">
                  <c:v>0</c:v>
                </c:pt>
                <c:pt idx="9">
                  <c:v>0</c:v>
                </c:pt>
                <c:pt idx="12">
                  <c:v>0</c:v>
                </c:pt>
              </c:numCache>
            </c:numRef>
          </c:val>
          <c:extLst xmlns:c16r2="http://schemas.microsoft.com/office/drawing/2015/06/chart">
            <c:ext xmlns:c16="http://schemas.microsoft.com/office/drawing/2014/chart" uri="{C3380CC4-5D6E-409C-BE32-E72D297353CC}">
              <c16:uniqueId val="{00000006-CEC8-4EBA-A869-770C2CFE90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1713</c:v>
                </c:pt>
                <c:pt idx="3">
                  <c:v>1644</c:v>
                </c:pt>
                <c:pt idx="6">
                  <c:v>1673</c:v>
                </c:pt>
                <c:pt idx="9">
                  <c:v>1716</c:v>
                </c:pt>
                <c:pt idx="12">
                  <c:v>1661</c:v>
                </c:pt>
              </c:numCache>
            </c:numRef>
          </c:val>
          <c:extLst xmlns:c16r2="http://schemas.microsoft.com/office/drawing/2015/06/chart">
            <c:ext xmlns:c16="http://schemas.microsoft.com/office/drawing/2014/chart" uri="{C3380CC4-5D6E-409C-BE32-E72D297353CC}">
              <c16:uniqueId val="{00000007-CEC8-4EBA-A869-770C2CFE9033}"/>
            </c:ext>
          </c:extLst>
        </c:ser>
        <c:dLbls>
          <c:showLegendKey val="0"/>
          <c:showVal val="0"/>
          <c:showCatName val="0"/>
          <c:showSerName val="0"/>
          <c:showPercent val="0"/>
          <c:showBubbleSize val="0"/>
        </c:dLbls>
        <c:gapWidth val="100"/>
        <c:overlap val="100"/>
        <c:axId val="503541432"/>
        <c:axId val="503543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987</c:v>
                </c:pt>
                <c:pt idx="2">
                  <c:v>#N/A</c:v>
                </c:pt>
                <c:pt idx="3">
                  <c:v>#N/A</c:v>
                </c:pt>
                <c:pt idx="4">
                  <c:v>933</c:v>
                </c:pt>
                <c:pt idx="5">
                  <c:v>#N/A</c:v>
                </c:pt>
                <c:pt idx="6">
                  <c:v>#N/A</c:v>
                </c:pt>
                <c:pt idx="7">
                  <c:v>830</c:v>
                </c:pt>
                <c:pt idx="8">
                  <c:v>#N/A</c:v>
                </c:pt>
                <c:pt idx="9">
                  <c:v>#N/A</c:v>
                </c:pt>
                <c:pt idx="10">
                  <c:v>809</c:v>
                </c:pt>
                <c:pt idx="11">
                  <c:v>#N/A</c:v>
                </c:pt>
                <c:pt idx="12">
                  <c:v>#N/A</c:v>
                </c:pt>
                <c:pt idx="13">
                  <c:v>797</c:v>
                </c:pt>
                <c:pt idx="14">
                  <c:v>#N/A</c:v>
                </c:pt>
              </c:numCache>
            </c:numRef>
          </c:val>
          <c:smooth val="0"/>
          <c:extLst xmlns:c16r2="http://schemas.microsoft.com/office/drawing/2015/06/chart">
            <c:ext xmlns:c16="http://schemas.microsoft.com/office/drawing/2014/chart" uri="{C3380CC4-5D6E-409C-BE32-E72D297353CC}">
              <c16:uniqueId val="{00000008-CEC8-4EBA-A869-770C2CFE9033}"/>
            </c:ext>
          </c:extLst>
        </c:ser>
        <c:dLbls>
          <c:showLegendKey val="0"/>
          <c:showVal val="0"/>
          <c:showCatName val="0"/>
          <c:showSerName val="0"/>
          <c:showPercent val="0"/>
          <c:showBubbleSize val="0"/>
        </c:dLbls>
        <c:marker val="1"/>
        <c:smooth val="0"/>
        <c:axId val="503541432"/>
        <c:axId val="503543784"/>
      </c:lineChart>
      <c:catAx>
        <c:axId val="503541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543784"/>
        <c:crosses val="autoZero"/>
        <c:auto val="1"/>
        <c:lblAlgn val="ctr"/>
        <c:lblOffset val="100"/>
        <c:tickLblSkip val="1"/>
        <c:tickMarkSkip val="1"/>
        <c:noMultiLvlLbl val="0"/>
      </c:catAx>
      <c:valAx>
        <c:axId val="503543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541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16442</c:v>
                </c:pt>
                <c:pt idx="5">
                  <c:v>16153</c:v>
                </c:pt>
                <c:pt idx="8">
                  <c:v>15904</c:v>
                </c:pt>
                <c:pt idx="11">
                  <c:v>15168</c:v>
                </c:pt>
                <c:pt idx="14">
                  <c:v>14537</c:v>
                </c:pt>
              </c:numCache>
            </c:numRef>
          </c:val>
          <c:extLst xmlns:c16r2="http://schemas.microsoft.com/office/drawing/2015/06/chart">
            <c:ext xmlns:c16="http://schemas.microsoft.com/office/drawing/2014/chart" uri="{C3380CC4-5D6E-409C-BE32-E72D297353CC}">
              <c16:uniqueId val="{00000000-D21E-4D3C-92E9-614DA37B0C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114</c:v>
                </c:pt>
                <c:pt idx="5">
                  <c:v>94</c:v>
                </c:pt>
                <c:pt idx="8">
                  <c:v>77</c:v>
                </c:pt>
                <c:pt idx="11">
                  <c:v>164</c:v>
                </c:pt>
                <c:pt idx="14">
                  <c:v>257</c:v>
                </c:pt>
              </c:numCache>
            </c:numRef>
          </c:val>
          <c:extLst xmlns:c16r2="http://schemas.microsoft.com/office/drawing/2015/06/chart">
            <c:ext xmlns:c16="http://schemas.microsoft.com/office/drawing/2014/chart" uri="{C3380CC4-5D6E-409C-BE32-E72D297353CC}">
              <c16:uniqueId val="{00000001-D21E-4D3C-92E9-614DA37B0C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5280</c:v>
                </c:pt>
                <c:pt idx="5">
                  <c:v>5480</c:v>
                </c:pt>
                <c:pt idx="8">
                  <c:v>5771</c:v>
                </c:pt>
                <c:pt idx="11">
                  <c:v>5374</c:v>
                </c:pt>
                <c:pt idx="14">
                  <c:v>5802</c:v>
                </c:pt>
              </c:numCache>
            </c:numRef>
          </c:val>
          <c:extLst xmlns:c16r2="http://schemas.microsoft.com/office/drawing/2015/06/chart">
            <c:ext xmlns:c16="http://schemas.microsoft.com/office/drawing/2014/chart" uri="{C3380CC4-5D6E-409C-BE32-E72D297353CC}">
              <c16:uniqueId val="{00000002-D21E-4D3C-92E9-614DA37B0C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21E-4D3C-92E9-614DA37B0C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21E-4D3C-92E9-614DA37B0C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21E-4D3C-92E9-614DA37B0C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3785</c:v>
                </c:pt>
                <c:pt idx="3">
                  <c:v>3206</c:v>
                </c:pt>
                <c:pt idx="6">
                  <c:v>3172</c:v>
                </c:pt>
                <c:pt idx="9">
                  <c:v>3034</c:v>
                </c:pt>
                <c:pt idx="12">
                  <c:v>3072</c:v>
                </c:pt>
              </c:numCache>
            </c:numRef>
          </c:val>
          <c:extLst xmlns:c16r2="http://schemas.microsoft.com/office/drawing/2015/06/chart">
            <c:ext xmlns:c16="http://schemas.microsoft.com/office/drawing/2014/chart" uri="{C3380CC4-5D6E-409C-BE32-E72D297353CC}">
              <c16:uniqueId val="{00000006-D21E-4D3C-92E9-614DA37B0C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766</c:v>
                </c:pt>
                <c:pt idx="3">
                  <c:v>821</c:v>
                </c:pt>
                <c:pt idx="6">
                  <c:v>774</c:v>
                </c:pt>
                <c:pt idx="9">
                  <c:v>774</c:v>
                </c:pt>
                <c:pt idx="12">
                  <c:v>733</c:v>
                </c:pt>
              </c:numCache>
            </c:numRef>
          </c:val>
          <c:extLst xmlns:c16r2="http://schemas.microsoft.com/office/drawing/2015/06/chart">
            <c:ext xmlns:c16="http://schemas.microsoft.com/office/drawing/2014/chart" uri="{C3380CC4-5D6E-409C-BE32-E72D297353CC}">
              <c16:uniqueId val="{00000007-D21E-4D3C-92E9-614DA37B0C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7192</c:v>
                </c:pt>
                <c:pt idx="3">
                  <c:v>7054</c:v>
                </c:pt>
                <c:pt idx="6">
                  <c:v>6938</c:v>
                </c:pt>
                <c:pt idx="9">
                  <c:v>6904</c:v>
                </c:pt>
                <c:pt idx="12">
                  <c:v>7003</c:v>
                </c:pt>
              </c:numCache>
            </c:numRef>
          </c:val>
          <c:extLst xmlns:c16r2="http://schemas.microsoft.com/office/drawing/2015/06/chart">
            <c:ext xmlns:c16="http://schemas.microsoft.com/office/drawing/2014/chart" uri="{C3380CC4-5D6E-409C-BE32-E72D297353CC}">
              <c16:uniqueId val="{00000008-D21E-4D3C-92E9-614DA37B0C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21E-4D3C-92E9-614DA37B0C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17372</c:v>
                </c:pt>
                <c:pt idx="3">
                  <c:v>17254</c:v>
                </c:pt>
                <c:pt idx="6">
                  <c:v>16954</c:v>
                </c:pt>
                <c:pt idx="9">
                  <c:v>17262</c:v>
                </c:pt>
                <c:pt idx="12">
                  <c:v>17422</c:v>
                </c:pt>
              </c:numCache>
            </c:numRef>
          </c:val>
          <c:extLst xmlns:c16r2="http://schemas.microsoft.com/office/drawing/2015/06/chart">
            <c:ext xmlns:c16="http://schemas.microsoft.com/office/drawing/2014/chart" uri="{C3380CC4-5D6E-409C-BE32-E72D297353CC}">
              <c16:uniqueId val="{0000000A-D21E-4D3C-92E9-614DA37B0CD1}"/>
            </c:ext>
          </c:extLst>
        </c:ser>
        <c:dLbls>
          <c:showLegendKey val="0"/>
          <c:showVal val="0"/>
          <c:showCatName val="0"/>
          <c:showSerName val="0"/>
          <c:showPercent val="0"/>
          <c:showBubbleSize val="0"/>
        </c:dLbls>
        <c:gapWidth val="100"/>
        <c:overlap val="100"/>
        <c:axId val="503544568"/>
        <c:axId val="503544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7280</c:v>
                </c:pt>
                <c:pt idx="2">
                  <c:v>#N/A</c:v>
                </c:pt>
                <c:pt idx="3">
                  <c:v>#N/A</c:v>
                </c:pt>
                <c:pt idx="4">
                  <c:v>6609</c:v>
                </c:pt>
                <c:pt idx="5">
                  <c:v>#N/A</c:v>
                </c:pt>
                <c:pt idx="6">
                  <c:v>#N/A</c:v>
                </c:pt>
                <c:pt idx="7">
                  <c:v>6087</c:v>
                </c:pt>
                <c:pt idx="8">
                  <c:v>#N/A</c:v>
                </c:pt>
                <c:pt idx="9">
                  <c:v>#N/A</c:v>
                </c:pt>
                <c:pt idx="10">
                  <c:v>7269</c:v>
                </c:pt>
                <c:pt idx="11">
                  <c:v>#N/A</c:v>
                </c:pt>
                <c:pt idx="12">
                  <c:v>#N/A</c:v>
                </c:pt>
                <c:pt idx="13">
                  <c:v>7633</c:v>
                </c:pt>
                <c:pt idx="14">
                  <c:v>#N/A</c:v>
                </c:pt>
              </c:numCache>
            </c:numRef>
          </c:val>
          <c:smooth val="0"/>
          <c:extLst xmlns:c16r2="http://schemas.microsoft.com/office/drawing/2015/06/chart">
            <c:ext xmlns:c16="http://schemas.microsoft.com/office/drawing/2014/chart" uri="{C3380CC4-5D6E-409C-BE32-E72D297353CC}">
              <c16:uniqueId val="{0000000B-D21E-4D3C-92E9-614DA37B0CD1}"/>
            </c:ext>
          </c:extLst>
        </c:ser>
        <c:dLbls>
          <c:showLegendKey val="0"/>
          <c:showVal val="0"/>
          <c:showCatName val="0"/>
          <c:showSerName val="0"/>
          <c:showPercent val="0"/>
          <c:showBubbleSize val="0"/>
        </c:dLbls>
        <c:marker val="1"/>
        <c:smooth val="0"/>
        <c:axId val="503544568"/>
        <c:axId val="503544960"/>
      </c:lineChart>
      <c:catAx>
        <c:axId val="503544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3544960"/>
        <c:crosses val="autoZero"/>
        <c:auto val="1"/>
        <c:lblAlgn val="ctr"/>
        <c:lblOffset val="100"/>
        <c:tickLblSkip val="1"/>
        <c:tickMarkSkip val="1"/>
        <c:noMultiLvlLbl val="0"/>
      </c:catAx>
      <c:valAx>
        <c:axId val="503544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544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2610</c:v>
                </c:pt>
                <c:pt idx="1">
                  <c:v>2111</c:v>
                </c:pt>
                <c:pt idx="2">
                  <c:v>2106</c:v>
                </c:pt>
              </c:numCache>
            </c:numRef>
          </c:val>
          <c:extLst xmlns:c16r2="http://schemas.microsoft.com/office/drawing/2015/06/chart">
            <c:ext xmlns:c16="http://schemas.microsoft.com/office/drawing/2014/chart" uri="{C3380CC4-5D6E-409C-BE32-E72D297353CC}">
              <c16:uniqueId val="{00000000-95D6-40F9-8670-A3588DB062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317</c:v>
                </c:pt>
                <c:pt idx="1">
                  <c:v>317</c:v>
                </c:pt>
                <c:pt idx="2">
                  <c:v>318</c:v>
                </c:pt>
              </c:numCache>
            </c:numRef>
          </c:val>
          <c:extLst xmlns:c16r2="http://schemas.microsoft.com/office/drawing/2015/06/chart">
            <c:ext xmlns:c16="http://schemas.microsoft.com/office/drawing/2014/chart" uri="{C3380CC4-5D6E-409C-BE32-E72D297353CC}">
              <c16:uniqueId val="{00000001-95D6-40F9-8670-A3588DB062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1521</c:v>
                </c:pt>
                <c:pt idx="1">
                  <c:v>1601</c:v>
                </c:pt>
                <c:pt idx="2">
                  <c:v>1290</c:v>
                </c:pt>
              </c:numCache>
            </c:numRef>
          </c:val>
          <c:extLst xmlns:c16r2="http://schemas.microsoft.com/office/drawing/2015/06/chart">
            <c:ext xmlns:c16="http://schemas.microsoft.com/office/drawing/2014/chart" uri="{C3380CC4-5D6E-409C-BE32-E72D297353CC}">
              <c16:uniqueId val="{00000002-95D6-40F9-8670-A3588DB0624F}"/>
            </c:ext>
          </c:extLst>
        </c:ser>
        <c:dLbls>
          <c:showLegendKey val="0"/>
          <c:showVal val="0"/>
          <c:showCatName val="0"/>
          <c:showSerName val="0"/>
          <c:showPercent val="0"/>
          <c:showBubbleSize val="0"/>
        </c:dLbls>
        <c:gapWidth val="120"/>
        <c:overlap val="100"/>
        <c:axId val="503546528"/>
        <c:axId val="503546920"/>
      </c:barChart>
      <c:catAx>
        <c:axId val="50354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3546920"/>
        <c:crosses val="autoZero"/>
        <c:auto val="1"/>
        <c:lblAlgn val="ctr"/>
        <c:lblOffset val="100"/>
        <c:tickLblSkip val="1"/>
        <c:tickMarkSkip val="1"/>
        <c:noMultiLvlLbl val="0"/>
      </c:catAx>
      <c:valAx>
        <c:axId val="503546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354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513-460E-A1C4-E0F16E27BFEB}"/>
                </c:ext>
                <c:ext xmlns:c15="http://schemas.microsoft.com/office/drawing/2012/chart" uri="{CE6537A1-D6FC-4f65-9D91-7224C49458BB}">
                  <c15:dlblFieldTable>
                    <c15:dlblFTEntry>
                      <c15:txfldGUID>{96AE3FD3-7EC5-4B50-B4DE-2C2A257525BB}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513-460E-A1C4-E0F16E27BFEB}"/>
                </c:ext>
                <c:ext xmlns:c15="http://schemas.microsoft.com/office/drawing/2012/chart" uri="{CE6537A1-D6FC-4f65-9D91-7224C49458BB}">
                  <c15:dlblFieldTable>
                    <c15:dlblFTEntry>
                      <c15:txfldGUID>{BB3DED1D-D9C2-49B0-AC32-A83B54D7E6FA}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513-460E-A1C4-E0F16E27BFEB}"/>
                </c:ext>
                <c:ext xmlns:c15="http://schemas.microsoft.com/office/drawing/2012/chart" uri="{CE6537A1-D6FC-4f65-9D91-7224C49458BB}">
                  <c15:dlblFieldTable>
                    <c15:dlblFTEntry>
                      <c15:txfldGUID>{3C460939-CD8E-49AF-970D-E484F355C78C}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513-460E-A1C4-E0F16E27BFEB}"/>
                </c:ext>
                <c:ext xmlns:c15="http://schemas.microsoft.com/office/drawing/2012/chart" uri="{CE6537A1-D6FC-4f65-9D91-7224C49458BB}">
                  <c15:dlblFieldTable>
                    <c15:dlblFTEntry>
                      <c15:txfldGUID>{29D1CE9C-46F2-48F2-94CD-921456076B0A}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513-460E-A1C4-E0F16E27BFEB}"/>
                </c:ext>
                <c:ext xmlns:c15="http://schemas.microsoft.com/office/drawing/2012/chart" uri="{CE6537A1-D6FC-4f65-9D91-7224C49458BB}">
                  <c15:dlblFieldTable>
                    <c15:dlblFTEntry>
                      <c15:txfldGUID>{78D65CD4-C9D2-4ED4-B226-9C5B5A8507A4}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513-460E-A1C4-E0F16E27BFEB}"/>
                </c:ext>
                <c:ext xmlns:c15="http://schemas.microsoft.com/office/drawing/2012/chart" uri="{CE6537A1-D6FC-4f65-9D91-7224C49458BB}">
                  <c15:layout/>
                  <c15:dlblFieldTable>
                    <c15:dlblFTEntry>
                      <c15:txfldGUID>{46CE1167-FEBD-43E0-A045-192614A2F488}</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513-460E-A1C4-E0F16E27BFEB}"/>
                </c:ext>
                <c:ext xmlns:c15="http://schemas.microsoft.com/office/drawing/2012/chart" uri="{CE6537A1-D6FC-4f65-9D91-7224C49458BB}">
                  <c15:layout/>
                  <c15:dlblFieldTable>
                    <c15:dlblFTEntry>
                      <c15:txfldGUID>{FD1C4C1E-EDFD-454A-8BF2-03FFA10B0E08}</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513-460E-A1C4-E0F16E27BFEB}"/>
                </c:ext>
                <c:ext xmlns:c15="http://schemas.microsoft.com/office/drawing/2012/chart" uri="{CE6537A1-D6FC-4f65-9D91-7224C49458BB}">
                  <c15:layout/>
                  <c15:dlblFieldTable>
                    <c15:dlblFTEntry>
                      <c15:txfldGUID>{C4247783-688A-4EE2-9ED6-96F8B729905D}</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513-460E-A1C4-E0F16E27BFEB}"/>
                </c:ext>
                <c:ext xmlns:c15="http://schemas.microsoft.com/office/drawing/2012/chart" uri="{CE6537A1-D6FC-4f65-9D91-7224C49458BB}">
                  <c15:layout/>
                  <c15:dlblFieldTable>
                    <c15:dlblFTEntry>
                      <c15:txfldGUID>{270C2B39-18DB-436A-8FC6-D28B902562C3}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52.1</c:v>
                </c:pt>
                <c:pt idx="16">
                  <c:v>52.4</c:v>
                </c:pt>
                <c:pt idx="24">
                  <c:v>52.1</c:v>
                </c:pt>
                <c:pt idx="32">
                  <c:v>50.3</c:v>
                </c:pt>
              </c:numCache>
            </c:numRef>
          </c:xVal>
          <c:yVal>
            <c:numRef>
              <c:f>公会計指標分析・財政指標組合せ分析表!$BP$51:$DC$51</c:f>
              <c:numCache>
                <c:formatCode>#,##0.0;"▲ "#,##0.0</c:formatCode>
                <c:ptCount val="40"/>
                <c:pt idx="8">
                  <c:v>52.5</c:v>
                </c:pt>
                <c:pt idx="16">
                  <c:v>48.1</c:v>
                </c:pt>
                <c:pt idx="24">
                  <c:v>55.8</c:v>
                </c:pt>
                <c:pt idx="32">
                  <c:v>59.4</c:v>
                </c:pt>
              </c:numCache>
            </c:numRef>
          </c:yVal>
          <c:smooth val="0"/>
          <c:extLst xmlns:c16r2="http://schemas.microsoft.com/office/drawing/2015/06/chart">
            <c:ext xmlns:c16="http://schemas.microsoft.com/office/drawing/2014/chart" uri="{C3380CC4-5D6E-409C-BE32-E72D297353CC}">
              <c16:uniqueId val="{00000009-E513-460E-A1C4-E0F16E27BF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513-460E-A1C4-E0F16E27BFEB}"/>
                </c:ext>
                <c:ext xmlns:c15="http://schemas.microsoft.com/office/drawing/2012/chart" uri="{CE6537A1-D6FC-4f65-9D91-7224C49458BB}">
                  <c15:dlblFieldTable>
                    <c15:dlblFTEntry>
                      <c15:txfldGUID>{1F7DDF0E-683D-4EC2-87D4-1AD571055398}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513-460E-A1C4-E0F16E27BFEB}"/>
                </c:ext>
                <c:ext xmlns:c15="http://schemas.microsoft.com/office/drawing/2012/chart" uri="{CE6537A1-D6FC-4f65-9D91-7224C49458BB}">
                  <c15:dlblFieldTable>
                    <c15:dlblFTEntry>
                      <c15:txfldGUID>{5EB87080-E03A-4F2E-967E-E057B6EB3288}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513-460E-A1C4-E0F16E27BFEB}"/>
                </c:ext>
                <c:ext xmlns:c15="http://schemas.microsoft.com/office/drawing/2012/chart" uri="{CE6537A1-D6FC-4f65-9D91-7224C49458BB}">
                  <c15:dlblFieldTable>
                    <c15:dlblFTEntry>
                      <c15:txfldGUID>{5266B262-37D5-47FB-B611-E1B15BB8D518}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513-460E-A1C4-E0F16E27BFEB}"/>
                </c:ext>
                <c:ext xmlns:c15="http://schemas.microsoft.com/office/drawing/2012/chart" uri="{CE6537A1-D6FC-4f65-9D91-7224C49458BB}">
                  <c15:dlblFieldTable>
                    <c15:dlblFTEntry>
                      <c15:txfldGUID>{A3D20836-473D-46AA-A804-22F6205AE7F8}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513-460E-A1C4-E0F16E27BFEB}"/>
                </c:ext>
                <c:ext xmlns:c15="http://schemas.microsoft.com/office/drawing/2012/chart" uri="{CE6537A1-D6FC-4f65-9D91-7224C49458BB}">
                  <c15:dlblFieldTable>
                    <c15:dlblFTEntry>
                      <c15:txfldGUID>{AA09F187-F881-4CD8-93CE-DDA7C2CE9C8E}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513-460E-A1C4-E0F16E27BFEB}"/>
                </c:ext>
                <c:ext xmlns:c15="http://schemas.microsoft.com/office/drawing/2012/chart" uri="{CE6537A1-D6FC-4f65-9D91-7224C49458BB}">
                  <c15:layout/>
                  <c15:dlblFieldTable>
                    <c15:dlblFTEntry>
                      <c15:txfldGUID>{2B71B65D-C532-4EEA-A165-04D1EEF46CF1}</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513-460E-A1C4-E0F16E27BFEB}"/>
                </c:ext>
                <c:ext xmlns:c15="http://schemas.microsoft.com/office/drawing/2012/chart" uri="{CE6537A1-D6FC-4f65-9D91-7224C49458BB}">
                  <c15:layout/>
                  <c15:dlblFieldTable>
                    <c15:dlblFTEntry>
                      <c15:txfldGUID>{1C3E1B40-BCAD-4844-BAA5-0DC745EA95C3}</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513-460E-A1C4-E0F16E27BFEB}"/>
                </c:ext>
                <c:ext xmlns:c15="http://schemas.microsoft.com/office/drawing/2012/chart" uri="{CE6537A1-D6FC-4f65-9D91-7224C49458BB}">
                  <c15:layout/>
                  <c15:dlblFieldTable>
                    <c15:dlblFTEntry>
                      <c15:txfldGUID>{19D38D2D-4A41-4341-B45F-B7B13035226B}</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513-460E-A1C4-E0F16E27BFEB}"/>
                </c:ext>
                <c:ext xmlns:c15="http://schemas.microsoft.com/office/drawing/2012/chart" uri="{CE6537A1-D6FC-4f65-9D91-7224C49458BB}">
                  <c15:layout/>
                  <c15:dlblFieldTable>
                    <c15:dlblFTEntry>
                      <c15:txfldGUID>{37F2F3A5-F08F-460E-B9B8-11AB8B12C4E3}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E513-460E-A1C4-E0F16E27BFEB}"/>
            </c:ext>
          </c:extLst>
        </c:ser>
        <c:dLbls>
          <c:showLegendKey val="0"/>
          <c:showVal val="1"/>
          <c:showCatName val="0"/>
          <c:showSerName val="0"/>
          <c:showPercent val="0"/>
          <c:showBubbleSize val="0"/>
        </c:dLbls>
        <c:axId val="503544176"/>
        <c:axId val="503547704"/>
      </c:scatterChart>
      <c:valAx>
        <c:axId val="503544176"/>
        <c:scaling>
          <c:orientation val="minMax"/>
          <c:max val="60.7"/>
          <c:min val="49.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3547704"/>
        <c:crosses val="autoZero"/>
        <c:crossBetween val="midCat"/>
      </c:valAx>
      <c:valAx>
        <c:axId val="503547704"/>
        <c:scaling>
          <c:orientation val="minMax"/>
          <c:max val="66"/>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3544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497-4438-9D17-7D5027FA6A98}"/>
                </c:ext>
                <c:ext xmlns:c15="http://schemas.microsoft.com/office/drawing/2012/chart" uri="{CE6537A1-D6FC-4f65-9D91-7224C49458BB}">
                  <c15:layout/>
                  <c15:dlblFieldTable>
                    <c15:dlblFTEntry>
                      <c15:txfldGUID>{0DC08A4C-21CF-4A0A-A868-A93EFBFE92D5}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497-4438-9D17-7D5027FA6A98}"/>
                </c:ext>
                <c:ext xmlns:c15="http://schemas.microsoft.com/office/drawing/2012/chart" uri="{CE6537A1-D6FC-4f65-9D91-7224C49458BB}">
                  <c15:dlblFieldTable>
                    <c15:dlblFTEntry>
                      <c15:txfldGUID>{13792FAD-CA4D-42D9-93DC-6033D674B518}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497-4438-9D17-7D5027FA6A98}"/>
                </c:ext>
                <c:ext xmlns:c15="http://schemas.microsoft.com/office/drawing/2012/chart" uri="{CE6537A1-D6FC-4f65-9D91-7224C49458BB}">
                  <c15:dlblFieldTable>
                    <c15:dlblFTEntry>
                      <c15:txfldGUID>{313E3E8C-6AA6-45A4-99B0-3F7BB6572512}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497-4438-9D17-7D5027FA6A98}"/>
                </c:ext>
                <c:ext xmlns:c15="http://schemas.microsoft.com/office/drawing/2012/chart" uri="{CE6537A1-D6FC-4f65-9D91-7224C49458BB}">
                  <c15:dlblFieldTable>
                    <c15:dlblFTEntry>
                      <c15:txfldGUID>{E2A35B9B-8241-41BD-9E20-0E59FE6CDB83}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497-4438-9D17-7D5027FA6A98}"/>
                </c:ext>
                <c:ext xmlns:c15="http://schemas.microsoft.com/office/drawing/2012/chart" uri="{CE6537A1-D6FC-4f65-9D91-7224C49458BB}">
                  <c15:dlblFieldTable>
                    <c15:dlblFTEntry>
                      <c15:txfldGUID>{BFB9DF31-5533-4518-967C-78D6A650A6D5}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497-4438-9D17-7D5027FA6A98}"/>
                </c:ext>
                <c:ext xmlns:c15="http://schemas.microsoft.com/office/drawing/2012/chart" uri="{CE6537A1-D6FC-4f65-9D91-7224C49458BB}">
                  <c15:layout/>
                  <c15:dlblFieldTable>
                    <c15:dlblFTEntry>
                      <c15:txfldGUID>{B9B1B499-64FE-46F4-8B0F-6B092F48C8D9}</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497-4438-9D17-7D5027FA6A98}"/>
                </c:ext>
                <c:ext xmlns:c15="http://schemas.microsoft.com/office/drawing/2012/chart" uri="{CE6537A1-D6FC-4f65-9D91-7224C49458BB}">
                  <c15:layout/>
                  <c15:dlblFieldTable>
                    <c15:dlblFTEntry>
                      <c15:txfldGUID>{A95F0D88-EA08-47C9-B1B4-94499F6EEE47}</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497-4438-9D17-7D5027FA6A98}"/>
                </c:ext>
                <c:ext xmlns:c15="http://schemas.microsoft.com/office/drawing/2012/chart" uri="{CE6537A1-D6FC-4f65-9D91-7224C49458BB}">
                  <c15:layout/>
                  <c15:dlblFieldTable>
                    <c15:dlblFTEntry>
                      <c15:txfldGUID>{A6D1854B-3B50-490B-95B4-0F40B87F47F4}</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497-4438-9D17-7D5027FA6A98}"/>
                </c:ext>
                <c:ext xmlns:c15="http://schemas.microsoft.com/office/drawing/2012/chart" uri="{CE6537A1-D6FC-4f65-9D91-7224C49458BB}">
                  <c15:layout/>
                  <c15:dlblFieldTable>
                    <c15:dlblFTEntry>
                      <c15:txfldGUID>{423A673E-12BE-4209-A6FF-BD9867BD2592}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8.1</c:v>
                </c:pt>
                <c:pt idx="16">
                  <c:v>7.3</c:v>
                </c:pt>
                <c:pt idx="24">
                  <c:v>6.7</c:v>
                </c:pt>
                <c:pt idx="32">
                  <c:v>6.3</c:v>
                </c:pt>
              </c:numCache>
            </c:numRef>
          </c:xVal>
          <c:yVal>
            <c:numRef>
              <c:f>公会計指標分析・財政指標組合せ分析表!$BP$73:$DC$73</c:f>
              <c:numCache>
                <c:formatCode>#,##0.0;"▲ "#,##0.0</c:formatCode>
                <c:ptCount val="40"/>
                <c:pt idx="0">
                  <c:v>59.7</c:v>
                </c:pt>
                <c:pt idx="8">
                  <c:v>52.5</c:v>
                </c:pt>
                <c:pt idx="16">
                  <c:v>48.1</c:v>
                </c:pt>
                <c:pt idx="24">
                  <c:v>55.8</c:v>
                </c:pt>
                <c:pt idx="32">
                  <c:v>59.4</c:v>
                </c:pt>
              </c:numCache>
            </c:numRef>
          </c:yVal>
          <c:smooth val="0"/>
          <c:extLst xmlns:c16r2="http://schemas.microsoft.com/office/drawing/2015/06/chart">
            <c:ext xmlns:c16="http://schemas.microsoft.com/office/drawing/2014/chart" uri="{C3380CC4-5D6E-409C-BE32-E72D297353CC}">
              <c16:uniqueId val="{00000009-0497-4438-9D17-7D5027FA6A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497-4438-9D17-7D5027FA6A98}"/>
                </c:ext>
                <c:ext xmlns:c15="http://schemas.microsoft.com/office/drawing/2012/chart" uri="{CE6537A1-D6FC-4f65-9D91-7224C49458BB}">
                  <c15:layout/>
                  <c15:dlblFieldTable>
                    <c15:dlblFTEntry>
                      <c15:txfldGUID>{0D8D3454-B1B6-4B93-B256-76C2E95148C9}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497-4438-9D17-7D5027FA6A98}"/>
                </c:ext>
                <c:ext xmlns:c15="http://schemas.microsoft.com/office/drawing/2012/chart" uri="{CE6537A1-D6FC-4f65-9D91-7224C49458BB}">
                  <c15:dlblFieldTable>
                    <c15:dlblFTEntry>
                      <c15:txfldGUID>{FD38BCDC-55AF-4BBB-B7E4-C55A3C0D84B6}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497-4438-9D17-7D5027FA6A98}"/>
                </c:ext>
                <c:ext xmlns:c15="http://schemas.microsoft.com/office/drawing/2012/chart" uri="{CE6537A1-D6FC-4f65-9D91-7224C49458BB}">
                  <c15:dlblFieldTable>
                    <c15:dlblFTEntry>
                      <c15:txfldGUID>{FFCB857E-9A37-4FDC-96E0-01D5852E2F5B}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497-4438-9D17-7D5027FA6A98}"/>
                </c:ext>
                <c:ext xmlns:c15="http://schemas.microsoft.com/office/drawing/2012/chart" uri="{CE6537A1-D6FC-4f65-9D91-7224C49458BB}">
                  <c15:dlblFieldTable>
                    <c15:dlblFTEntry>
                      <c15:txfldGUID>{DA0F034E-799D-433F-B80D-3665E59A99F4}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497-4438-9D17-7D5027FA6A98}"/>
                </c:ext>
                <c:ext xmlns:c15="http://schemas.microsoft.com/office/drawing/2012/chart" uri="{CE6537A1-D6FC-4f65-9D91-7224C49458BB}">
                  <c15:dlblFieldTable>
                    <c15:dlblFTEntry>
                      <c15:txfldGUID>{993C93A9-2B40-441C-A422-DA6CD3D70C8E}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497-4438-9D17-7D5027FA6A98}"/>
                </c:ext>
                <c:ext xmlns:c15="http://schemas.microsoft.com/office/drawing/2012/chart" uri="{CE6537A1-D6FC-4f65-9D91-7224C49458BB}">
                  <c15:layout/>
                  <c15:dlblFieldTable>
                    <c15:dlblFTEntry>
                      <c15:txfldGUID>{2B5ED9BE-722C-4AEC-9FE8-33D4ADE3E2FA}</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497-4438-9D17-7D5027FA6A98}"/>
                </c:ext>
                <c:ext xmlns:c15="http://schemas.microsoft.com/office/drawing/2012/chart" uri="{CE6537A1-D6FC-4f65-9D91-7224C49458BB}">
                  <c15:layout/>
                  <c15:dlblFieldTable>
                    <c15:dlblFTEntry>
                      <c15:txfldGUID>{C83826E8-9C43-4D46-A620-ABEFEE56753E}</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497-4438-9D17-7D5027FA6A98}"/>
                </c:ext>
                <c:ext xmlns:c15="http://schemas.microsoft.com/office/drawing/2012/chart" uri="{CE6537A1-D6FC-4f65-9D91-7224C49458BB}">
                  <c15:layout/>
                  <c15:dlblFieldTable>
                    <c15:dlblFTEntry>
                      <c15:txfldGUID>{88320830-973B-45E8-981F-FDCDDF529522}</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497-4438-9D17-7D5027FA6A98}"/>
                </c:ext>
                <c:ext xmlns:c15="http://schemas.microsoft.com/office/drawing/2012/chart" uri="{CE6537A1-D6FC-4f65-9D91-7224C49458BB}">
                  <c15:layout/>
                  <c15:dlblFieldTable>
                    <c15:dlblFTEntry>
                      <c15:txfldGUID>{DDA80241-A6F4-43C4-B678-C2D0A4BC876B}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0497-4438-9D17-7D5027FA6A98}"/>
            </c:ext>
          </c:extLst>
        </c:ser>
        <c:dLbls>
          <c:showLegendKey val="0"/>
          <c:showVal val="1"/>
          <c:showCatName val="0"/>
          <c:showSerName val="0"/>
          <c:showPercent val="0"/>
          <c:showBubbleSize val="0"/>
        </c:dLbls>
        <c:axId val="503548096"/>
        <c:axId val="503548880"/>
      </c:scatterChart>
      <c:valAx>
        <c:axId val="503548096"/>
        <c:scaling>
          <c:orientation val="minMax"/>
          <c:max val="14"/>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3548880"/>
        <c:crosses val="autoZero"/>
        <c:crossBetween val="midCat"/>
      </c:valAx>
      <c:valAx>
        <c:axId val="503548880"/>
        <c:scaling>
          <c:orientation val="minMax"/>
          <c:max val="66"/>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35480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実質公債費の分子が前年度に比べ減少しているが，これは，元利償還金等の元利償還金が減少したこと，元利償還金等から控除される算入公債費等の特定財源が増加したことが要因として挙げられる。</a:t>
          </a:r>
        </a:p>
        <a:p>
          <a:r>
            <a:rPr kumimoji="1" lang="ja-JP" altLang="en-US" sz="1400">
              <a:latin typeface="ＭＳ ゴシック" pitchFamily="49" charset="-128"/>
              <a:ea typeface="ＭＳ ゴシック" pitchFamily="49" charset="-128"/>
            </a:rPr>
            <a:t>　近年，数値は減少傾向にあるため，今後も引き続き財政の健全化に努める。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減債基金残高については，毎年積立額と取崩額がほぼ同額となっているため，近年は横ばい傾向にある。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今後も，市場公募債の償還計画を踏まえ，減債基金の積み立てを行い，適正な管理に努める。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前年度に比べ増加しているが，これは，一般会計等に係る地方債の現在高が，臨時財政対策債発行可能額の増や高松緑地体育館解体撤去事業などにより増加したこと，下水道事業会計における元金償還金に対する準元金償還金の割合の上昇に伴う繰入見込額の増により，公営企業債等繰入見込額が増加したこと，職員構成の変動による退職手当負担見込額が増加したことにより，将来負担額が増加したことが要因として挙げられる。</a:t>
          </a:r>
        </a:p>
        <a:p>
          <a:r>
            <a:rPr kumimoji="1" lang="ja-JP" altLang="en-US" sz="1400">
              <a:latin typeface="ＭＳ ゴシック" pitchFamily="49" charset="-128"/>
              <a:ea typeface="ＭＳ ゴシック" pitchFamily="49" charset="-128"/>
            </a:rPr>
            <a:t>　また，将来負担額から控除される充当可能財源等は，基準財政需要額算入見込額の減により減少したことも要因として挙げられる。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今後も，人員の適正配置による退職手当負担金の抑制や起債の抑制による地方債現在高の縮減に努めていく。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茨城県鹿嶋市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財政調整基金を市街地液状化対策工事や高松緑地体育館解体撤去事業等により，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百万円減少した。特定目的基金は，東日本大震災復興基金を市街地液状化対策工事等により，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百万円取り崩したため減少した。基金全体としては前年度と比較し，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百万円程度を維持するように努める。公共施設整備基金は，市営住宅の整備等のため，毎年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百万円程度を積立，環境保全基金は，今後も環境保全協力金を積み立てながら，衛生処理施設整備費用の財源に充当していくなど，各特定目的基金の目的に沿った適正な管理運営を行う。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公共施設整備基金：公共施設の整備に要する経費の財源に充てるとき。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東日本大震災復興基金：東日本大震災からの復旧及び復興のための事業に要する経費に充てるとき。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その他市長が東日本大震災に関連して特に必要と認めるとき。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地域福祉基金：社会福祉事業の推進に要する経費の財源に充てるとき。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公共施設整備基金：屋内温水プール整備事業等の財源として，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東日本大震災復興基金：市街地液状化対策工事等の財源として，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環境保全基金：ごみ処理施設大規模改修事業等の財源として，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公共施設整備基金：市営住宅の整備等のため，毎年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環境保全基金：今後も環境保全協力金を積み立てながら，衛生処理施設整備費用の財源に充当していく予定。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百万円積み立てたが，市街地液状化対策工事や高松緑地体育館解体撤去事業等により，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積立額と取崩額がほぼ同額となっているため，近年は横ばい傾向にある。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市場公募債の償還計画を踏まえ，償還額以上の積み立てを行い，今後減債基金の充実を図る。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67,892
66,994
106.03
26,353,662
25,158,475
914,286
14,289,689
17,421,629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有形固定資産減価償却率は類似団体平均よりも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ポイント低く，前年度と比較すると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ポイント下降している。これは，インフラ資産において液状化対策工事等により有形固定資産額が上昇したことが主な要因である。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今後も引き続き，有形固定資産減価償却率が上昇しないよう，既存施設の改修等を計画的に実施することにより，適正な資産運用に努める。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1"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40186</xdr:rowOff>
    </xdr:from>
    <xdr:to>
      <xdr:col>23</xdr:col>
      <xdr:colOff>136525</xdr:colOff>
      <xdr:row>31</xdr:row>
      <xdr:rowOff>141786</xdr:rowOff>
    </xdr:to>
    <xdr:sp macro="" textlink="">
      <xdr:nvSpPr>
        <xdr:cNvPr id="81" name="楕円 80"/>
        <xdr:cNvSpPr/>
      </xdr:nvSpPr>
      <xdr:spPr>
        <a:xfrm>
          <a:off x="47117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18613</xdr:rowOff>
    </xdr:from>
    <xdr:ext cx="405111" cy="259045"/>
    <xdr:sp macro="" textlink="">
      <xdr:nvSpPr>
        <xdr:cNvPr id="82" name="有形固定資産減価償却率該当値テキスト"/>
        <xdr:cNvSpPr txBox="1"/>
      </xdr:nvSpPr>
      <xdr:spPr>
        <a:xfrm>
          <a:off x="4813300"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156119</xdr:rowOff>
    </xdr:from>
    <xdr:to>
      <xdr:col>19</xdr:col>
      <xdr:colOff>187325</xdr:colOff>
      <xdr:row>31</xdr:row>
      <xdr:rowOff>86269</xdr:rowOff>
    </xdr:to>
    <xdr:sp macro="" textlink="">
      <xdr:nvSpPr>
        <xdr:cNvPr id="83" name="楕円 82"/>
        <xdr:cNvSpPr/>
      </xdr:nvSpPr>
      <xdr:spPr>
        <a:xfrm>
          <a:off x="4000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35469</xdr:rowOff>
    </xdr:from>
    <xdr:to>
      <xdr:col>23</xdr:col>
      <xdr:colOff>85725</xdr:colOff>
      <xdr:row>31</xdr:row>
      <xdr:rowOff>90986</xdr:rowOff>
    </xdr:to>
    <xdr:cxnSp macro="">
      <xdr:nvCxnSpPr>
        <xdr:cNvPr id="84" name="直線コネクタ 83"/>
        <xdr:cNvCxnSpPr/>
      </xdr:nvCxnSpPr>
      <xdr:spPr>
        <a:xfrm>
          <a:off x="4051300" y="6121944"/>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楕円 84"/>
        <xdr:cNvSpPr/>
      </xdr:nvSpPr>
      <xdr:spPr>
        <a:xfrm>
          <a:off x="3238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26217</xdr:rowOff>
    </xdr:from>
    <xdr:to>
      <xdr:col>19</xdr:col>
      <xdr:colOff>136525</xdr:colOff>
      <xdr:row>31</xdr:row>
      <xdr:rowOff>35469</xdr:rowOff>
    </xdr:to>
    <xdr:cxnSp macro="">
      <xdr:nvCxnSpPr>
        <xdr:cNvPr id="86" name="直線コネクタ 85"/>
        <xdr:cNvCxnSpPr/>
      </xdr:nvCxnSpPr>
      <xdr:spPr>
        <a:xfrm>
          <a:off x="3289300" y="6112692"/>
          <a:ext cx="762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156119</xdr:rowOff>
    </xdr:from>
    <xdr:to>
      <xdr:col>11</xdr:col>
      <xdr:colOff>187325</xdr:colOff>
      <xdr:row>31</xdr:row>
      <xdr:rowOff>86269</xdr:rowOff>
    </xdr:to>
    <xdr:sp macro="" textlink="">
      <xdr:nvSpPr>
        <xdr:cNvPr id="87" name="楕円 86"/>
        <xdr:cNvSpPr/>
      </xdr:nvSpPr>
      <xdr:spPr>
        <a:xfrm>
          <a:off x="2476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26217</xdr:rowOff>
    </xdr:from>
    <xdr:to>
      <xdr:col>15</xdr:col>
      <xdr:colOff>136525</xdr:colOff>
      <xdr:row>31</xdr:row>
      <xdr:rowOff>35469</xdr:rowOff>
    </xdr:to>
    <xdr:cxnSp macro="">
      <xdr:nvCxnSpPr>
        <xdr:cNvPr id="88" name="直線コネクタ 87"/>
        <xdr:cNvCxnSpPr/>
      </xdr:nvCxnSpPr>
      <xdr:spPr>
        <a:xfrm flipV="1">
          <a:off x="2527300" y="6112692"/>
          <a:ext cx="762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9"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0"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1"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77396</xdr:rowOff>
    </xdr:from>
    <xdr:ext cx="405111" cy="259045"/>
    <xdr:sp macro="" textlink="">
      <xdr:nvSpPr>
        <xdr:cNvPr id="92" name="n_1main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93" name="n_2mainValue有形固定資産減価償却率"/>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77396</xdr:rowOff>
    </xdr:from>
    <xdr:ext cx="405111" cy="259045"/>
    <xdr:sp macro="" textlink="">
      <xdr:nvSpPr>
        <xdr:cNvPr id="94" name="n_3mainValue有形固定資産減価償却率"/>
        <xdr:cNvSpPr txBox="1"/>
      </xdr:nvSpPr>
      <xdr:spPr>
        <a:xfrm>
          <a:off x="2324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債務償還可能年数は類似団体平均よりも</a:t>
          </a:r>
          <a:r>
            <a:rPr kumimoji="1" lang="en-US" altLang="ja-JP" sz="1100">
              <a:latin typeface="ＭＳ Ｐゴシック" panose="020B0600070205080204" pitchFamily="50" charset="-128"/>
              <a:ea typeface="ＭＳ Ｐゴシック" panose="020B0600070205080204" pitchFamily="50" charset="-128"/>
            </a:rPr>
            <a:t>68.1</a:t>
          </a:r>
          <a:r>
            <a:rPr kumimoji="1" lang="ja-JP" altLang="en-US" sz="1100">
              <a:latin typeface="ＭＳ Ｐゴシック" panose="020B0600070205080204" pitchFamily="50" charset="-128"/>
              <a:ea typeface="ＭＳ Ｐゴシック" panose="020B0600070205080204" pitchFamily="50" charset="-128"/>
            </a:rPr>
            <a:t>ポイント高く，前年度と比較すると</a:t>
          </a:r>
          <a:r>
            <a:rPr kumimoji="1" lang="en-US" altLang="ja-JP" sz="1100">
              <a:latin typeface="ＭＳ Ｐゴシック" panose="020B0600070205080204" pitchFamily="50" charset="-128"/>
              <a:ea typeface="ＭＳ Ｐゴシック" panose="020B0600070205080204" pitchFamily="50" charset="-128"/>
            </a:rPr>
            <a:t>44.0</a:t>
          </a:r>
          <a:r>
            <a:rPr kumimoji="1" lang="ja-JP" altLang="en-US" sz="1100">
              <a:latin typeface="ＭＳ Ｐゴシック" panose="020B0600070205080204" pitchFamily="50" charset="-128"/>
              <a:ea typeface="ＭＳ Ｐゴシック" panose="020B0600070205080204" pitchFamily="50" charset="-128"/>
            </a:rPr>
            <a:t>ポイント下降している。これは，介護給付費準備基金等の増加により充当可能基金残高が増加したことが主な要因である。</a:t>
          </a:r>
        </a:p>
        <a:p>
          <a:r>
            <a:rPr kumimoji="1" lang="ja-JP" altLang="en-US" sz="1100">
              <a:latin typeface="ＭＳ Ｐゴシック" panose="020B0600070205080204" pitchFamily="50" charset="-128"/>
              <a:ea typeface="ＭＳ Ｐゴシック" panose="020B0600070205080204" pitchFamily="50" charset="-128"/>
            </a:rPr>
            <a:t>　今後も引き続き，債務償還可能年数が上昇しないよう，地方債の新規発行の抑制，地方債現在高の圧縮により，債務償還可能年数の適正化に努める。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131375</xdr:rowOff>
    </xdr:from>
    <xdr:to>
      <xdr:col>76</xdr:col>
      <xdr:colOff>73025</xdr:colOff>
      <xdr:row>30</xdr:row>
      <xdr:rowOff>61525</xdr:rowOff>
    </xdr:to>
    <xdr:sp macro="" textlink="">
      <xdr:nvSpPr>
        <xdr:cNvPr id="136" name="楕円 135"/>
        <xdr:cNvSpPr/>
      </xdr:nvSpPr>
      <xdr:spPr>
        <a:xfrm>
          <a:off x="14744700" y="587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154252</xdr:rowOff>
    </xdr:from>
    <xdr:ext cx="469744" cy="259045"/>
    <xdr:sp macro="" textlink="">
      <xdr:nvSpPr>
        <xdr:cNvPr id="137" name="債務償還比率該当値テキスト"/>
        <xdr:cNvSpPr txBox="1"/>
      </xdr:nvSpPr>
      <xdr:spPr>
        <a:xfrm>
          <a:off x="14846300" y="57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78599</xdr:rowOff>
    </xdr:from>
    <xdr:to>
      <xdr:col>72</xdr:col>
      <xdr:colOff>123825</xdr:colOff>
      <xdr:row>30</xdr:row>
      <xdr:rowOff>8749</xdr:rowOff>
    </xdr:to>
    <xdr:sp macro="" textlink="">
      <xdr:nvSpPr>
        <xdr:cNvPr id="138" name="楕円 137"/>
        <xdr:cNvSpPr/>
      </xdr:nvSpPr>
      <xdr:spPr>
        <a:xfrm>
          <a:off x="14033500" y="58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129399</xdr:rowOff>
    </xdr:from>
    <xdr:to>
      <xdr:col>76</xdr:col>
      <xdr:colOff>22225</xdr:colOff>
      <xdr:row>30</xdr:row>
      <xdr:rowOff>10725</xdr:rowOff>
    </xdr:to>
    <xdr:cxnSp macro="">
      <xdr:nvCxnSpPr>
        <xdr:cNvPr id="139" name="直線コネクタ 138"/>
        <xdr:cNvCxnSpPr/>
      </xdr:nvCxnSpPr>
      <xdr:spPr>
        <a:xfrm>
          <a:off x="14084300" y="5872974"/>
          <a:ext cx="711200" cy="5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25276</xdr:rowOff>
    </xdr:from>
    <xdr:ext cx="469744" cy="259045"/>
    <xdr:sp macro="" textlink="">
      <xdr:nvSpPr>
        <xdr:cNvPr id="141" name="n_1mainValue債務償還比率"/>
        <xdr:cNvSpPr txBox="1"/>
      </xdr:nvSpPr>
      <xdr:spPr>
        <a:xfrm>
          <a:off x="13836727" y="55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67,892
66,994
106.03
26,353,662
25,158,475
914,286
14,289,689
17,421,629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63500</xdr:rowOff>
    </xdr:from>
    <xdr:to>
      <xdr:col>24</xdr:col>
      <xdr:colOff>114300</xdr:colOff>
      <xdr:row>39</xdr:row>
      <xdr:rowOff>165100</xdr:rowOff>
    </xdr:to>
    <xdr:sp macro="" textlink="">
      <xdr:nvSpPr>
        <xdr:cNvPr id="71" name="楕円 70"/>
        <xdr:cNvSpPr/>
      </xdr:nvSpPr>
      <xdr:spPr>
        <a:xfrm>
          <a:off x="4584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41927</xdr:rowOff>
    </xdr:from>
    <xdr:ext cx="405111" cy="259045"/>
    <xdr:sp macro="" textlink="">
      <xdr:nvSpPr>
        <xdr:cNvPr id="72" name="【道路】&#10;有形固定資産減価償却率該当値テキスト"/>
        <xdr:cNvSpPr txBox="1"/>
      </xdr:nvSpPr>
      <xdr:spPr>
        <a:xfrm>
          <a:off x="4673600"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17780</xdr:rowOff>
    </xdr:from>
    <xdr:to>
      <xdr:col>20</xdr:col>
      <xdr:colOff>38100</xdr:colOff>
      <xdr:row>39</xdr:row>
      <xdr:rowOff>119380</xdr:rowOff>
    </xdr:to>
    <xdr:sp macro="" textlink="">
      <xdr:nvSpPr>
        <xdr:cNvPr id="73" name="楕円 72"/>
        <xdr:cNvSpPr/>
      </xdr:nvSpPr>
      <xdr:spPr>
        <a:xfrm>
          <a:off x="3746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68580</xdr:rowOff>
    </xdr:from>
    <xdr:to>
      <xdr:col>24</xdr:col>
      <xdr:colOff>63500</xdr:colOff>
      <xdr:row>39</xdr:row>
      <xdr:rowOff>114300</xdr:rowOff>
    </xdr:to>
    <xdr:cxnSp macro="">
      <xdr:nvCxnSpPr>
        <xdr:cNvPr id="74" name="直線コネクタ 73"/>
        <xdr:cNvCxnSpPr/>
      </xdr:nvCxnSpPr>
      <xdr:spPr>
        <a:xfrm>
          <a:off x="3797300" y="67551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12065</xdr:rowOff>
    </xdr:from>
    <xdr:to>
      <xdr:col>15</xdr:col>
      <xdr:colOff>101600</xdr:colOff>
      <xdr:row>39</xdr:row>
      <xdr:rowOff>113665</xdr:rowOff>
    </xdr:to>
    <xdr:sp macro="" textlink="">
      <xdr:nvSpPr>
        <xdr:cNvPr id="75" name="楕円 74"/>
        <xdr:cNvSpPr/>
      </xdr:nvSpPr>
      <xdr:spPr>
        <a:xfrm>
          <a:off x="2857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62865</xdr:rowOff>
    </xdr:from>
    <xdr:to>
      <xdr:col>19</xdr:col>
      <xdr:colOff>177800</xdr:colOff>
      <xdr:row>39</xdr:row>
      <xdr:rowOff>68580</xdr:rowOff>
    </xdr:to>
    <xdr:cxnSp macro="">
      <xdr:nvCxnSpPr>
        <xdr:cNvPr id="76" name="直線コネクタ 75"/>
        <xdr:cNvCxnSpPr/>
      </xdr:nvCxnSpPr>
      <xdr:spPr>
        <a:xfrm>
          <a:off x="2908300" y="67494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42545</xdr:rowOff>
    </xdr:from>
    <xdr:to>
      <xdr:col>10</xdr:col>
      <xdr:colOff>165100</xdr:colOff>
      <xdr:row>39</xdr:row>
      <xdr:rowOff>144145</xdr:rowOff>
    </xdr:to>
    <xdr:sp macro="" textlink="">
      <xdr:nvSpPr>
        <xdr:cNvPr id="77" name="楕円 76"/>
        <xdr:cNvSpPr/>
      </xdr:nvSpPr>
      <xdr:spPr>
        <a:xfrm>
          <a:off x="1968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62865</xdr:rowOff>
    </xdr:from>
    <xdr:to>
      <xdr:col>15</xdr:col>
      <xdr:colOff>50800</xdr:colOff>
      <xdr:row>39</xdr:row>
      <xdr:rowOff>93345</xdr:rowOff>
    </xdr:to>
    <xdr:cxnSp macro="">
      <xdr:nvCxnSpPr>
        <xdr:cNvPr id="78" name="直線コネクタ 77"/>
        <xdr:cNvCxnSpPr/>
      </xdr:nvCxnSpPr>
      <xdr:spPr>
        <a:xfrm flipV="1">
          <a:off x="2019300" y="67494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9"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81"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110507</xdr:rowOff>
    </xdr:from>
    <xdr:ext cx="405111" cy="259045"/>
    <xdr:sp macro="" textlink="">
      <xdr:nvSpPr>
        <xdr:cNvPr id="82" name="n_1mainValue【道路】&#10;有形固定資産減価償却率"/>
        <xdr:cNvSpPr txBox="1"/>
      </xdr:nvSpPr>
      <xdr:spPr>
        <a:xfrm>
          <a:off x="35820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104792</xdr:rowOff>
    </xdr:from>
    <xdr:ext cx="405111" cy="259045"/>
    <xdr:sp macro="" textlink="">
      <xdr:nvSpPr>
        <xdr:cNvPr id="83" name="n_2mainValue【道路】&#10;有形固定資産減価償却率"/>
        <xdr:cNvSpPr txBox="1"/>
      </xdr:nvSpPr>
      <xdr:spPr>
        <a:xfrm>
          <a:off x="2705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135272</xdr:rowOff>
    </xdr:from>
    <xdr:ext cx="405111" cy="259045"/>
    <xdr:sp macro="" textlink="">
      <xdr:nvSpPr>
        <xdr:cNvPr id="84" name="n_3mainValue【道路】&#10;有形固定資産減価償却率"/>
        <xdr:cNvSpPr txBox="1"/>
      </xdr:nvSpPr>
      <xdr:spPr>
        <a:xfrm>
          <a:off x="1816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3"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141167</xdr:rowOff>
    </xdr:from>
    <xdr:to>
      <xdr:col>55</xdr:col>
      <xdr:colOff>50800</xdr:colOff>
      <xdr:row>41</xdr:row>
      <xdr:rowOff>71317</xdr:rowOff>
    </xdr:to>
    <xdr:sp macro="" textlink="">
      <xdr:nvSpPr>
        <xdr:cNvPr id="123" name="楕円 122"/>
        <xdr:cNvSpPr/>
      </xdr:nvSpPr>
      <xdr:spPr>
        <a:xfrm>
          <a:off x="10426700" y="6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119594</xdr:rowOff>
    </xdr:from>
    <xdr:ext cx="469744" cy="259045"/>
    <xdr:sp macro="" textlink="">
      <xdr:nvSpPr>
        <xdr:cNvPr id="124" name="【道路】&#10;一人当たり延長該当値テキスト"/>
        <xdr:cNvSpPr txBox="1"/>
      </xdr:nvSpPr>
      <xdr:spPr>
        <a:xfrm>
          <a:off x="10515600" y="697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143948</xdr:rowOff>
    </xdr:from>
    <xdr:to>
      <xdr:col>50</xdr:col>
      <xdr:colOff>165100</xdr:colOff>
      <xdr:row>41</xdr:row>
      <xdr:rowOff>74098</xdr:rowOff>
    </xdr:to>
    <xdr:sp macro="" textlink="">
      <xdr:nvSpPr>
        <xdr:cNvPr id="125" name="楕円 124"/>
        <xdr:cNvSpPr/>
      </xdr:nvSpPr>
      <xdr:spPr>
        <a:xfrm>
          <a:off x="9588500" y="70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20517</xdr:rowOff>
    </xdr:from>
    <xdr:to>
      <xdr:col>55</xdr:col>
      <xdr:colOff>0</xdr:colOff>
      <xdr:row>41</xdr:row>
      <xdr:rowOff>23298</xdr:rowOff>
    </xdr:to>
    <xdr:cxnSp macro="">
      <xdr:nvCxnSpPr>
        <xdr:cNvPr id="126" name="直線コネクタ 125"/>
        <xdr:cNvCxnSpPr/>
      </xdr:nvCxnSpPr>
      <xdr:spPr>
        <a:xfrm flipV="1">
          <a:off x="9639300" y="7049967"/>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150920</xdr:rowOff>
    </xdr:from>
    <xdr:to>
      <xdr:col>46</xdr:col>
      <xdr:colOff>38100</xdr:colOff>
      <xdr:row>41</xdr:row>
      <xdr:rowOff>81070</xdr:rowOff>
    </xdr:to>
    <xdr:sp macro="" textlink="">
      <xdr:nvSpPr>
        <xdr:cNvPr id="127" name="楕円 126"/>
        <xdr:cNvSpPr/>
      </xdr:nvSpPr>
      <xdr:spPr>
        <a:xfrm>
          <a:off x="8699500" y="70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23298</xdr:rowOff>
    </xdr:from>
    <xdr:to>
      <xdr:col>50</xdr:col>
      <xdr:colOff>114300</xdr:colOff>
      <xdr:row>41</xdr:row>
      <xdr:rowOff>30270</xdr:rowOff>
    </xdr:to>
    <xdr:cxnSp macro="">
      <xdr:nvCxnSpPr>
        <xdr:cNvPr id="128" name="直線コネクタ 127"/>
        <xdr:cNvCxnSpPr/>
      </xdr:nvCxnSpPr>
      <xdr:spPr>
        <a:xfrm flipV="1">
          <a:off x="8750300" y="7052748"/>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73349</xdr:rowOff>
    </xdr:from>
    <xdr:to>
      <xdr:col>41</xdr:col>
      <xdr:colOff>101600</xdr:colOff>
      <xdr:row>41</xdr:row>
      <xdr:rowOff>3499</xdr:rowOff>
    </xdr:to>
    <xdr:sp macro="" textlink="">
      <xdr:nvSpPr>
        <xdr:cNvPr id="129" name="楕円 128"/>
        <xdr:cNvSpPr/>
      </xdr:nvSpPr>
      <xdr:spPr>
        <a:xfrm>
          <a:off x="7810500" y="69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124149</xdr:rowOff>
    </xdr:from>
    <xdr:to>
      <xdr:col>45</xdr:col>
      <xdr:colOff>177800</xdr:colOff>
      <xdr:row>41</xdr:row>
      <xdr:rowOff>30270</xdr:rowOff>
    </xdr:to>
    <xdr:cxnSp macro="">
      <xdr:nvCxnSpPr>
        <xdr:cNvPr id="130" name="直線コネクタ 129"/>
        <xdr:cNvCxnSpPr/>
      </xdr:nvCxnSpPr>
      <xdr:spPr>
        <a:xfrm>
          <a:off x="7861300" y="6982149"/>
          <a:ext cx="889000" cy="7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169162</xdr:rowOff>
    </xdr:from>
    <xdr:ext cx="534377" cy="259045"/>
    <xdr:sp macro="" textlink="">
      <xdr:nvSpPr>
        <xdr:cNvPr id="133" name="n_3aveValue【道路】&#10;一人当たり延長"/>
        <xdr:cNvSpPr txBox="1"/>
      </xdr:nvSpPr>
      <xdr:spPr>
        <a:xfrm>
          <a:off x="7594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65225</xdr:rowOff>
    </xdr:from>
    <xdr:ext cx="469744" cy="259045"/>
    <xdr:sp macro="" textlink="">
      <xdr:nvSpPr>
        <xdr:cNvPr id="134" name="n_1mainValue【道路】&#10;一人当たり延長"/>
        <xdr:cNvSpPr txBox="1"/>
      </xdr:nvSpPr>
      <xdr:spPr>
        <a:xfrm>
          <a:off x="9391727" y="709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72197</xdr:rowOff>
    </xdr:from>
    <xdr:ext cx="469744" cy="259045"/>
    <xdr:sp macro="" textlink="">
      <xdr:nvSpPr>
        <xdr:cNvPr id="135" name="n_2mainValue【道路】&#10;一人当たり延長"/>
        <xdr:cNvSpPr txBox="1"/>
      </xdr:nvSpPr>
      <xdr:spPr>
        <a:xfrm>
          <a:off x="8515427" y="710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20026</xdr:rowOff>
    </xdr:from>
    <xdr:ext cx="534377" cy="259045"/>
    <xdr:sp macro="" textlink="">
      <xdr:nvSpPr>
        <xdr:cNvPr id="136" name="n_3mainValue【道路】&#10;一人当たり延長"/>
        <xdr:cNvSpPr txBox="1"/>
      </xdr:nvSpPr>
      <xdr:spPr>
        <a:xfrm>
          <a:off x="7594111" y="670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6"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76835</xdr:rowOff>
    </xdr:from>
    <xdr:to>
      <xdr:col>24</xdr:col>
      <xdr:colOff>114300</xdr:colOff>
      <xdr:row>62</xdr:row>
      <xdr:rowOff>6985</xdr:rowOff>
    </xdr:to>
    <xdr:sp macro="" textlink="">
      <xdr:nvSpPr>
        <xdr:cNvPr id="176" name="楕円 175"/>
        <xdr:cNvSpPr/>
      </xdr:nvSpPr>
      <xdr:spPr>
        <a:xfrm>
          <a:off x="45847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55262</xdr:rowOff>
    </xdr:from>
    <xdr:ext cx="405111" cy="259045"/>
    <xdr:sp macro="" textlink="">
      <xdr:nvSpPr>
        <xdr:cNvPr id="177" name="【橋りょう・トンネル】&#10;有形固定資産減価償却率該当値テキスト"/>
        <xdr:cNvSpPr txBox="1"/>
      </xdr:nvSpPr>
      <xdr:spPr>
        <a:xfrm>
          <a:off x="4673600"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113030</xdr:rowOff>
    </xdr:from>
    <xdr:to>
      <xdr:col>20</xdr:col>
      <xdr:colOff>38100</xdr:colOff>
      <xdr:row>62</xdr:row>
      <xdr:rowOff>43180</xdr:rowOff>
    </xdr:to>
    <xdr:sp macro="" textlink="">
      <xdr:nvSpPr>
        <xdr:cNvPr id="178" name="楕円 177"/>
        <xdr:cNvSpPr/>
      </xdr:nvSpPr>
      <xdr:spPr>
        <a:xfrm>
          <a:off x="3746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127635</xdr:rowOff>
    </xdr:from>
    <xdr:to>
      <xdr:col>24</xdr:col>
      <xdr:colOff>63500</xdr:colOff>
      <xdr:row>61</xdr:row>
      <xdr:rowOff>163830</xdr:rowOff>
    </xdr:to>
    <xdr:cxnSp macro="">
      <xdr:nvCxnSpPr>
        <xdr:cNvPr id="179" name="直線コネクタ 178"/>
        <xdr:cNvCxnSpPr/>
      </xdr:nvCxnSpPr>
      <xdr:spPr>
        <a:xfrm flipV="1">
          <a:off x="3797300" y="105860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149225</xdr:rowOff>
    </xdr:from>
    <xdr:to>
      <xdr:col>15</xdr:col>
      <xdr:colOff>101600</xdr:colOff>
      <xdr:row>62</xdr:row>
      <xdr:rowOff>79375</xdr:rowOff>
    </xdr:to>
    <xdr:sp macro="" textlink="">
      <xdr:nvSpPr>
        <xdr:cNvPr id="180" name="楕円 179"/>
        <xdr:cNvSpPr/>
      </xdr:nvSpPr>
      <xdr:spPr>
        <a:xfrm>
          <a:off x="2857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163830</xdr:rowOff>
    </xdr:from>
    <xdr:to>
      <xdr:col>19</xdr:col>
      <xdr:colOff>177800</xdr:colOff>
      <xdr:row>62</xdr:row>
      <xdr:rowOff>28575</xdr:rowOff>
    </xdr:to>
    <xdr:cxnSp macro="">
      <xdr:nvCxnSpPr>
        <xdr:cNvPr id="181" name="直線コネクタ 180"/>
        <xdr:cNvCxnSpPr/>
      </xdr:nvCxnSpPr>
      <xdr:spPr>
        <a:xfrm flipV="1">
          <a:off x="2908300" y="106222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13970</xdr:rowOff>
    </xdr:from>
    <xdr:to>
      <xdr:col>10</xdr:col>
      <xdr:colOff>165100</xdr:colOff>
      <xdr:row>62</xdr:row>
      <xdr:rowOff>115570</xdr:rowOff>
    </xdr:to>
    <xdr:sp macro="" textlink="">
      <xdr:nvSpPr>
        <xdr:cNvPr id="182" name="楕円 181"/>
        <xdr:cNvSpPr/>
      </xdr:nvSpPr>
      <xdr:spPr>
        <a:xfrm>
          <a:off x="1968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28575</xdr:rowOff>
    </xdr:from>
    <xdr:to>
      <xdr:col>15</xdr:col>
      <xdr:colOff>50800</xdr:colOff>
      <xdr:row>62</xdr:row>
      <xdr:rowOff>64770</xdr:rowOff>
    </xdr:to>
    <xdr:cxnSp macro="">
      <xdr:nvCxnSpPr>
        <xdr:cNvPr id="183" name="直線コネクタ 182"/>
        <xdr:cNvCxnSpPr/>
      </xdr:nvCxnSpPr>
      <xdr:spPr>
        <a:xfrm flipV="1">
          <a:off x="2019300" y="106584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84"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85"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86"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34307</xdr:rowOff>
    </xdr:from>
    <xdr:ext cx="405111" cy="259045"/>
    <xdr:sp macro="" textlink="">
      <xdr:nvSpPr>
        <xdr:cNvPr id="187" name="n_1mainValue【橋りょう・トンネル】&#10;有形固定資産減価償却率"/>
        <xdr:cNvSpPr txBox="1"/>
      </xdr:nvSpPr>
      <xdr:spPr>
        <a:xfrm>
          <a:off x="35820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70502</xdr:rowOff>
    </xdr:from>
    <xdr:ext cx="405111" cy="259045"/>
    <xdr:sp macro="" textlink="">
      <xdr:nvSpPr>
        <xdr:cNvPr id="188" name="n_2mainValue【橋りょう・トンネル】&#10;有形固定資産減価償却率"/>
        <xdr:cNvSpPr txBox="1"/>
      </xdr:nvSpPr>
      <xdr:spPr>
        <a:xfrm>
          <a:off x="2705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106697</xdr:rowOff>
    </xdr:from>
    <xdr:ext cx="405111" cy="259045"/>
    <xdr:sp macro="" textlink="">
      <xdr:nvSpPr>
        <xdr:cNvPr id="189" name="n_3mainValue【橋りょう・トンネル】&#10;有形固定資産減価償却率"/>
        <xdr:cNvSpPr txBox="1"/>
      </xdr:nvSpPr>
      <xdr:spPr>
        <a:xfrm>
          <a:off x="1816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9676</xdr:rowOff>
    </xdr:from>
    <xdr:to>
      <xdr:col>55</xdr:col>
      <xdr:colOff>50800</xdr:colOff>
      <xdr:row>62</xdr:row>
      <xdr:rowOff>111276</xdr:rowOff>
    </xdr:to>
    <xdr:sp macro="" textlink="">
      <xdr:nvSpPr>
        <xdr:cNvPr id="226" name="楕円 225"/>
        <xdr:cNvSpPr/>
      </xdr:nvSpPr>
      <xdr:spPr>
        <a:xfrm>
          <a:off x="10426700" y="1063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159553</xdr:rowOff>
    </xdr:from>
    <xdr:ext cx="599010" cy="259045"/>
    <xdr:sp macro="" textlink="">
      <xdr:nvSpPr>
        <xdr:cNvPr id="227" name="【橋りょう・トンネル】&#10;一人当たり有形固定資産（償却資産）額該当値テキスト"/>
        <xdr:cNvSpPr txBox="1"/>
      </xdr:nvSpPr>
      <xdr:spPr>
        <a:xfrm>
          <a:off x="10515600" y="1061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10488</xdr:rowOff>
    </xdr:from>
    <xdr:to>
      <xdr:col>50</xdr:col>
      <xdr:colOff>165100</xdr:colOff>
      <xdr:row>62</xdr:row>
      <xdr:rowOff>112088</xdr:rowOff>
    </xdr:to>
    <xdr:sp macro="" textlink="">
      <xdr:nvSpPr>
        <xdr:cNvPr id="228" name="楕円 227"/>
        <xdr:cNvSpPr/>
      </xdr:nvSpPr>
      <xdr:spPr>
        <a:xfrm>
          <a:off x="9588500" y="1064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60476</xdr:rowOff>
    </xdr:from>
    <xdr:to>
      <xdr:col>55</xdr:col>
      <xdr:colOff>0</xdr:colOff>
      <xdr:row>62</xdr:row>
      <xdr:rowOff>61288</xdr:rowOff>
    </xdr:to>
    <xdr:cxnSp macro="">
      <xdr:nvCxnSpPr>
        <xdr:cNvPr id="229" name="直線コネクタ 228"/>
        <xdr:cNvCxnSpPr/>
      </xdr:nvCxnSpPr>
      <xdr:spPr>
        <a:xfrm flipV="1">
          <a:off x="9639300" y="10690376"/>
          <a:ext cx="8382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10030</xdr:rowOff>
    </xdr:from>
    <xdr:to>
      <xdr:col>46</xdr:col>
      <xdr:colOff>38100</xdr:colOff>
      <xdr:row>62</xdr:row>
      <xdr:rowOff>111630</xdr:rowOff>
    </xdr:to>
    <xdr:sp macro="" textlink="">
      <xdr:nvSpPr>
        <xdr:cNvPr id="230" name="楕円 229"/>
        <xdr:cNvSpPr/>
      </xdr:nvSpPr>
      <xdr:spPr>
        <a:xfrm>
          <a:off x="8699500" y="106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60830</xdr:rowOff>
    </xdr:from>
    <xdr:to>
      <xdr:col>50</xdr:col>
      <xdr:colOff>114300</xdr:colOff>
      <xdr:row>62</xdr:row>
      <xdr:rowOff>61288</xdr:rowOff>
    </xdr:to>
    <xdr:cxnSp macro="">
      <xdr:nvCxnSpPr>
        <xdr:cNvPr id="231" name="直線コネクタ 230"/>
        <xdr:cNvCxnSpPr/>
      </xdr:nvCxnSpPr>
      <xdr:spPr>
        <a:xfrm>
          <a:off x="8750300" y="1069073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10259</xdr:rowOff>
    </xdr:from>
    <xdr:to>
      <xdr:col>41</xdr:col>
      <xdr:colOff>101600</xdr:colOff>
      <xdr:row>62</xdr:row>
      <xdr:rowOff>111859</xdr:rowOff>
    </xdr:to>
    <xdr:sp macro="" textlink="">
      <xdr:nvSpPr>
        <xdr:cNvPr id="232" name="楕円 231"/>
        <xdr:cNvSpPr/>
      </xdr:nvSpPr>
      <xdr:spPr>
        <a:xfrm>
          <a:off x="7810500" y="1064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60830</xdr:rowOff>
    </xdr:from>
    <xdr:to>
      <xdr:col>45</xdr:col>
      <xdr:colOff>177800</xdr:colOff>
      <xdr:row>62</xdr:row>
      <xdr:rowOff>61059</xdr:rowOff>
    </xdr:to>
    <xdr:cxnSp macro="">
      <xdr:nvCxnSpPr>
        <xdr:cNvPr id="233" name="直線コネクタ 232"/>
        <xdr:cNvCxnSpPr/>
      </xdr:nvCxnSpPr>
      <xdr:spPr>
        <a:xfrm flipV="1">
          <a:off x="7861300" y="1069073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36"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103215</xdr:rowOff>
    </xdr:from>
    <xdr:ext cx="599010" cy="259045"/>
    <xdr:sp macro="" textlink="">
      <xdr:nvSpPr>
        <xdr:cNvPr id="237" name="n_1mainValue【橋りょう・トンネル】&#10;一人当たり有形固定資産（償却資産）額"/>
        <xdr:cNvSpPr txBox="1"/>
      </xdr:nvSpPr>
      <xdr:spPr>
        <a:xfrm>
          <a:off x="9327095" y="1073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102757</xdr:rowOff>
    </xdr:from>
    <xdr:ext cx="599010" cy="259045"/>
    <xdr:sp macro="" textlink="">
      <xdr:nvSpPr>
        <xdr:cNvPr id="238" name="n_2mainValue【橋りょう・トンネル】&#10;一人当たり有形固定資産（償却資産）額"/>
        <xdr:cNvSpPr txBox="1"/>
      </xdr:nvSpPr>
      <xdr:spPr>
        <a:xfrm>
          <a:off x="8450795" y="1073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102986</xdr:rowOff>
    </xdr:from>
    <xdr:ext cx="599010" cy="259045"/>
    <xdr:sp macro="" textlink="">
      <xdr:nvSpPr>
        <xdr:cNvPr id="239" name="n_3mainValue【橋りょう・トンネル】&#10;一人当たり有形固定資産（償却資産）額"/>
        <xdr:cNvSpPr txBox="1"/>
      </xdr:nvSpPr>
      <xdr:spPr>
        <a:xfrm>
          <a:off x="7561795" y="1073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70"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54248</xdr:rowOff>
    </xdr:from>
    <xdr:to>
      <xdr:col>24</xdr:col>
      <xdr:colOff>114300</xdr:colOff>
      <xdr:row>80</xdr:row>
      <xdr:rowOff>155848</xdr:rowOff>
    </xdr:to>
    <xdr:sp macro="" textlink="">
      <xdr:nvSpPr>
        <xdr:cNvPr id="280" name="楕円 279"/>
        <xdr:cNvSpPr/>
      </xdr:nvSpPr>
      <xdr:spPr>
        <a:xfrm>
          <a:off x="45847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77125</xdr:rowOff>
    </xdr:from>
    <xdr:ext cx="405111" cy="259045"/>
    <xdr:sp macro="" textlink="">
      <xdr:nvSpPr>
        <xdr:cNvPr id="281" name="【公営住宅】&#10;有形固定資産減価償却率該当値テキスト"/>
        <xdr:cNvSpPr txBox="1"/>
      </xdr:nvSpPr>
      <xdr:spPr>
        <a:xfrm>
          <a:off x="4673600" y="1362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73842</xdr:rowOff>
    </xdr:from>
    <xdr:to>
      <xdr:col>20</xdr:col>
      <xdr:colOff>38100</xdr:colOff>
      <xdr:row>81</xdr:row>
      <xdr:rowOff>3992</xdr:rowOff>
    </xdr:to>
    <xdr:sp macro="" textlink="">
      <xdr:nvSpPr>
        <xdr:cNvPr id="282" name="楕円 281"/>
        <xdr:cNvSpPr/>
      </xdr:nvSpPr>
      <xdr:spPr>
        <a:xfrm>
          <a:off x="3746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105048</xdr:rowOff>
    </xdr:from>
    <xdr:to>
      <xdr:col>24</xdr:col>
      <xdr:colOff>63500</xdr:colOff>
      <xdr:row>80</xdr:row>
      <xdr:rowOff>124642</xdr:rowOff>
    </xdr:to>
    <xdr:cxnSp macro="">
      <xdr:nvCxnSpPr>
        <xdr:cNvPr id="283" name="直線コネクタ 282"/>
        <xdr:cNvCxnSpPr/>
      </xdr:nvCxnSpPr>
      <xdr:spPr>
        <a:xfrm flipV="1">
          <a:off x="3797300" y="1382104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91802</xdr:rowOff>
    </xdr:from>
    <xdr:to>
      <xdr:col>15</xdr:col>
      <xdr:colOff>101600</xdr:colOff>
      <xdr:row>81</xdr:row>
      <xdr:rowOff>21952</xdr:rowOff>
    </xdr:to>
    <xdr:sp macro="" textlink="">
      <xdr:nvSpPr>
        <xdr:cNvPr id="284" name="楕円 283"/>
        <xdr:cNvSpPr/>
      </xdr:nvSpPr>
      <xdr:spPr>
        <a:xfrm>
          <a:off x="2857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124642</xdr:rowOff>
    </xdr:from>
    <xdr:to>
      <xdr:col>19</xdr:col>
      <xdr:colOff>177800</xdr:colOff>
      <xdr:row>80</xdr:row>
      <xdr:rowOff>142602</xdr:rowOff>
    </xdr:to>
    <xdr:cxnSp macro="">
      <xdr:nvCxnSpPr>
        <xdr:cNvPr id="285" name="直線コネクタ 284"/>
        <xdr:cNvCxnSpPr/>
      </xdr:nvCxnSpPr>
      <xdr:spPr>
        <a:xfrm flipV="1">
          <a:off x="2908300" y="13840642"/>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111398</xdr:rowOff>
    </xdr:from>
    <xdr:to>
      <xdr:col>10</xdr:col>
      <xdr:colOff>165100</xdr:colOff>
      <xdr:row>81</xdr:row>
      <xdr:rowOff>41548</xdr:rowOff>
    </xdr:to>
    <xdr:sp macro="" textlink="">
      <xdr:nvSpPr>
        <xdr:cNvPr id="286" name="楕円 285"/>
        <xdr:cNvSpPr/>
      </xdr:nvSpPr>
      <xdr:spPr>
        <a:xfrm>
          <a:off x="1968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142602</xdr:rowOff>
    </xdr:from>
    <xdr:to>
      <xdr:col>15</xdr:col>
      <xdr:colOff>50800</xdr:colOff>
      <xdr:row>80</xdr:row>
      <xdr:rowOff>162198</xdr:rowOff>
    </xdr:to>
    <xdr:cxnSp macro="">
      <xdr:nvCxnSpPr>
        <xdr:cNvPr id="287" name="直線コネクタ 286"/>
        <xdr:cNvCxnSpPr/>
      </xdr:nvCxnSpPr>
      <xdr:spPr>
        <a:xfrm flipV="1">
          <a:off x="2019300" y="1385860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8"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90" name="n_3aveValue【公営住宅】&#10;有形固定資産減価償却率"/>
        <xdr:cNvSpPr txBox="1"/>
      </xdr:nvSpPr>
      <xdr:spPr>
        <a:xfrm>
          <a:off x="1816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20519</xdr:rowOff>
    </xdr:from>
    <xdr:ext cx="405111" cy="259045"/>
    <xdr:sp macro="" textlink="">
      <xdr:nvSpPr>
        <xdr:cNvPr id="291" name="n_1mainValue【公営住宅】&#10;有形固定資産減価償却率"/>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38479</xdr:rowOff>
    </xdr:from>
    <xdr:ext cx="405111" cy="259045"/>
    <xdr:sp macro="" textlink="">
      <xdr:nvSpPr>
        <xdr:cNvPr id="292" name="n_2mainValue【公営住宅】&#10;有形固定資産減価償却率"/>
        <xdr:cNvSpPr txBox="1"/>
      </xdr:nvSpPr>
      <xdr:spPr>
        <a:xfrm>
          <a:off x="270574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58075</xdr:rowOff>
    </xdr:from>
    <xdr:ext cx="405111" cy="259045"/>
    <xdr:sp macro="" textlink="">
      <xdr:nvSpPr>
        <xdr:cNvPr id="293" name="n_3mainValue【公営住宅】&#10;有形固定資産減価償却率"/>
        <xdr:cNvSpPr txBox="1"/>
      </xdr:nvSpPr>
      <xdr:spPr>
        <a:xfrm>
          <a:off x="1816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31496</xdr:rowOff>
    </xdr:from>
    <xdr:to>
      <xdr:col>55</xdr:col>
      <xdr:colOff>50800</xdr:colOff>
      <xdr:row>85</xdr:row>
      <xdr:rowOff>133096</xdr:rowOff>
    </xdr:to>
    <xdr:sp macro="" textlink="">
      <xdr:nvSpPr>
        <xdr:cNvPr id="332" name="楕円 331"/>
        <xdr:cNvSpPr/>
      </xdr:nvSpPr>
      <xdr:spPr>
        <a:xfrm>
          <a:off x="10426700" y="146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9923</xdr:rowOff>
    </xdr:from>
    <xdr:ext cx="469744" cy="259045"/>
    <xdr:sp macro="" textlink="">
      <xdr:nvSpPr>
        <xdr:cNvPr id="333" name="【公営住宅】&#10;一人当たり面積該当値テキスト"/>
        <xdr:cNvSpPr txBox="1"/>
      </xdr:nvSpPr>
      <xdr:spPr>
        <a:xfrm>
          <a:off x="10515600" y="1458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48261</xdr:rowOff>
    </xdr:from>
    <xdr:to>
      <xdr:col>50</xdr:col>
      <xdr:colOff>165100</xdr:colOff>
      <xdr:row>85</xdr:row>
      <xdr:rowOff>149861</xdr:rowOff>
    </xdr:to>
    <xdr:sp macro="" textlink="">
      <xdr:nvSpPr>
        <xdr:cNvPr id="334" name="楕円 333"/>
        <xdr:cNvSpPr/>
      </xdr:nvSpPr>
      <xdr:spPr>
        <a:xfrm>
          <a:off x="9588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82296</xdr:rowOff>
    </xdr:from>
    <xdr:to>
      <xdr:col>55</xdr:col>
      <xdr:colOff>0</xdr:colOff>
      <xdr:row>85</xdr:row>
      <xdr:rowOff>99061</xdr:rowOff>
    </xdr:to>
    <xdr:cxnSp macro="">
      <xdr:nvCxnSpPr>
        <xdr:cNvPr id="335" name="直線コネクタ 334"/>
        <xdr:cNvCxnSpPr/>
      </xdr:nvCxnSpPr>
      <xdr:spPr>
        <a:xfrm flipV="1">
          <a:off x="9639300" y="14655546"/>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48261</xdr:rowOff>
    </xdr:from>
    <xdr:to>
      <xdr:col>46</xdr:col>
      <xdr:colOff>38100</xdr:colOff>
      <xdr:row>85</xdr:row>
      <xdr:rowOff>149861</xdr:rowOff>
    </xdr:to>
    <xdr:sp macro="" textlink="">
      <xdr:nvSpPr>
        <xdr:cNvPr id="336" name="楕円 335"/>
        <xdr:cNvSpPr/>
      </xdr:nvSpPr>
      <xdr:spPr>
        <a:xfrm>
          <a:off x="8699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99061</xdr:rowOff>
    </xdr:from>
    <xdr:to>
      <xdr:col>50</xdr:col>
      <xdr:colOff>114300</xdr:colOff>
      <xdr:row>85</xdr:row>
      <xdr:rowOff>99061</xdr:rowOff>
    </xdr:to>
    <xdr:cxnSp macro="">
      <xdr:nvCxnSpPr>
        <xdr:cNvPr id="337" name="直線コネクタ 336"/>
        <xdr:cNvCxnSpPr/>
      </xdr:nvCxnSpPr>
      <xdr:spPr>
        <a:xfrm>
          <a:off x="8750300" y="1467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49022</xdr:rowOff>
    </xdr:from>
    <xdr:to>
      <xdr:col>41</xdr:col>
      <xdr:colOff>101600</xdr:colOff>
      <xdr:row>85</xdr:row>
      <xdr:rowOff>150622</xdr:rowOff>
    </xdr:to>
    <xdr:sp macro="" textlink="">
      <xdr:nvSpPr>
        <xdr:cNvPr id="338" name="楕円 337"/>
        <xdr:cNvSpPr/>
      </xdr:nvSpPr>
      <xdr:spPr>
        <a:xfrm>
          <a:off x="7810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99061</xdr:rowOff>
    </xdr:from>
    <xdr:to>
      <xdr:col>45</xdr:col>
      <xdr:colOff>177800</xdr:colOff>
      <xdr:row>85</xdr:row>
      <xdr:rowOff>99822</xdr:rowOff>
    </xdr:to>
    <xdr:cxnSp macro="">
      <xdr:nvCxnSpPr>
        <xdr:cNvPr id="339" name="直線コネクタ 338"/>
        <xdr:cNvCxnSpPr/>
      </xdr:nvCxnSpPr>
      <xdr:spPr>
        <a:xfrm flipV="1">
          <a:off x="7861300" y="146723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140988</xdr:rowOff>
    </xdr:from>
    <xdr:ext cx="469744" cy="259045"/>
    <xdr:sp macro="" textlink="">
      <xdr:nvSpPr>
        <xdr:cNvPr id="343" name="n_1mainValue【公営住宅】&#10;一人当たり面積"/>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140988</xdr:rowOff>
    </xdr:from>
    <xdr:ext cx="469744" cy="259045"/>
    <xdr:sp macro="" textlink="">
      <xdr:nvSpPr>
        <xdr:cNvPr id="344" name="n_2mainValue【公営住宅】&#10;一人当たり面積"/>
        <xdr:cNvSpPr txBox="1"/>
      </xdr:nvSpPr>
      <xdr:spPr>
        <a:xfrm>
          <a:off x="8515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45" name="n_3mainValue【公営住宅】&#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391"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130175</xdr:rowOff>
    </xdr:from>
    <xdr:to>
      <xdr:col>85</xdr:col>
      <xdr:colOff>177800</xdr:colOff>
      <xdr:row>38</xdr:row>
      <xdr:rowOff>60325</xdr:rowOff>
    </xdr:to>
    <xdr:sp macro="" textlink="">
      <xdr:nvSpPr>
        <xdr:cNvPr id="401" name="楕円 400"/>
        <xdr:cNvSpPr/>
      </xdr:nvSpPr>
      <xdr:spPr>
        <a:xfrm>
          <a:off x="16268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108602</xdr:rowOff>
    </xdr:from>
    <xdr:ext cx="405111" cy="259045"/>
    <xdr:sp macro="" textlink="">
      <xdr:nvSpPr>
        <xdr:cNvPr id="402" name="【認定こども園・幼稚園・保育所】&#10;有形固定資産減価償却率該当値テキスト"/>
        <xdr:cNvSpPr txBox="1"/>
      </xdr:nvSpPr>
      <xdr:spPr>
        <a:xfrm>
          <a:off x="16357600"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17780</xdr:rowOff>
    </xdr:from>
    <xdr:to>
      <xdr:col>81</xdr:col>
      <xdr:colOff>101600</xdr:colOff>
      <xdr:row>38</xdr:row>
      <xdr:rowOff>119380</xdr:rowOff>
    </xdr:to>
    <xdr:sp macro="" textlink="">
      <xdr:nvSpPr>
        <xdr:cNvPr id="403" name="楕円 402"/>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xdr:rowOff>
    </xdr:from>
    <xdr:to>
      <xdr:col>85</xdr:col>
      <xdr:colOff>127000</xdr:colOff>
      <xdr:row>38</xdr:row>
      <xdr:rowOff>68580</xdr:rowOff>
    </xdr:to>
    <xdr:cxnSp macro="">
      <xdr:nvCxnSpPr>
        <xdr:cNvPr id="404" name="直線コネクタ 403"/>
        <xdr:cNvCxnSpPr/>
      </xdr:nvCxnSpPr>
      <xdr:spPr>
        <a:xfrm flipV="1">
          <a:off x="15481300" y="652462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90170</xdr:rowOff>
    </xdr:from>
    <xdr:to>
      <xdr:col>76</xdr:col>
      <xdr:colOff>165100</xdr:colOff>
      <xdr:row>37</xdr:row>
      <xdr:rowOff>20320</xdr:rowOff>
    </xdr:to>
    <xdr:sp macro="" textlink="">
      <xdr:nvSpPr>
        <xdr:cNvPr id="405" name="楕円 404"/>
        <xdr:cNvSpPr/>
      </xdr:nvSpPr>
      <xdr:spPr>
        <a:xfrm>
          <a:off x="14541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140970</xdr:rowOff>
    </xdr:from>
    <xdr:to>
      <xdr:col>81</xdr:col>
      <xdr:colOff>50800</xdr:colOff>
      <xdr:row>38</xdr:row>
      <xdr:rowOff>68580</xdr:rowOff>
    </xdr:to>
    <xdr:cxnSp macro="">
      <xdr:nvCxnSpPr>
        <xdr:cNvPr id="406" name="直線コネクタ 405"/>
        <xdr:cNvCxnSpPr/>
      </xdr:nvCxnSpPr>
      <xdr:spPr>
        <a:xfrm>
          <a:off x="14592300" y="631317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07" name="楕円 406"/>
        <xdr:cNvSpPr/>
      </xdr:nvSpPr>
      <xdr:spPr>
        <a:xfrm>
          <a:off x="13652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140970</xdr:rowOff>
    </xdr:from>
    <xdr:to>
      <xdr:col>76</xdr:col>
      <xdr:colOff>114300</xdr:colOff>
      <xdr:row>37</xdr:row>
      <xdr:rowOff>26670</xdr:rowOff>
    </xdr:to>
    <xdr:cxnSp macro="">
      <xdr:nvCxnSpPr>
        <xdr:cNvPr id="408" name="直線コネクタ 407"/>
        <xdr:cNvCxnSpPr/>
      </xdr:nvCxnSpPr>
      <xdr:spPr>
        <a:xfrm flipV="1">
          <a:off x="13703300" y="63131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409"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10"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11"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110507</xdr:rowOff>
    </xdr:from>
    <xdr:ext cx="405111" cy="259045"/>
    <xdr:sp macro="" textlink="">
      <xdr:nvSpPr>
        <xdr:cNvPr id="412" name="n_1mainValue【認定こども園・幼稚園・保育所】&#10;有形固定資産減価償却率"/>
        <xdr:cNvSpPr txBox="1"/>
      </xdr:nvSpPr>
      <xdr:spPr>
        <a:xfrm>
          <a:off x="15266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36847</xdr:rowOff>
    </xdr:from>
    <xdr:ext cx="405111" cy="259045"/>
    <xdr:sp macro="" textlink="">
      <xdr:nvSpPr>
        <xdr:cNvPr id="413" name="n_2mainValue【認定こども園・幼稚園・保育所】&#10;有形固定資産減価償却率"/>
        <xdr:cNvSpPr txBox="1"/>
      </xdr:nvSpPr>
      <xdr:spPr>
        <a:xfrm>
          <a:off x="143897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14" name="n_3main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43" name="【認定こども園・幼稚園・保育所】&#10;一人当たり面積平均値テキスト"/>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109220</xdr:rowOff>
    </xdr:from>
    <xdr:to>
      <xdr:col>116</xdr:col>
      <xdr:colOff>114300</xdr:colOff>
      <xdr:row>40</xdr:row>
      <xdr:rowOff>39370</xdr:rowOff>
    </xdr:to>
    <xdr:sp macro="" textlink="">
      <xdr:nvSpPr>
        <xdr:cNvPr id="453" name="楕円 452"/>
        <xdr:cNvSpPr/>
      </xdr:nvSpPr>
      <xdr:spPr>
        <a:xfrm>
          <a:off x="22110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87647</xdr:rowOff>
    </xdr:from>
    <xdr:ext cx="469744" cy="259045"/>
    <xdr:sp macro="" textlink="">
      <xdr:nvSpPr>
        <xdr:cNvPr id="454" name="【認定こども園・幼稚園・保育所】&#10;一人当たり面積該当値テキスト"/>
        <xdr:cNvSpPr txBox="1"/>
      </xdr:nvSpPr>
      <xdr:spPr>
        <a:xfrm>
          <a:off x="22199600"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109220</xdr:rowOff>
    </xdr:from>
    <xdr:to>
      <xdr:col>112</xdr:col>
      <xdr:colOff>38100</xdr:colOff>
      <xdr:row>40</xdr:row>
      <xdr:rowOff>39370</xdr:rowOff>
    </xdr:to>
    <xdr:sp macro="" textlink="">
      <xdr:nvSpPr>
        <xdr:cNvPr id="455" name="楕円 454"/>
        <xdr:cNvSpPr/>
      </xdr:nvSpPr>
      <xdr:spPr>
        <a:xfrm>
          <a:off x="21272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160020</xdr:rowOff>
    </xdr:from>
    <xdr:to>
      <xdr:col>116</xdr:col>
      <xdr:colOff>63500</xdr:colOff>
      <xdr:row>39</xdr:row>
      <xdr:rowOff>160020</xdr:rowOff>
    </xdr:to>
    <xdr:cxnSp macro="">
      <xdr:nvCxnSpPr>
        <xdr:cNvPr id="456" name="直線コネクタ 455"/>
        <xdr:cNvCxnSpPr/>
      </xdr:nvCxnSpPr>
      <xdr:spPr>
        <a:xfrm>
          <a:off x="21323300" y="6846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113030</xdr:rowOff>
    </xdr:from>
    <xdr:to>
      <xdr:col>107</xdr:col>
      <xdr:colOff>101600</xdr:colOff>
      <xdr:row>40</xdr:row>
      <xdr:rowOff>43180</xdr:rowOff>
    </xdr:to>
    <xdr:sp macro="" textlink="">
      <xdr:nvSpPr>
        <xdr:cNvPr id="457" name="楕円 456"/>
        <xdr:cNvSpPr/>
      </xdr:nvSpPr>
      <xdr:spPr>
        <a:xfrm>
          <a:off x="20383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160020</xdr:rowOff>
    </xdr:from>
    <xdr:to>
      <xdr:col>111</xdr:col>
      <xdr:colOff>177800</xdr:colOff>
      <xdr:row>39</xdr:row>
      <xdr:rowOff>163830</xdr:rowOff>
    </xdr:to>
    <xdr:cxnSp macro="">
      <xdr:nvCxnSpPr>
        <xdr:cNvPr id="458" name="直線コネクタ 457"/>
        <xdr:cNvCxnSpPr/>
      </xdr:nvCxnSpPr>
      <xdr:spPr>
        <a:xfrm flipV="1">
          <a:off x="20434300" y="684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59" name="楕円 458"/>
        <xdr:cNvSpPr/>
      </xdr:nvSpPr>
      <xdr:spPr>
        <a:xfrm>
          <a:off x="19494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163830</xdr:rowOff>
    </xdr:from>
    <xdr:to>
      <xdr:col>107</xdr:col>
      <xdr:colOff>50800</xdr:colOff>
      <xdr:row>39</xdr:row>
      <xdr:rowOff>163830</xdr:rowOff>
    </xdr:to>
    <xdr:cxnSp macro="">
      <xdr:nvCxnSpPr>
        <xdr:cNvPr id="460" name="直線コネクタ 459"/>
        <xdr:cNvCxnSpPr/>
      </xdr:nvCxnSpPr>
      <xdr:spPr>
        <a:xfrm>
          <a:off x="19545300" y="6850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61"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62"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63"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30497</xdr:rowOff>
    </xdr:from>
    <xdr:ext cx="469744" cy="259045"/>
    <xdr:sp macro="" textlink="">
      <xdr:nvSpPr>
        <xdr:cNvPr id="464" name="n_1mainValue【認定こども園・幼稚園・保育所】&#10;一人当たり面積"/>
        <xdr:cNvSpPr txBox="1"/>
      </xdr:nvSpPr>
      <xdr:spPr>
        <a:xfrm>
          <a:off x="210757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465" name="n_2mainValue【認定こども園・幼稚園・保育所】&#10;一人当たり面積"/>
        <xdr:cNvSpPr txBox="1"/>
      </xdr:nvSpPr>
      <xdr:spPr>
        <a:xfrm>
          <a:off x="20199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466" name="n_3mainValue【認定こども園・幼稚園・保育所】&#10;一人当たり面積"/>
        <xdr:cNvSpPr txBox="1"/>
      </xdr:nvSpPr>
      <xdr:spPr>
        <a:xfrm>
          <a:off x="19310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98"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74930</xdr:rowOff>
    </xdr:from>
    <xdr:to>
      <xdr:col>85</xdr:col>
      <xdr:colOff>177800</xdr:colOff>
      <xdr:row>60</xdr:row>
      <xdr:rowOff>5080</xdr:rowOff>
    </xdr:to>
    <xdr:sp macro="" textlink="">
      <xdr:nvSpPr>
        <xdr:cNvPr id="508" name="楕円 507"/>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97807</xdr:rowOff>
    </xdr:from>
    <xdr:ext cx="405111" cy="259045"/>
    <xdr:sp macro="" textlink="">
      <xdr:nvSpPr>
        <xdr:cNvPr id="509" name="【学校施設】&#10;有形固定資産減価償却率該当値テキスト"/>
        <xdr:cNvSpPr txBox="1"/>
      </xdr:nvSpPr>
      <xdr:spPr>
        <a:xfrm>
          <a:off x="16357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510" name="楕円 509"/>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59</xdr:row>
      <xdr:rowOff>138793</xdr:rowOff>
    </xdr:to>
    <xdr:cxnSp macro="">
      <xdr:nvCxnSpPr>
        <xdr:cNvPr id="511" name="直線コネクタ 510"/>
        <xdr:cNvCxnSpPr/>
      </xdr:nvCxnSpPr>
      <xdr:spPr>
        <a:xfrm flipV="1">
          <a:off x="15481300" y="102412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94524</xdr:rowOff>
    </xdr:from>
    <xdr:to>
      <xdr:col>76</xdr:col>
      <xdr:colOff>165100</xdr:colOff>
      <xdr:row>60</xdr:row>
      <xdr:rowOff>24674</xdr:rowOff>
    </xdr:to>
    <xdr:sp macro="" textlink="">
      <xdr:nvSpPr>
        <xdr:cNvPr id="512" name="楕円 511"/>
        <xdr:cNvSpPr/>
      </xdr:nvSpPr>
      <xdr:spPr>
        <a:xfrm>
          <a:off x="14541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59</xdr:row>
      <xdr:rowOff>145324</xdr:rowOff>
    </xdr:to>
    <xdr:cxnSp macro="">
      <xdr:nvCxnSpPr>
        <xdr:cNvPr id="513" name="直線コネクタ 512"/>
        <xdr:cNvCxnSpPr/>
      </xdr:nvCxnSpPr>
      <xdr:spPr>
        <a:xfrm flipV="1">
          <a:off x="14592300" y="102543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14" name="楕円 513"/>
        <xdr:cNvSpPr/>
      </xdr:nvSpPr>
      <xdr:spPr>
        <a:xfrm>
          <a:off x="13652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119199</xdr:rowOff>
    </xdr:from>
    <xdr:to>
      <xdr:col>76</xdr:col>
      <xdr:colOff>114300</xdr:colOff>
      <xdr:row>59</xdr:row>
      <xdr:rowOff>145324</xdr:rowOff>
    </xdr:to>
    <xdr:cxnSp macro="">
      <xdr:nvCxnSpPr>
        <xdr:cNvPr id="515" name="直線コネクタ 514"/>
        <xdr:cNvCxnSpPr/>
      </xdr:nvCxnSpPr>
      <xdr:spPr>
        <a:xfrm>
          <a:off x="13703300" y="102347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16"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17"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518" name="n_3aveValue【学校施設】&#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34670</xdr:rowOff>
    </xdr:from>
    <xdr:ext cx="405111" cy="259045"/>
    <xdr:sp macro="" textlink="">
      <xdr:nvSpPr>
        <xdr:cNvPr id="519" name="n_1mainValue【学校施設】&#10;有形固定資産減価償却率"/>
        <xdr:cNvSpPr txBox="1"/>
      </xdr:nvSpPr>
      <xdr:spPr>
        <a:xfrm>
          <a:off x="15266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41201</xdr:rowOff>
    </xdr:from>
    <xdr:ext cx="405111" cy="259045"/>
    <xdr:sp macro="" textlink="">
      <xdr:nvSpPr>
        <xdr:cNvPr id="520" name="n_2mainValue【学校施設】&#10;有形固定資産減価償却率"/>
        <xdr:cNvSpPr txBox="1"/>
      </xdr:nvSpPr>
      <xdr:spPr>
        <a:xfrm>
          <a:off x="14389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21" name="n_3mainValue【学校施設】&#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55"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65405</xdr:rowOff>
    </xdr:from>
    <xdr:to>
      <xdr:col>116</xdr:col>
      <xdr:colOff>114300</xdr:colOff>
      <xdr:row>61</xdr:row>
      <xdr:rowOff>167005</xdr:rowOff>
    </xdr:to>
    <xdr:sp macro="" textlink="">
      <xdr:nvSpPr>
        <xdr:cNvPr id="565" name="楕円 564"/>
        <xdr:cNvSpPr/>
      </xdr:nvSpPr>
      <xdr:spPr>
        <a:xfrm>
          <a:off x="221107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43832</xdr:rowOff>
    </xdr:from>
    <xdr:ext cx="469744" cy="259045"/>
    <xdr:sp macro="" textlink="">
      <xdr:nvSpPr>
        <xdr:cNvPr id="566" name="【学校施設】&#10;一人当たり面積該当値テキスト"/>
        <xdr:cNvSpPr txBox="1"/>
      </xdr:nvSpPr>
      <xdr:spPr>
        <a:xfrm>
          <a:off x="22199600" y="105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67310</xdr:rowOff>
    </xdr:from>
    <xdr:to>
      <xdr:col>112</xdr:col>
      <xdr:colOff>38100</xdr:colOff>
      <xdr:row>61</xdr:row>
      <xdr:rowOff>168910</xdr:rowOff>
    </xdr:to>
    <xdr:sp macro="" textlink="">
      <xdr:nvSpPr>
        <xdr:cNvPr id="567" name="楕円 566"/>
        <xdr:cNvSpPr/>
      </xdr:nvSpPr>
      <xdr:spPr>
        <a:xfrm>
          <a:off x="21272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116205</xdr:rowOff>
    </xdr:from>
    <xdr:to>
      <xdr:col>116</xdr:col>
      <xdr:colOff>63500</xdr:colOff>
      <xdr:row>61</xdr:row>
      <xdr:rowOff>118110</xdr:rowOff>
    </xdr:to>
    <xdr:cxnSp macro="">
      <xdr:nvCxnSpPr>
        <xdr:cNvPr id="568" name="直線コネクタ 567"/>
        <xdr:cNvCxnSpPr/>
      </xdr:nvCxnSpPr>
      <xdr:spPr>
        <a:xfrm flipV="1">
          <a:off x="21323300" y="105746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98743</xdr:rowOff>
    </xdr:from>
    <xdr:to>
      <xdr:col>107</xdr:col>
      <xdr:colOff>101600</xdr:colOff>
      <xdr:row>62</xdr:row>
      <xdr:rowOff>28893</xdr:rowOff>
    </xdr:to>
    <xdr:sp macro="" textlink="">
      <xdr:nvSpPr>
        <xdr:cNvPr id="569" name="楕円 568"/>
        <xdr:cNvSpPr/>
      </xdr:nvSpPr>
      <xdr:spPr>
        <a:xfrm>
          <a:off x="203835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118110</xdr:rowOff>
    </xdr:from>
    <xdr:to>
      <xdr:col>111</xdr:col>
      <xdr:colOff>177800</xdr:colOff>
      <xdr:row>61</xdr:row>
      <xdr:rowOff>149543</xdr:rowOff>
    </xdr:to>
    <xdr:cxnSp macro="">
      <xdr:nvCxnSpPr>
        <xdr:cNvPr id="570" name="直線コネクタ 569"/>
        <xdr:cNvCxnSpPr/>
      </xdr:nvCxnSpPr>
      <xdr:spPr>
        <a:xfrm flipV="1">
          <a:off x="20434300" y="10576560"/>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99695</xdr:rowOff>
    </xdr:from>
    <xdr:to>
      <xdr:col>102</xdr:col>
      <xdr:colOff>165100</xdr:colOff>
      <xdr:row>62</xdr:row>
      <xdr:rowOff>29845</xdr:rowOff>
    </xdr:to>
    <xdr:sp macro="" textlink="">
      <xdr:nvSpPr>
        <xdr:cNvPr id="571" name="楕円 570"/>
        <xdr:cNvSpPr/>
      </xdr:nvSpPr>
      <xdr:spPr>
        <a:xfrm>
          <a:off x="19494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149543</xdr:rowOff>
    </xdr:from>
    <xdr:to>
      <xdr:col>107</xdr:col>
      <xdr:colOff>50800</xdr:colOff>
      <xdr:row>61</xdr:row>
      <xdr:rowOff>150495</xdr:rowOff>
    </xdr:to>
    <xdr:cxnSp macro="">
      <xdr:nvCxnSpPr>
        <xdr:cNvPr id="572" name="直線コネクタ 571"/>
        <xdr:cNvCxnSpPr/>
      </xdr:nvCxnSpPr>
      <xdr:spPr>
        <a:xfrm flipV="1">
          <a:off x="19545300" y="1060799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73"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74"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75"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160037</xdr:rowOff>
    </xdr:from>
    <xdr:ext cx="469744" cy="259045"/>
    <xdr:sp macro="" textlink="">
      <xdr:nvSpPr>
        <xdr:cNvPr id="576" name="n_1mainValue【学校施設】&#10;一人当たり面積"/>
        <xdr:cNvSpPr txBox="1"/>
      </xdr:nvSpPr>
      <xdr:spPr>
        <a:xfrm>
          <a:off x="210757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20020</xdr:rowOff>
    </xdr:from>
    <xdr:ext cx="469744" cy="259045"/>
    <xdr:sp macro="" textlink="">
      <xdr:nvSpPr>
        <xdr:cNvPr id="577" name="n_2mainValue【学校施設】&#10;一人当たり面積"/>
        <xdr:cNvSpPr txBox="1"/>
      </xdr:nvSpPr>
      <xdr:spPr>
        <a:xfrm>
          <a:off x="20199427" y="106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20972</xdr:rowOff>
    </xdr:from>
    <xdr:ext cx="469744" cy="259045"/>
    <xdr:sp macro="" textlink="">
      <xdr:nvSpPr>
        <xdr:cNvPr id="578" name="n_3mainValue【学校施設】&#10;一人当たり面積"/>
        <xdr:cNvSpPr txBox="1"/>
      </xdr:nvSpPr>
      <xdr:spPr>
        <a:xfrm>
          <a:off x="19310427"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5" name="テキスト ボックス 60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6" name="直線コネクタ 6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7" name="テキスト ボックス 6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8" name="直線コネクタ 6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9" name="テキスト ボックス 6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0" name="直線コネクタ 6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1" name="テキスト ボックス 6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2" name="直線コネクタ 6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3" name="テキスト ボックス 6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4" name="直線コネクタ 6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5" name="テキスト ボックス 61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6" name="直線コネクタ 6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7" name="テキスト ボックス 6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19" name="直線コネクタ 618"/>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20"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21" name="直線コネクタ 620"/>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3" name="直線コネクタ 62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624" name="【公民館】&#10;有形固定資産減価償却率平均値テキスト"/>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25" name="フローチャート: 判断 624"/>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26" name="フローチャート: 判断 625"/>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27" name="フローチャート: 判断 626"/>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28" name="フローチャート: 判断 627"/>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9" name="テキスト ボックス 6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0" name="テキスト ボックス 6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1" name="テキスト ボックス 6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2" name="テキスト ボックス 6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3" name="テキスト ボックス 6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141605</xdr:rowOff>
    </xdr:from>
    <xdr:to>
      <xdr:col>85</xdr:col>
      <xdr:colOff>177800</xdr:colOff>
      <xdr:row>106</xdr:row>
      <xdr:rowOff>71755</xdr:rowOff>
    </xdr:to>
    <xdr:sp macro="" textlink="">
      <xdr:nvSpPr>
        <xdr:cNvPr id="634" name="楕円 633"/>
        <xdr:cNvSpPr/>
      </xdr:nvSpPr>
      <xdr:spPr>
        <a:xfrm>
          <a:off x="162687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120032</xdr:rowOff>
    </xdr:from>
    <xdr:ext cx="405111" cy="259045"/>
    <xdr:sp macro="" textlink="">
      <xdr:nvSpPr>
        <xdr:cNvPr id="635" name="【公民館】&#10;有形固定資産減価償却率該当値テキスト"/>
        <xdr:cNvSpPr txBox="1"/>
      </xdr:nvSpPr>
      <xdr:spPr>
        <a:xfrm>
          <a:off x="16357600"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xdr:rowOff>
    </xdr:from>
    <xdr:to>
      <xdr:col>81</xdr:col>
      <xdr:colOff>101600</xdr:colOff>
      <xdr:row>106</xdr:row>
      <xdr:rowOff>115570</xdr:rowOff>
    </xdr:to>
    <xdr:sp macro="" textlink="">
      <xdr:nvSpPr>
        <xdr:cNvPr id="636" name="楕円 635"/>
        <xdr:cNvSpPr/>
      </xdr:nvSpPr>
      <xdr:spPr>
        <a:xfrm>
          <a:off x="1543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20955</xdr:rowOff>
    </xdr:from>
    <xdr:to>
      <xdr:col>85</xdr:col>
      <xdr:colOff>127000</xdr:colOff>
      <xdr:row>106</xdr:row>
      <xdr:rowOff>64770</xdr:rowOff>
    </xdr:to>
    <xdr:cxnSp macro="">
      <xdr:nvCxnSpPr>
        <xdr:cNvPr id="637" name="直線コネクタ 636"/>
        <xdr:cNvCxnSpPr/>
      </xdr:nvCxnSpPr>
      <xdr:spPr>
        <a:xfrm flipV="1">
          <a:off x="15481300" y="181946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38" name="楕円 637"/>
        <xdr:cNvSpPr/>
      </xdr:nvSpPr>
      <xdr:spPr>
        <a:xfrm>
          <a:off x="14541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121920</xdr:rowOff>
    </xdr:from>
    <xdr:to>
      <xdr:col>81</xdr:col>
      <xdr:colOff>50800</xdr:colOff>
      <xdr:row>106</xdr:row>
      <xdr:rowOff>64770</xdr:rowOff>
    </xdr:to>
    <xdr:cxnSp macro="">
      <xdr:nvCxnSpPr>
        <xdr:cNvPr id="639" name="直線コネクタ 638"/>
        <xdr:cNvCxnSpPr/>
      </xdr:nvCxnSpPr>
      <xdr:spPr>
        <a:xfrm>
          <a:off x="14592300" y="181241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640" name="楕円 639"/>
        <xdr:cNvSpPr/>
      </xdr:nvSpPr>
      <xdr:spPr>
        <a:xfrm>
          <a:off x="1365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121920</xdr:rowOff>
    </xdr:from>
    <xdr:to>
      <xdr:col>76</xdr:col>
      <xdr:colOff>114300</xdr:colOff>
      <xdr:row>105</xdr:row>
      <xdr:rowOff>163830</xdr:rowOff>
    </xdr:to>
    <xdr:cxnSp macro="">
      <xdr:nvCxnSpPr>
        <xdr:cNvPr id="641" name="直線コネクタ 640"/>
        <xdr:cNvCxnSpPr/>
      </xdr:nvCxnSpPr>
      <xdr:spPr>
        <a:xfrm flipV="1">
          <a:off x="13703300" y="18124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642"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643"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44"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106697</xdr:rowOff>
    </xdr:from>
    <xdr:ext cx="405111" cy="259045"/>
    <xdr:sp macro="" textlink="">
      <xdr:nvSpPr>
        <xdr:cNvPr id="645" name="n_1mainValue【公民館】&#10;有形固定資産減価償却率"/>
        <xdr:cNvSpPr txBox="1"/>
      </xdr:nvSpPr>
      <xdr:spPr>
        <a:xfrm>
          <a:off x="152660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646" name="n_2main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34307</xdr:rowOff>
    </xdr:from>
    <xdr:ext cx="405111" cy="259045"/>
    <xdr:sp macro="" textlink="">
      <xdr:nvSpPr>
        <xdr:cNvPr id="647" name="n_3mainValue【公民館】&#10;有形固定資産減価償却率"/>
        <xdr:cNvSpPr txBox="1"/>
      </xdr:nvSpPr>
      <xdr:spPr>
        <a:xfrm>
          <a:off x="13500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8" name="直線コネクタ 6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9" name="テキスト ボックス 6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0" name="直線コネクタ 6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1" name="テキスト ボックス 6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2" name="直線コネクタ 6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3" name="テキスト ボックス 6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4" name="直線コネクタ 6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5" name="テキスト ボックス 6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6" name="直線コネクタ 6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7" name="テキスト ボックス 6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71" name="直線コネクタ 67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7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73" name="直線コネクタ 67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7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75" name="直線コネクタ 67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676"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77" name="フローチャート: 判断 67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78" name="フローチャート: 判断 67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79" name="フローチャート: 判断 67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80" name="フローチャート: 判断 67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686" name="楕円 685"/>
        <xdr:cNvSpPr/>
      </xdr:nvSpPr>
      <xdr:spPr>
        <a:xfrm>
          <a:off x="22110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113047</xdr:rowOff>
    </xdr:from>
    <xdr:ext cx="469744" cy="259045"/>
    <xdr:sp macro="" textlink="">
      <xdr:nvSpPr>
        <xdr:cNvPr id="687" name="【公民館】&#10;一人当たり面積該当値テキスト"/>
        <xdr:cNvSpPr txBox="1"/>
      </xdr:nvSpPr>
      <xdr:spPr>
        <a:xfrm>
          <a:off x="22199600"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93980</xdr:rowOff>
    </xdr:from>
    <xdr:to>
      <xdr:col>112</xdr:col>
      <xdr:colOff>38100</xdr:colOff>
      <xdr:row>106</xdr:row>
      <xdr:rowOff>24130</xdr:rowOff>
    </xdr:to>
    <xdr:sp macro="" textlink="">
      <xdr:nvSpPr>
        <xdr:cNvPr id="688" name="楕円 687"/>
        <xdr:cNvSpPr/>
      </xdr:nvSpPr>
      <xdr:spPr>
        <a:xfrm>
          <a:off x="2127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140970</xdr:rowOff>
    </xdr:from>
    <xdr:to>
      <xdr:col>116</xdr:col>
      <xdr:colOff>63500</xdr:colOff>
      <xdr:row>105</xdr:row>
      <xdr:rowOff>144780</xdr:rowOff>
    </xdr:to>
    <xdr:cxnSp macro="">
      <xdr:nvCxnSpPr>
        <xdr:cNvPr id="689" name="直線コネクタ 688"/>
        <xdr:cNvCxnSpPr/>
      </xdr:nvCxnSpPr>
      <xdr:spPr>
        <a:xfrm flipV="1">
          <a:off x="21323300" y="181432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48261</xdr:rowOff>
    </xdr:from>
    <xdr:to>
      <xdr:col>107</xdr:col>
      <xdr:colOff>101600</xdr:colOff>
      <xdr:row>103</xdr:row>
      <xdr:rowOff>149861</xdr:rowOff>
    </xdr:to>
    <xdr:sp macro="" textlink="">
      <xdr:nvSpPr>
        <xdr:cNvPr id="690" name="楕円 689"/>
        <xdr:cNvSpPr/>
      </xdr:nvSpPr>
      <xdr:spPr>
        <a:xfrm>
          <a:off x="20383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99061</xdr:rowOff>
    </xdr:from>
    <xdr:to>
      <xdr:col>111</xdr:col>
      <xdr:colOff>177800</xdr:colOff>
      <xdr:row>105</xdr:row>
      <xdr:rowOff>144780</xdr:rowOff>
    </xdr:to>
    <xdr:cxnSp macro="">
      <xdr:nvCxnSpPr>
        <xdr:cNvPr id="691" name="直線コネクタ 690"/>
        <xdr:cNvCxnSpPr/>
      </xdr:nvCxnSpPr>
      <xdr:spPr>
        <a:xfrm>
          <a:off x="20434300" y="17758411"/>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52070</xdr:rowOff>
    </xdr:from>
    <xdr:to>
      <xdr:col>102</xdr:col>
      <xdr:colOff>165100</xdr:colOff>
      <xdr:row>103</xdr:row>
      <xdr:rowOff>153670</xdr:rowOff>
    </xdr:to>
    <xdr:sp macro="" textlink="">
      <xdr:nvSpPr>
        <xdr:cNvPr id="692" name="楕円 691"/>
        <xdr:cNvSpPr/>
      </xdr:nvSpPr>
      <xdr:spPr>
        <a:xfrm>
          <a:off x="19494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99061</xdr:rowOff>
    </xdr:from>
    <xdr:to>
      <xdr:col>107</xdr:col>
      <xdr:colOff>50800</xdr:colOff>
      <xdr:row>103</xdr:row>
      <xdr:rowOff>102870</xdr:rowOff>
    </xdr:to>
    <xdr:cxnSp macro="">
      <xdr:nvCxnSpPr>
        <xdr:cNvPr id="693" name="直線コネクタ 692"/>
        <xdr:cNvCxnSpPr/>
      </xdr:nvCxnSpPr>
      <xdr:spPr>
        <a:xfrm flipV="1">
          <a:off x="19545300" y="177584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694"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695"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696" name="n_3aveValue【公民館】&#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40657</xdr:rowOff>
    </xdr:from>
    <xdr:ext cx="469744" cy="259045"/>
    <xdr:sp macro="" textlink="">
      <xdr:nvSpPr>
        <xdr:cNvPr id="697" name="n_1main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166388</xdr:rowOff>
    </xdr:from>
    <xdr:ext cx="469744" cy="259045"/>
    <xdr:sp macro="" textlink="">
      <xdr:nvSpPr>
        <xdr:cNvPr id="698" name="n_2mainValue【公民館】&#10;一人当たり面積"/>
        <xdr:cNvSpPr txBox="1"/>
      </xdr:nvSpPr>
      <xdr:spPr>
        <a:xfrm>
          <a:off x="201994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170197</xdr:rowOff>
    </xdr:from>
    <xdr:ext cx="469744" cy="259045"/>
    <xdr:sp macro="" textlink="">
      <xdr:nvSpPr>
        <xdr:cNvPr id="699" name="n_3mainValue【公民館】&#10;一人当たり面積"/>
        <xdr:cNvSpPr txBox="1"/>
      </xdr:nvSpPr>
      <xdr:spPr>
        <a:xfrm>
          <a:off x="19310427"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道路及び橋りょう・トンネル，認定こども園・幼稚園・保育所，公民館の有形固定資産減価償却率は類似団体平均を下回っているが，これは鹿嶋市公共施設等総合管理計画に則り，長寿命化や予防保全に着手してきたことが影響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一方で，学校施設及び公営住宅においても，上記と同様に，事後保全だけではなく長寿命化や予防保全をおこなっているところではあるが，既存施設の老朽化が進んでいるため，類似団体平均を上回っている状況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また，一人あたりの面積等は概ね類似団体平均と同等またはやや下回っている。</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今後も，</a:t>
          </a:r>
          <a:r>
            <a:rPr kumimoji="1" lang="ja-JP" altLang="en-US" sz="1300">
              <a:solidFill>
                <a:schemeClr val="tx1"/>
              </a:solidFill>
              <a:latin typeface="ＭＳ Ｐゴシック" panose="020B0600070205080204" pitchFamily="50" charset="-128"/>
              <a:ea typeface="ＭＳ Ｐゴシック" panose="020B0600070205080204" pitchFamily="50" charset="-128"/>
            </a:rPr>
            <a:t>各施設の集約化や公民館と学校などの周辺施設の複合化を検討し，一人当たりの面積の適正化に努める。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67,892
66,994
106.03
26,353,662
25,158,475
914,286
14,289,689
17,421,629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72" name="楕円 71"/>
        <xdr:cNvSpPr/>
      </xdr:nvSpPr>
      <xdr:spPr>
        <a:xfrm>
          <a:off x="45847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18885</xdr:rowOff>
    </xdr:from>
    <xdr:ext cx="405111" cy="259045"/>
    <xdr:sp macro="" textlink="">
      <xdr:nvSpPr>
        <xdr:cNvPr id="73" name="【図書館】&#10;有形固定資産減価償却率該当値テキスト"/>
        <xdr:cNvSpPr txBox="1"/>
      </xdr:nvSpPr>
      <xdr:spPr>
        <a:xfrm>
          <a:off x="4673600" y="619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30299</xdr:rowOff>
    </xdr:from>
    <xdr:to>
      <xdr:col>20</xdr:col>
      <xdr:colOff>38100</xdr:colOff>
      <xdr:row>37</xdr:row>
      <xdr:rowOff>131899</xdr:rowOff>
    </xdr:to>
    <xdr:sp macro="" textlink="">
      <xdr:nvSpPr>
        <xdr:cNvPr id="74" name="楕円 73"/>
        <xdr:cNvSpPr/>
      </xdr:nvSpPr>
      <xdr:spPr>
        <a:xfrm>
          <a:off x="3746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46808</xdr:rowOff>
    </xdr:from>
    <xdr:to>
      <xdr:col>24</xdr:col>
      <xdr:colOff>63500</xdr:colOff>
      <xdr:row>37</xdr:row>
      <xdr:rowOff>81099</xdr:rowOff>
    </xdr:to>
    <xdr:cxnSp macro="">
      <xdr:nvCxnSpPr>
        <xdr:cNvPr id="75" name="直線コネクタ 74"/>
        <xdr:cNvCxnSpPr/>
      </xdr:nvCxnSpPr>
      <xdr:spPr>
        <a:xfrm flipV="1">
          <a:off x="3797300" y="639045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62956</xdr:rowOff>
    </xdr:from>
    <xdr:to>
      <xdr:col>15</xdr:col>
      <xdr:colOff>101600</xdr:colOff>
      <xdr:row>37</xdr:row>
      <xdr:rowOff>164556</xdr:rowOff>
    </xdr:to>
    <xdr:sp macro="" textlink="">
      <xdr:nvSpPr>
        <xdr:cNvPr id="76" name="楕円 75"/>
        <xdr:cNvSpPr/>
      </xdr:nvSpPr>
      <xdr:spPr>
        <a:xfrm>
          <a:off x="2857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81099</xdr:rowOff>
    </xdr:from>
    <xdr:to>
      <xdr:col>19</xdr:col>
      <xdr:colOff>177800</xdr:colOff>
      <xdr:row>37</xdr:row>
      <xdr:rowOff>113756</xdr:rowOff>
    </xdr:to>
    <xdr:cxnSp macro="">
      <xdr:nvCxnSpPr>
        <xdr:cNvPr id="77" name="直線コネクタ 76"/>
        <xdr:cNvCxnSpPr/>
      </xdr:nvCxnSpPr>
      <xdr:spPr>
        <a:xfrm flipV="1">
          <a:off x="2908300" y="64247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97246</xdr:rowOff>
    </xdr:from>
    <xdr:to>
      <xdr:col>10</xdr:col>
      <xdr:colOff>165100</xdr:colOff>
      <xdr:row>38</xdr:row>
      <xdr:rowOff>27395</xdr:rowOff>
    </xdr:to>
    <xdr:sp macro="" textlink="">
      <xdr:nvSpPr>
        <xdr:cNvPr id="78" name="楕円 77"/>
        <xdr:cNvSpPr/>
      </xdr:nvSpPr>
      <xdr:spPr>
        <a:xfrm>
          <a:off x="1968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113756</xdr:rowOff>
    </xdr:from>
    <xdr:to>
      <xdr:col>15</xdr:col>
      <xdr:colOff>50800</xdr:colOff>
      <xdr:row>37</xdr:row>
      <xdr:rowOff>148046</xdr:rowOff>
    </xdr:to>
    <xdr:cxnSp macro="">
      <xdr:nvCxnSpPr>
        <xdr:cNvPr id="79" name="直線コネクタ 78"/>
        <xdr:cNvCxnSpPr/>
      </xdr:nvCxnSpPr>
      <xdr:spPr>
        <a:xfrm flipV="1">
          <a:off x="2019300" y="64574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148426</xdr:rowOff>
    </xdr:from>
    <xdr:ext cx="405111" cy="259045"/>
    <xdr:sp macro="" textlink="">
      <xdr:nvSpPr>
        <xdr:cNvPr id="83" name="n_1main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9633</xdr:rowOff>
    </xdr:from>
    <xdr:ext cx="405111" cy="259045"/>
    <xdr:sp macro="" textlink="">
      <xdr:nvSpPr>
        <xdr:cNvPr id="84" name="n_2mainValue【図書館】&#10;有形固定資産減価償却率"/>
        <xdr:cNvSpPr txBox="1"/>
      </xdr:nvSpPr>
      <xdr:spPr>
        <a:xfrm>
          <a:off x="2705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43923</xdr:rowOff>
    </xdr:from>
    <xdr:ext cx="405111" cy="259045"/>
    <xdr:sp macro="" textlink="">
      <xdr:nvSpPr>
        <xdr:cNvPr id="85" name="n_3mainValue【図書館】&#10;有形固定資産減価償却率"/>
        <xdr:cNvSpPr txBox="1"/>
      </xdr:nvSpPr>
      <xdr:spPr>
        <a:xfrm>
          <a:off x="1816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95250</xdr:rowOff>
    </xdr:from>
    <xdr:to>
      <xdr:col>55</xdr:col>
      <xdr:colOff>50800</xdr:colOff>
      <xdr:row>40</xdr:row>
      <xdr:rowOff>25400</xdr:rowOff>
    </xdr:to>
    <xdr:sp macro="" textlink="">
      <xdr:nvSpPr>
        <xdr:cNvPr id="124" name="楕円 123"/>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73677</xdr:rowOff>
    </xdr:from>
    <xdr:ext cx="469744" cy="259045"/>
    <xdr:sp macro="" textlink="">
      <xdr:nvSpPr>
        <xdr:cNvPr id="125" name="【図書館】&#10;一人当たり面積該当値テキスト"/>
        <xdr:cNvSpPr txBox="1"/>
      </xdr:nvSpPr>
      <xdr:spPr>
        <a:xfrm>
          <a:off x="105156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95250</xdr:rowOff>
    </xdr:from>
    <xdr:to>
      <xdr:col>50</xdr:col>
      <xdr:colOff>165100</xdr:colOff>
      <xdr:row>40</xdr:row>
      <xdr:rowOff>25400</xdr:rowOff>
    </xdr:to>
    <xdr:sp macro="" textlink="">
      <xdr:nvSpPr>
        <xdr:cNvPr id="126" name="楕円 125"/>
        <xdr:cNvSpPr/>
      </xdr:nvSpPr>
      <xdr:spPr>
        <a:xfrm>
          <a:off x="9588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146050</xdr:rowOff>
    </xdr:from>
    <xdr:to>
      <xdr:col>55</xdr:col>
      <xdr:colOff>0</xdr:colOff>
      <xdr:row>39</xdr:row>
      <xdr:rowOff>146050</xdr:rowOff>
    </xdr:to>
    <xdr:cxnSp macro="">
      <xdr:nvCxnSpPr>
        <xdr:cNvPr id="127" name="直線コネクタ 126"/>
        <xdr:cNvCxnSpPr/>
      </xdr:nvCxnSpPr>
      <xdr:spPr>
        <a:xfrm>
          <a:off x="9639300" y="683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95250</xdr:rowOff>
    </xdr:from>
    <xdr:to>
      <xdr:col>46</xdr:col>
      <xdr:colOff>38100</xdr:colOff>
      <xdr:row>40</xdr:row>
      <xdr:rowOff>25400</xdr:rowOff>
    </xdr:to>
    <xdr:sp macro="" textlink="">
      <xdr:nvSpPr>
        <xdr:cNvPr id="128" name="楕円 127"/>
        <xdr:cNvSpPr/>
      </xdr:nvSpPr>
      <xdr:spPr>
        <a:xfrm>
          <a:off x="8699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146050</xdr:rowOff>
    </xdr:from>
    <xdr:to>
      <xdr:col>50</xdr:col>
      <xdr:colOff>114300</xdr:colOff>
      <xdr:row>39</xdr:row>
      <xdr:rowOff>146050</xdr:rowOff>
    </xdr:to>
    <xdr:cxnSp macro="">
      <xdr:nvCxnSpPr>
        <xdr:cNvPr id="129" name="直線コネクタ 128"/>
        <xdr:cNvCxnSpPr/>
      </xdr:nvCxnSpPr>
      <xdr:spPr>
        <a:xfrm>
          <a:off x="87503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95250</xdr:rowOff>
    </xdr:from>
    <xdr:to>
      <xdr:col>41</xdr:col>
      <xdr:colOff>101600</xdr:colOff>
      <xdr:row>40</xdr:row>
      <xdr:rowOff>25400</xdr:rowOff>
    </xdr:to>
    <xdr:sp macro="" textlink="">
      <xdr:nvSpPr>
        <xdr:cNvPr id="130" name="楕円 129"/>
        <xdr:cNvSpPr/>
      </xdr:nvSpPr>
      <xdr:spPr>
        <a:xfrm>
          <a:off x="7810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146050</xdr:rowOff>
    </xdr:from>
    <xdr:to>
      <xdr:col>45</xdr:col>
      <xdr:colOff>177800</xdr:colOff>
      <xdr:row>39</xdr:row>
      <xdr:rowOff>146050</xdr:rowOff>
    </xdr:to>
    <xdr:cxnSp macro="">
      <xdr:nvCxnSpPr>
        <xdr:cNvPr id="131" name="直線コネクタ 130"/>
        <xdr:cNvCxnSpPr/>
      </xdr:nvCxnSpPr>
      <xdr:spPr>
        <a:xfrm>
          <a:off x="78613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16527</xdr:rowOff>
    </xdr:from>
    <xdr:ext cx="469744" cy="259045"/>
    <xdr:sp macro="" textlink="">
      <xdr:nvSpPr>
        <xdr:cNvPr id="135" name="n_1mainValue【図書館】&#10;一人当たり面積"/>
        <xdr:cNvSpPr txBox="1"/>
      </xdr:nvSpPr>
      <xdr:spPr>
        <a:xfrm>
          <a:off x="93917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16527</xdr:rowOff>
    </xdr:from>
    <xdr:ext cx="469744" cy="259045"/>
    <xdr:sp macro="" textlink="">
      <xdr:nvSpPr>
        <xdr:cNvPr id="136" name="n_2mainValue【図書館】&#10;一人当たり面積"/>
        <xdr:cNvSpPr txBox="1"/>
      </xdr:nvSpPr>
      <xdr:spPr>
        <a:xfrm>
          <a:off x="85154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16527</xdr:rowOff>
    </xdr:from>
    <xdr:ext cx="469744" cy="259045"/>
    <xdr:sp macro="" textlink="">
      <xdr:nvSpPr>
        <xdr:cNvPr id="137" name="n_3mainValue【図書館】&#10;一人当たり面積"/>
        <xdr:cNvSpPr txBox="1"/>
      </xdr:nvSpPr>
      <xdr:spPr>
        <a:xfrm>
          <a:off x="76264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136978</xdr:rowOff>
    </xdr:from>
    <xdr:to>
      <xdr:col>24</xdr:col>
      <xdr:colOff>114300</xdr:colOff>
      <xdr:row>61</xdr:row>
      <xdr:rowOff>67128</xdr:rowOff>
    </xdr:to>
    <xdr:sp macro="" textlink="">
      <xdr:nvSpPr>
        <xdr:cNvPr id="178" name="楕円 177"/>
        <xdr:cNvSpPr/>
      </xdr:nvSpPr>
      <xdr:spPr>
        <a:xfrm>
          <a:off x="45847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115405</xdr:rowOff>
    </xdr:from>
    <xdr:ext cx="405111" cy="259045"/>
    <xdr:sp macro="" textlink="">
      <xdr:nvSpPr>
        <xdr:cNvPr id="179" name="【体育館・プール】&#10;有形固定資産減価償却率該当値テキスト"/>
        <xdr:cNvSpPr txBox="1"/>
      </xdr:nvSpPr>
      <xdr:spPr>
        <a:xfrm>
          <a:off x="4673600"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80" name="楕円 179"/>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61</xdr:row>
      <xdr:rowOff>16328</xdr:rowOff>
    </xdr:to>
    <xdr:cxnSp macro="">
      <xdr:nvCxnSpPr>
        <xdr:cNvPr id="181" name="直線コネクタ 180"/>
        <xdr:cNvCxnSpPr/>
      </xdr:nvCxnSpPr>
      <xdr:spPr>
        <a:xfrm>
          <a:off x="3797300" y="10309860"/>
          <a:ext cx="8382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7983</xdr:rowOff>
    </xdr:from>
    <xdr:to>
      <xdr:col>15</xdr:col>
      <xdr:colOff>101600</xdr:colOff>
      <xdr:row>60</xdr:row>
      <xdr:rowOff>109583</xdr:rowOff>
    </xdr:to>
    <xdr:sp macro="" textlink="">
      <xdr:nvSpPr>
        <xdr:cNvPr id="182" name="楕円 181"/>
        <xdr:cNvSpPr/>
      </xdr:nvSpPr>
      <xdr:spPr>
        <a:xfrm>
          <a:off x="2857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58783</xdr:rowOff>
    </xdr:to>
    <xdr:cxnSp macro="">
      <xdr:nvCxnSpPr>
        <xdr:cNvPr id="183" name="直線コネクタ 182"/>
        <xdr:cNvCxnSpPr/>
      </xdr:nvCxnSpPr>
      <xdr:spPr>
        <a:xfrm flipV="1">
          <a:off x="2908300" y="103098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4" name="楕円 183"/>
        <xdr:cNvSpPr/>
      </xdr:nvSpPr>
      <xdr:spPr>
        <a:xfrm>
          <a:off x="1968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58783</xdr:rowOff>
    </xdr:from>
    <xdr:to>
      <xdr:col>15</xdr:col>
      <xdr:colOff>50800</xdr:colOff>
      <xdr:row>60</xdr:row>
      <xdr:rowOff>94706</xdr:rowOff>
    </xdr:to>
    <xdr:cxnSp macro="">
      <xdr:nvCxnSpPr>
        <xdr:cNvPr id="185" name="直線コネクタ 184"/>
        <xdr:cNvCxnSpPr/>
      </xdr:nvCxnSpPr>
      <xdr:spPr>
        <a:xfrm flipV="1">
          <a:off x="2019300" y="103457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6"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87" name="n_2aveValue【体育館・プー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8"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64787</xdr:rowOff>
    </xdr:from>
    <xdr:ext cx="405111" cy="259045"/>
    <xdr:sp macro="" textlink="">
      <xdr:nvSpPr>
        <xdr:cNvPr id="189" name="n_1mainValue【体育館・プール】&#10;有形固定資産減価償却率"/>
        <xdr:cNvSpPr txBox="1"/>
      </xdr:nvSpPr>
      <xdr:spPr>
        <a:xfrm>
          <a:off x="3582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100710</xdr:rowOff>
    </xdr:from>
    <xdr:ext cx="405111" cy="259045"/>
    <xdr:sp macro="" textlink="">
      <xdr:nvSpPr>
        <xdr:cNvPr id="190" name="n_2mainValue【体育館・プール】&#10;有形固定資産減価償却率"/>
        <xdr:cNvSpPr txBox="1"/>
      </xdr:nvSpPr>
      <xdr:spPr>
        <a:xfrm>
          <a:off x="2705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191" name="n_3mainValue【体育館・プール】&#10;有形固定資産減価償却率"/>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113030</xdr:rowOff>
    </xdr:from>
    <xdr:to>
      <xdr:col>55</xdr:col>
      <xdr:colOff>50800</xdr:colOff>
      <xdr:row>64</xdr:row>
      <xdr:rowOff>43180</xdr:rowOff>
    </xdr:to>
    <xdr:sp macro="" textlink="">
      <xdr:nvSpPr>
        <xdr:cNvPr id="230" name="楕円 229"/>
        <xdr:cNvSpPr/>
      </xdr:nvSpPr>
      <xdr:spPr>
        <a:xfrm>
          <a:off x="10426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120269</xdr:rowOff>
    </xdr:from>
    <xdr:to>
      <xdr:col>50</xdr:col>
      <xdr:colOff>165100</xdr:colOff>
      <xdr:row>64</xdr:row>
      <xdr:rowOff>50419</xdr:rowOff>
    </xdr:to>
    <xdr:sp macro="" textlink="">
      <xdr:nvSpPr>
        <xdr:cNvPr id="232" name="楕円 231"/>
        <xdr:cNvSpPr/>
      </xdr:nvSpPr>
      <xdr:spPr>
        <a:xfrm>
          <a:off x="9588500" y="1092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163830</xdr:rowOff>
    </xdr:from>
    <xdr:to>
      <xdr:col>55</xdr:col>
      <xdr:colOff>0</xdr:colOff>
      <xdr:row>63</xdr:row>
      <xdr:rowOff>171069</xdr:rowOff>
    </xdr:to>
    <xdr:cxnSp macro="">
      <xdr:nvCxnSpPr>
        <xdr:cNvPr id="233" name="直線コネクタ 232"/>
        <xdr:cNvCxnSpPr/>
      </xdr:nvCxnSpPr>
      <xdr:spPr>
        <a:xfrm flipV="1">
          <a:off x="9639300" y="1096518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120650</xdr:rowOff>
    </xdr:from>
    <xdr:to>
      <xdr:col>46</xdr:col>
      <xdr:colOff>38100</xdr:colOff>
      <xdr:row>64</xdr:row>
      <xdr:rowOff>50800</xdr:rowOff>
    </xdr:to>
    <xdr:sp macro="" textlink="">
      <xdr:nvSpPr>
        <xdr:cNvPr id="234" name="楕円 233"/>
        <xdr:cNvSpPr/>
      </xdr:nvSpPr>
      <xdr:spPr>
        <a:xfrm>
          <a:off x="8699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171069</xdr:rowOff>
    </xdr:from>
    <xdr:to>
      <xdr:col>50</xdr:col>
      <xdr:colOff>114300</xdr:colOff>
      <xdr:row>64</xdr:row>
      <xdr:rowOff>0</xdr:rowOff>
    </xdr:to>
    <xdr:cxnSp macro="">
      <xdr:nvCxnSpPr>
        <xdr:cNvPr id="235" name="直線コネクタ 234"/>
        <xdr:cNvCxnSpPr/>
      </xdr:nvCxnSpPr>
      <xdr:spPr>
        <a:xfrm flipV="1">
          <a:off x="8750300" y="109724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120650</xdr:rowOff>
    </xdr:from>
    <xdr:to>
      <xdr:col>41</xdr:col>
      <xdr:colOff>101600</xdr:colOff>
      <xdr:row>64</xdr:row>
      <xdr:rowOff>50800</xdr:rowOff>
    </xdr:to>
    <xdr:sp macro="" textlink="">
      <xdr:nvSpPr>
        <xdr:cNvPr id="236" name="楕円 235"/>
        <xdr:cNvSpPr/>
      </xdr:nvSpPr>
      <xdr:spPr>
        <a:xfrm>
          <a:off x="781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0</xdr:rowOff>
    </xdr:from>
    <xdr:to>
      <xdr:col>45</xdr:col>
      <xdr:colOff>177800</xdr:colOff>
      <xdr:row>64</xdr:row>
      <xdr:rowOff>0</xdr:rowOff>
    </xdr:to>
    <xdr:cxnSp macro="">
      <xdr:nvCxnSpPr>
        <xdr:cNvPr id="237" name="直線コネクタ 236"/>
        <xdr:cNvCxnSpPr/>
      </xdr:nvCxnSpPr>
      <xdr:spPr>
        <a:xfrm>
          <a:off x="7861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39"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48404</xdr:rowOff>
    </xdr:from>
    <xdr:ext cx="469744" cy="259045"/>
    <xdr:sp macro="" textlink="">
      <xdr:nvSpPr>
        <xdr:cNvPr id="240" name="n_3aveValue【体育館・プール】&#10;一人当たり面積"/>
        <xdr:cNvSpPr txBox="1"/>
      </xdr:nvSpPr>
      <xdr:spPr>
        <a:xfrm>
          <a:off x="7626427" y="110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41546</xdr:rowOff>
    </xdr:from>
    <xdr:ext cx="469744" cy="259045"/>
    <xdr:sp macro="" textlink="">
      <xdr:nvSpPr>
        <xdr:cNvPr id="241" name="n_1mainValue【体育館・プール】&#10;一人当たり面積"/>
        <xdr:cNvSpPr txBox="1"/>
      </xdr:nvSpPr>
      <xdr:spPr>
        <a:xfrm>
          <a:off x="9391727" y="1101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67327</xdr:rowOff>
    </xdr:from>
    <xdr:ext cx="469744" cy="259045"/>
    <xdr:sp macro="" textlink="">
      <xdr:nvSpPr>
        <xdr:cNvPr id="242" name="n_2mainValue【体育館・プール】&#10;一人当たり面積"/>
        <xdr:cNvSpPr txBox="1"/>
      </xdr:nvSpPr>
      <xdr:spPr>
        <a:xfrm>
          <a:off x="85154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67327</xdr:rowOff>
    </xdr:from>
    <xdr:ext cx="469744" cy="259045"/>
    <xdr:sp macro="" textlink="">
      <xdr:nvSpPr>
        <xdr:cNvPr id="243" name="n_3mainValue【体育館・プール】&#10;一人当たり面積"/>
        <xdr:cNvSpPr txBox="1"/>
      </xdr:nvSpPr>
      <xdr:spPr>
        <a:xfrm>
          <a:off x="76264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73" name="【福祉施設】&#10;有形固定資産減価償却率平均値テキスト"/>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101600</xdr:rowOff>
    </xdr:from>
    <xdr:to>
      <xdr:col>24</xdr:col>
      <xdr:colOff>114300</xdr:colOff>
      <xdr:row>84</xdr:row>
      <xdr:rowOff>31750</xdr:rowOff>
    </xdr:to>
    <xdr:sp macro="" textlink="">
      <xdr:nvSpPr>
        <xdr:cNvPr id="283" name="楕円 282"/>
        <xdr:cNvSpPr/>
      </xdr:nvSpPr>
      <xdr:spPr>
        <a:xfrm>
          <a:off x="4584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80027</xdr:rowOff>
    </xdr:from>
    <xdr:ext cx="405111" cy="259045"/>
    <xdr:sp macro="" textlink="">
      <xdr:nvSpPr>
        <xdr:cNvPr id="284" name="【福祉施設】&#10;有形固定資産減価償却率該当値テキスト"/>
        <xdr:cNvSpPr txBox="1"/>
      </xdr:nvSpPr>
      <xdr:spPr>
        <a:xfrm>
          <a:off x="4673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48261</xdr:rowOff>
    </xdr:from>
    <xdr:to>
      <xdr:col>20</xdr:col>
      <xdr:colOff>38100</xdr:colOff>
      <xdr:row>83</xdr:row>
      <xdr:rowOff>149861</xdr:rowOff>
    </xdr:to>
    <xdr:sp macro="" textlink="">
      <xdr:nvSpPr>
        <xdr:cNvPr id="285" name="楕円 284"/>
        <xdr:cNvSpPr/>
      </xdr:nvSpPr>
      <xdr:spPr>
        <a:xfrm>
          <a:off x="3746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99061</xdr:rowOff>
    </xdr:from>
    <xdr:to>
      <xdr:col>24</xdr:col>
      <xdr:colOff>63500</xdr:colOff>
      <xdr:row>83</xdr:row>
      <xdr:rowOff>152400</xdr:rowOff>
    </xdr:to>
    <xdr:cxnSp macro="">
      <xdr:nvCxnSpPr>
        <xdr:cNvPr id="286" name="直線コネクタ 285"/>
        <xdr:cNvCxnSpPr/>
      </xdr:nvCxnSpPr>
      <xdr:spPr>
        <a:xfrm>
          <a:off x="3797300" y="143294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126364</xdr:rowOff>
    </xdr:from>
    <xdr:to>
      <xdr:col>15</xdr:col>
      <xdr:colOff>101600</xdr:colOff>
      <xdr:row>80</xdr:row>
      <xdr:rowOff>56514</xdr:rowOff>
    </xdr:to>
    <xdr:sp macro="" textlink="">
      <xdr:nvSpPr>
        <xdr:cNvPr id="287" name="楕円 286"/>
        <xdr:cNvSpPr/>
      </xdr:nvSpPr>
      <xdr:spPr>
        <a:xfrm>
          <a:off x="2857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5714</xdr:rowOff>
    </xdr:from>
    <xdr:to>
      <xdr:col>19</xdr:col>
      <xdr:colOff>177800</xdr:colOff>
      <xdr:row>83</xdr:row>
      <xdr:rowOff>99061</xdr:rowOff>
    </xdr:to>
    <xdr:cxnSp macro="">
      <xdr:nvCxnSpPr>
        <xdr:cNvPr id="288" name="直線コネクタ 287"/>
        <xdr:cNvCxnSpPr/>
      </xdr:nvCxnSpPr>
      <xdr:spPr>
        <a:xfrm>
          <a:off x="2908300" y="13721714"/>
          <a:ext cx="889000" cy="60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89" name="楕円 288"/>
        <xdr:cNvSpPr/>
      </xdr:nvSpPr>
      <xdr:spPr>
        <a:xfrm>
          <a:off x="1968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5714</xdr:rowOff>
    </xdr:from>
    <xdr:to>
      <xdr:col>15</xdr:col>
      <xdr:colOff>50800</xdr:colOff>
      <xdr:row>80</xdr:row>
      <xdr:rowOff>38100</xdr:rowOff>
    </xdr:to>
    <xdr:cxnSp macro="">
      <xdr:nvCxnSpPr>
        <xdr:cNvPr id="290" name="直線コネクタ 289"/>
        <xdr:cNvCxnSpPr/>
      </xdr:nvCxnSpPr>
      <xdr:spPr>
        <a:xfrm flipV="1">
          <a:off x="2019300" y="137217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91"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3"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140988</xdr:rowOff>
    </xdr:from>
    <xdr:ext cx="405111" cy="259045"/>
    <xdr:sp macro="" textlink="">
      <xdr:nvSpPr>
        <xdr:cNvPr id="294" name="n_1mainValue【福祉施設】&#10;有形固定資産減価償却率"/>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73041</xdr:rowOff>
    </xdr:from>
    <xdr:ext cx="405111" cy="259045"/>
    <xdr:sp macro="" textlink="">
      <xdr:nvSpPr>
        <xdr:cNvPr id="295" name="n_2mainValue【福祉施設】&#10;有形固定資産減価償却率"/>
        <xdr:cNvSpPr txBox="1"/>
      </xdr:nvSpPr>
      <xdr:spPr>
        <a:xfrm>
          <a:off x="27057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296" name="n_3mainValue【福祉施設】&#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31387</xdr:rowOff>
    </xdr:from>
    <xdr:to>
      <xdr:col>55</xdr:col>
      <xdr:colOff>50800</xdr:colOff>
      <xdr:row>85</xdr:row>
      <xdr:rowOff>132987</xdr:rowOff>
    </xdr:to>
    <xdr:sp macro="" textlink="">
      <xdr:nvSpPr>
        <xdr:cNvPr id="337" name="楕円 336"/>
        <xdr:cNvSpPr/>
      </xdr:nvSpPr>
      <xdr:spPr>
        <a:xfrm>
          <a:off x="10426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9814</xdr:rowOff>
    </xdr:from>
    <xdr:ext cx="469744" cy="259045"/>
    <xdr:sp macro="" textlink="">
      <xdr:nvSpPr>
        <xdr:cNvPr id="338" name="【福祉施設】&#10;一人当たり面積該当値テキスト"/>
        <xdr:cNvSpPr txBox="1"/>
      </xdr:nvSpPr>
      <xdr:spPr>
        <a:xfrm>
          <a:off x="10515600" y="1458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31387</xdr:rowOff>
    </xdr:from>
    <xdr:to>
      <xdr:col>50</xdr:col>
      <xdr:colOff>165100</xdr:colOff>
      <xdr:row>85</xdr:row>
      <xdr:rowOff>132987</xdr:rowOff>
    </xdr:to>
    <xdr:sp macro="" textlink="">
      <xdr:nvSpPr>
        <xdr:cNvPr id="339" name="楕円 338"/>
        <xdr:cNvSpPr/>
      </xdr:nvSpPr>
      <xdr:spPr>
        <a:xfrm>
          <a:off x="9588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82187</xdr:rowOff>
    </xdr:from>
    <xdr:to>
      <xdr:col>55</xdr:col>
      <xdr:colOff>0</xdr:colOff>
      <xdr:row>85</xdr:row>
      <xdr:rowOff>82187</xdr:rowOff>
    </xdr:to>
    <xdr:cxnSp macro="">
      <xdr:nvCxnSpPr>
        <xdr:cNvPr id="340" name="直線コネクタ 339"/>
        <xdr:cNvCxnSpPr/>
      </xdr:nvCxnSpPr>
      <xdr:spPr>
        <a:xfrm>
          <a:off x="9639300" y="14655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132624</xdr:rowOff>
    </xdr:from>
    <xdr:to>
      <xdr:col>46</xdr:col>
      <xdr:colOff>38100</xdr:colOff>
      <xdr:row>86</xdr:row>
      <xdr:rowOff>62774</xdr:rowOff>
    </xdr:to>
    <xdr:sp macro="" textlink="">
      <xdr:nvSpPr>
        <xdr:cNvPr id="341" name="楕円 340"/>
        <xdr:cNvSpPr/>
      </xdr:nvSpPr>
      <xdr:spPr>
        <a:xfrm>
          <a:off x="8699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82187</xdr:rowOff>
    </xdr:from>
    <xdr:to>
      <xdr:col>50</xdr:col>
      <xdr:colOff>114300</xdr:colOff>
      <xdr:row>86</xdr:row>
      <xdr:rowOff>11974</xdr:rowOff>
    </xdr:to>
    <xdr:cxnSp macro="">
      <xdr:nvCxnSpPr>
        <xdr:cNvPr id="342" name="直線コネクタ 341"/>
        <xdr:cNvCxnSpPr/>
      </xdr:nvCxnSpPr>
      <xdr:spPr>
        <a:xfrm flipV="1">
          <a:off x="8750300" y="1465543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132624</xdr:rowOff>
    </xdr:from>
    <xdr:to>
      <xdr:col>41</xdr:col>
      <xdr:colOff>101600</xdr:colOff>
      <xdr:row>86</xdr:row>
      <xdr:rowOff>62774</xdr:rowOff>
    </xdr:to>
    <xdr:sp macro="" textlink="">
      <xdr:nvSpPr>
        <xdr:cNvPr id="343" name="楕円 342"/>
        <xdr:cNvSpPr/>
      </xdr:nvSpPr>
      <xdr:spPr>
        <a:xfrm>
          <a:off x="7810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11974</xdr:rowOff>
    </xdr:from>
    <xdr:to>
      <xdr:col>45</xdr:col>
      <xdr:colOff>177800</xdr:colOff>
      <xdr:row>86</xdr:row>
      <xdr:rowOff>11974</xdr:rowOff>
    </xdr:to>
    <xdr:cxnSp macro="">
      <xdr:nvCxnSpPr>
        <xdr:cNvPr id="344" name="直線コネクタ 343"/>
        <xdr:cNvCxnSpPr/>
      </xdr:nvCxnSpPr>
      <xdr:spPr>
        <a:xfrm>
          <a:off x="7861300" y="147566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47"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124114</xdr:rowOff>
    </xdr:from>
    <xdr:ext cx="469744" cy="259045"/>
    <xdr:sp macro="" textlink="">
      <xdr:nvSpPr>
        <xdr:cNvPr id="348" name="n_1mainValue【福祉施設】&#10;一人当たり面積"/>
        <xdr:cNvSpPr txBox="1"/>
      </xdr:nvSpPr>
      <xdr:spPr>
        <a:xfrm>
          <a:off x="93917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53901</xdr:rowOff>
    </xdr:from>
    <xdr:ext cx="469744" cy="259045"/>
    <xdr:sp macro="" textlink="">
      <xdr:nvSpPr>
        <xdr:cNvPr id="349" name="n_2mainValue【福祉施設】&#10;一人当たり面積"/>
        <xdr:cNvSpPr txBox="1"/>
      </xdr:nvSpPr>
      <xdr:spPr>
        <a:xfrm>
          <a:off x="8515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53901</xdr:rowOff>
    </xdr:from>
    <xdr:ext cx="469744" cy="259045"/>
    <xdr:sp macro="" textlink="">
      <xdr:nvSpPr>
        <xdr:cNvPr id="350" name="n_3mainValue【福祉施設】&#10;一人当たり面積"/>
        <xdr:cNvSpPr txBox="1"/>
      </xdr:nvSpPr>
      <xdr:spPr>
        <a:xfrm>
          <a:off x="7626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92348</xdr:rowOff>
    </xdr:from>
    <xdr:to>
      <xdr:col>24</xdr:col>
      <xdr:colOff>114300</xdr:colOff>
      <xdr:row>103</xdr:row>
      <xdr:rowOff>22498</xdr:rowOff>
    </xdr:to>
    <xdr:sp macro="" textlink="">
      <xdr:nvSpPr>
        <xdr:cNvPr id="391" name="楕円 390"/>
        <xdr:cNvSpPr/>
      </xdr:nvSpPr>
      <xdr:spPr>
        <a:xfrm>
          <a:off x="45847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115225</xdr:rowOff>
    </xdr:from>
    <xdr:ext cx="405111" cy="259045"/>
    <xdr:sp macro="" textlink="">
      <xdr:nvSpPr>
        <xdr:cNvPr id="392" name="【市民会館】&#10;有形固定資産減価償却率該当値テキスト"/>
        <xdr:cNvSpPr txBox="1"/>
      </xdr:nvSpPr>
      <xdr:spPr>
        <a:xfrm>
          <a:off x="4673600" y="1743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128270</xdr:rowOff>
    </xdr:from>
    <xdr:to>
      <xdr:col>20</xdr:col>
      <xdr:colOff>38100</xdr:colOff>
      <xdr:row>103</xdr:row>
      <xdr:rowOff>58420</xdr:rowOff>
    </xdr:to>
    <xdr:sp macro="" textlink="">
      <xdr:nvSpPr>
        <xdr:cNvPr id="393" name="楕円 392"/>
        <xdr:cNvSpPr/>
      </xdr:nvSpPr>
      <xdr:spPr>
        <a:xfrm>
          <a:off x="3746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143148</xdr:rowOff>
    </xdr:from>
    <xdr:to>
      <xdr:col>24</xdr:col>
      <xdr:colOff>63500</xdr:colOff>
      <xdr:row>103</xdr:row>
      <xdr:rowOff>7620</xdr:rowOff>
    </xdr:to>
    <xdr:cxnSp macro="">
      <xdr:nvCxnSpPr>
        <xdr:cNvPr id="394" name="直線コネクタ 393"/>
        <xdr:cNvCxnSpPr/>
      </xdr:nvCxnSpPr>
      <xdr:spPr>
        <a:xfrm flipV="1">
          <a:off x="3797300" y="1763104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5806</xdr:rowOff>
    </xdr:from>
    <xdr:to>
      <xdr:col>15</xdr:col>
      <xdr:colOff>101600</xdr:colOff>
      <xdr:row>103</xdr:row>
      <xdr:rowOff>107406</xdr:rowOff>
    </xdr:to>
    <xdr:sp macro="" textlink="">
      <xdr:nvSpPr>
        <xdr:cNvPr id="395" name="楕円 394"/>
        <xdr:cNvSpPr/>
      </xdr:nvSpPr>
      <xdr:spPr>
        <a:xfrm>
          <a:off x="2857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xdr:rowOff>
    </xdr:from>
    <xdr:to>
      <xdr:col>19</xdr:col>
      <xdr:colOff>177800</xdr:colOff>
      <xdr:row>103</xdr:row>
      <xdr:rowOff>56606</xdr:rowOff>
    </xdr:to>
    <xdr:cxnSp macro="">
      <xdr:nvCxnSpPr>
        <xdr:cNvPr id="396" name="直線コネクタ 395"/>
        <xdr:cNvCxnSpPr/>
      </xdr:nvCxnSpPr>
      <xdr:spPr>
        <a:xfrm flipV="1">
          <a:off x="2908300" y="1766697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7438</xdr:rowOff>
    </xdr:from>
    <xdr:to>
      <xdr:col>10</xdr:col>
      <xdr:colOff>165100</xdr:colOff>
      <xdr:row>103</xdr:row>
      <xdr:rowOff>109038</xdr:rowOff>
    </xdr:to>
    <xdr:sp macro="" textlink="">
      <xdr:nvSpPr>
        <xdr:cNvPr id="397" name="楕円 396"/>
        <xdr:cNvSpPr/>
      </xdr:nvSpPr>
      <xdr:spPr>
        <a:xfrm>
          <a:off x="1968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56606</xdr:rowOff>
    </xdr:from>
    <xdr:to>
      <xdr:col>15</xdr:col>
      <xdr:colOff>50800</xdr:colOff>
      <xdr:row>103</xdr:row>
      <xdr:rowOff>58238</xdr:rowOff>
    </xdr:to>
    <xdr:cxnSp macro="">
      <xdr:nvCxnSpPr>
        <xdr:cNvPr id="398" name="直線コネクタ 397"/>
        <xdr:cNvCxnSpPr/>
      </xdr:nvCxnSpPr>
      <xdr:spPr>
        <a:xfrm flipV="1">
          <a:off x="2019300" y="177159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400"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0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74947</xdr:rowOff>
    </xdr:from>
    <xdr:ext cx="405111" cy="259045"/>
    <xdr:sp macro="" textlink="">
      <xdr:nvSpPr>
        <xdr:cNvPr id="402" name="n_1mainValue【市民会館】&#10;有形固定資産減価償却率"/>
        <xdr:cNvSpPr txBox="1"/>
      </xdr:nvSpPr>
      <xdr:spPr>
        <a:xfrm>
          <a:off x="3582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123933</xdr:rowOff>
    </xdr:from>
    <xdr:ext cx="405111" cy="259045"/>
    <xdr:sp macro="" textlink="">
      <xdr:nvSpPr>
        <xdr:cNvPr id="403" name="n_2mainValue【市民会館】&#10;有形固定資産減価償却率"/>
        <xdr:cNvSpPr txBox="1"/>
      </xdr:nvSpPr>
      <xdr:spPr>
        <a:xfrm>
          <a:off x="2705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125565</xdr:rowOff>
    </xdr:from>
    <xdr:ext cx="405111" cy="259045"/>
    <xdr:sp macro="" textlink="">
      <xdr:nvSpPr>
        <xdr:cNvPr id="404" name="n_3mainValue【市民会館】&#10;有形固定資産減価償却率"/>
        <xdr:cNvSpPr txBox="1"/>
      </xdr:nvSpPr>
      <xdr:spPr>
        <a:xfrm>
          <a:off x="1816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35"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146231</xdr:rowOff>
    </xdr:from>
    <xdr:to>
      <xdr:col>55</xdr:col>
      <xdr:colOff>50800</xdr:colOff>
      <xdr:row>107</xdr:row>
      <xdr:rowOff>76381</xdr:rowOff>
    </xdr:to>
    <xdr:sp macro="" textlink="">
      <xdr:nvSpPr>
        <xdr:cNvPr id="445" name="楕円 444"/>
        <xdr:cNvSpPr/>
      </xdr:nvSpPr>
      <xdr:spPr>
        <a:xfrm>
          <a:off x="10426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124658</xdr:rowOff>
    </xdr:from>
    <xdr:ext cx="469744" cy="259045"/>
    <xdr:sp macro="" textlink="">
      <xdr:nvSpPr>
        <xdr:cNvPr id="446" name="【市民会館】&#10;一人当たり面積該当値テキスト"/>
        <xdr:cNvSpPr txBox="1"/>
      </xdr:nvSpPr>
      <xdr:spPr>
        <a:xfrm>
          <a:off x="10515600"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149498</xdr:rowOff>
    </xdr:from>
    <xdr:to>
      <xdr:col>50</xdr:col>
      <xdr:colOff>165100</xdr:colOff>
      <xdr:row>107</xdr:row>
      <xdr:rowOff>79648</xdr:rowOff>
    </xdr:to>
    <xdr:sp macro="" textlink="">
      <xdr:nvSpPr>
        <xdr:cNvPr id="447" name="楕円 446"/>
        <xdr:cNvSpPr/>
      </xdr:nvSpPr>
      <xdr:spPr>
        <a:xfrm>
          <a:off x="9588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25581</xdr:rowOff>
    </xdr:from>
    <xdr:to>
      <xdr:col>55</xdr:col>
      <xdr:colOff>0</xdr:colOff>
      <xdr:row>107</xdr:row>
      <xdr:rowOff>28848</xdr:rowOff>
    </xdr:to>
    <xdr:cxnSp macro="">
      <xdr:nvCxnSpPr>
        <xdr:cNvPr id="448" name="直線コネクタ 447"/>
        <xdr:cNvCxnSpPr/>
      </xdr:nvCxnSpPr>
      <xdr:spPr>
        <a:xfrm flipV="1">
          <a:off x="9639300" y="1837073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10705</xdr:rowOff>
    </xdr:from>
    <xdr:to>
      <xdr:col>46</xdr:col>
      <xdr:colOff>38100</xdr:colOff>
      <xdr:row>107</xdr:row>
      <xdr:rowOff>112305</xdr:rowOff>
    </xdr:to>
    <xdr:sp macro="" textlink="">
      <xdr:nvSpPr>
        <xdr:cNvPr id="449" name="楕円 448"/>
        <xdr:cNvSpPr/>
      </xdr:nvSpPr>
      <xdr:spPr>
        <a:xfrm>
          <a:off x="8699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28848</xdr:rowOff>
    </xdr:from>
    <xdr:to>
      <xdr:col>50</xdr:col>
      <xdr:colOff>114300</xdr:colOff>
      <xdr:row>107</xdr:row>
      <xdr:rowOff>61505</xdr:rowOff>
    </xdr:to>
    <xdr:cxnSp macro="">
      <xdr:nvCxnSpPr>
        <xdr:cNvPr id="450" name="直線コネクタ 449"/>
        <xdr:cNvCxnSpPr/>
      </xdr:nvCxnSpPr>
      <xdr:spPr>
        <a:xfrm flipV="1">
          <a:off x="8750300" y="183739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10705</xdr:rowOff>
    </xdr:from>
    <xdr:to>
      <xdr:col>41</xdr:col>
      <xdr:colOff>101600</xdr:colOff>
      <xdr:row>107</xdr:row>
      <xdr:rowOff>112305</xdr:rowOff>
    </xdr:to>
    <xdr:sp macro="" textlink="">
      <xdr:nvSpPr>
        <xdr:cNvPr id="451" name="楕円 450"/>
        <xdr:cNvSpPr/>
      </xdr:nvSpPr>
      <xdr:spPr>
        <a:xfrm>
          <a:off x="7810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61505</xdr:rowOff>
    </xdr:from>
    <xdr:to>
      <xdr:col>45</xdr:col>
      <xdr:colOff>177800</xdr:colOff>
      <xdr:row>107</xdr:row>
      <xdr:rowOff>61505</xdr:rowOff>
    </xdr:to>
    <xdr:cxnSp macro="">
      <xdr:nvCxnSpPr>
        <xdr:cNvPr id="452" name="直線コネクタ 451"/>
        <xdr:cNvCxnSpPr/>
      </xdr:nvCxnSpPr>
      <xdr:spPr>
        <a:xfrm>
          <a:off x="7861300" y="18406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53"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4"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55"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70775</xdr:rowOff>
    </xdr:from>
    <xdr:ext cx="469744" cy="259045"/>
    <xdr:sp macro="" textlink="">
      <xdr:nvSpPr>
        <xdr:cNvPr id="456" name="n_1mainValue【市民会館】&#10;一人当たり面積"/>
        <xdr:cNvSpPr txBox="1"/>
      </xdr:nvSpPr>
      <xdr:spPr>
        <a:xfrm>
          <a:off x="9391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103432</xdr:rowOff>
    </xdr:from>
    <xdr:ext cx="469744" cy="259045"/>
    <xdr:sp macro="" textlink="">
      <xdr:nvSpPr>
        <xdr:cNvPr id="457" name="n_2mainValue【市民会館】&#10;一人当たり面積"/>
        <xdr:cNvSpPr txBox="1"/>
      </xdr:nvSpPr>
      <xdr:spPr>
        <a:xfrm>
          <a:off x="8515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103432</xdr:rowOff>
    </xdr:from>
    <xdr:ext cx="469744" cy="259045"/>
    <xdr:sp macro="" textlink="">
      <xdr:nvSpPr>
        <xdr:cNvPr id="458" name="n_3mainValue【市民会館】&#10;一人当たり面積"/>
        <xdr:cNvSpPr txBox="1"/>
      </xdr:nvSpPr>
      <xdr:spPr>
        <a:xfrm>
          <a:off x="7626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89"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141333</xdr:rowOff>
    </xdr:from>
    <xdr:to>
      <xdr:col>85</xdr:col>
      <xdr:colOff>177800</xdr:colOff>
      <xdr:row>36</xdr:row>
      <xdr:rowOff>71483</xdr:rowOff>
    </xdr:to>
    <xdr:sp macro="" textlink="">
      <xdr:nvSpPr>
        <xdr:cNvPr id="499" name="楕円 498"/>
        <xdr:cNvSpPr/>
      </xdr:nvSpPr>
      <xdr:spPr>
        <a:xfrm>
          <a:off x="162687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164210</xdr:rowOff>
    </xdr:from>
    <xdr:ext cx="405111" cy="259045"/>
    <xdr:sp macro="" textlink="">
      <xdr:nvSpPr>
        <xdr:cNvPr id="500" name="【一般廃棄物処理施設】&#10;有形固定資産減価償却率該当値テキスト"/>
        <xdr:cNvSpPr txBox="1"/>
      </xdr:nvSpPr>
      <xdr:spPr>
        <a:xfrm>
          <a:off x="16357600" y="599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15603</xdr:rowOff>
    </xdr:from>
    <xdr:to>
      <xdr:col>81</xdr:col>
      <xdr:colOff>101600</xdr:colOff>
      <xdr:row>36</xdr:row>
      <xdr:rowOff>117203</xdr:rowOff>
    </xdr:to>
    <xdr:sp macro="" textlink="">
      <xdr:nvSpPr>
        <xdr:cNvPr id="501" name="楕円 500"/>
        <xdr:cNvSpPr/>
      </xdr:nvSpPr>
      <xdr:spPr>
        <a:xfrm>
          <a:off x="15430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20683</xdr:rowOff>
    </xdr:from>
    <xdr:to>
      <xdr:col>85</xdr:col>
      <xdr:colOff>127000</xdr:colOff>
      <xdr:row>36</xdr:row>
      <xdr:rowOff>66403</xdr:rowOff>
    </xdr:to>
    <xdr:cxnSp macro="">
      <xdr:nvCxnSpPr>
        <xdr:cNvPr id="502" name="直線コネクタ 501"/>
        <xdr:cNvCxnSpPr/>
      </xdr:nvCxnSpPr>
      <xdr:spPr>
        <a:xfrm flipV="1">
          <a:off x="15481300" y="619288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82550</xdr:rowOff>
    </xdr:from>
    <xdr:to>
      <xdr:col>76</xdr:col>
      <xdr:colOff>165100</xdr:colOff>
      <xdr:row>37</xdr:row>
      <xdr:rowOff>12700</xdr:rowOff>
    </xdr:to>
    <xdr:sp macro="" textlink="">
      <xdr:nvSpPr>
        <xdr:cNvPr id="503" name="楕円 502"/>
        <xdr:cNvSpPr/>
      </xdr:nvSpPr>
      <xdr:spPr>
        <a:xfrm>
          <a:off x="14541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66403</xdr:rowOff>
    </xdr:from>
    <xdr:to>
      <xdr:col>81</xdr:col>
      <xdr:colOff>50800</xdr:colOff>
      <xdr:row>36</xdr:row>
      <xdr:rowOff>133350</xdr:rowOff>
    </xdr:to>
    <xdr:cxnSp macro="">
      <xdr:nvCxnSpPr>
        <xdr:cNvPr id="504" name="直線コネクタ 503"/>
        <xdr:cNvCxnSpPr/>
      </xdr:nvCxnSpPr>
      <xdr:spPr>
        <a:xfrm flipV="1">
          <a:off x="14592300" y="623860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23767</xdr:rowOff>
    </xdr:from>
    <xdr:to>
      <xdr:col>72</xdr:col>
      <xdr:colOff>38100</xdr:colOff>
      <xdr:row>39</xdr:row>
      <xdr:rowOff>125367</xdr:rowOff>
    </xdr:to>
    <xdr:sp macro="" textlink="">
      <xdr:nvSpPr>
        <xdr:cNvPr id="505" name="楕円 504"/>
        <xdr:cNvSpPr/>
      </xdr:nvSpPr>
      <xdr:spPr>
        <a:xfrm>
          <a:off x="13652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133350</xdr:rowOff>
    </xdr:from>
    <xdr:to>
      <xdr:col>76</xdr:col>
      <xdr:colOff>114300</xdr:colOff>
      <xdr:row>39</xdr:row>
      <xdr:rowOff>74567</xdr:rowOff>
    </xdr:to>
    <xdr:cxnSp macro="">
      <xdr:nvCxnSpPr>
        <xdr:cNvPr id="506" name="直線コネクタ 505"/>
        <xdr:cNvCxnSpPr/>
      </xdr:nvCxnSpPr>
      <xdr:spPr>
        <a:xfrm flipV="1">
          <a:off x="13703300" y="6305550"/>
          <a:ext cx="889000" cy="45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07"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8"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509"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108330</xdr:rowOff>
    </xdr:from>
    <xdr:ext cx="405111" cy="259045"/>
    <xdr:sp macro="" textlink="">
      <xdr:nvSpPr>
        <xdr:cNvPr id="510" name="n_1mainValue【一般廃棄物処理施設】&#10;有形固定資産減価償却率"/>
        <xdr:cNvSpPr txBox="1"/>
      </xdr:nvSpPr>
      <xdr:spPr>
        <a:xfrm>
          <a:off x="15266044" y="628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3827</xdr:rowOff>
    </xdr:from>
    <xdr:ext cx="405111" cy="259045"/>
    <xdr:sp macro="" textlink="">
      <xdr:nvSpPr>
        <xdr:cNvPr id="511" name="n_2mainValue【一般廃棄物処理施設】&#10;有形固定資産減価償却率"/>
        <xdr:cNvSpPr txBox="1"/>
      </xdr:nvSpPr>
      <xdr:spPr>
        <a:xfrm>
          <a:off x="14389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116494</xdr:rowOff>
    </xdr:from>
    <xdr:ext cx="405111" cy="259045"/>
    <xdr:sp macro="" textlink="">
      <xdr:nvSpPr>
        <xdr:cNvPr id="512" name="n_3mainValue【一般廃棄物処理施設】&#10;有形固定資産減価償却率"/>
        <xdr:cNvSpPr txBox="1"/>
      </xdr:nvSpPr>
      <xdr:spPr>
        <a:xfrm>
          <a:off x="13500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41"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5" name="フローチャート: 判断 544"/>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156586</xdr:rowOff>
    </xdr:from>
    <xdr:to>
      <xdr:col>116</xdr:col>
      <xdr:colOff>114300</xdr:colOff>
      <xdr:row>41</xdr:row>
      <xdr:rowOff>86736</xdr:rowOff>
    </xdr:to>
    <xdr:sp macro="" textlink="">
      <xdr:nvSpPr>
        <xdr:cNvPr id="551" name="楕円 550"/>
        <xdr:cNvSpPr/>
      </xdr:nvSpPr>
      <xdr:spPr>
        <a:xfrm>
          <a:off x="22110700" y="70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135013</xdr:rowOff>
    </xdr:from>
    <xdr:ext cx="534377" cy="259045"/>
    <xdr:sp macro="" textlink="">
      <xdr:nvSpPr>
        <xdr:cNvPr id="552" name="【一般廃棄物処理施設】&#10;一人当たり有形固定資産（償却資産）額該当値テキスト"/>
        <xdr:cNvSpPr txBox="1"/>
      </xdr:nvSpPr>
      <xdr:spPr>
        <a:xfrm>
          <a:off x="22199600" y="699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157413</xdr:rowOff>
    </xdr:from>
    <xdr:to>
      <xdr:col>112</xdr:col>
      <xdr:colOff>38100</xdr:colOff>
      <xdr:row>41</xdr:row>
      <xdr:rowOff>87563</xdr:rowOff>
    </xdr:to>
    <xdr:sp macro="" textlink="">
      <xdr:nvSpPr>
        <xdr:cNvPr id="553" name="楕円 552"/>
        <xdr:cNvSpPr/>
      </xdr:nvSpPr>
      <xdr:spPr>
        <a:xfrm>
          <a:off x="21272500" y="70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35936</xdr:rowOff>
    </xdr:from>
    <xdr:to>
      <xdr:col>116</xdr:col>
      <xdr:colOff>63500</xdr:colOff>
      <xdr:row>41</xdr:row>
      <xdr:rowOff>36763</xdr:rowOff>
    </xdr:to>
    <xdr:cxnSp macro="">
      <xdr:nvCxnSpPr>
        <xdr:cNvPr id="554" name="直線コネクタ 553"/>
        <xdr:cNvCxnSpPr/>
      </xdr:nvCxnSpPr>
      <xdr:spPr>
        <a:xfrm flipV="1">
          <a:off x="21323300" y="7065386"/>
          <a:ext cx="8382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157714</xdr:rowOff>
    </xdr:from>
    <xdr:to>
      <xdr:col>107</xdr:col>
      <xdr:colOff>101600</xdr:colOff>
      <xdr:row>41</xdr:row>
      <xdr:rowOff>87864</xdr:rowOff>
    </xdr:to>
    <xdr:sp macro="" textlink="">
      <xdr:nvSpPr>
        <xdr:cNvPr id="555" name="楕円 554"/>
        <xdr:cNvSpPr/>
      </xdr:nvSpPr>
      <xdr:spPr>
        <a:xfrm>
          <a:off x="20383500" y="701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36763</xdr:rowOff>
    </xdr:from>
    <xdr:to>
      <xdr:col>111</xdr:col>
      <xdr:colOff>177800</xdr:colOff>
      <xdr:row>41</xdr:row>
      <xdr:rowOff>37064</xdr:rowOff>
    </xdr:to>
    <xdr:cxnSp macro="">
      <xdr:nvCxnSpPr>
        <xdr:cNvPr id="556" name="直線コネクタ 555"/>
        <xdr:cNvCxnSpPr/>
      </xdr:nvCxnSpPr>
      <xdr:spPr>
        <a:xfrm flipV="1">
          <a:off x="20434300" y="7066213"/>
          <a:ext cx="8890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92378</xdr:rowOff>
    </xdr:from>
    <xdr:to>
      <xdr:col>102</xdr:col>
      <xdr:colOff>165100</xdr:colOff>
      <xdr:row>42</xdr:row>
      <xdr:rowOff>22528</xdr:rowOff>
    </xdr:to>
    <xdr:sp macro="" textlink="">
      <xdr:nvSpPr>
        <xdr:cNvPr id="557" name="楕円 556"/>
        <xdr:cNvSpPr/>
      </xdr:nvSpPr>
      <xdr:spPr>
        <a:xfrm>
          <a:off x="19494500" y="71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37064</xdr:rowOff>
    </xdr:from>
    <xdr:to>
      <xdr:col>107</xdr:col>
      <xdr:colOff>50800</xdr:colOff>
      <xdr:row>41</xdr:row>
      <xdr:rowOff>143178</xdr:rowOff>
    </xdr:to>
    <xdr:cxnSp macro="">
      <xdr:nvCxnSpPr>
        <xdr:cNvPr id="558" name="直線コネクタ 557"/>
        <xdr:cNvCxnSpPr/>
      </xdr:nvCxnSpPr>
      <xdr:spPr>
        <a:xfrm flipV="1">
          <a:off x="19545300" y="7066514"/>
          <a:ext cx="889000" cy="10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59" name="n_1aveValue【一般廃棄物処理施設】&#10;一人当たり有形固定資産（償却資産）額"/>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60" name="n_2aveValue【一般廃棄物処理施設】&#10;一人当たり有形固定資産（償却資産）額"/>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61"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104090</xdr:rowOff>
    </xdr:from>
    <xdr:ext cx="534377" cy="259045"/>
    <xdr:sp macro="" textlink="">
      <xdr:nvSpPr>
        <xdr:cNvPr id="562" name="n_1mainValue【一般廃棄物処理施設】&#10;一人当たり有形固定資産（償却資産）額"/>
        <xdr:cNvSpPr txBox="1"/>
      </xdr:nvSpPr>
      <xdr:spPr>
        <a:xfrm>
          <a:off x="21043411" y="679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104391</xdr:rowOff>
    </xdr:from>
    <xdr:ext cx="534377" cy="259045"/>
    <xdr:sp macro="" textlink="">
      <xdr:nvSpPr>
        <xdr:cNvPr id="563" name="n_2mainValue【一般廃棄物処理施設】&#10;一人当たり有形固定資産（償却資産）額"/>
        <xdr:cNvSpPr txBox="1"/>
      </xdr:nvSpPr>
      <xdr:spPr>
        <a:xfrm>
          <a:off x="20167111" y="67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13655</xdr:rowOff>
    </xdr:from>
    <xdr:ext cx="534377" cy="259045"/>
    <xdr:sp macro="" textlink="">
      <xdr:nvSpPr>
        <xdr:cNvPr id="564" name="n_3mainValue【一般廃棄物処理施設】&#10;一人当たり有形固定資産（償却資産）額"/>
        <xdr:cNvSpPr txBox="1"/>
      </xdr:nvSpPr>
      <xdr:spPr>
        <a:xfrm>
          <a:off x="19278111" y="721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95"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9" name="フローチャート: 判断 59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74930</xdr:rowOff>
    </xdr:from>
    <xdr:to>
      <xdr:col>85</xdr:col>
      <xdr:colOff>177800</xdr:colOff>
      <xdr:row>64</xdr:row>
      <xdr:rowOff>5080</xdr:rowOff>
    </xdr:to>
    <xdr:sp macro="" textlink="">
      <xdr:nvSpPr>
        <xdr:cNvPr id="605" name="楕円 604"/>
        <xdr:cNvSpPr/>
      </xdr:nvSpPr>
      <xdr:spPr>
        <a:xfrm>
          <a:off x="16268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53357</xdr:rowOff>
    </xdr:from>
    <xdr:ext cx="405111" cy="259045"/>
    <xdr:sp macro="" textlink="">
      <xdr:nvSpPr>
        <xdr:cNvPr id="606" name="【保健センター・保健所】&#10;有形固定資産減価償却率該当値テキスト"/>
        <xdr:cNvSpPr txBox="1"/>
      </xdr:nvSpPr>
      <xdr:spPr>
        <a:xfrm>
          <a:off x="16357600"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119017</xdr:rowOff>
    </xdr:from>
    <xdr:to>
      <xdr:col>81</xdr:col>
      <xdr:colOff>101600</xdr:colOff>
      <xdr:row>64</xdr:row>
      <xdr:rowOff>49167</xdr:rowOff>
    </xdr:to>
    <xdr:sp macro="" textlink="">
      <xdr:nvSpPr>
        <xdr:cNvPr id="607" name="楕円 606"/>
        <xdr:cNvSpPr/>
      </xdr:nvSpPr>
      <xdr:spPr>
        <a:xfrm>
          <a:off x="15430500" y="109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125730</xdr:rowOff>
    </xdr:from>
    <xdr:to>
      <xdr:col>85</xdr:col>
      <xdr:colOff>127000</xdr:colOff>
      <xdr:row>63</xdr:row>
      <xdr:rowOff>169817</xdr:rowOff>
    </xdr:to>
    <xdr:cxnSp macro="">
      <xdr:nvCxnSpPr>
        <xdr:cNvPr id="608" name="直線コネクタ 607"/>
        <xdr:cNvCxnSpPr/>
      </xdr:nvCxnSpPr>
      <xdr:spPr>
        <a:xfrm flipV="1">
          <a:off x="15481300" y="1092708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163104</xdr:rowOff>
    </xdr:from>
    <xdr:to>
      <xdr:col>76</xdr:col>
      <xdr:colOff>165100</xdr:colOff>
      <xdr:row>64</xdr:row>
      <xdr:rowOff>93254</xdr:rowOff>
    </xdr:to>
    <xdr:sp macro="" textlink="">
      <xdr:nvSpPr>
        <xdr:cNvPr id="609" name="楕円 608"/>
        <xdr:cNvSpPr/>
      </xdr:nvSpPr>
      <xdr:spPr>
        <a:xfrm>
          <a:off x="14541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169817</xdr:rowOff>
    </xdr:from>
    <xdr:to>
      <xdr:col>81</xdr:col>
      <xdr:colOff>50800</xdr:colOff>
      <xdr:row>64</xdr:row>
      <xdr:rowOff>42454</xdr:rowOff>
    </xdr:to>
    <xdr:cxnSp macro="">
      <xdr:nvCxnSpPr>
        <xdr:cNvPr id="610" name="直線コネクタ 609"/>
        <xdr:cNvCxnSpPr/>
      </xdr:nvCxnSpPr>
      <xdr:spPr>
        <a:xfrm flipV="1">
          <a:off x="14592300" y="1097116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35741</xdr:rowOff>
    </xdr:from>
    <xdr:to>
      <xdr:col>72</xdr:col>
      <xdr:colOff>38100</xdr:colOff>
      <xdr:row>64</xdr:row>
      <xdr:rowOff>137341</xdr:rowOff>
    </xdr:to>
    <xdr:sp macro="" textlink="">
      <xdr:nvSpPr>
        <xdr:cNvPr id="611" name="楕円 610"/>
        <xdr:cNvSpPr/>
      </xdr:nvSpPr>
      <xdr:spPr>
        <a:xfrm>
          <a:off x="13652500" y="110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42454</xdr:rowOff>
    </xdr:from>
    <xdr:to>
      <xdr:col>76</xdr:col>
      <xdr:colOff>114300</xdr:colOff>
      <xdr:row>64</xdr:row>
      <xdr:rowOff>86541</xdr:rowOff>
    </xdr:to>
    <xdr:cxnSp macro="">
      <xdr:nvCxnSpPr>
        <xdr:cNvPr id="612" name="直線コネクタ 611"/>
        <xdr:cNvCxnSpPr/>
      </xdr:nvCxnSpPr>
      <xdr:spPr>
        <a:xfrm flipV="1">
          <a:off x="13703300" y="1101525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613" name="n_1ave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614"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615"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40294</xdr:rowOff>
    </xdr:from>
    <xdr:ext cx="340478" cy="259045"/>
    <xdr:sp macro="" textlink="">
      <xdr:nvSpPr>
        <xdr:cNvPr id="616" name="n_1mainValue【保健センター・保健所】&#10;有形固定資産減価償却率"/>
        <xdr:cNvSpPr txBox="1"/>
      </xdr:nvSpPr>
      <xdr:spPr>
        <a:xfrm>
          <a:off x="15298361" y="11013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84381</xdr:rowOff>
    </xdr:from>
    <xdr:ext cx="340478" cy="259045"/>
    <xdr:sp macro="" textlink="">
      <xdr:nvSpPr>
        <xdr:cNvPr id="617" name="n_2mainValue【保健センター・保健所】&#10;有形固定資産減価償却率"/>
        <xdr:cNvSpPr txBox="1"/>
      </xdr:nvSpPr>
      <xdr:spPr>
        <a:xfrm>
          <a:off x="14422061" y="110571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64</xdr:row>
      <xdr:rowOff>128468</xdr:rowOff>
    </xdr:from>
    <xdr:ext cx="340478" cy="259045"/>
    <xdr:sp macro="" textlink="">
      <xdr:nvSpPr>
        <xdr:cNvPr id="618" name="n_3mainValue【保健センター・保健所】&#10;有形固定資産減価償却率"/>
        <xdr:cNvSpPr txBox="1"/>
      </xdr:nvSpPr>
      <xdr:spPr>
        <a:xfrm>
          <a:off x="13533061" y="111012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49"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53" name="フローチャート: 判断 652"/>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659" name="楕円 658"/>
        <xdr:cNvSpPr/>
      </xdr:nvSpPr>
      <xdr:spPr>
        <a:xfrm>
          <a:off x="221107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1105</xdr:rowOff>
    </xdr:from>
    <xdr:ext cx="469744" cy="259045"/>
    <xdr:sp macro="" textlink="">
      <xdr:nvSpPr>
        <xdr:cNvPr id="660" name="【保健センター・保健所】&#10;一人当たり面積該当値テキスト"/>
        <xdr:cNvSpPr txBox="1"/>
      </xdr:nvSpPr>
      <xdr:spPr>
        <a:xfrm>
          <a:off x="22199600"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22678</xdr:rowOff>
    </xdr:from>
    <xdr:to>
      <xdr:col>112</xdr:col>
      <xdr:colOff>38100</xdr:colOff>
      <xdr:row>63</xdr:row>
      <xdr:rowOff>124278</xdr:rowOff>
    </xdr:to>
    <xdr:sp macro="" textlink="">
      <xdr:nvSpPr>
        <xdr:cNvPr id="661" name="楕円 660"/>
        <xdr:cNvSpPr/>
      </xdr:nvSpPr>
      <xdr:spPr>
        <a:xfrm>
          <a:off x="21272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73478</xdr:rowOff>
    </xdr:from>
    <xdr:to>
      <xdr:col>116</xdr:col>
      <xdr:colOff>63500</xdr:colOff>
      <xdr:row>63</xdr:row>
      <xdr:rowOff>73478</xdr:rowOff>
    </xdr:to>
    <xdr:cxnSp macro="">
      <xdr:nvCxnSpPr>
        <xdr:cNvPr id="662" name="直線コネクタ 661"/>
        <xdr:cNvCxnSpPr/>
      </xdr:nvCxnSpPr>
      <xdr:spPr>
        <a:xfrm>
          <a:off x="21323300" y="10874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22678</xdr:rowOff>
    </xdr:from>
    <xdr:to>
      <xdr:col>107</xdr:col>
      <xdr:colOff>101600</xdr:colOff>
      <xdr:row>63</xdr:row>
      <xdr:rowOff>124278</xdr:rowOff>
    </xdr:to>
    <xdr:sp macro="" textlink="">
      <xdr:nvSpPr>
        <xdr:cNvPr id="663" name="楕円 662"/>
        <xdr:cNvSpPr/>
      </xdr:nvSpPr>
      <xdr:spPr>
        <a:xfrm>
          <a:off x="20383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73478</xdr:rowOff>
    </xdr:from>
    <xdr:to>
      <xdr:col>111</xdr:col>
      <xdr:colOff>177800</xdr:colOff>
      <xdr:row>63</xdr:row>
      <xdr:rowOff>73478</xdr:rowOff>
    </xdr:to>
    <xdr:cxnSp macro="">
      <xdr:nvCxnSpPr>
        <xdr:cNvPr id="664" name="直線コネクタ 663"/>
        <xdr:cNvCxnSpPr/>
      </xdr:nvCxnSpPr>
      <xdr:spPr>
        <a:xfrm>
          <a:off x="20434300" y="1087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22678</xdr:rowOff>
    </xdr:from>
    <xdr:to>
      <xdr:col>102</xdr:col>
      <xdr:colOff>165100</xdr:colOff>
      <xdr:row>63</xdr:row>
      <xdr:rowOff>124278</xdr:rowOff>
    </xdr:to>
    <xdr:sp macro="" textlink="">
      <xdr:nvSpPr>
        <xdr:cNvPr id="665" name="楕円 664"/>
        <xdr:cNvSpPr/>
      </xdr:nvSpPr>
      <xdr:spPr>
        <a:xfrm>
          <a:off x="19494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73478</xdr:rowOff>
    </xdr:from>
    <xdr:to>
      <xdr:col>107</xdr:col>
      <xdr:colOff>50800</xdr:colOff>
      <xdr:row>63</xdr:row>
      <xdr:rowOff>73478</xdr:rowOff>
    </xdr:to>
    <xdr:cxnSp macro="">
      <xdr:nvCxnSpPr>
        <xdr:cNvPr id="666" name="直線コネクタ 665"/>
        <xdr:cNvCxnSpPr/>
      </xdr:nvCxnSpPr>
      <xdr:spPr>
        <a:xfrm>
          <a:off x="19545300" y="1087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67"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68"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69"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115405</xdr:rowOff>
    </xdr:from>
    <xdr:ext cx="469744" cy="259045"/>
    <xdr:sp macro="" textlink="">
      <xdr:nvSpPr>
        <xdr:cNvPr id="670" name="n_1mainValue【保健センター・保健所】&#10;一人当たり面積"/>
        <xdr:cNvSpPr txBox="1"/>
      </xdr:nvSpPr>
      <xdr:spPr>
        <a:xfrm>
          <a:off x="210757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115405</xdr:rowOff>
    </xdr:from>
    <xdr:ext cx="469744" cy="259045"/>
    <xdr:sp macro="" textlink="">
      <xdr:nvSpPr>
        <xdr:cNvPr id="671" name="n_2mainValue【保健センター・保健所】&#10;一人当たり面積"/>
        <xdr:cNvSpPr txBox="1"/>
      </xdr:nvSpPr>
      <xdr:spPr>
        <a:xfrm>
          <a:off x="20199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115405</xdr:rowOff>
    </xdr:from>
    <xdr:ext cx="469744" cy="259045"/>
    <xdr:sp macro="" textlink="">
      <xdr:nvSpPr>
        <xdr:cNvPr id="672" name="n_3mainValue【保健センター・保健所】&#10;一人当たり面積"/>
        <xdr:cNvSpPr txBox="1"/>
      </xdr:nvSpPr>
      <xdr:spPr>
        <a:xfrm>
          <a:off x="19310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703"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7" name="フローチャート: 判断 706"/>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130992</xdr:rowOff>
    </xdr:from>
    <xdr:to>
      <xdr:col>85</xdr:col>
      <xdr:colOff>177800</xdr:colOff>
      <xdr:row>81</xdr:row>
      <xdr:rowOff>61142</xdr:rowOff>
    </xdr:to>
    <xdr:sp macro="" textlink="">
      <xdr:nvSpPr>
        <xdr:cNvPr id="713" name="楕円 712"/>
        <xdr:cNvSpPr/>
      </xdr:nvSpPr>
      <xdr:spPr>
        <a:xfrm>
          <a:off x="162687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153869</xdr:rowOff>
    </xdr:from>
    <xdr:ext cx="405111" cy="259045"/>
    <xdr:sp macro="" textlink="">
      <xdr:nvSpPr>
        <xdr:cNvPr id="714" name="【消防施設】&#10;有形固定資産減価償却率該当値テキスト"/>
        <xdr:cNvSpPr txBox="1"/>
      </xdr:nvSpPr>
      <xdr:spPr>
        <a:xfrm>
          <a:off x="16357600" y="1369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139156</xdr:rowOff>
    </xdr:from>
    <xdr:to>
      <xdr:col>81</xdr:col>
      <xdr:colOff>101600</xdr:colOff>
      <xdr:row>81</xdr:row>
      <xdr:rowOff>69306</xdr:rowOff>
    </xdr:to>
    <xdr:sp macro="" textlink="">
      <xdr:nvSpPr>
        <xdr:cNvPr id="715" name="楕円 714"/>
        <xdr:cNvSpPr/>
      </xdr:nvSpPr>
      <xdr:spPr>
        <a:xfrm>
          <a:off x="15430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10342</xdr:rowOff>
    </xdr:from>
    <xdr:to>
      <xdr:col>85</xdr:col>
      <xdr:colOff>127000</xdr:colOff>
      <xdr:row>81</xdr:row>
      <xdr:rowOff>18506</xdr:rowOff>
    </xdr:to>
    <xdr:cxnSp macro="">
      <xdr:nvCxnSpPr>
        <xdr:cNvPr id="716" name="直線コネクタ 715"/>
        <xdr:cNvCxnSpPr/>
      </xdr:nvCxnSpPr>
      <xdr:spPr>
        <a:xfrm flipV="1">
          <a:off x="15481300" y="13897792"/>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16692</xdr:rowOff>
    </xdr:from>
    <xdr:to>
      <xdr:col>76</xdr:col>
      <xdr:colOff>165100</xdr:colOff>
      <xdr:row>81</xdr:row>
      <xdr:rowOff>118292</xdr:rowOff>
    </xdr:to>
    <xdr:sp macro="" textlink="">
      <xdr:nvSpPr>
        <xdr:cNvPr id="717" name="楕円 716"/>
        <xdr:cNvSpPr/>
      </xdr:nvSpPr>
      <xdr:spPr>
        <a:xfrm>
          <a:off x="14541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18506</xdr:rowOff>
    </xdr:from>
    <xdr:to>
      <xdr:col>81</xdr:col>
      <xdr:colOff>50800</xdr:colOff>
      <xdr:row>81</xdr:row>
      <xdr:rowOff>67492</xdr:rowOff>
    </xdr:to>
    <xdr:cxnSp macro="">
      <xdr:nvCxnSpPr>
        <xdr:cNvPr id="718" name="直線コネクタ 717"/>
        <xdr:cNvCxnSpPr/>
      </xdr:nvCxnSpPr>
      <xdr:spPr>
        <a:xfrm flipV="1">
          <a:off x="14592300" y="1390595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117929</xdr:rowOff>
    </xdr:from>
    <xdr:to>
      <xdr:col>72</xdr:col>
      <xdr:colOff>38100</xdr:colOff>
      <xdr:row>82</xdr:row>
      <xdr:rowOff>48079</xdr:rowOff>
    </xdr:to>
    <xdr:sp macro="" textlink="">
      <xdr:nvSpPr>
        <xdr:cNvPr id="719" name="楕円 718"/>
        <xdr:cNvSpPr/>
      </xdr:nvSpPr>
      <xdr:spPr>
        <a:xfrm>
          <a:off x="13652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67492</xdr:rowOff>
    </xdr:from>
    <xdr:to>
      <xdr:col>76</xdr:col>
      <xdr:colOff>114300</xdr:colOff>
      <xdr:row>81</xdr:row>
      <xdr:rowOff>168729</xdr:rowOff>
    </xdr:to>
    <xdr:cxnSp macro="">
      <xdr:nvCxnSpPr>
        <xdr:cNvPr id="720" name="直線コネクタ 719"/>
        <xdr:cNvCxnSpPr/>
      </xdr:nvCxnSpPr>
      <xdr:spPr>
        <a:xfrm flipV="1">
          <a:off x="13703300" y="1395494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721"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722"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23"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85833</xdr:rowOff>
    </xdr:from>
    <xdr:ext cx="405111" cy="259045"/>
    <xdr:sp macro="" textlink="">
      <xdr:nvSpPr>
        <xdr:cNvPr id="724" name="n_1mainValue【消防施設】&#10;有形固定資産減価償却率"/>
        <xdr:cNvSpPr txBox="1"/>
      </xdr:nvSpPr>
      <xdr:spPr>
        <a:xfrm>
          <a:off x="152660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134819</xdr:rowOff>
    </xdr:from>
    <xdr:ext cx="405111" cy="259045"/>
    <xdr:sp macro="" textlink="">
      <xdr:nvSpPr>
        <xdr:cNvPr id="725" name="n_2mainValue【消防施設】&#10;有形固定資産減価償却率"/>
        <xdr:cNvSpPr txBox="1"/>
      </xdr:nvSpPr>
      <xdr:spPr>
        <a:xfrm>
          <a:off x="143897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39206</xdr:rowOff>
    </xdr:from>
    <xdr:ext cx="405111" cy="259045"/>
    <xdr:sp macro="" textlink="">
      <xdr:nvSpPr>
        <xdr:cNvPr id="726" name="n_3mainValue【消防施設】&#10;有形固定資産減価償却率"/>
        <xdr:cNvSpPr txBox="1"/>
      </xdr:nvSpPr>
      <xdr:spPr>
        <a:xfrm>
          <a:off x="13500744"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8" name="直線コネクタ 747"/>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9"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0" name="直線コネクタ 749"/>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51"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52" name="直線コネクタ 751"/>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53"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54" name="フローチャート: 判断 753"/>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55" name="フローチャート: 判断 754"/>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6" name="フローチャート: 判断 755"/>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57" name="フローチャート: 判断 756"/>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63" name="楕円 762"/>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134890</xdr:rowOff>
    </xdr:from>
    <xdr:ext cx="469744" cy="259045"/>
    <xdr:sp macro="" textlink="">
      <xdr:nvSpPr>
        <xdr:cNvPr id="764" name="【消防施設】&#10;一人当たり面積該当値テキスト"/>
        <xdr:cNvSpPr txBox="1"/>
      </xdr:nvSpPr>
      <xdr:spPr>
        <a:xfrm>
          <a:off x="221996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765" name="楕円 764"/>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35813</xdr:rowOff>
    </xdr:to>
    <xdr:cxnSp macro="">
      <xdr:nvCxnSpPr>
        <xdr:cNvPr id="766" name="直線コネクタ 765"/>
        <xdr:cNvCxnSpPr/>
      </xdr:nvCxnSpPr>
      <xdr:spPr>
        <a:xfrm>
          <a:off x="21323300" y="14609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138176</xdr:rowOff>
    </xdr:from>
    <xdr:to>
      <xdr:col>107</xdr:col>
      <xdr:colOff>101600</xdr:colOff>
      <xdr:row>85</xdr:row>
      <xdr:rowOff>68326</xdr:rowOff>
    </xdr:to>
    <xdr:sp macro="" textlink="">
      <xdr:nvSpPr>
        <xdr:cNvPr id="767" name="楕円 766"/>
        <xdr:cNvSpPr/>
      </xdr:nvSpPr>
      <xdr:spPr>
        <a:xfrm>
          <a:off x="20383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17526</xdr:rowOff>
    </xdr:from>
    <xdr:to>
      <xdr:col>111</xdr:col>
      <xdr:colOff>177800</xdr:colOff>
      <xdr:row>85</xdr:row>
      <xdr:rowOff>35813</xdr:rowOff>
    </xdr:to>
    <xdr:cxnSp macro="">
      <xdr:nvCxnSpPr>
        <xdr:cNvPr id="768" name="直線コネクタ 767"/>
        <xdr:cNvCxnSpPr/>
      </xdr:nvCxnSpPr>
      <xdr:spPr>
        <a:xfrm>
          <a:off x="20434300" y="145907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769" name="楕円 768"/>
        <xdr:cNvSpPr/>
      </xdr:nvSpPr>
      <xdr:spPr>
        <a:xfrm>
          <a:off x="19494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17526</xdr:rowOff>
    </xdr:to>
    <xdr:cxnSp macro="">
      <xdr:nvCxnSpPr>
        <xdr:cNvPr id="770" name="直線コネクタ 769"/>
        <xdr:cNvCxnSpPr/>
      </xdr:nvCxnSpPr>
      <xdr:spPr>
        <a:xfrm>
          <a:off x="19545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71"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72"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73"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77740</xdr:rowOff>
    </xdr:from>
    <xdr:ext cx="469744" cy="259045"/>
    <xdr:sp macro="" textlink="">
      <xdr:nvSpPr>
        <xdr:cNvPr id="774" name="n_1mainValue【消防施設】&#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775" name="n_2mainValue【消防施設】&#10;一人当たり面積"/>
        <xdr:cNvSpPr txBox="1"/>
      </xdr:nvSpPr>
      <xdr:spPr>
        <a:xfrm>
          <a:off x="20199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54881</xdr:rowOff>
    </xdr:from>
    <xdr:ext cx="469744" cy="259045"/>
    <xdr:sp macro="" textlink="">
      <xdr:nvSpPr>
        <xdr:cNvPr id="776" name="n_3mainValue【消防施設】&#10;一人当たり面積"/>
        <xdr:cNvSpPr txBox="1"/>
      </xdr:nvSpPr>
      <xdr:spPr>
        <a:xfrm>
          <a:off x="19310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5" name="テキスト ボックス 7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7" name="直線コネクタ 7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8" name="テキスト ボックス 7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9" name="直線コネクタ 7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0" name="テキスト ボックス 7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1" name="直線コネクタ 7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2" name="テキスト ボックス 7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3" name="直線コネクタ 7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4" name="テキスト ボックス 7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5" name="直線コネクタ 7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6" name="テキスト ボックス 7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7" name="直線コネクタ 7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8" name="テキスト ボックス 7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9" name="直線コネクタ 7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0" name="テキスト ボックス 7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802" name="直線コネクタ 801"/>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803"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804" name="直線コネクタ 803"/>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6" name="直線コネクタ 80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807" name="【庁舎】&#10;有形固定資産減価償却率平均値テキスト"/>
        <xdr:cNvSpPr txBox="1"/>
      </xdr:nvSpPr>
      <xdr:spPr>
        <a:xfrm>
          <a:off x="16357600" y="1756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8" name="フローチャート: 判断 807"/>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9" name="フローチャート: 判断 808"/>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10" name="フローチャート: 判断 809"/>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811" name="フローチャート: 判断 810"/>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2" name="テキスト ボックス 8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3" name="テキスト ボックス 8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4" name="テキスト ボックス 8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5" name="テキスト ボックス 8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6" name="テキスト ボックス 8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817" name="楕円 816"/>
        <xdr:cNvSpPr/>
      </xdr:nvSpPr>
      <xdr:spPr>
        <a:xfrm>
          <a:off x="16268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129557</xdr:rowOff>
    </xdr:from>
    <xdr:ext cx="405111" cy="259045"/>
    <xdr:sp macro="" textlink="">
      <xdr:nvSpPr>
        <xdr:cNvPr id="818" name="【庁舎】&#10;有形固定資産減価償却率該当値テキスト"/>
        <xdr:cNvSpPr txBox="1"/>
      </xdr:nvSpPr>
      <xdr:spPr>
        <a:xfrm>
          <a:off x="16357600"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17236</xdr:rowOff>
    </xdr:from>
    <xdr:to>
      <xdr:col>81</xdr:col>
      <xdr:colOff>101600</xdr:colOff>
      <xdr:row>104</xdr:row>
      <xdr:rowOff>118836</xdr:rowOff>
    </xdr:to>
    <xdr:sp macro="" textlink="">
      <xdr:nvSpPr>
        <xdr:cNvPr id="819" name="楕円 818"/>
        <xdr:cNvSpPr/>
      </xdr:nvSpPr>
      <xdr:spPr>
        <a:xfrm>
          <a:off x="15430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30480</xdr:rowOff>
    </xdr:from>
    <xdr:to>
      <xdr:col>85</xdr:col>
      <xdr:colOff>127000</xdr:colOff>
      <xdr:row>104</xdr:row>
      <xdr:rowOff>68036</xdr:rowOff>
    </xdr:to>
    <xdr:cxnSp macro="">
      <xdr:nvCxnSpPr>
        <xdr:cNvPr id="820" name="直線コネクタ 819"/>
        <xdr:cNvCxnSpPr/>
      </xdr:nvCxnSpPr>
      <xdr:spPr>
        <a:xfrm flipV="1">
          <a:off x="15481300" y="1786128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56424</xdr:rowOff>
    </xdr:from>
    <xdr:to>
      <xdr:col>76</xdr:col>
      <xdr:colOff>165100</xdr:colOff>
      <xdr:row>104</xdr:row>
      <xdr:rowOff>158024</xdr:rowOff>
    </xdr:to>
    <xdr:sp macro="" textlink="">
      <xdr:nvSpPr>
        <xdr:cNvPr id="821" name="楕円 820"/>
        <xdr:cNvSpPr/>
      </xdr:nvSpPr>
      <xdr:spPr>
        <a:xfrm>
          <a:off x="14541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68036</xdr:rowOff>
    </xdr:from>
    <xdr:to>
      <xdr:col>81</xdr:col>
      <xdr:colOff>50800</xdr:colOff>
      <xdr:row>104</xdr:row>
      <xdr:rowOff>107224</xdr:rowOff>
    </xdr:to>
    <xdr:cxnSp macro="">
      <xdr:nvCxnSpPr>
        <xdr:cNvPr id="822" name="直線コネクタ 821"/>
        <xdr:cNvCxnSpPr/>
      </xdr:nvCxnSpPr>
      <xdr:spPr>
        <a:xfrm flipV="1">
          <a:off x="14592300" y="1789883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823" name="楕円 822"/>
        <xdr:cNvSpPr/>
      </xdr:nvSpPr>
      <xdr:spPr>
        <a:xfrm>
          <a:off x="13652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107224</xdr:rowOff>
    </xdr:from>
    <xdr:to>
      <xdr:col>76</xdr:col>
      <xdr:colOff>114300</xdr:colOff>
      <xdr:row>104</xdr:row>
      <xdr:rowOff>148045</xdr:rowOff>
    </xdr:to>
    <xdr:cxnSp macro="">
      <xdr:nvCxnSpPr>
        <xdr:cNvPr id="824" name="直線コネクタ 823"/>
        <xdr:cNvCxnSpPr/>
      </xdr:nvCxnSpPr>
      <xdr:spPr>
        <a:xfrm flipV="1">
          <a:off x="13703300" y="1793802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825" name="n_1ave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826"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827"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109963</xdr:rowOff>
    </xdr:from>
    <xdr:ext cx="405111" cy="259045"/>
    <xdr:sp macro="" textlink="">
      <xdr:nvSpPr>
        <xdr:cNvPr id="828" name="n_1mainValue【庁舎】&#10;有形固定資産減価償却率"/>
        <xdr:cNvSpPr txBox="1"/>
      </xdr:nvSpPr>
      <xdr:spPr>
        <a:xfrm>
          <a:off x="152660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149151</xdr:rowOff>
    </xdr:from>
    <xdr:ext cx="405111" cy="259045"/>
    <xdr:sp macro="" textlink="">
      <xdr:nvSpPr>
        <xdr:cNvPr id="829" name="n_2mainValue【庁舎】&#10;有形固定資産減価償却率"/>
        <xdr:cNvSpPr txBox="1"/>
      </xdr:nvSpPr>
      <xdr:spPr>
        <a:xfrm>
          <a:off x="14389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18522</xdr:rowOff>
    </xdr:from>
    <xdr:ext cx="405111" cy="259045"/>
    <xdr:sp macro="" textlink="">
      <xdr:nvSpPr>
        <xdr:cNvPr id="830" name="n_3mainValue【庁舎】&#10;有形固定資産減価償却率"/>
        <xdr:cNvSpPr txBox="1"/>
      </xdr:nvSpPr>
      <xdr:spPr>
        <a:xfrm>
          <a:off x="13500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1" name="テキスト ボックス 8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2" name="直線コネクタ 8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3" name="テキスト ボックス 8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4" name="直線コネクタ 8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5" name="テキスト ボックス 8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6" name="直線コネクタ 8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7" name="テキスト ボックス 8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8" name="直線コネクタ 8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9" name="テキスト ボックス 8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0" name="直線コネクタ 8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1" name="テキスト ボックス 8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2" name="直線コネクタ 8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3" name="テキスト ボックス 8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5" name="テキスト ボックス 8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7" name="直線コネクタ 856"/>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8"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9" name="直線コネクタ 858"/>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60"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61" name="直線コネクタ 860"/>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62"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63" name="フローチャート: 判断 862"/>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64" name="フローチャート: 判断 863"/>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65" name="フローチャート: 判断 864"/>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66" name="フローチャート: 判断 865"/>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133169</xdr:rowOff>
    </xdr:from>
    <xdr:to>
      <xdr:col>116</xdr:col>
      <xdr:colOff>114300</xdr:colOff>
      <xdr:row>109</xdr:row>
      <xdr:rowOff>63319</xdr:rowOff>
    </xdr:to>
    <xdr:sp macro="" textlink="">
      <xdr:nvSpPr>
        <xdr:cNvPr id="872" name="楕円 871"/>
        <xdr:cNvSpPr/>
      </xdr:nvSpPr>
      <xdr:spPr>
        <a:xfrm>
          <a:off x="221107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48096</xdr:rowOff>
    </xdr:from>
    <xdr:ext cx="469744" cy="259045"/>
    <xdr:sp macro="" textlink="">
      <xdr:nvSpPr>
        <xdr:cNvPr id="873" name="【庁舎】&#10;一人当たり面積該当値テキスト"/>
        <xdr:cNvSpPr txBox="1"/>
      </xdr:nvSpPr>
      <xdr:spPr>
        <a:xfrm>
          <a:off x="22199600" y="1856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133169</xdr:rowOff>
    </xdr:from>
    <xdr:to>
      <xdr:col>112</xdr:col>
      <xdr:colOff>38100</xdr:colOff>
      <xdr:row>109</xdr:row>
      <xdr:rowOff>63319</xdr:rowOff>
    </xdr:to>
    <xdr:sp macro="" textlink="">
      <xdr:nvSpPr>
        <xdr:cNvPr id="874" name="楕円 873"/>
        <xdr:cNvSpPr/>
      </xdr:nvSpPr>
      <xdr:spPr>
        <a:xfrm>
          <a:off x="21272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12519</xdr:rowOff>
    </xdr:from>
    <xdr:to>
      <xdr:col>116</xdr:col>
      <xdr:colOff>63500</xdr:colOff>
      <xdr:row>109</xdr:row>
      <xdr:rowOff>12519</xdr:rowOff>
    </xdr:to>
    <xdr:cxnSp macro="">
      <xdr:nvCxnSpPr>
        <xdr:cNvPr id="875" name="直線コネクタ 874"/>
        <xdr:cNvCxnSpPr/>
      </xdr:nvCxnSpPr>
      <xdr:spPr>
        <a:xfrm>
          <a:off x="21323300" y="187005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133169</xdr:rowOff>
    </xdr:from>
    <xdr:to>
      <xdr:col>107</xdr:col>
      <xdr:colOff>101600</xdr:colOff>
      <xdr:row>109</xdr:row>
      <xdr:rowOff>63319</xdr:rowOff>
    </xdr:to>
    <xdr:sp macro="" textlink="">
      <xdr:nvSpPr>
        <xdr:cNvPr id="876" name="楕円 875"/>
        <xdr:cNvSpPr/>
      </xdr:nvSpPr>
      <xdr:spPr>
        <a:xfrm>
          <a:off x="20383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12519</xdr:rowOff>
    </xdr:from>
    <xdr:to>
      <xdr:col>111</xdr:col>
      <xdr:colOff>177800</xdr:colOff>
      <xdr:row>109</xdr:row>
      <xdr:rowOff>12519</xdr:rowOff>
    </xdr:to>
    <xdr:cxnSp macro="">
      <xdr:nvCxnSpPr>
        <xdr:cNvPr id="877" name="直線コネクタ 876"/>
        <xdr:cNvCxnSpPr/>
      </xdr:nvCxnSpPr>
      <xdr:spPr>
        <a:xfrm>
          <a:off x="20434300" y="18700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133169</xdr:rowOff>
    </xdr:from>
    <xdr:to>
      <xdr:col>102</xdr:col>
      <xdr:colOff>165100</xdr:colOff>
      <xdr:row>109</xdr:row>
      <xdr:rowOff>63319</xdr:rowOff>
    </xdr:to>
    <xdr:sp macro="" textlink="">
      <xdr:nvSpPr>
        <xdr:cNvPr id="878" name="楕円 877"/>
        <xdr:cNvSpPr/>
      </xdr:nvSpPr>
      <xdr:spPr>
        <a:xfrm>
          <a:off x="19494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12519</xdr:rowOff>
    </xdr:from>
    <xdr:to>
      <xdr:col>107</xdr:col>
      <xdr:colOff>50800</xdr:colOff>
      <xdr:row>109</xdr:row>
      <xdr:rowOff>12519</xdr:rowOff>
    </xdr:to>
    <xdr:cxnSp macro="">
      <xdr:nvCxnSpPr>
        <xdr:cNvPr id="879" name="直線コネクタ 878"/>
        <xdr:cNvCxnSpPr/>
      </xdr:nvCxnSpPr>
      <xdr:spPr>
        <a:xfrm>
          <a:off x="19545300" y="18700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80"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81"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82"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54446</xdr:rowOff>
    </xdr:from>
    <xdr:ext cx="469744" cy="259045"/>
    <xdr:sp macro="" textlink="">
      <xdr:nvSpPr>
        <xdr:cNvPr id="883" name="n_1mainValue【庁舎】&#10;一人当たり面積"/>
        <xdr:cNvSpPr txBox="1"/>
      </xdr:nvSpPr>
      <xdr:spPr>
        <a:xfrm>
          <a:off x="210757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54446</xdr:rowOff>
    </xdr:from>
    <xdr:ext cx="469744" cy="259045"/>
    <xdr:sp macro="" textlink="">
      <xdr:nvSpPr>
        <xdr:cNvPr id="884" name="n_2mainValue【庁舎】&#10;一人当たり面積"/>
        <xdr:cNvSpPr txBox="1"/>
      </xdr:nvSpPr>
      <xdr:spPr>
        <a:xfrm>
          <a:off x="201994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54446</xdr:rowOff>
    </xdr:from>
    <xdr:ext cx="469744" cy="259045"/>
    <xdr:sp macro="" textlink="">
      <xdr:nvSpPr>
        <xdr:cNvPr id="885" name="n_3mainValue【庁舎】&#10;一人当たり面積"/>
        <xdr:cNvSpPr txBox="1"/>
      </xdr:nvSpPr>
      <xdr:spPr>
        <a:xfrm>
          <a:off x="193104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体育館・プールや保健センター・保健所，福祉施設，庁舎の有形固定資産減価償却率は類似団体平均を下回っている。これは鹿嶋市公共施設等総合管理計画に則り，体育施設の改修及び庁舎の長寿命化や保健センターの建て替えに着手してきたことが影響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一方で，図書館や一般廃棄物処理施設，消防施設，市民会館においても，上記と同様に，事後保全だけではなく長寿命化や予防保全をおこなっているところではあるが，既存施設の老朽化が進んでいるため，類似団体平均を上回っている状況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また，一人あたりの面積等は概ね類似団体平均と同等またはやや下回っている。</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今後も，</a:t>
          </a:r>
          <a:r>
            <a:rPr kumimoji="1" lang="ja-JP" altLang="en-US" sz="1300">
              <a:solidFill>
                <a:schemeClr val="tx1"/>
              </a:solidFill>
              <a:latin typeface="ＭＳ Ｐゴシック" panose="020B0600070205080204" pitchFamily="50" charset="-128"/>
              <a:ea typeface="ＭＳ Ｐゴシック" panose="020B0600070205080204" pitchFamily="50" charset="-128"/>
            </a:rPr>
            <a:t>一般廃棄物処理施設の集約化をはじめ，各施設の集約化・複合化を計画的に進めることにより，一人当たりの面積の適正化に努める。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67,892
66,994
106.03
26,353,662
25,158,475
914,286
14,289,689
17,421,629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本市は，鹿島臨海工業地帯を有しており，企業からの市税収入が多く，類似団体平均と比較して</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ポイント高くなっている。単年度財政力指数は近年概ね横ばい傾向にあるため，今後も市税等の収納率の向上等により，自主財源の確保に努める。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19755</xdr:rowOff>
    </xdr:to>
    <xdr:cxnSp macro="">
      <xdr:nvCxnSpPr>
        <xdr:cNvPr id="69" name="直線コネクタ 68"/>
        <xdr:cNvCxnSpPr/>
      </xdr:nvCxnSpPr>
      <xdr:spPr>
        <a:xfrm>
          <a:off x="4114800" y="6877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19755</xdr:rowOff>
    </xdr:to>
    <xdr:cxnSp macro="">
      <xdr:nvCxnSpPr>
        <xdr:cNvPr id="72" name="直線コネクタ 71"/>
        <xdr:cNvCxnSpPr/>
      </xdr:nvCxnSpPr>
      <xdr:spPr>
        <a:xfrm>
          <a:off x="3225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19755</xdr:rowOff>
    </xdr:to>
    <xdr:cxnSp macro="">
      <xdr:nvCxnSpPr>
        <xdr:cNvPr id="75" name="直線コネクタ 74"/>
        <xdr:cNvCxnSpPr/>
      </xdr:nvCxnSpPr>
      <xdr:spPr>
        <a:xfrm>
          <a:off x="2336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19755</xdr:rowOff>
    </xdr:to>
    <xdr:cxnSp macro="">
      <xdr:nvCxnSpPr>
        <xdr:cNvPr id="78" name="直線コネクタ 77"/>
        <xdr:cNvCxnSpPr/>
      </xdr:nvCxnSpPr>
      <xdr:spPr>
        <a:xfrm>
          <a:off x="1447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ポイント低く，類似団体平均と比較して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比率が減少した要因としては，経常一般財源等が，臨時財政対策債の増により増加したことが挙げられる。</a:t>
          </a:r>
        </a:p>
        <a:p>
          <a:r>
            <a:rPr kumimoji="1" lang="ja-JP" altLang="en-US" sz="1300">
              <a:latin typeface="ＭＳ Ｐゴシック" panose="020B0600070205080204" pitchFamily="50" charset="-128"/>
              <a:ea typeface="ＭＳ Ｐゴシック" panose="020B0600070205080204" pitchFamily="50" charset="-128"/>
            </a:rPr>
            <a:t>　今後数年は市税の増が見込めず，一方で経常経費は人件費及び扶助費が増加する見通しである。今後も継続的な行財政改革の推進により，経常経費全体の圧縮に努める。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164846</xdr:rowOff>
    </xdr:from>
    <xdr:to>
      <xdr:col>23</xdr:col>
      <xdr:colOff>133350</xdr:colOff>
      <xdr:row>65</xdr:row>
      <xdr:rowOff>51308</xdr:rowOff>
    </xdr:to>
    <xdr:cxnSp macro="">
      <xdr:nvCxnSpPr>
        <xdr:cNvPr id="130" name="直線コネクタ 129"/>
        <xdr:cNvCxnSpPr/>
      </xdr:nvCxnSpPr>
      <xdr:spPr>
        <a:xfrm flipV="1">
          <a:off x="4114800" y="1113764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51308</xdr:rowOff>
    </xdr:to>
    <xdr:cxnSp macro="">
      <xdr:nvCxnSpPr>
        <xdr:cNvPr id="133" name="直線コネクタ 132"/>
        <xdr:cNvCxnSpPr/>
      </xdr:nvCxnSpPr>
      <xdr:spPr>
        <a:xfrm>
          <a:off x="3225800" y="1115695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116586</xdr:rowOff>
    </xdr:from>
    <xdr:to>
      <xdr:col>15</xdr:col>
      <xdr:colOff>82550</xdr:colOff>
      <xdr:row>65</xdr:row>
      <xdr:rowOff>12700</xdr:rowOff>
    </xdr:to>
    <xdr:cxnSp macro="">
      <xdr:nvCxnSpPr>
        <xdr:cNvPr id="136" name="直線コネクタ 135"/>
        <xdr:cNvCxnSpPr/>
      </xdr:nvCxnSpPr>
      <xdr:spPr>
        <a:xfrm>
          <a:off x="2336800" y="1108938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49022</xdr:rowOff>
    </xdr:from>
    <xdr:to>
      <xdr:col>11</xdr:col>
      <xdr:colOff>31750</xdr:colOff>
      <xdr:row>64</xdr:row>
      <xdr:rowOff>116586</xdr:rowOff>
    </xdr:to>
    <xdr:cxnSp macro="">
      <xdr:nvCxnSpPr>
        <xdr:cNvPr id="139" name="直線コネクタ 138"/>
        <xdr:cNvCxnSpPr/>
      </xdr:nvCxnSpPr>
      <xdr:spPr>
        <a:xfrm>
          <a:off x="1447800" y="1102182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114046</xdr:rowOff>
    </xdr:from>
    <xdr:to>
      <xdr:col>23</xdr:col>
      <xdr:colOff>184150</xdr:colOff>
      <xdr:row>65</xdr:row>
      <xdr:rowOff>44196</xdr:rowOff>
    </xdr:to>
    <xdr:sp macro="" textlink="">
      <xdr:nvSpPr>
        <xdr:cNvPr id="149" name="楕円 148"/>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86123</xdr:rowOff>
    </xdr:from>
    <xdr:ext cx="762000" cy="259045"/>
    <xdr:sp macro="" textlink="">
      <xdr:nvSpPr>
        <xdr:cNvPr id="150" name="財政構造の弾力性該当値テキスト"/>
        <xdr:cNvSpPr txBox="1"/>
      </xdr:nvSpPr>
      <xdr:spPr>
        <a:xfrm>
          <a:off x="5041900" y="1105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1" name="楕円 150"/>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2" name="テキスト ボックス 151"/>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3" name="楕円 152"/>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4" name="テキスト ボックス 153"/>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65786</xdr:rowOff>
    </xdr:from>
    <xdr:to>
      <xdr:col>11</xdr:col>
      <xdr:colOff>82550</xdr:colOff>
      <xdr:row>64</xdr:row>
      <xdr:rowOff>167386</xdr:rowOff>
    </xdr:to>
    <xdr:sp macro="" textlink="">
      <xdr:nvSpPr>
        <xdr:cNvPr id="155" name="楕円 154"/>
        <xdr:cNvSpPr/>
      </xdr:nvSpPr>
      <xdr:spPr>
        <a:xfrm>
          <a:off x="2286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152163</xdr:rowOff>
    </xdr:from>
    <xdr:ext cx="762000" cy="259045"/>
    <xdr:sp macro="" textlink="">
      <xdr:nvSpPr>
        <xdr:cNvPr id="156" name="テキスト ボックス 155"/>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169672</xdr:rowOff>
    </xdr:from>
    <xdr:to>
      <xdr:col>7</xdr:col>
      <xdr:colOff>31750</xdr:colOff>
      <xdr:row>64</xdr:row>
      <xdr:rowOff>99822</xdr:rowOff>
    </xdr:to>
    <xdr:sp macro="" textlink="">
      <xdr:nvSpPr>
        <xdr:cNvPr id="157" name="楕円 156"/>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109999</xdr:rowOff>
    </xdr:from>
    <xdr:ext cx="762000" cy="259045"/>
    <xdr:sp macro="" textlink="">
      <xdr:nvSpPr>
        <xdr:cNvPr id="158" name="テキスト ボックス 157"/>
        <xdr:cNvSpPr txBox="1"/>
      </xdr:nvSpPr>
      <xdr:spPr>
        <a:xfrm>
          <a:off x="1066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2,399</a:t>
          </a:r>
          <a:r>
            <a:rPr kumimoji="1" lang="ja-JP" altLang="en-US" sz="1300">
              <a:latin typeface="ＭＳ Ｐゴシック" panose="020B0600070205080204" pitchFamily="50" charset="-128"/>
              <a:ea typeface="ＭＳ Ｐゴシック" panose="020B0600070205080204" pitchFamily="50" charset="-128"/>
            </a:rPr>
            <a:t>円高くなっているが，類似団体平均，全国平均をともに下回る額となっている。前年度からの増加要因としては，小中学校管理運営事務経費の増などに伴う物件費の増が要因として挙げられる。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今後も定員管理計画の着実な推進による人件費の抑制や効率的な施設管理や業務の民間委託などを推進するとともに，事務事業の見直し等により歳出抑制を図る。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92486</xdr:rowOff>
    </xdr:from>
    <xdr:to>
      <xdr:col>23</xdr:col>
      <xdr:colOff>133350</xdr:colOff>
      <xdr:row>81</xdr:row>
      <xdr:rowOff>115641</xdr:rowOff>
    </xdr:to>
    <xdr:cxnSp macro="">
      <xdr:nvCxnSpPr>
        <xdr:cNvPr id="191" name="直線コネクタ 190"/>
        <xdr:cNvCxnSpPr/>
      </xdr:nvCxnSpPr>
      <xdr:spPr>
        <a:xfrm>
          <a:off x="4114800" y="13979936"/>
          <a:ext cx="838200" cy="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69814</xdr:rowOff>
    </xdr:from>
    <xdr:to>
      <xdr:col>19</xdr:col>
      <xdr:colOff>133350</xdr:colOff>
      <xdr:row>81</xdr:row>
      <xdr:rowOff>92486</xdr:rowOff>
    </xdr:to>
    <xdr:cxnSp macro="">
      <xdr:nvCxnSpPr>
        <xdr:cNvPr id="194" name="直線コネクタ 193"/>
        <xdr:cNvCxnSpPr/>
      </xdr:nvCxnSpPr>
      <xdr:spPr>
        <a:xfrm>
          <a:off x="3225800" y="13957264"/>
          <a:ext cx="889000" cy="2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69814</xdr:rowOff>
    </xdr:from>
    <xdr:to>
      <xdr:col>15</xdr:col>
      <xdr:colOff>82550</xdr:colOff>
      <xdr:row>81</xdr:row>
      <xdr:rowOff>93769</xdr:rowOff>
    </xdr:to>
    <xdr:cxnSp macro="">
      <xdr:nvCxnSpPr>
        <xdr:cNvPr id="197" name="直線コネクタ 196"/>
        <xdr:cNvCxnSpPr/>
      </xdr:nvCxnSpPr>
      <xdr:spPr>
        <a:xfrm flipV="1">
          <a:off x="2336800" y="13957264"/>
          <a:ext cx="889000" cy="2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64804</xdr:rowOff>
    </xdr:from>
    <xdr:to>
      <xdr:col>11</xdr:col>
      <xdr:colOff>31750</xdr:colOff>
      <xdr:row>81</xdr:row>
      <xdr:rowOff>93769</xdr:rowOff>
    </xdr:to>
    <xdr:cxnSp macro="">
      <xdr:nvCxnSpPr>
        <xdr:cNvPr id="200" name="直線コネクタ 199"/>
        <xdr:cNvCxnSpPr/>
      </xdr:nvCxnSpPr>
      <xdr:spPr>
        <a:xfrm>
          <a:off x="1447800" y="13952254"/>
          <a:ext cx="889000" cy="2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64841</xdr:rowOff>
    </xdr:from>
    <xdr:to>
      <xdr:col>23</xdr:col>
      <xdr:colOff>184150</xdr:colOff>
      <xdr:row>81</xdr:row>
      <xdr:rowOff>166441</xdr:rowOff>
    </xdr:to>
    <xdr:sp macro="" textlink="">
      <xdr:nvSpPr>
        <xdr:cNvPr id="210" name="楕円 209"/>
        <xdr:cNvSpPr/>
      </xdr:nvSpPr>
      <xdr:spPr>
        <a:xfrm>
          <a:off x="4902200" y="139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81368</xdr:rowOff>
    </xdr:from>
    <xdr:ext cx="762000" cy="259045"/>
    <xdr:sp macro="" textlink="">
      <xdr:nvSpPr>
        <xdr:cNvPr id="211" name="人件費・物件費等の状況該当値テキスト"/>
        <xdr:cNvSpPr txBox="1"/>
      </xdr:nvSpPr>
      <xdr:spPr>
        <a:xfrm>
          <a:off x="5041900" y="1379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41686</xdr:rowOff>
    </xdr:from>
    <xdr:to>
      <xdr:col>19</xdr:col>
      <xdr:colOff>184150</xdr:colOff>
      <xdr:row>81</xdr:row>
      <xdr:rowOff>143286</xdr:rowOff>
    </xdr:to>
    <xdr:sp macro="" textlink="">
      <xdr:nvSpPr>
        <xdr:cNvPr id="212" name="楕円 211"/>
        <xdr:cNvSpPr/>
      </xdr:nvSpPr>
      <xdr:spPr>
        <a:xfrm>
          <a:off x="4064000" y="1392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153463</xdr:rowOff>
    </xdr:from>
    <xdr:ext cx="736600" cy="259045"/>
    <xdr:sp macro="" textlink="">
      <xdr:nvSpPr>
        <xdr:cNvPr id="213" name="テキスト ボックス 212"/>
        <xdr:cNvSpPr txBox="1"/>
      </xdr:nvSpPr>
      <xdr:spPr>
        <a:xfrm>
          <a:off x="3733800" y="1369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19014</xdr:rowOff>
    </xdr:from>
    <xdr:to>
      <xdr:col>15</xdr:col>
      <xdr:colOff>133350</xdr:colOff>
      <xdr:row>81</xdr:row>
      <xdr:rowOff>120614</xdr:rowOff>
    </xdr:to>
    <xdr:sp macro="" textlink="">
      <xdr:nvSpPr>
        <xdr:cNvPr id="214" name="楕円 213"/>
        <xdr:cNvSpPr/>
      </xdr:nvSpPr>
      <xdr:spPr>
        <a:xfrm>
          <a:off x="3175000" y="139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130791</xdr:rowOff>
    </xdr:from>
    <xdr:ext cx="762000" cy="259045"/>
    <xdr:sp macro="" textlink="">
      <xdr:nvSpPr>
        <xdr:cNvPr id="215" name="テキスト ボックス 214"/>
        <xdr:cNvSpPr txBox="1"/>
      </xdr:nvSpPr>
      <xdr:spPr>
        <a:xfrm>
          <a:off x="2844800" y="13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42969</xdr:rowOff>
    </xdr:from>
    <xdr:to>
      <xdr:col>11</xdr:col>
      <xdr:colOff>82550</xdr:colOff>
      <xdr:row>81</xdr:row>
      <xdr:rowOff>144569</xdr:rowOff>
    </xdr:to>
    <xdr:sp macro="" textlink="">
      <xdr:nvSpPr>
        <xdr:cNvPr id="216" name="楕円 215"/>
        <xdr:cNvSpPr/>
      </xdr:nvSpPr>
      <xdr:spPr>
        <a:xfrm>
          <a:off x="2286000" y="1393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154746</xdr:rowOff>
    </xdr:from>
    <xdr:ext cx="762000" cy="259045"/>
    <xdr:sp macro="" textlink="">
      <xdr:nvSpPr>
        <xdr:cNvPr id="217" name="テキスト ボックス 216"/>
        <xdr:cNvSpPr txBox="1"/>
      </xdr:nvSpPr>
      <xdr:spPr>
        <a:xfrm>
          <a:off x="1955800" y="136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14004</xdr:rowOff>
    </xdr:from>
    <xdr:to>
      <xdr:col>7</xdr:col>
      <xdr:colOff>31750</xdr:colOff>
      <xdr:row>81</xdr:row>
      <xdr:rowOff>115604</xdr:rowOff>
    </xdr:to>
    <xdr:sp macro="" textlink="">
      <xdr:nvSpPr>
        <xdr:cNvPr id="218" name="楕円 217"/>
        <xdr:cNvSpPr/>
      </xdr:nvSpPr>
      <xdr:spPr>
        <a:xfrm>
          <a:off x="1397000" y="139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125781</xdr:rowOff>
    </xdr:from>
    <xdr:ext cx="762000" cy="259045"/>
    <xdr:sp macro="" textlink="">
      <xdr:nvSpPr>
        <xdr:cNvPr id="219" name="テキスト ボックス 218"/>
        <xdr:cNvSpPr txBox="1"/>
      </xdr:nvSpPr>
      <xdr:spPr>
        <a:xfrm>
          <a:off x="1066800" y="1367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以降の給与構造見直し等により，地域民間給与の反映，年功的な給与上昇の抑制と職務・職責に応じた給料構造への転換，勤務実績の給与への反映など，国と同様の考え方による取組みを推進してきており，国とほぼ同水準となっている。</a:t>
          </a:r>
        </a:p>
        <a:p>
          <a:r>
            <a:rPr kumimoji="1" lang="ja-JP" altLang="en-US" sz="1300">
              <a:latin typeface="ＭＳ Ｐゴシック" panose="020B0600070205080204" pitchFamily="50" charset="-128"/>
              <a:ea typeface="ＭＳ Ｐゴシック" panose="020B0600070205080204" pitchFamily="50" charset="-128"/>
            </a:rPr>
            <a:t>　今後も一層の給与の適正化に努めていく。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84</xdr:row>
      <xdr:rowOff>168729</xdr:rowOff>
    </xdr:to>
    <xdr:cxnSp macro="">
      <xdr:nvCxnSpPr>
        <xdr:cNvPr id="255" name="直線コネクタ 254"/>
        <xdr:cNvCxnSpPr/>
      </xdr:nvCxnSpPr>
      <xdr:spPr>
        <a:xfrm>
          <a:off x="16179800" y="1451882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117021</xdr:rowOff>
    </xdr:to>
    <xdr:cxnSp macro="">
      <xdr:nvCxnSpPr>
        <xdr:cNvPr id="258" name="直線コネクタ 257"/>
        <xdr:cNvCxnSpPr/>
      </xdr:nvCxnSpPr>
      <xdr:spPr>
        <a:xfrm>
          <a:off x="15290800" y="144326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99786</xdr:rowOff>
    </xdr:to>
    <xdr:cxnSp macro="">
      <xdr:nvCxnSpPr>
        <xdr:cNvPr id="261" name="直線コネクタ 260"/>
        <xdr:cNvCxnSpPr/>
      </xdr:nvCxnSpPr>
      <xdr:spPr>
        <a:xfrm flipV="1">
          <a:off x="14401800" y="144326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99786</xdr:rowOff>
    </xdr:to>
    <xdr:cxnSp macro="">
      <xdr:nvCxnSpPr>
        <xdr:cNvPr id="264" name="直線コネクタ 263"/>
        <xdr:cNvCxnSpPr/>
      </xdr:nvCxnSpPr>
      <xdr:spPr>
        <a:xfrm>
          <a:off x="13512800" y="1438093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4" name="楕円 273"/>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90006</xdr:rowOff>
    </xdr:from>
    <xdr:ext cx="762000" cy="259045"/>
    <xdr:sp macro="" textlink="">
      <xdr:nvSpPr>
        <xdr:cNvPr id="275" name="給与水準   （国との比較）該当値テキスト"/>
        <xdr:cNvSpPr txBox="1"/>
      </xdr:nvSpPr>
      <xdr:spPr>
        <a:xfrm>
          <a:off x="17106900" y="14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76" name="楕円 275"/>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77" name="テキスト ボックス 276"/>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78" name="楕円 277"/>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79" name="テキスト ボックス 278"/>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0" name="楕円 279"/>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81" name="テキスト ボックス 280"/>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2" name="楕円 281"/>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3" name="テキスト ボックス 282"/>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定員適正化の取組みにより</a:t>
          </a:r>
          <a:r>
            <a:rPr kumimoji="1" lang="ja-JP" altLang="en-US" sz="1300" b="0">
              <a:latin typeface="ＭＳ Ｐゴシック" panose="020B0600070205080204" pitchFamily="50" charset="-128"/>
              <a:ea typeface="ＭＳ Ｐゴシック" panose="020B0600070205080204" pitchFamily="50" charset="-128"/>
            </a:rPr>
            <a:t>，</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職員数は平成</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％減少した結果，</a:t>
          </a:r>
          <a:r>
            <a:rPr kumimoji="1" lang="ja-JP" altLang="en-US" sz="1300">
              <a:latin typeface="ＭＳ Ｐゴシック" panose="020B0600070205080204" pitchFamily="50" charset="-128"/>
              <a:ea typeface="ＭＳ Ｐゴシック" panose="020B0600070205080204" pitchFamily="50" charset="-128"/>
            </a:rPr>
            <a:t>類似団体平均と比較して人口千人当たり職員数は</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人少ない数値となっている。刻々と変化する社会情勢と施策の進捗状況を見据えつつ，引き続き，鹿嶋市定員管理計画（</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年度）に基づき計画的な定員管理に努めるとともに，職員個々の資質及び能力の向上を図り，市民サービスの質の確保に努める。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93769</xdr:rowOff>
    </xdr:from>
    <xdr:to>
      <xdr:col>81</xdr:col>
      <xdr:colOff>44450</xdr:colOff>
      <xdr:row>60</xdr:row>
      <xdr:rowOff>99801</xdr:rowOff>
    </xdr:to>
    <xdr:cxnSp macro="">
      <xdr:nvCxnSpPr>
        <xdr:cNvPr id="318" name="直線コネクタ 317"/>
        <xdr:cNvCxnSpPr/>
      </xdr:nvCxnSpPr>
      <xdr:spPr>
        <a:xfrm flipV="1">
          <a:off x="16179800" y="10380769"/>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55563</xdr:rowOff>
    </xdr:from>
    <xdr:to>
      <xdr:col>77</xdr:col>
      <xdr:colOff>44450</xdr:colOff>
      <xdr:row>60</xdr:row>
      <xdr:rowOff>99801</xdr:rowOff>
    </xdr:to>
    <xdr:cxnSp macro="">
      <xdr:nvCxnSpPr>
        <xdr:cNvPr id="321" name="直線コネクタ 320"/>
        <xdr:cNvCxnSpPr/>
      </xdr:nvCxnSpPr>
      <xdr:spPr>
        <a:xfrm>
          <a:off x="15290800" y="1034256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13335</xdr:rowOff>
    </xdr:from>
    <xdr:to>
      <xdr:col>72</xdr:col>
      <xdr:colOff>203200</xdr:colOff>
      <xdr:row>60</xdr:row>
      <xdr:rowOff>55563</xdr:rowOff>
    </xdr:to>
    <xdr:cxnSp macro="">
      <xdr:nvCxnSpPr>
        <xdr:cNvPr id="324" name="直線コネクタ 323"/>
        <xdr:cNvCxnSpPr/>
      </xdr:nvCxnSpPr>
      <xdr:spPr>
        <a:xfrm>
          <a:off x="14401800" y="1030033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150601</xdr:rowOff>
    </xdr:from>
    <xdr:to>
      <xdr:col>68</xdr:col>
      <xdr:colOff>152400</xdr:colOff>
      <xdr:row>60</xdr:row>
      <xdr:rowOff>13335</xdr:rowOff>
    </xdr:to>
    <xdr:cxnSp macro="">
      <xdr:nvCxnSpPr>
        <xdr:cNvPr id="327" name="直線コネクタ 326"/>
        <xdr:cNvCxnSpPr/>
      </xdr:nvCxnSpPr>
      <xdr:spPr>
        <a:xfrm>
          <a:off x="13512800" y="10266151"/>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42969</xdr:rowOff>
    </xdr:from>
    <xdr:to>
      <xdr:col>81</xdr:col>
      <xdr:colOff>95250</xdr:colOff>
      <xdr:row>60</xdr:row>
      <xdr:rowOff>144569</xdr:rowOff>
    </xdr:to>
    <xdr:sp macro="" textlink="">
      <xdr:nvSpPr>
        <xdr:cNvPr id="337" name="楕円 336"/>
        <xdr:cNvSpPr/>
      </xdr:nvSpPr>
      <xdr:spPr>
        <a:xfrm>
          <a:off x="169672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59496</xdr:rowOff>
    </xdr:from>
    <xdr:ext cx="762000" cy="259045"/>
    <xdr:sp macro="" textlink="">
      <xdr:nvSpPr>
        <xdr:cNvPr id="338" name="定員管理の状況該当値テキスト"/>
        <xdr:cNvSpPr txBox="1"/>
      </xdr:nvSpPr>
      <xdr:spPr>
        <a:xfrm>
          <a:off x="17106900" y="1017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49001</xdr:rowOff>
    </xdr:from>
    <xdr:to>
      <xdr:col>77</xdr:col>
      <xdr:colOff>95250</xdr:colOff>
      <xdr:row>60</xdr:row>
      <xdr:rowOff>150601</xdr:rowOff>
    </xdr:to>
    <xdr:sp macro="" textlink="">
      <xdr:nvSpPr>
        <xdr:cNvPr id="339" name="楕円 338"/>
        <xdr:cNvSpPr/>
      </xdr:nvSpPr>
      <xdr:spPr>
        <a:xfrm>
          <a:off x="16129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160778</xdr:rowOff>
    </xdr:from>
    <xdr:ext cx="736600" cy="259045"/>
    <xdr:sp macro="" textlink="">
      <xdr:nvSpPr>
        <xdr:cNvPr id="340" name="テキスト ボックス 339"/>
        <xdr:cNvSpPr txBox="1"/>
      </xdr:nvSpPr>
      <xdr:spPr>
        <a:xfrm>
          <a:off x="15798800" y="1010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4763</xdr:rowOff>
    </xdr:from>
    <xdr:to>
      <xdr:col>73</xdr:col>
      <xdr:colOff>44450</xdr:colOff>
      <xdr:row>60</xdr:row>
      <xdr:rowOff>106363</xdr:rowOff>
    </xdr:to>
    <xdr:sp macro="" textlink="">
      <xdr:nvSpPr>
        <xdr:cNvPr id="341" name="楕円 340"/>
        <xdr:cNvSpPr/>
      </xdr:nvSpPr>
      <xdr:spPr>
        <a:xfrm>
          <a:off x="15240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42" name="テキスト ボックス 341"/>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133985</xdr:rowOff>
    </xdr:from>
    <xdr:to>
      <xdr:col>68</xdr:col>
      <xdr:colOff>203200</xdr:colOff>
      <xdr:row>60</xdr:row>
      <xdr:rowOff>64135</xdr:rowOff>
    </xdr:to>
    <xdr:sp macro="" textlink="">
      <xdr:nvSpPr>
        <xdr:cNvPr id="343" name="楕円 342"/>
        <xdr:cNvSpPr/>
      </xdr:nvSpPr>
      <xdr:spPr>
        <a:xfrm>
          <a:off x="14351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74312</xdr:rowOff>
    </xdr:from>
    <xdr:ext cx="762000" cy="259045"/>
    <xdr:sp macro="" textlink="">
      <xdr:nvSpPr>
        <xdr:cNvPr id="344" name="テキスト ボックス 343"/>
        <xdr:cNvSpPr txBox="1"/>
      </xdr:nvSpPr>
      <xdr:spPr>
        <a:xfrm>
          <a:off x="14020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99801</xdr:rowOff>
    </xdr:from>
    <xdr:to>
      <xdr:col>64</xdr:col>
      <xdr:colOff>152400</xdr:colOff>
      <xdr:row>60</xdr:row>
      <xdr:rowOff>29951</xdr:rowOff>
    </xdr:to>
    <xdr:sp macro="" textlink="">
      <xdr:nvSpPr>
        <xdr:cNvPr id="345" name="楕円 344"/>
        <xdr:cNvSpPr/>
      </xdr:nvSpPr>
      <xdr:spPr>
        <a:xfrm>
          <a:off x="13462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40128</xdr:rowOff>
    </xdr:from>
    <xdr:ext cx="762000" cy="259045"/>
    <xdr:sp macro="" textlink="">
      <xdr:nvSpPr>
        <xdr:cNvPr id="346" name="テキスト ボックス 345"/>
        <xdr:cNvSpPr txBox="1"/>
      </xdr:nvSpPr>
      <xdr:spPr>
        <a:xfrm>
          <a:off x="13131800" y="99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本市の実質公債費比率は，類似団体平均より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ポイント低く，前年度に比べ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降した。下降の要因としては，臨時財政対策債発行可能額の増や災害復旧費等に係る基準財政需要額の減による分母の増加と，元利償還金の減や公債費に準ずる債務負担行為額の減により分子が減少したことが挙げられる。</a:t>
          </a:r>
        </a:p>
        <a:p>
          <a:r>
            <a:rPr kumimoji="1" lang="ja-JP" altLang="en-US" sz="1300">
              <a:latin typeface="ＭＳ Ｐゴシック" panose="020B0600070205080204" pitchFamily="50" charset="-128"/>
              <a:ea typeface="ＭＳ Ｐゴシック" panose="020B0600070205080204" pitchFamily="50" charset="-128"/>
            </a:rPr>
            <a:t>　住民ニーズや事業の緊急度を的確に把握し事業を選択し，起債に大きく頼ることのない財政運営に努める。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44269</xdr:rowOff>
    </xdr:from>
    <xdr:to>
      <xdr:col>81</xdr:col>
      <xdr:colOff>44450</xdr:colOff>
      <xdr:row>40</xdr:row>
      <xdr:rowOff>71846</xdr:rowOff>
    </xdr:to>
    <xdr:cxnSp macro="">
      <xdr:nvCxnSpPr>
        <xdr:cNvPr id="381" name="直線コネクタ 380"/>
        <xdr:cNvCxnSpPr/>
      </xdr:nvCxnSpPr>
      <xdr:spPr>
        <a:xfrm flipV="1">
          <a:off x="16179800" y="690226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71846</xdr:rowOff>
    </xdr:from>
    <xdr:to>
      <xdr:col>77</xdr:col>
      <xdr:colOff>44450</xdr:colOff>
      <xdr:row>40</xdr:row>
      <xdr:rowOff>113212</xdr:rowOff>
    </xdr:to>
    <xdr:cxnSp macro="">
      <xdr:nvCxnSpPr>
        <xdr:cNvPr id="384" name="直線コネクタ 383"/>
        <xdr:cNvCxnSpPr/>
      </xdr:nvCxnSpPr>
      <xdr:spPr>
        <a:xfrm flipV="1">
          <a:off x="15290800" y="692984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113212</xdr:rowOff>
    </xdr:from>
    <xdr:to>
      <xdr:col>72</xdr:col>
      <xdr:colOff>203200</xdr:colOff>
      <xdr:row>40</xdr:row>
      <xdr:rowOff>168366</xdr:rowOff>
    </xdr:to>
    <xdr:cxnSp macro="">
      <xdr:nvCxnSpPr>
        <xdr:cNvPr id="387" name="直線コネクタ 386"/>
        <xdr:cNvCxnSpPr/>
      </xdr:nvCxnSpPr>
      <xdr:spPr>
        <a:xfrm flipV="1">
          <a:off x="14401800" y="697121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168366</xdr:rowOff>
    </xdr:from>
    <xdr:to>
      <xdr:col>68</xdr:col>
      <xdr:colOff>152400</xdr:colOff>
      <xdr:row>43</xdr:row>
      <xdr:rowOff>19413</xdr:rowOff>
    </xdr:to>
    <xdr:cxnSp macro="">
      <xdr:nvCxnSpPr>
        <xdr:cNvPr id="390" name="直線コネクタ 389"/>
        <xdr:cNvCxnSpPr/>
      </xdr:nvCxnSpPr>
      <xdr:spPr>
        <a:xfrm flipV="1">
          <a:off x="13512800" y="7026366"/>
          <a:ext cx="889000" cy="36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394" name="テキスト ボックス 393"/>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400" name="楕円 399"/>
        <xdr:cNvSpPr/>
      </xdr:nvSpPr>
      <xdr:spPr>
        <a:xfrm>
          <a:off x="169672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9996</xdr:rowOff>
    </xdr:from>
    <xdr:ext cx="762000" cy="259045"/>
    <xdr:sp macro="" textlink="">
      <xdr:nvSpPr>
        <xdr:cNvPr id="401" name="公債費負担の状況該当値テキスト"/>
        <xdr:cNvSpPr txBox="1"/>
      </xdr:nvSpPr>
      <xdr:spPr>
        <a:xfrm>
          <a:off x="17106900" y="669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21046</xdr:rowOff>
    </xdr:from>
    <xdr:to>
      <xdr:col>77</xdr:col>
      <xdr:colOff>95250</xdr:colOff>
      <xdr:row>40</xdr:row>
      <xdr:rowOff>122646</xdr:rowOff>
    </xdr:to>
    <xdr:sp macro="" textlink="">
      <xdr:nvSpPr>
        <xdr:cNvPr id="402" name="楕円 401"/>
        <xdr:cNvSpPr/>
      </xdr:nvSpPr>
      <xdr:spPr>
        <a:xfrm>
          <a:off x="16129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403" name="テキスト ボックス 402"/>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62412</xdr:rowOff>
    </xdr:from>
    <xdr:to>
      <xdr:col>73</xdr:col>
      <xdr:colOff>44450</xdr:colOff>
      <xdr:row>40</xdr:row>
      <xdr:rowOff>164012</xdr:rowOff>
    </xdr:to>
    <xdr:sp macro="" textlink="">
      <xdr:nvSpPr>
        <xdr:cNvPr id="404" name="楕円 403"/>
        <xdr:cNvSpPr/>
      </xdr:nvSpPr>
      <xdr:spPr>
        <a:xfrm>
          <a:off x="15240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2739</xdr:rowOff>
    </xdr:from>
    <xdr:ext cx="762000" cy="259045"/>
    <xdr:sp macro="" textlink="">
      <xdr:nvSpPr>
        <xdr:cNvPr id="405" name="テキスト ボックス 404"/>
        <xdr:cNvSpPr txBox="1"/>
      </xdr:nvSpPr>
      <xdr:spPr>
        <a:xfrm>
          <a:off x="14909800" y="668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117566</xdr:rowOff>
    </xdr:from>
    <xdr:to>
      <xdr:col>68</xdr:col>
      <xdr:colOff>203200</xdr:colOff>
      <xdr:row>41</xdr:row>
      <xdr:rowOff>47716</xdr:rowOff>
    </xdr:to>
    <xdr:sp macro="" textlink="">
      <xdr:nvSpPr>
        <xdr:cNvPr id="406" name="楕円 405"/>
        <xdr:cNvSpPr/>
      </xdr:nvSpPr>
      <xdr:spPr>
        <a:xfrm>
          <a:off x="14351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32493</xdr:rowOff>
    </xdr:from>
    <xdr:ext cx="762000" cy="259045"/>
    <xdr:sp macro="" textlink="">
      <xdr:nvSpPr>
        <xdr:cNvPr id="407" name="テキスト ボックス 406"/>
        <xdr:cNvSpPr txBox="1"/>
      </xdr:nvSpPr>
      <xdr:spPr>
        <a:xfrm>
          <a:off x="14020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140063</xdr:rowOff>
    </xdr:from>
    <xdr:to>
      <xdr:col>64</xdr:col>
      <xdr:colOff>152400</xdr:colOff>
      <xdr:row>43</xdr:row>
      <xdr:rowOff>70213</xdr:rowOff>
    </xdr:to>
    <xdr:sp macro="" textlink="">
      <xdr:nvSpPr>
        <xdr:cNvPr id="408" name="楕円 407"/>
        <xdr:cNvSpPr/>
      </xdr:nvSpPr>
      <xdr:spPr>
        <a:xfrm>
          <a:off x="13462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54990</xdr:rowOff>
    </xdr:from>
    <xdr:ext cx="762000" cy="259045"/>
    <xdr:sp macro="" textlink="">
      <xdr:nvSpPr>
        <xdr:cNvPr id="409" name="テキスト ボックス 408"/>
        <xdr:cNvSpPr txBox="1"/>
      </xdr:nvSpPr>
      <xdr:spPr>
        <a:xfrm>
          <a:off x="13131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ポイント上昇し，類似団体平均と比較して</a:t>
          </a:r>
          <a:r>
            <a:rPr kumimoji="1" lang="en-US" altLang="ja-JP" sz="1300">
              <a:latin typeface="ＭＳ Ｐゴシック" panose="020B0600070205080204" pitchFamily="50" charset="-128"/>
              <a:ea typeface="ＭＳ Ｐゴシック" panose="020B0600070205080204" pitchFamily="50" charset="-128"/>
            </a:rPr>
            <a:t>34.1</a:t>
          </a:r>
          <a:r>
            <a:rPr kumimoji="1" lang="ja-JP" altLang="en-US" sz="1300">
              <a:latin typeface="ＭＳ Ｐゴシック" panose="020B0600070205080204" pitchFamily="50" charset="-128"/>
              <a:ea typeface="ＭＳ Ｐゴシック" panose="020B0600070205080204" pitchFamily="50" charset="-128"/>
            </a:rPr>
            <a:t>ポイント高くなっている。前年度からの上昇要因としては，財政調整基金の減に伴う充当可能基金の減，臨時財政対策債償還費の減に伴う基準財政需要額算入見込額の減により，充当可能財源等が減少したことが挙げられる。</a:t>
          </a:r>
        </a:p>
        <a:p>
          <a:r>
            <a:rPr kumimoji="1" lang="ja-JP" altLang="en-US" sz="1300">
              <a:latin typeface="ＭＳ Ｐゴシック" panose="020B0600070205080204" pitchFamily="50" charset="-128"/>
              <a:ea typeface="ＭＳ Ｐゴシック" panose="020B0600070205080204" pitchFamily="50" charset="-128"/>
            </a:rPr>
            <a:t>　今後も，後世への負担を少しでも軽減するよう，事業の精査及び人員配置の適正化を図っていく。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76285</xdr:rowOff>
    </xdr:from>
    <xdr:to>
      <xdr:col>81</xdr:col>
      <xdr:colOff>44450</xdr:colOff>
      <xdr:row>16</xdr:row>
      <xdr:rowOff>105241</xdr:rowOff>
    </xdr:to>
    <xdr:cxnSp macro="">
      <xdr:nvCxnSpPr>
        <xdr:cNvPr id="443" name="直線コネクタ 442"/>
        <xdr:cNvCxnSpPr/>
      </xdr:nvCxnSpPr>
      <xdr:spPr>
        <a:xfrm>
          <a:off x="16179800" y="2819485"/>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14351</xdr:rowOff>
    </xdr:from>
    <xdr:to>
      <xdr:col>77</xdr:col>
      <xdr:colOff>44450</xdr:colOff>
      <xdr:row>16</xdr:row>
      <xdr:rowOff>76285</xdr:rowOff>
    </xdr:to>
    <xdr:cxnSp macro="">
      <xdr:nvCxnSpPr>
        <xdr:cNvPr id="446" name="直線コネクタ 445"/>
        <xdr:cNvCxnSpPr/>
      </xdr:nvCxnSpPr>
      <xdr:spPr>
        <a:xfrm>
          <a:off x="15290800" y="2757551"/>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14351</xdr:rowOff>
    </xdr:from>
    <xdr:to>
      <xdr:col>72</xdr:col>
      <xdr:colOff>203200</xdr:colOff>
      <xdr:row>16</xdr:row>
      <xdr:rowOff>49742</xdr:rowOff>
    </xdr:to>
    <xdr:cxnSp macro="">
      <xdr:nvCxnSpPr>
        <xdr:cNvPr id="449" name="直線コネクタ 448"/>
        <xdr:cNvCxnSpPr/>
      </xdr:nvCxnSpPr>
      <xdr:spPr>
        <a:xfrm flipV="1">
          <a:off x="14401800" y="2757551"/>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49742</xdr:rowOff>
    </xdr:from>
    <xdr:to>
      <xdr:col>68</xdr:col>
      <xdr:colOff>152400</xdr:colOff>
      <xdr:row>16</xdr:row>
      <xdr:rowOff>107654</xdr:rowOff>
    </xdr:to>
    <xdr:cxnSp macro="">
      <xdr:nvCxnSpPr>
        <xdr:cNvPr id="452" name="直線コネクタ 451"/>
        <xdr:cNvCxnSpPr/>
      </xdr:nvCxnSpPr>
      <xdr:spPr>
        <a:xfrm flipV="1">
          <a:off x="13512800" y="27929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6" name="テキスト ボックス 455"/>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54441</xdr:rowOff>
    </xdr:from>
    <xdr:to>
      <xdr:col>81</xdr:col>
      <xdr:colOff>95250</xdr:colOff>
      <xdr:row>16</xdr:row>
      <xdr:rowOff>156041</xdr:rowOff>
    </xdr:to>
    <xdr:sp macro="" textlink="">
      <xdr:nvSpPr>
        <xdr:cNvPr id="462" name="楕円 461"/>
        <xdr:cNvSpPr/>
      </xdr:nvSpPr>
      <xdr:spPr>
        <a:xfrm>
          <a:off x="16967200" y="2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26518</xdr:rowOff>
    </xdr:from>
    <xdr:ext cx="762000" cy="259045"/>
    <xdr:sp macro="" textlink="">
      <xdr:nvSpPr>
        <xdr:cNvPr id="463" name="将来負担の状況該当値テキスト"/>
        <xdr:cNvSpPr txBox="1"/>
      </xdr:nvSpPr>
      <xdr:spPr>
        <a:xfrm>
          <a:off x="17106900" y="27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25485</xdr:rowOff>
    </xdr:from>
    <xdr:to>
      <xdr:col>77</xdr:col>
      <xdr:colOff>95250</xdr:colOff>
      <xdr:row>16</xdr:row>
      <xdr:rowOff>127085</xdr:rowOff>
    </xdr:to>
    <xdr:sp macro="" textlink="">
      <xdr:nvSpPr>
        <xdr:cNvPr id="464" name="楕円 463"/>
        <xdr:cNvSpPr/>
      </xdr:nvSpPr>
      <xdr:spPr>
        <a:xfrm>
          <a:off x="161290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111862</xdr:rowOff>
    </xdr:from>
    <xdr:ext cx="736600" cy="259045"/>
    <xdr:sp macro="" textlink="">
      <xdr:nvSpPr>
        <xdr:cNvPr id="465" name="テキスト ボックス 464"/>
        <xdr:cNvSpPr txBox="1"/>
      </xdr:nvSpPr>
      <xdr:spPr>
        <a:xfrm>
          <a:off x="15798800" y="2855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135001</xdr:rowOff>
    </xdr:from>
    <xdr:to>
      <xdr:col>73</xdr:col>
      <xdr:colOff>44450</xdr:colOff>
      <xdr:row>16</xdr:row>
      <xdr:rowOff>65151</xdr:rowOff>
    </xdr:to>
    <xdr:sp macro="" textlink="">
      <xdr:nvSpPr>
        <xdr:cNvPr id="466" name="楕円 465"/>
        <xdr:cNvSpPr/>
      </xdr:nvSpPr>
      <xdr:spPr>
        <a:xfrm>
          <a:off x="15240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49928</xdr:rowOff>
    </xdr:from>
    <xdr:ext cx="762000" cy="259045"/>
    <xdr:sp macro="" textlink="">
      <xdr:nvSpPr>
        <xdr:cNvPr id="467" name="テキスト ボックス 466"/>
        <xdr:cNvSpPr txBox="1"/>
      </xdr:nvSpPr>
      <xdr:spPr>
        <a:xfrm>
          <a:off x="14909800" y="279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170392</xdr:rowOff>
    </xdr:from>
    <xdr:to>
      <xdr:col>68</xdr:col>
      <xdr:colOff>203200</xdr:colOff>
      <xdr:row>16</xdr:row>
      <xdr:rowOff>100542</xdr:rowOff>
    </xdr:to>
    <xdr:sp macro="" textlink="">
      <xdr:nvSpPr>
        <xdr:cNvPr id="468" name="楕円 467"/>
        <xdr:cNvSpPr/>
      </xdr:nvSpPr>
      <xdr:spPr>
        <a:xfrm>
          <a:off x="143510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85319</xdr:rowOff>
    </xdr:from>
    <xdr:ext cx="762000" cy="259045"/>
    <xdr:sp macro="" textlink="">
      <xdr:nvSpPr>
        <xdr:cNvPr id="469" name="テキスト ボックス 468"/>
        <xdr:cNvSpPr txBox="1"/>
      </xdr:nvSpPr>
      <xdr:spPr>
        <a:xfrm>
          <a:off x="14020800" y="282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56854</xdr:rowOff>
    </xdr:from>
    <xdr:to>
      <xdr:col>64</xdr:col>
      <xdr:colOff>152400</xdr:colOff>
      <xdr:row>16</xdr:row>
      <xdr:rowOff>158454</xdr:rowOff>
    </xdr:to>
    <xdr:sp macro="" textlink="">
      <xdr:nvSpPr>
        <xdr:cNvPr id="470" name="楕円 469"/>
        <xdr:cNvSpPr/>
      </xdr:nvSpPr>
      <xdr:spPr>
        <a:xfrm>
          <a:off x="13462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143231</xdr:rowOff>
    </xdr:from>
    <xdr:ext cx="762000" cy="259045"/>
    <xdr:sp macro="" textlink="">
      <xdr:nvSpPr>
        <xdr:cNvPr id="471" name="テキスト ボックス 470"/>
        <xdr:cNvSpPr txBox="1"/>
      </xdr:nvSpPr>
      <xdr:spPr>
        <a:xfrm>
          <a:off x="13131800" y="28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67,892
66,994
106.03
26,353,662
25,158,475
914,286
14,289,689
17,421,629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ポイント高く，類似団体平均よりも</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ポイント高くなっている。前年度からの増加要因としては，職員数及び職員構成の変動による職員給の増が要因として挙げられる。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今後も定員管理計画の着実な推進と民間委託の推進により人件費の抑制に努める。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168910</xdr:rowOff>
    </xdr:to>
    <xdr:cxnSp macro="">
      <xdr:nvCxnSpPr>
        <xdr:cNvPr id="66" name="直線コネクタ 65"/>
        <xdr:cNvCxnSpPr/>
      </xdr:nvCxnSpPr>
      <xdr:spPr>
        <a:xfrm>
          <a:off x="3987800" y="6482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50800</xdr:rowOff>
    </xdr:to>
    <xdr:cxnSp macro="">
      <xdr:nvCxnSpPr>
        <xdr:cNvPr id="69" name="直線コネクタ 68"/>
        <xdr:cNvCxnSpPr/>
      </xdr:nvCxnSpPr>
      <xdr:spPr>
        <a:xfrm flipV="1">
          <a:off x="3098800" y="6482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50800</xdr:rowOff>
    </xdr:to>
    <xdr:cxnSp macro="">
      <xdr:nvCxnSpPr>
        <xdr:cNvPr id="72" name="直線コネクタ 71"/>
        <xdr:cNvCxnSpPr/>
      </xdr:nvCxnSpPr>
      <xdr:spPr>
        <a:xfrm>
          <a:off x="2209800" y="6535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20320</xdr:rowOff>
    </xdr:to>
    <xdr:cxnSp macro="">
      <xdr:nvCxnSpPr>
        <xdr:cNvPr id="75" name="直線コネクタ 74"/>
        <xdr:cNvCxnSpPr/>
      </xdr:nvCxnSpPr>
      <xdr:spPr>
        <a:xfrm>
          <a:off x="1320800" y="648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ポイント上昇したが，類似団体平均よりも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ポイント低くなっている。これは，小中学校管理運営事務経費の増が要因として挙げられる。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今後も引き続き，効率的な施設管理や業務の民間委託などを推進するとともに，事務事業の見直し等により，物件費の適正化に努める。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17</xdr:row>
      <xdr:rowOff>123190</xdr:rowOff>
    </xdr:to>
    <xdr:cxnSp macro="">
      <xdr:nvCxnSpPr>
        <xdr:cNvPr id="127" name="直線コネクタ 126"/>
        <xdr:cNvCxnSpPr/>
      </xdr:nvCxnSpPr>
      <xdr:spPr>
        <a:xfrm>
          <a:off x="15671800" y="29540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85090</xdr:rowOff>
    </xdr:to>
    <xdr:cxnSp macro="">
      <xdr:nvCxnSpPr>
        <xdr:cNvPr id="130" name="直線コネクタ 129"/>
        <xdr:cNvCxnSpPr/>
      </xdr:nvCxnSpPr>
      <xdr:spPr>
        <a:xfrm flipV="1">
          <a:off x="14782800" y="2954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85090</xdr:rowOff>
    </xdr:from>
    <xdr:to>
      <xdr:col>73</xdr:col>
      <xdr:colOff>180975</xdr:colOff>
      <xdr:row>17</xdr:row>
      <xdr:rowOff>146050</xdr:rowOff>
    </xdr:to>
    <xdr:cxnSp macro="">
      <xdr:nvCxnSpPr>
        <xdr:cNvPr id="133" name="直線コネクタ 132"/>
        <xdr:cNvCxnSpPr/>
      </xdr:nvCxnSpPr>
      <xdr:spPr>
        <a:xfrm flipV="1">
          <a:off x="13893800" y="2999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130810</xdr:rowOff>
    </xdr:from>
    <xdr:to>
      <xdr:col>69</xdr:col>
      <xdr:colOff>92075</xdr:colOff>
      <xdr:row>17</xdr:row>
      <xdr:rowOff>146050</xdr:rowOff>
    </xdr:to>
    <xdr:cxnSp macro="">
      <xdr:nvCxnSpPr>
        <xdr:cNvPr id="136" name="直線コネクタ 135"/>
        <xdr:cNvCxnSpPr/>
      </xdr:nvCxnSpPr>
      <xdr:spPr>
        <a:xfrm>
          <a:off x="13004800" y="3045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46" name="楕円 145"/>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88917</xdr:rowOff>
    </xdr:from>
    <xdr:ext cx="762000" cy="259045"/>
    <xdr:sp macro="" textlink="">
      <xdr:nvSpPr>
        <xdr:cNvPr id="147" name="物件費該当値テキスト"/>
        <xdr:cNvSpPr txBox="1"/>
      </xdr:nvSpPr>
      <xdr:spPr>
        <a:xfrm>
          <a:off x="165989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48" name="楕円 147"/>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49" name="テキスト ボックス 148"/>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34290</xdr:rowOff>
    </xdr:from>
    <xdr:to>
      <xdr:col>74</xdr:col>
      <xdr:colOff>31750</xdr:colOff>
      <xdr:row>17</xdr:row>
      <xdr:rowOff>135890</xdr:rowOff>
    </xdr:to>
    <xdr:sp macro="" textlink="">
      <xdr:nvSpPr>
        <xdr:cNvPr id="150" name="楕円 149"/>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51" name="テキスト ボックス 150"/>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2" name="楕円 151"/>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3" name="テキスト ボックス 152"/>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4" name="楕円 153"/>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166387</xdr:rowOff>
    </xdr:from>
    <xdr:ext cx="762000" cy="259045"/>
    <xdr:sp macro="" textlink="">
      <xdr:nvSpPr>
        <xdr:cNvPr id="155" name="テキスト ボックス 154"/>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扶助費は前年度と比較し，</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ポイント下降したが，類似団体平均よりも</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ポイント高くなっている。これは，老人医療給付経費の増，特別養護老人ホーム施設改修工事費の増が要因として挙げられる。</a:t>
          </a:r>
        </a:p>
        <a:p>
          <a:r>
            <a:rPr kumimoji="1" lang="ja-JP" altLang="en-US" sz="1200">
              <a:latin typeface="ＭＳ Ｐゴシック" panose="020B0600070205080204" pitchFamily="50" charset="-128"/>
              <a:ea typeface="ＭＳ Ｐゴシック" panose="020B0600070205080204" pitchFamily="50" charset="-128"/>
            </a:rPr>
            <a:t>　今後も少子高齢化により扶助費の上昇傾向が続くことが見込まれるが，国の制度改正に適切に対応し，資格審査等の適正化を進めていくことで，財政を圧迫している上昇傾向に歯止めをかけるよう努める。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143002</xdr:rowOff>
    </xdr:from>
    <xdr:to>
      <xdr:col>24</xdr:col>
      <xdr:colOff>25400</xdr:colOff>
      <xdr:row>58</xdr:row>
      <xdr:rowOff>8128</xdr:rowOff>
    </xdr:to>
    <xdr:cxnSp macro="">
      <xdr:nvCxnSpPr>
        <xdr:cNvPr id="186" name="直線コネクタ 185"/>
        <xdr:cNvCxnSpPr/>
      </xdr:nvCxnSpPr>
      <xdr:spPr>
        <a:xfrm flipV="1">
          <a:off x="3987800" y="99156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78994</xdr:rowOff>
    </xdr:from>
    <xdr:to>
      <xdr:col>19</xdr:col>
      <xdr:colOff>187325</xdr:colOff>
      <xdr:row>58</xdr:row>
      <xdr:rowOff>8128</xdr:rowOff>
    </xdr:to>
    <xdr:cxnSp macro="">
      <xdr:nvCxnSpPr>
        <xdr:cNvPr id="189" name="直線コネクタ 188"/>
        <xdr:cNvCxnSpPr/>
      </xdr:nvCxnSpPr>
      <xdr:spPr>
        <a:xfrm>
          <a:off x="3098800" y="98516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33274</xdr:rowOff>
    </xdr:from>
    <xdr:to>
      <xdr:col>15</xdr:col>
      <xdr:colOff>98425</xdr:colOff>
      <xdr:row>57</xdr:row>
      <xdr:rowOff>78994</xdr:rowOff>
    </xdr:to>
    <xdr:cxnSp macro="">
      <xdr:nvCxnSpPr>
        <xdr:cNvPr id="192" name="直線コネクタ 191"/>
        <xdr:cNvCxnSpPr/>
      </xdr:nvCxnSpPr>
      <xdr:spPr>
        <a:xfrm>
          <a:off x="2209800" y="9805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140716</xdr:rowOff>
    </xdr:from>
    <xdr:to>
      <xdr:col>11</xdr:col>
      <xdr:colOff>9525</xdr:colOff>
      <xdr:row>57</xdr:row>
      <xdr:rowOff>33274</xdr:rowOff>
    </xdr:to>
    <xdr:cxnSp macro="">
      <xdr:nvCxnSpPr>
        <xdr:cNvPr id="195" name="直線コネクタ 194"/>
        <xdr:cNvCxnSpPr/>
      </xdr:nvCxnSpPr>
      <xdr:spPr>
        <a:xfrm>
          <a:off x="1320800" y="9741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92202</xdr:rowOff>
    </xdr:from>
    <xdr:to>
      <xdr:col>24</xdr:col>
      <xdr:colOff>76200</xdr:colOff>
      <xdr:row>58</xdr:row>
      <xdr:rowOff>22352</xdr:rowOff>
    </xdr:to>
    <xdr:sp macro="" textlink="">
      <xdr:nvSpPr>
        <xdr:cNvPr id="205" name="楕円 204"/>
        <xdr:cNvSpPr/>
      </xdr:nvSpPr>
      <xdr:spPr>
        <a:xfrm>
          <a:off x="4775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64279</xdr:rowOff>
    </xdr:from>
    <xdr:ext cx="762000" cy="259045"/>
    <xdr:sp macro="" textlink="">
      <xdr:nvSpPr>
        <xdr:cNvPr id="206" name="扶助費該当値テキスト"/>
        <xdr:cNvSpPr txBox="1"/>
      </xdr:nvSpPr>
      <xdr:spPr>
        <a:xfrm>
          <a:off x="4914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128778</xdr:rowOff>
    </xdr:from>
    <xdr:to>
      <xdr:col>20</xdr:col>
      <xdr:colOff>38100</xdr:colOff>
      <xdr:row>58</xdr:row>
      <xdr:rowOff>58928</xdr:rowOff>
    </xdr:to>
    <xdr:sp macro="" textlink="">
      <xdr:nvSpPr>
        <xdr:cNvPr id="207" name="楕円 206"/>
        <xdr:cNvSpPr/>
      </xdr:nvSpPr>
      <xdr:spPr>
        <a:xfrm>
          <a:off x="3937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43705</xdr:rowOff>
    </xdr:from>
    <xdr:ext cx="736600" cy="259045"/>
    <xdr:sp macro="" textlink="">
      <xdr:nvSpPr>
        <xdr:cNvPr id="208" name="テキスト ボックス 207"/>
        <xdr:cNvSpPr txBox="1"/>
      </xdr:nvSpPr>
      <xdr:spPr>
        <a:xfrm>
          <a:off x="3606800" y="998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28194</xdr:rowOff>
    </xdr:from>
    <xdr:to>
      <xdr:col>15</xdr:col>
      <xdr:colOff>149225</xdr:colOff>
      <xdr:row>57</xdr:row>
      <xdr:rowOff>129794</xdr:rowOff>
    </xdr:to>
    <xdr:sp macro="" textlink="">
      <xdr:nvSpPr>
        <xdr:cNvPr id="209" name="楕円 208"/>
        <xdr:cNvSpPr/>
      </xdr:nvSpPr>
      <xdr:spPr>
        <a:xfrm>
          <a:off x="3048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114571</xdr:rowOff>
    </xdr:from>
    <xdr:ext cx="762000" cy="259045"/>
    <xdr:sp macro="" textlink="">
      <xdr:nvSpPr>
        <xdr:cNvPr id="210" name="テキスト ボックス 209"/>
        <xdr:cNvSpPr txBox="1"/>
      </xdr:nvSpPr>
      <xdr:spPr>
        <a:xfrm>
          <a:off x="2717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153924</xdr:rowOff>
    </xdr:from>
    <xdr:to>
      <xdr:col>11</xdr:col>
      <xdr:colOff>60325</xdr:colOff>
      <xdr:row>57</xdr:row>
      <xdr:rowOff>84074</xdr:rowOff>
    </xdr:to>
    <xdr:sp macro="" textlink="">
      <xdr:nvSpPr>
        <xdr:cNvPr id="211" name="楕円 210"/>
        <xdr:cNvSpPr/>
      </xdr:nvSpPr>
      <xdr:spPr>
        <a:xfrm>
          <a:off x="2159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68851</xdr:rowOff>
    </xdr:from>
    <xdr:ext cx="762000" cy="259045"/>
    <xdr:sp macro="" textlink="">
      <xdr:nvSpPr>
        <xdr:cNvPr id="212" name="テキスト ボックス 211"/>
        <xdr:cNvSpPr txBox="1"/>
      </xdr:nvSpPr>
      <xdr:spPr>
        <a:xfrm>
          <a:off x="1828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89916</xdr:rowOff>
    </xdr:from>
    <xdr:to>
      <xdr:col>6</xdr:col>
      <xdr:colOff>171450</xdr:colOff>
      <xdr:row>57</xdr:row>
      <xdr:rowOff>20066</xdr:rowOff>
    </xdr:to>
    <xdr:sp macro="" textlink="">
      <xdr:nvSpPr>
        <xdr:cNvPr id="213" name="楕円 212"/>
        <xdr:cNvSpPr/>
      </xdr:nvSpPr>
      <xdr:spPr>
        <a:xfrm>
          <a:off x="1270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4843</xdr:rowOff>
    </xdr:from>
    <xdr:ext cx="762000" cy="259045"/>
    <xdr:sp macro="" textlink="">
      <xdr:nvSpPr>
        <xdr:cNvPr id="214" name="テキスト ボックス 213"/>
        <xdr:cNvSpPr txBox="1"/>
      </xdr:nvSpPr>
      <xdr:spPr>
        <a:xfrm>
          <a:off x="939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その他の経費は前年度と比較し，</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ポイント減少し，類似団体平均よりも</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ポイント低くなっている。これは，老人医療給付経費の増，介護保険特別会計繰出金の増が要因として挙げられる。</a:t>
          </a:r>
        </a:p>
        <a:p>
          <a:r>
            <a:rPr kumimoji="1" lang="ja-JP" altLang="en-US" sz="1300">
              <a:latin typeface="ＭＳ Ｐゴシック" panose="020B0600070205080204" pitchFamily="50" charset="-128"/>
              <a:ea typeface="ＭＳ Ｐゴシック" panose="020B0600070205080204" pitchFamily="50" charset="-128"/>
            </a:rPr>
            <a:t>　今後，各会計への繰出金について必要額の精査を引き続き行い，適正な執行に努めていく。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57</xdr:row>
      <xdr:rowOff>107950</xdr:rowOff>
    </xdr:to>
    <xdr:cxnSp macro="">
      <xdr:nvCxnSpPr>
        <xdr:cNvPr id="247" name="直線コネクタ 246"/>
        <xdr:cNvCxnSpPr/>
      </xdr:nvCxnSpPr>
      <xdr:spPr>
        <a:xfrm flipV="1">
          <a:off x="15671800" y="962914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107950</xdr:rowOff>
    </xdr:to>
    <xdr:cxnSp macro="">
      <xdr:nvCxnSpPr>
        <xdr:cNvPr id="250" name="直線コネクタ 249"/>
        <xdr:cNvCxnSpPr/>
      </xdr:nvCxnSpPr>
      <xdr:spPr>
        <a:xfrm>
          <a:off x="14782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31750</xdr:rowOff>
    </xdr:to>
    <xdr:cxnSp macro="">
      <xdr:nvCxnSpPr>
        <xdr:cNvPr id="253" name="直線コネクタ 252"/>
        <xdr:cNvCxnSpPr/>
      </xdr:nvCxnSpPr>
      <xdr:spPr>
        <a:xfrm>
          <a:off x="13893800" y="975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56</xdr:row>
      <xdr:rowOff>149860</xdr:rowOff>
    </xdr:to>
    <xdr:cxnSp macro="">
      <xdr:nvCxnSpPr>
        <xdr:cNvPr id="256" name="直線コネクタ 255"/>
        <xdr:cNvCxnSpPr/>
      </xdr:nvCxnSpPr>
      <xdr:spPr>
        <a:xfrm>
          <a:off x="13004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6" name="楕円 265"/>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67" name="その他該当値テキスト"/>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68" name="楕円 267"/>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69" name="テキスト ボックス 26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0" name="楕円 269"/>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1" name="テキスト ボックス 270"/>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2" name="楕円 271"/>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3" name="テキスト ボックス 272"/>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4" name="楕円 273"/>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5" name="テキスト ボックス 274"/>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補助費等は前年度と比較し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ポイント高くなっている。これは，東日本大震災復興交付金返還金の皆増が要因として挙げられる。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今後も各種団体・事務組合等への補助金・負担金については，補助の内容が適正であるのか，負担金額が妥当であるのか審議を行いながら経費の縮減に努めていく。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113284</xdr:rowOff>
    </xdr:to>
    <xdr:cxnSp macro="">
      <xdr:nvCxnSpPr>
        <xdr:cNvPr id="305" name="直線コネクタ 304"/>
        <xdr:cNvCxnSpPr/>
      </xdr:nvCxnSpPr>
      <xdr:spPr>
        <a:xfrm>
          <a:off x="15671800" y="62169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53848</xdr:rowOff>
    </xdr:to>
    <xdr:cxnSp macro="">
      <xdr:nvCxnSpPr>
        <xdr:cNvPr id="308" name="直線コネクタ 307"/>
        <xdr:cNvCxnSpPr/>
      </xdr:nvCxnSpPr>
      <xdr:spPr>
        <a:xfrm flipV="1">
          <a:off x="14782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53848</xdr:rowOff>
    </xdr:to>
    <xdr:cxnSp macro="">
      <xdr:nvCxnSpPr>
        <xdr:cNvPr id="311" name="直線コネクタ 310"/>
        <xdr:cNvCxnSpPr/>
      </xdr:nvCxnSpPr>
      <xdr:spPr>
        <a:xfrm>
          <a:off x="13893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44704</xdr:rowOff>
    </xdr:to>
    <xdr:cxnSp macro="">
      <xdr:nvCxnSpPr>
        <xdr:cNvPr id="314" name="直線コネクタ 313"/>
        <xdr:cNvCxnSpPr/>
      </xdr:nvCxnSpPr>
      <xdr:spPr>
        <a:xfrm>
          <a:off x="13004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4" name="楕円 323"/>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34561</xdr:rowOff>
    </xdr:from>
    <xdr:ext cx="762000" cy="259045"/>
    <xdr:sp macro="" textlink="">
      <xdr:nvSpPr>
        <xdr:cNvPr id="325"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6" name="楕円 325"/>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7" name="テキスト ボックス 326"/>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8" name="楕円 327"/>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9" name="テキスト ボックス 32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0" name="楕円 329"/>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1" name="テキスト ボックス 330"/>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2" name="楕円 331"/>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3" name="テキスト ボックス 332"/>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ポイント下降し，類似団体平均よりも</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ポイント低くなっている。前年度からの減少要因としては，公共事業等などに係る長期債元金の減が要因として挙げられる。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今後は大型施設整備事業の償還が始まることによる公債費の上昇が見込まれるため，引き続き適正な地方債の管理に努める。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76</xdr:row>
      <xdr:rowOff>145287</xdr:rowOff>
    </xdr:to>
    <xdr:cxnSp macro="">
      <xdr:nvCxnSpPr>
        <xdr:cNvPr id="363" name="直線コネクタ 362"/>
        <xdr:cNvCxnSpPr/>
      </xdr:nvCxnSpPr>
      <xdr:spPr>
        <a:xfrm flipV="1">
          <a:off x="3987800" y="131526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145287</xdr:rowOff>
    </xdr:to>
    <xdr:cxnSp macro="">
      <xdr:nvCxnSpPr>
        <xdr:cNvPr id="366" name="直線コネクタ 365"/>
        <xdr:cNvCxnSpPr/>
      </xdr:nvCxnSpPr>
      <xdr:spPr>
        <a:xfrm>
          <a:off x="3098800" y="131480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117856</xdr:rowOff>
    </xdr:to>
    <xdr:cxnSp macro="">
      <xdr:nvCxnSpPr>
        <xdr:cNvPr id="369" name="直線コネクタ 368"/>
        <xdr:cNvCxnSpPr/>
      </xdr:nvCxnSpPr>
      <xdr:spPr>
        <a:xfrm>
          <a:off x="2209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127000</xdr:rowOff>
    </xdr:to>
    <xdr:cxnSp macro="">
      <xdr:nvCxnSpPr>
        <xdr:cNvPr id="372" name="直線コネクタ 371"/>
        <xdr:cNvCxnSpPr/>
      </xdr:nvCxnSpPr>
      <xdr:spPr>
        <a:xfrm flipV="1">
          <a:off x="1320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82" name="楕円 381"/>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83"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94487</xdr:rowOff>
    </xdr:from>
    <xdr:to>
      <xdr:col>20</xdr:col>
      <xdr:colOff>38100</xdr:colOff>
      <xdr:row>77</xdr:row>
      <xdr:rowOff>24637</xdr:rowOff>
    </xdr:to>
    <xdr:sp macro="" textlink="">
      <xdr:nvSpPr>
        <xdr:cNvPr id="384" name="楕円 383"/>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34815</xdr:rowOff>
    </xdr:from>
    <xdr:ext cx="736600" cy="259045"/>
    <xdr:sp macro="" textlink="">
      <xdr:nvSpPr>
        <xdr:cNvPr id="385" name="テキスト ボックス 384"/>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6" name="楕円 385"/>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7" name="テキスト ボックス 386"/>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88" name="楕円 387"/>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89" name="テキスト ボックス 388"/>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0" name="楕円 389"/>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1" name="テキスト ボックス 390"/>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ポイント下降したが，類似団体平均よりも</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ポイント高くなっている。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これは，扶助費の減，その他の経費の減が要因として挙げられる。　　</a:t>
          </a:r>
        </a:p>
        <a:p>
          <a:r>
            <a:rPr kumimoji="1" lang="ja-JP" altLang="en-US" sz="1300">
              <a:latin typeface="ＭＳ Ｐゴシック" panose="020B0600070205080204" pitchFamily="50" charset="-128"/>
              <a:ea typeface="ＭＳ Ｐゴシック" panose="020B0600070205080204" pitchFamily="50" charset="-128"/>
            </a:rPr>
            <a:t>　今後も，引き続き行政評価等を活用しながら既存事業の見直しを行い，経常経費の圧縮に努める。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113285</xdr:rowOff>
    </xdr:from>
    <xdr:to>
      <xdr:col>82</xdr:col>
      <xdr:colOff>107950</xdr:colOff>
      <xdr:row>78</xdr:row>
      <xdr:rowOff>145287</xdr:rowOff>
    </xdr:to>
    <xdr:cxnSp macro="">
      <xdr:nvCxnSpPr>
        <xdr:cNvPr id="422" name="直線コネクタ 421"/>
        <xdr:cNvCxnSpPr/>
      </xdr:nvCxnSpPr>
      <xdr:spPr>
        <a:xfrm flipV="1">
          <a:off x="15671800" y="1348638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136144</xdr:rowOff>
    </xdr:from>
    <xdr:to>
      <xdr:col>78</xdr:col>
      <xdr:colOff>69850</xdr:colOff>
      <xdr:row>78</xdr:row>
      <xdr:rowOff>145287</xdr:rowOff>
    </xdr:to>
    <xdr:cxnSp macro="">
      <xdr:nvCxnSpPr>
        <xdr:cNvPr id="425" name="直線コネクタ 424"/>
        <xdr:cNvCxnSpPr/>
      </xdr:nvCxnSpPr>
      <xdr:spPr>
        <a:xfrm>
          <a:off x="14782800" y="135092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90424</xdr:rowOff>
    </xdr:from>
    <xdr:to>
      <xdr:col>73</xdr:col>
      <xdr:colOff>180975</xdr:colOff>
      <xdr:row>78</xdr:row>
      <xdr:rowOff>136144</xdr:rowOff>
    </xdr:to>
    <xdr:cxnSp macro="">
      <xdr:nvCxnSpPr>
        <xdr:cNvPr id="428" name="直線コネクタ 427"/>
        <xdr:cNvCxnSpPr/>
      </xdr:nvCxnSpPr>
      <xdr:spPr>
        <a:xfrm>
          <a:off x="13893800" y="13463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90424</xdr:rowOff>
    </xdr:to>
    <xdr:cxnSp macro="">
      <xdr:nvCxnSpPr>
        <xdr:cNvPr id="431" name="直線コネクタ 430"/>
        <xdr:cNvCxnSpPr/>
      </xdr:nvCxnSpPr>
      <xdr:spPr>
        <a:xfrm>
          <a:off x="13004800" y="1337208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62485</xdr:rowOff>
    </xdr:from>
    <xdr:to>
      <xdr:col>82</xdr:col>
      <xdr:colOff>158750</xdr:colOff>
      <xdr:row>78</xdr:row>
      <xdr:rowOff>164085</xdr:rowOff>
    </xdr:to>
    <xdr:sp macro="" textlink="">
      <xdr:nvSpPr>
        <xdr:cNvPr id="441" name="楕円 440"/>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34562</xdr:rowOff>
    </xdr:from>
    <xdr:ext cx="762000" cy="259045"/>
    <xdr:sp macro="" textlink="">
      <xdr:nvSpPr>
        <xdr:cNvPr id="442" name="公債費以外該当値テキスト"/>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94487</xdr:rowOff>
    </xdr:from>
    <xdr:to>
      <xdr:col>78</xdr:col>
      <xdr:colOff>120650</xdr:colOff>
      <xdr:row>79</xdr:row>
      <xdr:rowOff>24637</xdr:rowOff>
    </xdr:to>
    <xdr:sp macro="" textlink="">
      <xdr:nvSpPr>
        <xdr:cNvPr id="443" name="楕円 442"/>
        <xdr:cNvSpPr/>
      </xdr:nvSpPr>
      <xdr:spPr>
        <a:xfrm>
          <a:off x="15621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9414</xdr:rowOff>
    </xdr:from>
    <xdr:ext cx="736600" cy="259045"/>
    <xdr:sp macro="" textlink="">
      <xdr:nvSpPr>
        <xdr:cNvPr id="444" name="テキスト ボックス 443"/>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85344</xdr:rowOff>
    </xdr:from>
    <xdr:to>
      <xdr:col>74</xdr:col>
      <xdr:colOff>31750</xdr:colOff>
      <xdr:row>79</xdr:row>
      <xdr:rowOff>15494</xdr:rowOff>
    </xdr:to>
    <xdr:sp macro="" textlink="">
      <xdr:nvSpPr>
        <xdr:cNvPr id="445" name="楕円 444"/>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271</xdr:rowOff>
    </xdr:from>
    <xdr:ext cx="762000" cy="259045"/>
    <xdr:sp macro="" textlink="">
      <xdr:nvSpPr>
        <xdr:cNvPr id="446" name="テキスト ボックス 445"/>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39624</xdr:rowOff>
    </xdr:from>
    <xdr:to>
      <xdr:col>69</xdr:col>
      <xdr:colOff>142875</xdr:colOff>
      <xdr:row>78</xdr:row>
      <xdr:rowOff>141224</xdr:rowOff>
    </xdr:to>
    <xdr:sp macro="" textlink="">
      <xdr:nvSpPr>
        <xdr:cNvPr id="447" name="楕円 446"/>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126001</xdr:rowOff>
    </xdr:from>
    <xdr:ext cx="762000" cy="259045"/>
    <xdr:sp macro="" textlink="">
      <xdr:nvSpPr>
        <xdr:cNvPr id="448" name="テキスト ボックス 447"/>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49" name="楕円 448"/>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0" name="テキスト ボックス 449"/>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165759</xdr:rowOff>
    </xdr:from>
    <xdr:to>
      <xdr:col>29</xdr:col>
      <xdr:colOff>127000</xdr:colOff>
      <xdr:row>18</xdr:row>
      <xdr:rowOff>2848</xdr:rowOff>
    </xdr:to>
    <xdr:cxnSp macro="">
      <xdr:nvCxnSpPr>
        <xdr:cNvPr id="52" name="直線コネクタ 51"/>
        <xdr:cNvCxnSpPr/>
      </xdr:nvCxnSpPr>
      <xdr:spPr bwMode="auto">
        <a:xfrm flipV="1">
          <a:off x="5003800" y="3128034"/>
          <a:ext cx="647700" cy="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2848</xdr:rowOff>
    </xdr:from>
    <xdr:to>
      <xdr:col>26</xdr:col>
      <xdr:colOff>50800</xdr:colOff>
      <xdr:row>18</xdr:row>
      <xdr:rowOff>14164</xdr:rowOff>
    </xdr:to>
    <xdr:cxnSp macro="">
      <xdr:nvCxnSpPr>
        <xdr:cNvPr id="55" name="直線コネクタ 54"/>
        <xdr:cNvCxnSpPr/>
      </xdr:nvCxnSpPr>
      <xdr:spPr bwMode="auto">
        <a:xfrm flipV="1">
          <a:off x="4305300" y="3136573"/>
          <a:ext cx="698500" cy="1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9151</xdr:rowOff>
    </xdr:from>
    <xdr:to>
      <xdr:col>22</xdr:col>
      <xdr:colOff>114300</xdr:colOff>
      <xdr:row>18</xdr:row>
      <xdr:rowOff>14164</xdr:rowOff>
    </xdr:to>
    <xdr:cxnSp macro="">
      <xdr:nvCxnSpPr>
        <xdr:cNvPr id="58" name="直線コネクタ 57"/>
        <xdr:cNvCxnSpPr/>
      </xdr:nvCxnSpPr>
      <xdr:spPr bwMode="auto">
        <a:xfrm>
          <a:off x="3606800" y="3142876"/>
          <a:ext cx="698500" cy="5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9151</xdr:rowOff>
    </xdr:from>
    <xdr:to>
      <xdr:col>18</xdr:col>
      <xdr:colOff>177800</xdr:colOff>
      <xdr:row>18</xdr:row>
      <xdr:rowOff>37498</xdr:rowOff>
    </xdr:to>
    <xdr:cxnSp macro="">
      <xdr:nvCxnSpPr>
        <xdr:cNvPr id="61" name="直線コネクタ 60"/>
        <xdr:cNvCxnSpPr/>
      </xdr:nvCxnSpPr>
      <xdr:spPr bwMode="auto">
        <a:xfrm flipV="1">
          <a:off x="2908300" y="3142876"/>
          <a:ext cx="698500" cy="28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114959</xdr:rowOff>
    </xdr:from>
    <xdr:to>
      <xdr:col>29</xdr:col>
      <xdr:colOff>177800</xdr:colOff>
      <xdr:row>18</xdr:row>
      <xdr:rowOff>45109</xdr:rowOff>
    </xdr:to>
    <xdr:sp macro="" textlink="">
      <xdr:nvSpPr>
        <xdr:cNvPr id="71" name="楕円 70"/>
        <xdr:cNvSpPr/>
      </xdr:nvSpPr>
      <xdr:spPr bwMode="auto">
        <a:xfrm>
          <a:off x="5600700" y="307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87036</xdr:rowOff>
    </xdr:from>
    <xdr:ext cx="762000" cy="259045"/>
    <xdr:sp macro="" textlink="">
      <xdr:nvSpPr>
        <xdr:cNvPr id="72" name="人口1人当たり決算額の推移該当値テキスト130"/>
        <xdr:cNvSpPr txBox="1"/>
      </xdr:nvSpPr>
      <xdr:spPr>
        <a:xfrm>
          <a:off x="5740400" y="304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123498</xdr:rowOff>
    </xdr:from>
    <xdr:to>
      <xdr:col>26</xdr:col>
      <xdr:colOff>101600</xdr:colOff>
      <xdr:row>18</xdr:row>
      <xdr:rowOff>53648</xdr:rowOff>
    </xdr:to>
    <xdr:sp macro="" textlink="">
      <xdr:nvSpPr>
        <xdr:cNvPr id="73" name="楕円 72"/>
        <xdr:cNvSpPr/>
      </xdr:nvSpPr>
      <xdr:spPr bwMode="auto">
        <a:xfrm>
          <a:off x="4953000" y="3085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38425</xdr:rowOff>
    </xdr:from>
    <xdr:ext cx="736600" cy="259045"/>
    <xdr:sp macro="" textlink="">
      <xdr:nvSpPr>
        <xdr:cNvPr id="74" name="テキスト ボックス 73"/>
        <xdr:cNvSpPr txBox="1"/>
      </xdr:nvSpPr>
      <xdr:spPr>
        <a:xfrm>
          <a:off x="4622800" y="3172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134814</xdr:rowOff>
    </xdr:from>
    <xdr:to>
      <xdr:col>22</xdr:col>
      <xdr:colOff>165100</xdr:colOff>
      <xdr:row>18</xdr:row>
      <xdr:rowOff>64964</xdr:rowOff>
    </xdr:to>
    <xdr:sp macro="" textlink="">
      <xdr:nvSpPr>
        <xdr:cNvPr id="75" name="楕円 74"/>
        <xdr:cNvSpPr/>
      </xdr:nvSpPr>
      <xdr:spPr bwMode="auto">
        <a:xfrm>
          <a:off x="4254500" y="3097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49741</xdr:rowOff>
    </xdr:from>
    <xdr:ext cx="762000" cy="259045"/>
    <xdr:sp macro="" textlink="">
      <xdr:nvSpPr>
        <xdr:cNvPr id="76" name="テキスト ボックス 75"/>
        <xdr:cNvSpPr txBox="1"/>
      </xdr:nvSpPr>
      <xdr:spPr>
        <a:xfrm>
          <a:off x="3924300" y="318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129801</xdr:rowOff>
    </xdr:from>
    <xdr:to>
      <xdr:col>19</xdr:col>
      <xdr:colOff>38100</xdr:colOff>
      <xdr:row>18</xdr:row>
      <xdr:rowOff>59951</xdr:rowOff>
    </xdr:to>
    <xdr:sp macro="" textlink="">
      <xdr:nvSpPr>
        <xdr:cNvPr id="77" name="楕円 76"/>
        <xdr:cNvSpPr/>
      </xdr:nvSpPr>
      <xdr:spPr bwMode="auto">
        <a:xfrm>
          <a:off x="3556000" y="3092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44728</xdr:rowOff>
    </xdr:from>
    <xdr:ext cx="762000" cy="259045"/>
    <xdr:sp macro="" textlink="">
      <xdr:nvSpPr>
        <xdr:cNvPr id="78" name="テキスト ボックス 77"/>
        <xdr:cNvSpPr txBox="1"/>
      </xdr:nvSpPr>
      <xdr:spPr>
        <a:xfrm>
          <a:off x="3225800" y="317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158148</xdr:rowOff>
    </xdr:from>
    <xdr:to>
      <xdr:col>15</xdr:col>
      <xdr:colOff>101600</xdr:colOff>
      <xdr:row>18</xdr:row>
      <xdr:rowOff>88298</xdr:rowOff>
    </xdr:to>
    <xdr:sp macro="" textlink="">
      <xdr:nvSpPr>
        <xdr:cNvPr id="79" name="楕円 78"/>
        <xdr:cNvSpPr/>
      </xdr:nvSpPr>
      <xdr:spPr bwMode="auto">
        <a:xfrm>
          <a:off x="2857500" y="312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73075</xdr:rowOff>
    </xdr:from>
    <xdr:ext cx="762000" cy="259045"/>
    <xdr:sp macro="" textlink="">
      <xdr:nvSpPr>
        <xdr:cNvPr id="80" name="テキスト ボックス 79"/>
        <xdr:cNvSpPr txBox="1"/>
      </xdr:nvSpPr>
      <xdr:spPr>
        <a:xfrm>
          <a:off x="2527300" y="320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286400</xdr:rowOff>
    </xdr:from>
    <xdr:to>
      <xdr:col>29</xdr:col>
      <xdr:colOff>127000</xdr:colOff>
      <xdr:row>35</xdr:row>
      <xdr:rowOff>290220</xdr:rowOff>
    </xdr:to>
    <xdr:cxnSp macro="">
      <xdr:nvCxnSpPr>
        <xdr:cNvPr id="115" name="直線コネクタ 114"/>
        <xdr:cNvCxnSpPr/>
      </xdr:nvCxnSpPr>
      <xdr:spPr bwMode="auto">
        <a:xfrm>
          <a:off x="5003800" y="6896750"/>
          <a:ext cx="647700" cy="3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276439</xdr:rowOff>
    </xdr:from>
    <xdr:to>
      <xdr:col>26</xdr:col>
      <xdr:colOff>50800</xdr:colOff>
      <xdr:row>35</xdr:row>
      <xdr:rowOff>286400</xdr:rowOff>
    </xdr:to>
    <xdr:cxnSp macro="">
      <xdr:nvCxnSpPr>
        <xdr:cNvPr id="118" name="直線コネクタ 117"/>
        <xdr:cNvCxnSpPr/>
      </xdr:nvCxnSpPr>
      <xdr:spPr bwMode="auto">
        <a:xfrm>
          <a:off x="4305300" y="6886789"/>
          <a:ext cx="698500" cy="9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226474</xdr:rowOff>
    </xdr:from>
    <xdr:to>
      <xdr:col>22</xdr:col>
      <xdr:colOff>114300</xdr:colOff>
      <xdr:row>35</xdr:row>
      <xdr:rowOff>276439</xdr:rowOff>
    </xdr:to>
    <xdr:cxnSp macro="">
      <xdr:nvCxnSpPr>
        <xdr:cNvPr id="121" name="直線コネクタ 120"/>
        <xdr:cNvCxnSpPr/>
      </xdr:nvCxnSpPr>
      <xdr:spPr bwMode="auto">
        <a:xfrm>
          <a:off x="3606800" y="6836824"/>
          <a:ext cx="698500" cy="49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200968</xdr:rowOff>
    </xdr:from>
    <xdr:to>
      <xdr:col>18</xdr:col>
      <xdr:colOff>177800</xdr:colOff>
      <xdr:row>35</xdr:row>
      <xdr:rowOff>226474</xdr:rowOff>
    </xdr:to>
    <xdr:cxnSp macro="">
      <xdr:nvCxnSpPr>
        <xdr:cNvPr id="124" name="直線コネクタ 123"/>
        <xdr:cNvCxnSpPr/>
      </xdr:nvCxnSpPr>
      <xdr:spPr bwMode="auto">
        <a:xfrm>
          <a:off x="2908300" y="6811318"/>
          <a:ext cx="698500" cy="2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239420</xdr:rowOff>
    </xdr:from>
    <xdr:to>
      <xdr:col>29</xdr:col>
      <xdr:colOff>177800</xdr:colOff>
      <xdr:row>35</xdr:row>
      <xdr:rowOff>341020</xdr:rowOff>
    </xdr:to>
    <xdr:sp macro="" textlink="">
      <xdr:nvSpPr>
        <xdr:cNvPr id="134" name="楕円 133"/>
        <xdr:cNvSpPr/>
      </xdr:nvSpPr>
      <xdr:spPr bwMode="auto">
        <a:xfrm>
          <a:off x="5600700" y="684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211497</xdr:rowOff>
    </xdr:from>
    <xdr:ext cx="762000" cy="259045"/>
    <xdr:sp macro="" textlink="">
      <xdr:nvSpPr>
        <xdr:cNvPr id="135" name="人口1人当たり決算額の推移該当値テキスト445"/>
        <xdr:cNvSpPr txBox="1"/>
      </xdr:nvSpPr>
      <xdr:spPr>
        <a:xfrm>
          <a:off x="5740400" y="682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235600</xdr:rowOff>
    </xdr:from>
    <xdr:to>
      <xdr:col>26</xdr:col>
      <xdr:colOff>101600</xdr:colOff>
      <xdr:row>35</xdr:row>
      <xdr:rowOff>337200</xdr:rowOff>
    </xdr:to>
    <xdr:sp macro="" textlink="">
      <xdr:nvSpPr>
        <xdr:cNvPr id="136" name="楕円 135"/>
        <xdr:cNvSpPr/>
      </xdr:nvSpPr>
      <xdr:spPr bwMode="auto">
        <a:xfrm>
          <a:off x="4953000" y="684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321977</xdr:rowOff>
    </xdr:from>
    <xdr:ext cx="736600" cy="259045"/>
    <xdr:sp macro="" textlink="">
      <xdr:nvSpPr>
        <xdr:cNvPr id="137" name="テキスト ボックス 136"/>
        <xdr:cNvSpPr txBox="1"/>
      </xdr:nvSpPr>
      <xdr:spPr>
        <a:xfrm>
          <a:off x="4622800" y="693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225639</xdr:rowOff>
    </xdr:from>
    <xdr:to>
      <xdr:col>22</xdr:col>
      <xdr:colOff>165100</xdr:colOff>
      <xdr:row>35</xdr:row>
      <xdr:rowOff>327239</xdr:rowOff>
    </xdr:to>
    <xdr:sp macro="" textlink="">
      <xdr:nvSpPr>
        <xdr:cNvPr id="138" name="楕円 137"/>
        <xdr:cNvSpPr/>
      </xdr:nvSpPr>
      <xdr:spPr bwMode="auto">
        <a:xfrm>
          <a:off x="4254500" y="6835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312016</xdr:rowOff>
    </xdr:from>
    <xdr:ext cx="762000" cy="259045"/>
    <xdr:sp macro="" textlink="">
      <xdr:nvSpPr>
        <xdr:cNvPr id="139" name="テキスト ボックス 138"/>
        <xdr:cNvSpPr txBox="1"/>
      </xdr:nvSpPr>
      <xdr:spPr>
        <a:xfrm>
          <a:off x="3924300" y="69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175674</xdr:rowOff>
    </xdr:from>
    <xdr:to>
      <xdr:col>19</xdr:col>
      <xdr:colOff>38100</xdr:colOff>
      <xdr:row>35</xdr:row>
      <xdr:rowOff>277274</xdr:rowOff>
    </xdr:to>
    <xdr:sp macro="" textlink="">
      <xdr:nvSpPr>
        <xdr:cNvPr id="140" name="楕円 139"/>
        <xdr:cNvSpPr/>
      </xdr:nvSpPr>
      <xdr:spPr bwMode="auto">
        <a:xfrm>
          <a:off x="3556000" y="678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262051</xdr:rowOff>
    </xdr:from>
    <xdr:ext cx="762000" cy="259045"/>
    <xdr:sp macro="" textlink="">
      <xdr:nvSpPr>
        <xdr:cNvPr id="141" name="テキスト ボックス 140"/>
        <xdr:cNvSpPr txBox="1"/>
      </xdr:nvSpPr>
      <xdr:spPr>
        <a:xfrm>
          <a:off x="3225800" y="687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150168</xdr:rowOff>
    </xdr:from>
    <xdr:to>
      <xdr:col>15</xdr:col>
      <xdr:colOff>101600</xdr:colOff>
      <xdr:row>35</xdr:row>
      <xdr:rowOff>251768</xdr:rowOff>
    </xdr:to>
    <xdr:sp macro="" textlink="">
      <xdr:nvSpPr>
        <xdr:cNvPr id="142" name="楕円 141"/>
        <xdr:cNvSpPr/>
      </xdr:nvSpPr>
      <xdr:spPr bwMode="auto">
        <a:xfrm>
          <a:off x="2857500" y="6760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236545</xdr:rowOff>
    </xdr:from>
    <xdr:ext cx="762000" cy="259045"/>
    <xdr:sp macro="" textlink="">
      <xdr:nvSpPr>
        <xdr:cNvPr id="143" name="テキスト ボックス 142"/>
        <xdr:cNvSpPr txBox="1"/>
      </xdr:nvSpPr>
      <xdr:spPr>
        <a:xfrm>
          <a:off x="2527300" y="684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67,892
66,994
106.03
26,353,662
25,158,475
914,286
14,289,689
17,421,629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94392</xdr:rowOff>
    </xdr:from>
    <xdr:to>
      <xdr:col>24</xdr:col>
      <xdr:colOff>63500</xdr:colOff>
      <xdr:row>36</xdr:row>
      <xdr:rowOff>109456</xdr:rowOff>
    </xdr:to>
    <xdr:cxnSp macro="">
      <xdr:nvCxnSpPr>
        <xdr:cNvPr id="59" name="直線コネクタ 58"/>
        <xdr:cNvCxnSpPr/>
      </xdr:nvCxnSpPr>
      <xdr:spPr>
        <a:xfrm flipV="1">
          <a:off x="3797300" y="6266592"/>
          <a:ext cx="838200" cy="1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109456</xdr:rowOff>
    </xdr:from>
    <xdr:to>
      <xdr:col>19</xdr:col>
      <xdr:colOff>177800</xdr:colOff>
      <xdr:row>36</xdr:row>
      <xdr:rowOff>110325</xdr:rowOff>
    </xdr:to>
    <xdr:cxnSp macro="">
      <xdr:nvCxnSpPr>
        <xdr:cNvPr id="62" name="直線コネクタ 61"/>
        <xdr:cNvCxnSpPr/>
      </xdr:nvCxnSpPr>
      <xdr:spPr>
        <a:xfrm flipV="1">
          <a:off x="2908300" y="6281656"/>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103215</xdr:rowOff>
    </xdr:from>
    <xdr:to>
      <xdr:col>15</xdr:col>
      <xdr:colOff>50800</xdr:colOff>
      <xdr:row>36</xdr:row>
      <xdr:rowOff>110325</xdr:rowOff>
    </xdr:to>
    <xdr:cxnSp macro="">
      <xdr:nvCxnSpPr>
        <xdr:cNvPr id="65" name="直線コネクタ 64"/>
        <xdr:cNvCxnSpPr/>
      </xdr:nvCxnSpPr>
      <xdr:spPr>
        <a:xfrm>
          <a:off x="2019300" y="6275415"/>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103215</xdr:rowOff>
    </xdr:from>
    <xdr:to>
      <xdr:col>10</xdr:col>
      <xdr:colOff>114300</xdr:colOff>
      <xdr:row>36</xdr:row>
      <xdr:rowOff>125641</xdr:rowOff>
    </xdr:to>
    <xdr:cxnSp macro="">
      <xdr:nvCxnSpPr>
        <xdr:cNvPr id="68" name="直線コネクタ 67"/>
        <xdr:cNvCxnSpPr/>
      </xdr:nvCxnSpPr>
      <xdr:spPr>
        <a:xfrm flipV="1">
          <a:off x="1130300" y="6275415"/>
          <a:ext cx="8890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43592</xdr:rowOff>
    </xdr:from>
    <xdr:to>
      <xdr:col>24</xdr:col>
      <xdr:colOff>114300</xdr:colOff>
      <xdr:row>36</xdr:row>
      <xdr:rowOff>145192</xdr:rowOff>
    </xdr:to>
    <xdr:sp macro="" textlink="">
      <xdr:nvSpPr>
        <xdr:cNvPr id="78" name="楕円 77"/>
        <xdr:cNvSpPr/>
      </xdr:nvSpPr>
      <xdr:spPr>
        <a:xfrm>
          <a:off x="4584700" y="621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22019</xdr:rowOff>
    </xdr:from>
    <xdr:ext cx="534377" cy="259045"/>
    <xdr:sp macro="" textlink="">
      <xdr:nvSpPr>
        <xdr:cNvPr id="79" name="人件費該当値テキスト"/>
        <xdr:cNvSpPr txBox="1"/>
      </xdr:nvSpPr>
      <xdr:spPr>
        <a:xfrm>
          <a:off x="4686300" y="61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58656</xdr:rowOff>
    </xdr:from>
    <xdr:to>
      <xdr:col>20</xdr:col>
      <xdr:colOff>38100</xdr:colOff>
      <xdr:row>36</xdr:row>
      <xdr:rowOff>160256</xdr:rowOff>
    </xdr:to>
    <xdr:sp macro="" textlink="">
      <xdr:nvSpPr>
        <xdr:cNvPr id="80" name="楕円 79"/>
        <xdr:cNvSpPr/>
      </xdr:nvSpPr>
      <xdr:spPr>
        <a:xfrm>
          <a:off x="3746500" y="62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151383</xdr:rowOff>
    </xdr:from>
    <xdr:ext cx="534377" cy="259045"/>
    <xdr:sp macro="" textlink="">
      <xdr:nvSpPr>
        <xdr:cNvPr id="81" name="テキスト ボックス 80"/>
        <xdr:cNvSpPr txBox="1"/>
      </xdr:nvSpPr>
      <xdr:spPr>
        <a:xfrm>
          <a:off x="3530111" y="63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59525</xdr:rowOff>
    </xdr:from>
    <xdr:to>
      <xdr:col>15</xdr:col>
      <xdr:colOff>101600</xdr:colOff>
      <xdr:row>36</xdr:row>
      <xdr:rowOff>161125</xdr:rowOff>
    </xdr:to>
    <xdr:sp macro="" textlink="">
      <xdr:nvSpPr>
        <xdr:cNvPr id="82" name="楕円 81"/>
        <xdr:cNvSpPr/>
      </xdr:nvSpPr>
      <xdr:spPr>
        <a:xfrm>
          <a:off x="2857500" y="62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152252</xdr:rowOff>
    </xdr:from>
    <xdr:ext cx="534377" cy="259045"/>
    <xdr:sp macro="" textlink="">
      <xdr:nvSpPr>
        <xdr:cNvPr id="83" name="テキスト ボックス 82"/>
        <xdr:cNvSpPr txBox="1"/>
      </xdr:nvSpPr>
      <xdr:spPr>
        <a:xfrm>
          <a:off x="2641111" y="632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52415</xdr:rowOff>
    </xdr:from>
    <xdr:to>
      <xdr:col>10</xdr:col>
      <xdr:colOff>165100</xdr:colOff>
      <xdr:row>36</xdr:row>
      <xdr:rowOff>154015</xdr:rowOff>
    </xdr:to>
    <xdr:sp macro="" textlink="">
      <xdr:nvSpPr>
        <xdr:cNvPr id="84" name="楕円 83"/>
        <xdr:cNvSpPr/>
      </xdr:nvSpPr>
      <xdr:spPr>
        <a:xfrm>
          <a:off x="1968500" y="62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145142</xdr:rowOff>
    </xdr:from>
    <xdr:ext cx="534377" cy="259045"/>
    <xdr:sp macro="" textlink="">
      <xdr:nvSpPr>
        <xdr:cNvPr id="85" name="テキスト ボックス 84"/>
        <xdr:cNvSpPr txBox="1"/>
      </xdr:nvSpPr>
      <xdr:spPr>
        <a:xfrm>
          <a:off x="1752111" y="63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74841</xdr:rowOff>
    </xdr:from>
    <xdr:to>
      <xdr:col>6</xdr:col>
      <xdr:colOff>38100</xdr:colOff>
      <xdr:row>37</xdr:row>
      <xdr:rowOff>4991</xdr:rowOff>
    </xdr:to>
    <xdr:sp macro="" textlink="">
      <xdr:nvSpPr>
        <xdr:cNvPr id="86" name="楕円 85"/>
        <xdr:cNvSpPr/>
      </xdr:nvSpPr>
      <xdr:spPr>
        <a:xfrm>
          <a:off x="1079500" y="62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167568</xdr:rowOff>
    </xdr:from>
    <xdr:ext cx="534377" cy="259045"/>
    <xdr:sp macro="" textlink="">
      <xdr:nvSpPr>
        <xdr:cNvPr id="87" name="テキスト ボックス 86"/>
        <xdr:cNvSpPr txBox="1"/>
      </xdr:nvSpPr>
      <xdr:spPr>
        <a:xfrm>
          <a:off x="863111" y="633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70510</xdr:rowOff>
    </xdr:from>
    <xdr:to>
      <xdr:col>24</xdr:col>
      <xdr:colOff>63500</xdr:colOff>
      <xdr:row>57</xdr:row>
      <xdr:rowOff>93091</xdr:rowOff>
    </xdr:to>
    <xdr:cxnSp macro="">
      <xdr:nvCxnSpPr>
        <xdr:cNvPr id="117" name="直線コネクタ 116"/>
        <xdr:cNvCxnSpPr/>
      </xdr:nvCxnSpPr>
      <xdr:spPr>
        <a:xfrm flipV="1">
          <a:off x="3797300" y="9843160"/>
          <a:ext cx="838200" cy="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93091</xdr:rowOff>
    </xdr:from>
    <xdr:to>
      <xdr:col>19</xdr:col>
      <xdr:colOff>177800</xdr:colOff>
      <xdr:row>57</xdr:row>
      <xdr:rowOff>113361</xdr:rowOff>
    </xdr:to>
    <xdr:cxnSp macro="">
      <xdr:nvCxnSpPr>
        <xdr:cNvPr id="120" name="直線コネクタ 119"/>
        <xdr:cNvCxnSpPr/>
      </xdr:nvCxnSpPr>
      <xdr:spPr>
        <a:xfrm flipV="1">
          <a:off x="2908300" y="9865741"/>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73799</xdr:rowOff>
    </xdr:from>
    <xdr:to>
      <xdr:col>15</xdr:col>
      <xdr:colOff>50800</xdr:colOff>
      <xdr:row>57</xdr:row>
      <xdr:rowOff>113361</xdr:rowOff>
    </xdr:to>
    <xdr:cxnSp macro="">
      <xdr:nvCxnSpPr>
        <xdr:cNvPr id="123" name="直線コネクタ 122"/>
        <xdr:cNvCxnSpPr/>
      </xdr:nvCxnSpPr>
      <xdr:spPr>
        <a:xfrm>
          <a:off x="2019300" y="9846449"/>
          <a:ext cx="889000" cy="3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73799</xdr:rowOff>
    </xdr:from>
    <xdr:to>
      <xdr:col>10</xdr:col>
      <xdr:colOff>114300</xdr:colOff>
      <xdr:row>57</xdr:row>
      <xdr:rowOff>103836</xdr:rowOff>
    </xdr:to>
    <xdr:cxnSp macro="">
      <xdr:nvCxnSpPr>
        <xdr:cNvPr id="126" name="直線コネクタ 125"/>
        <xdr:cNvCxnSpPr/>
      </xdr:nvCxnSpPr>
      <xdr:spPr>
        <a:xfrm flipV="1">
          <a:off x="1130300" y="9846449"/>
          <a:ext cx="889000" cy="3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19710</xdr:rowOff>
    </xdr:from>
    <xdr:to>
      <xdr:col>24</xdr:col>
      <xdr:colOff>114300</xdr:colOff>
      <xdr:row>57</xdr:row>
      <xdr:rowOff>121310</xdr:rowOff>
    </xdr:to>
    <xdr:sp macro="" textlink="">
      <xdr:nvSpPr>
        <xdr:cNvPr id="136" name="楕円 135"/>
        <xdr:cNvSpPr/>
      </xdr:nvSpPr>
      <xdr:spPr>
        <a:xfrm>
          <a:off x="4584700" y="97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169587</xdr:rowOff>
    </xdr:from>
    <xdr:ext cx="534377" cy="259045"/>
    <xdr:sp macro="" textlink="">
      <xdr:nvSpPr>
        <xdr:cNvPr id="137" name="物件費該当値テキスト"/>
        <xdr:cNvSpPr txBox="1"/>
      </xdr:nvSpPr>
      <xdr:spPr>
        <a:xfrm>
          <a:off x="4686300" y="97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42291</xdr:rowOff>
    </xdr:from>
    <xdr:to>
      <xdr:col>20</xdr:col>
      <xdr:colOff>38100</xdr:colOff>
      <xdr:row>57</xdr:row>
      <xdr:rowOff>143891</xdr:rowOff>
    </xdr:to>
    <xdr:sp macro="" textlink="">
      <xdr:nvSpPr>
        <xdr:cNvPr id="138" name="楕円 137"/>
        <xdr:cNvSpPr/>
      </xdr:nvSpPr>
      <xdr:spPr>
        <a:xfrm>
          <a:off x="3746500" y="98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135018</xdr:rowOff>
    </xdr:from>
    <xdr:ext cx="534377" cy="259045"/>
    <xdr:sp macro="" textlink="">
      <xdr:nvSpPr>
        <xdr:cNvPr id="139" name="テキスト ボックス 138"/>
        <xdr:cNvSpPr txBox="1"/>
      </xdr:nvSpPr>
      <xdr:spPr>
        <a:xfrm>
          <a:off x="3530111" y="990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62561</xdr:rowOff>
    </xdr:from>
    <xdr:to>
      <xdr:col>15</xdr:col>
      <xdr:colOff>101600</xdr:colOff>
      <xdr:row>57</xdr:row>
      <xdr:rowOff>164161</xdr:rowOff>
    </xdr:to>
    <xdr:sp macro="" textlink="">
      <xdr:nvSpPr>
        <xdr:cNvPr id="140" name="楕円 139"/>
        <xdr:cNvSpPr/>
      </xdr:nvSpPr>
      <xdr:spPr>
        <a:xfrm>
          <a:off x="2857500" y="983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155288</xdr:rowOff>
    </xdr:from>
    <xdr:ext cx="534377" cy="259045"/>
    <xdr:sp macro="" textlink="">
      <xdr:nvSpPr>
        <xdr:cNvPr id="141" name="テキスト ボックス 140"/>
        <xdr:cNvSpPr txBox="1"/>
      </xdr:nvSpPr>
      <xdr:spPr>
        <a:xfrm>
          <a:off x="2641111" y="992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22999</xdr:rowOff>
    </xdr:from>
    <xdr:to>
      <xdr:col>10</xdr:col>
      <xdr:colOff>165100</xdr:colOff>
      <xdr:row>57</xdr:row>
      <xdr:rowOff>124599</xdr:rowOff>
    </xdr:to>
    <xdr:sp macro="" textlink="">
      <xdr:nvSpPr>
        <xdr:cNvPr id="142" name="楕円 141"/>
        <xdr:cNvSpPr/>
      </xdr:nvSpPr>
      <xdr:spPr>
        <a:xfrm>
          <a:off x="1968500" y="979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115726</xdr:rowOff>
    </xdr:from>
    <xdr:ext cx="534377" cy="259045"/>
    <xdr:sp macro="" textlink="">
      <xdr:nvSpPr>
        <xdr:cNvPr id="143" name="テキスト ボックス 142"/>
        <xdr:cNvSpPr txBox="1"/>
      </xdr:nvSpPr>
      <xdr:spPr>
        <a:xfrm>
          <a:off x="1752111" y="988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53036</xdr:rowOff>
    </xdr:from>
    <xdr:to>
      <xdr:col>6</xdr:col>
      <xdr:colOff>38100</xdr:colOff>
      <xdr:row>57</xdr:row>
      <xdr:rowOff>154636</xdr:rowOff>
    </xdr:to>
    <xdr:sp macro="" textlink="">
      <xdr:nvSpPr>
        <xdr:cNvPr id="144" name="楕円 143"/>
        <xdr:cNvSpPr/>
      </xdr:nvSpPr>
      <xdr:spPr>
        <a:xfrm>
          <a:off x="1079500" y="98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145763</xdr:rowOff>
    </xdr:from>
    <xdr:ext cx="534377" cy="259045"/>
    <xdr:sp macro="" textlink="">
      <xdr:nvSpPr>
        <xdr:cNvPr id="145" name="テキスト ボックス 144"/>
        <xdr:cNvSpPr txBox="1"/>
      </xdr:nvSpPr>
      <xdr:spPr>
        <a:xfrm>
          <a:off x="863111" y="99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17856</xdr:rowOff>
    </xdr:from>
    <xdr:to>
      <xdr:col>24</xdr:col>
      <xdr:colOff>63500</xdr:colOff>
      <xdr:row>78</xdr:row>
      <xdr:rowOff>25324</xdr:rowOff>
    </xdr:to>
    <xdr:cxnSp macro="">
      <xdr:nvCxnSpPr>
        <xdr:cNvPr id="174" name="直線コネクタ 173"/>
        <xdr:cNvCxnSpPr/>
      </xdr:nvCxnSpPr>
      <xdr:spPr>
        <a:xfrm>
          <a:off x="3797300" y="13390956"/>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153415</xdr:rowOff>
    </xdr:from>
    <xdr:to>
      <xdr:col>19</xdr:col>
      <xdr:colOff>177800</xdr:colOff>
      <xdr:row>78</xdr:row>
      <xdr:rowOff>17856</xdr:rowOff>
    </xdr:to>
    <xdr:cxnSp macro="">
      <xdr:nvCxnSpPr>
        <xdr:cNvPr id="177" name="直線コネクタ 176"/>
        <xdr:cNvCxnSpPr/>
      </xdr:nvCxnSpPr>
      <xdr:spPr>
        <a:xfrm>
          <a:off x="2908300" y="13355065"/>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153415</xdr:rowOff>
    </xdr:from>
    <xdr:to>
      <xdr:col>15</xdr:col>
      <xdr:colOff>50800</xdr:colOff>
      <xdr:row>78</xdr:row>
      <xdr:rowOff>24181</xdr:rowOff>
    </xdr:to>
    <xdr:cxnSp macro="">
      <xdr:nvCxnSpPr>
        <xdr:cNvPr id="180" name="直線コネクタ 179"/>
        <xdr:cNvCxnSpPr/>
      </xdr:nvCxnSpPr>
      <xdr:spPr>
        <a:xfrm flipV="1">
          <a:off x="2019300" y="13355065"/>
          <a:ext cx="889000" cy="4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153112</xdr:rowOff>
    </xdr:from>
    <xdr:to>
      <xdr:col>10</xdr:col>
      <xdr:colOff>114300</xdr:colOff>
      <xdr:row>78</xdr:row>
      <xdr:rowOff>24181</xdr:rowOff>
    </xdr:to>
    <xdr:cxnSp macro="">
      <xdr:nvCxnSpPr>
        <xdr:cNvPr id="183" name="直線コネクタ 182"/>
        <xdr:cNvCxnSpPr/>
      </xdr:nvCxnSpPr>
      <xdr:spPr>
        <a:xfrm>
          <a:off x="1130300" y="13354762"/>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145974</xdr:rowOff>
    </xdr:from>
    <xdr:to>
      <xdr:col>24</xdr:col>
      <xdr:colOff>114300</xdr:colOff>
      <xdr:row>78</xdr:row>
      <xdr:rowOff>76124</xdr:rowOff>
    </xdr:to>
    <xdr:sp macro="" textlink="">
      <xdr:nvSpPr>
        <xdr:cNvPr id="193" name="楕円 192"/>
        <xdr:cNvSpPr/>
      </xdr:nvSpPr>
      <xdr:spPr>
        <a:xfrm>
          <a:off x="4584700" y="133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124401</xdr:rowOff>
    </xdr:from>
    <xdr:ext cx="469744" cy="259045"/>
    <xdr:sp macro="" textlink="">
      <xdr:nvSpPr>
        <xdr:cNvPr id="194" name="維持補修費該当値テキスト"/>
        <xdr:cNvSpPr txBox="1"/>
      </xdr:nvSpPr>
      <xdr:spPr>
        <a:xfrm>
          <a:off x="4686300"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138506</xdr:rowOff>
    </xdr:from>
    <xdr:to>
      <xdr:col>20</xdr:col>
      <xdr:colOff>38100</xdr:colOff>
      <xdr:row>78</xdr:row>
      <xdr:rowOff>68656</xdr:rowOff>
    </xdr:to>
    <xdr:sp macro="" textlink="">
      <xdr:nvSpPr>
        <xdr:cNvPr id="195" name="楕円 194"/>
        <xdr:cNvSpPr/>
      </xdr:nvSpPr>
      <xdr:spPr>
        <a:xfrm>
          <a:off x="3746500" y="133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59783</xdr:rowOff>
    </xdr:from>
    <xdr:ext cx="469744" cy="259045"/>
    <xdr:sp macro="" textlink="">
      <xdr:nvSpPr>
        <xdr:cNvPr id="196" name="テキスト ボックス 195"/>
        <xdr:cNvSpPr txBox="1"/>
      </xdr:nvSpPr>
      <xdr:spPr>
        <a:xfrm>
          <a:off x="3562428" y="1343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102615</xdr:rowOff>
    </xdr:from>
    <xdr:to>
      <xdr:col>15</xdr:col>
      <xdr:colOff>101600</xdr:colOff>
      <xdr:row>78</xdr:row>
      <xdr:rowOff>32765</xdr:rowOff>
    </xdr:to>
    <xdr:sp macro="" textlink="">
      <xdr:nvSpPr>
        <xdr:cNvPr id="197" name="楕円 196"/>
        <xdr:cNvSpPr/>
      </xdr:nvSpPr>
      <xdr:spPr>
        <a:xfrm>
          <a:off x="2857500" y="133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23892</xdr:rowOff>
    </xdr:from>
    <xdr:ext cx="469744" cy="259045"/>
    <xdr:sp macro="" textlink="">
      <xdr:nvSpPr>
        <xdr:cNvPr id="198" name="テキスト ボックス 197"/>
        <xdr:cNvSpPr txBox="1"/>
      </xdr:nvSpPr>
      <xdr:spPr>
        <a:xfrm>
          <a:off x="2673428" y="1339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144831</xdr:rowOff>
    </xdr:from>
    <xdr:to>
      <xdr:col>10</xdr:col>
      <xdr:colOff>165100</xdr:colOff>
      <xdr:row>78</xdr:row>
      <xdr:rowOff>74981</xdr:rowOff>
    </xdr:to>
    <xdr:sp macro="" textlink="">
      <xdr:nvSpPr>
        <xdr:cNvPr id="199" name="楕円 198"/>
        <xdr:cNvSpPr/>
      </xdr:nvSpPr>
      <xdr:spPr>
        <a:xfrm>
          <a:off x="1968500" y="133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66108</xdr:rowOff>
    </xdr:from>
    <xdr:ext cx="469744" cy="259045"/>
    <xdr:sp macro="" textlink="">
      <xdr:nvSpPr>
        <xdr:cNvPr id="200" name="テキスト ボックス 199"/>
        <xdr:cNvSpPr txBox="1"/>
      </xdr:nvSpPr>
      <xdr:spPr>
        <a:xfrm>
          <a:off x="1784428" y="1343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102312</xdr:rowOff>
    </xdr:from>
    <xdr:to>
      <xdr:col>6</xdr:col>
      <xdr:colOff>38100</xdr:colOff>
      <xdr:row>78</xdr:row>
      <xdr:rowOff>32462</xdr:rowOff>
    </xdr:to>
    <xdr:sp macro="" textlink="">
      <xdr:nvSpPr>
        <xdr:cNvPr id="201" name="楕円 200"/>
        <xdr:cNvSpPr/>
      </xdr:nvSpPr>
      <xdr:spPr>
        <a:xfrm>
          <a:off x="1079500" y="1330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23589</xdr:rowOff>
    </xdr:from>
    <xdr:ext cx="469744" cy="259045"/>
    <xdr:sp macro="" textlink="">
      <xdr:nvSpPr>
        <xdr:cNvPr id="202" name="テキスト ボックス 201"/>
        <xdr:cNvSpPr txBox="1"/>
      </xdr:nvSpPr>
      <xdr:spPr>
        <a:xfrm>
          <a:off x="89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133311</xdr:rowOff>
    </xdr:from>
    <xdr:to>
      <xdr:col>24</xdr:col>
      <xdr:colOff>63500</xdr:colOff>
      <xdr:row>94</xdr:row>
      <xdr:rowOff>153212</xdr:rowOff>
    </xdr:to>
    <xdr:cxnSp macro="">
      <xdr:nvCxnSpPr>
        <xdr:cNvPr id="232" name="直線コネクタ 231"/>
        <xdr:cNvCxnSpPr/>
      </xdr:nvCxnSpPr>
      <xdr:spPr>
        <a:xfrm>
          <a:off x="3797300" y="16249611"/>
          <a:ext cx="838200" cy="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133311</xdr:rowOff>
    </xdr:from>
    <xdr:to>
      <xdr:col>19</xdr:col>
      <xdr:colOff>177800</xdr:colOff>
      <xdr:row>94</xdr:row>
      <xdr:rowOff>163881</xdr:rowOff>
    </xdr:to>
    <xdr:cxnSp macro="">
      <xdr:nvCxnSpPr>
        <xdr:cNvPr id="235" name="直線コネクタ 234"/>
        <xdr:cNvCxnSpPr/>
      </xdr:nvCxnSpPr>
      <xdr:spPr>
        <a:xfrm flipV="1">
          <a:off x="2908300" y="16249611"/>
          <a:ext cx="889000" cy="3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163881</xdr:rowOff>
    </xdr:from>
    <xdr:to>
      <xdr:col>15</xdr:col>
      <xdr:colOff>50800</xdr:colOff>
      <xdr:row>95</xdr:row>
      <xdr:rowOff>120014</xdr:rowOff>
    </xdr:to>
    <xdr:cxnSp macro="">
      <xdr:nvCxnSpPr>
        <xdr:cNvPr id="238" name="直線コネクタ 237"/>
        <xdr:cNvCxnSpPr/>
      </xdr:nvCxnSpPr>
      <xdr:spPr>
        <a:xfrm flipV="1">
          <a:off x="2019300" y="16280181"/>
          <a:ext cx="889000" cy="12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120014</xdr:rowOff>
    </xdr:from>
    <xdr:to>
      <xdr:col>10</xdr:col>
      <xdr:colOff>114300</xdr:colOff>
      <xdr:row>95</xdr:row>
      <xdr:rowOff>157390</xdr:rowOff>
    </xdr:to>
    <xdr:cxnSp macro="">
      <xdr:nvCxnSpPr>
        <xdr:cNvPr id="241" name="直線コネクタ 240"/>
        <xdr:cNvCxnSpPr/>
      </xdr:nvCxnSpPr>
      <xdr:spPr>
        <a:xfrm flipV="1">
          <a:off x="1130300" y="16407764"/>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102412</xdr:rowOff>
    </xdr:from>
    <xdr:to>
      <xdr:col>24</xdr:col>
      <xdr:colOff>114300</xdr:colOff>
      <xdr:row>95</xdr:row>
      <xdr:rowOff>32562</xdr:rowOff>
    </xdr:to>
    <xdr:sp macro="" textlink="">
      <xdr:nvSpPr>
        <xdr:cNvPr id="251" name="楕円 250"/>
        <xdr:cNvSpPr/>
      </xdr:nvSpPr>
      <xdr:spPr>
        <a:xfrm>
          <a:off x="4584700" y="1621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125289</xdr:rowOff>
    </xdr:from>
    <xdr:ext cx="534377" cy="259045"/>
    <xdr:sp macro="" textlink="">
      <xdr:nvSpPr>
        <xdr:cNvPr id="252" name="扶助費該当値テキスト"/>
        <xdr:cNvSpPr txBox="1"/>
      </xdr:nvSpPr>
      <xdr:spPr>
        <a:xfrm>
          <a:off x="4686300" y="1607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82511</xdr:rowOff>
    </xdr:from>
    <xdr:to>
      <xdr:col>20</xdr:col>
      <xdr:colOff>38100</xdr:colOff>
      <xdr:row>95</xdr:row>
      <xdr:rowOff>12661</xdr:rowOff>
    </xdr:to>
    <xdr:sp macro="" textlink="">
      <xdr:nvSpPr>
        <xdr:cNvPr id="253" name="楕円 252"/>
        <xdr:cNvSpPr/>
      </xdr:nvSpPr>
      <xdr:spPr>
        <a:xfrm>
          <a:off x="3746500" y="1619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29188</xdr:rowOff>
    </xdr:from>
    <xdr:ext cx="534377" cy="259045"/>
    <xdr:sp macro="" textlink="">
      <xdr:nvSpPr>
        <xdr:cNvPr id="254" name="テキスト ボックス 253"/>
        <xdr:cNvSpPr txBox="1"/>
      </xdr:nvSpPr>
      <xdr:spPr>
        <a:xfrm>
          <a:off x="3530111" y="1597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113081</xdr:rowOff>
    </xdr:from>
    <xdr:to>
      <xdr:col>15</xdr:col>
      <xdr:colOff>101600</xdr:colOff>
      <xdr:row>95</xdr:row>
      <xdr:rowOff>43231</xdr:rowOff>
    </xdr:to>
    <xdr:sp macro="" textlink="">
      <xdr:nvSpPr>
        <xdr:cNvPr id="255" name="楕円 254"/>
        <xdr:cNvSpPr/>
      </xdr:nvSpPr>
      <xdr:spPr>
        <a:xfrm>
          <a:off x="2857500" y="162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59758</xdr:rowOff>
    </xdr:from>
    <xdr:ext cx="534377" cy="259045"/>
    <xdr:sp macro="" textlink="">
      <xdr:nvSpPr>
        <xdr:cNvPr id="256" name="テキスト ボックス 255"/>
        <xdr:cNvSpPr txBox="1"/>
      </xdr:nvSpPr>
      <xdr:spPr>
        <a:xfrm>
          <a:off x="2641111" y="160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69214</xdr:rowOff>
    </xdr:from>
    <xdr:to>
      <xdr:col>10</xdr:col>
      <xdr:colOff>165100</xdr:colOff>
      <xdr:row>95</xdr:row>
      <xdr:rowOff>170814</xdr:rowOff>
    </xdr:to>
    <xdr:sp macro="" textlink="">
      <xdr:nvSpPr>
        <xdr:cNvPr id="257" name="楕円 256"/>
        <xdr:cNvSpPr/>
      </xdr:nvSpPr>
      <xdr:spPr>
        <a:xfrm>
          <a:off x="1968500" y="163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15891</xdr:rowOff>
    </xdr:from>
    <xdr:ext cx="534377" cy="259045"/>
    <xdr:sp macro="" textlink="">
      <xdr:nvSpPr>
        <xdr:cNvPr id="258" name="テキスト ボックス 257"/>
        <xdr:cNvSpPr txBox="1"/>
      </xdr:nvSpPr>
      <xdr:spPr>
        <a:xfrm>
          <a:off x="1752111" y="1613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106590</xdr:rowOff>
    </xdr:from>
    <xdr:to>
      <xdr:col>6</xdr:col>
      <xdr:colOff>38100</xdr:colOff>
      <xdr:row>96</xdr:row>
      <xdr:rowOff>36740</xdr:rowOff>
    </xdr:to>
    <xdr:sp macro="" textlink="">
      <xdr:nvSpPr>
        <xdr:cNvPr id="259" name="楕円 258"/>
        <xdr:cNvSpPr/>
      </xdr:nvSpPr>
      <xdr:spPr>
        <a:xfrm>
          <a:off x="1079500" y="163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27867</xdr:rowOff>
    </xdr:from>
    <xdr:ext cx="534377" cy="259045"/>
    <xdr:sp macro="" textlink="">
      <xdr:nvSpPr>
        <xdr:cNvPr id="260" name="テキスト ボックス 259"/>
        <xdr:cNvSpPr txBox="1"/>
      </xdr:nvSpPr>
      <xdr:spPr>
        <a:xfrm>
          <a:off x="863111" y="1648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158772</xdr:rowOff>
    </xdr:from>
    <xdr:to>
      <xdr:col>55</xdr:col>
      <xdr:colOff>0</xdr:colOff>
      <xdr:row>37</xdr:row>
      <xdr:rowOff>73939</xdr:rowOff>
    </xdr:to>
    <xdr:cxnSp macro="">
      <xdr:nvCxnSpPr>
        <xdr:cNvPr id="291" name="直線コネクタ 290"/>
        <xdr:cNvCxnSpPr/>
      </xdr:nvCxnSpPr>
      <xdr:spPr>
        <a:xfrm flipV="1">
          <a:off x="9639300" y="6159522"/>
          <a:ext cx="838200" cy="25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60517</xdr:rowOff>
    </xdr:from>
    <xdr:to>
      <xdr:col>50</xdr:col>
      <xdr:colOff>114300</xdr:colOff>
      <xdr:row>37</xdr:row>
      <xdr:rowOff>73939</xdr:rowOff>
    </xdr:to>
    <xdr:cxnSp macro="">
      <xdr:nvCxnSpPr>
        <xdr:cNvPr id="294" name="直線コネクタ 293"/>
        <xdr:cNvCxnSpPr/>
      </xdr:nvCxnSpPr>
      <xdr:spPr>
        <a:xfrm>
          <a:off x="8750300" y="6404167"/>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58536</xdr:rowOff>
    </xdr:from>
    <xdr:to>
      <xdr:col>45</xdr:col>
      <xdr:colOff>177800</xdr:colOff>
      <xdr:row>37</xdr:row>
      <xdr:rowOff>60517</xdr:rowOff>
    </xdr:to>
    <xdr:cxnSp macro="">
      <xdr:nvCxnSpPr>
        <xdr:cNvPr id="297" name="直線コネクタ 296"/>
        <xdr:cNvCxnSpPr/>
      </xdr:nvCxnSpPr>
      <xdr:spPr>
        <a:xfrm>
          <a:off x="7861300" y="6402186"/>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41435</xdr:rowOff>
    </xdr:from>
    <xdr:to>
      <xdr:col>41</xdr:col>
      <xdr:colOff>50800</xdr:colOff>
      <xdr:row>37</xdr:row>
      <xdr:rowOff>58536</xdr:rowOff>
    </xdr:to>
    <xdr:cxnSp macro="">
      <xdr:nvCxnSpPr>
        <xdr:cNvPr id="300" name="直線コネクタ 299"/>
        <xdr:cNvCxnSpPr/>
      </xdr:nvCxnSpPr>
      <xdr:spPr>
        <a:xfrm>
          <a:off x="6972300" y="6385085"/>
          <a:ext cx="889000" cy="1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107972</xdr:rowOff>
    </xdr:from>
    <xdr:to>
      <xdr:col>55</xdr:col>
      <xdr:colOff>50800</xdr:colOff>
      <xdr:row>36</xdr:row>
      <xdr:rowOff>38122</xdr:rowOff>
    </xdr:to>
    <xdr:sp macro="" textlink="">
      <xdr:nvSpPr>
        <xdr:cNvPr id="310" name="楕円 309"/>
        <xdr:cNvSpPr/>
      </xdr:nvSpPr>
      <xdr:spPr>
        <a:xfrm>
          <a:off x="10426700" y="610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130849</xdr:rowOff>
    </xdr:from>
    <xdr:ext cx="534377" cy="259045"/>
    <xdr:sp macro="" textlink="">
      <xdr:nvSpPr>
        <xdr:cNvPr id="311" name="補助費等該当値テキスト"/>
        <xdr:cNvSpPr txBox="1"/>
      </xdr:nvSpPr>
      <xdr:spPr>
        <a:xfrm>
          <a:off x="10528300" y="59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23139</xdr:rowOff>
    </xdr:from>
    <xdr:to>
      <xdr:col>50</xdr:col>
      <xdr:colOff>165100</xdr:colOff>
      <xdr:row>37</xdr:row>
      <xdr:rowOff>124739</xdr:rowOff>
    </xdr:to>
    <xdr:sp macro="" textlink="">
      <xdr:nvSpPr>
        <xdr:cNvPr id="312" name="楕円 311"/>
        <xdr:cNvSpPr/>
      </xdr:nvSpPr>
      <xdr:spPr>
        <a:xfrm>
          <a:off x="9588500" y="63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115866</xdr:rowOff>
    </xdr:from>
    <xdr:ext cx="534377" cy="259045"/>
    <xdr:sp macro="" textlink="">
      <xdr:nvSpPr>
        <xdr:cNvPr id="313" name="テキスト ボックス 312"/>
        <xdr:cNvSpPr txBox="1"/>
      </xdr:nvSpPr>
      <xdr:spPr>
        <a:xfrm>
          <a:off x="9372111" y="645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9717</xdr:rowOff>
    </xdr:from>
    <xdr:to>
      <xdr:col>46</xdr:col>
      <xdr:colOff>38100</xdr:colOff>
      <xdr:row>37</xdr:row>
      <xdr:rowOff>111317</xdr:rowOff>
    </xdr:to>
    <xdr:sp macro="" textlink="">
      <xdr:nvSpPr>
        <xdr:cNvPr id="314" name="楕円 313"/>
        <xdr:cNvSpPr/>
      </xdr:nvSpPr>
      <xdr:spPr>
        <a:xfrm>
          <a:off x="8699500" y="635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102444</xdr:rowOff>
    </xdr:from>
    <xdr:ext cx="534377" cy="259045"/>
    <xdr:sp macro="" textlink="">
      <xdr:nvSpPr>
        <xdr:cNvPr id="315" name="テキスト ボックス 314"/>
        <xdr:cNvSpPr txBox="1"/>
      </xdr:nvSpPr>
      <xdr:spPr>
        <a:xfrm>
          <a:off x="8483111" y="644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7736</xdr:rowOff>
    </xdr:from>
    <xdr:to>
      <xdr:col>41</xdr:col>
      <xdr:colOff>101600</xdr:colOff>
      <xdr:row>37</xdr:row>
      <xdr:rowOff>109336</xdr:rowOff>
    </xdr:to>
    <xdr:sp macro="" textlink="">
      <xdr:nvSpPr>
        <xdr:cNvPr id="316" name="楕円 315"/>
        <xdr:cNvSpPr/>
      </xdr:nvSpPr>
      <xdr:spPr>
        <a:xfrm>
          <a:off x="7810500" y="63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100463</xdr:rowOff>
    </xdr:from>
    <xdr:ext cx="534377" cy="259045"/>
    <xdr:sp macro="" textlink="">
      <xdr:nvSpPr>
        <xdr:cNvPr id="317" name="テキスト ボックス 316"/>
        <xdr:cNvSpPr txBox="1"/>
      </xdr:nvSpPr>
      <xdr:spPr>
        <a:xfrm>
          <a:off x="7594111" y="644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162085</xdr:rowOff>
    </xdr:from>
    <xdr:to>
      <xdr:col>36</xdr:col>
      <xdr:colOff>165100</xdr:colOff>
      <xdr:row>37</xdr:row>
      <xdr:rowOff>92235</xdr:rowOff>
    </xdr:to>
    <xdr:sp macro="" textlink="">
      <xdr:nvSpPr>
        <xdr:cNvPr id="318" name="楕円 317"/>
        <xdr:cNvSpPr/>
      </xdr:nvSpPr>
      <xdr:spPr>
        <a:xfrm>
          <a:off x="6921500" y="633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83362</xdr:rowOff>
    </xdr:from>
    <xdr:ext cx="534377" cy="259045"/>
    <xdr:sp macro="" textlink="">
      <xdr:nvSpPr>
        <xdr:cNvPr id="319" name="テキスト ボックス 318"/>
        <xdr:cNvSpPr txBox="1"/>
      </xdr:nvSpPr>
      <xdr:spPr>
        <a:xfrm>
          <a:off x="6705111" y="64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139912</xdr:rowOff>
    </xdr:from>
    <xdr:to>
      <xdr:col>55</xdr:col>
      <xdr:colOff>0</xdr:colOff>
      <xdr:row>58</xdr:row>
      <xdr:rowOff>48452</xdr:rowOff>
    </xdr:to>
    <xdr:cxnSp macro="">
      <xdr:nvCxnSpPr>
        <xdr:cNvPr id="346" name="直線コネクタ 345"/>
        <xdr:cNvCxnSpPr/>
      </xdr:nvCxnSpPr>
      <xdr:spPr>
        <a:xfrm>
          <a:off x="9639300" y="9912562"/>
          <a:ext cx="838200" cy="7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139912</xdr:rowOff>
    </xdr:from>
    <xdr:to>
      <xdr:col>50</xdr:col>
      <xdr:colOff>114300</xdr:colOff>
      <xdr:row>57</xdr:row>
      <xdr:rowOff>143771</xdr:rowOff>
    </xdr:to>
    <xdr:cxnSp macro="">
      <xdr:nvCxnSpPr>
        <xdr:cNvPr id="349" name="直線コネクタ 348"/>
        <xdr:cNvCxnSpPr/>
      </xdr:nvCxnSpPr>
      <xdr:spPr>
        <a:xfrm flipV="1">
          <a:off x="8750300" y="9912562"/>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143771</xdr:rowOff>
    </xdr:from>
    <xdr:to>
      <xdr:col>45</xdr:col>
      <xdr:colOff>177800</xdr:colOff>
      <xdr:row>58</xdr:row>
      <xdr:rowOff>9757</xdr:rowOff>
    </xdr:to>
    <xdr:cxnSp macro="">
      <xdr:nvCxnSpPr>
        <xdr:cNvPr id="352" name="直線コネクタ 351"/>
        <xdr:cNvCxnSpPr/>
      </xdr:nvCxnSpPr>
      <xdr:spPr>
        <a:xfrm flipV="1">
          <a:off x="7861300" y="9916421"/>
          <a:ext cx="889000" cy="3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157533</xdr:rowOff>
    </xdr:from>
    <xdr:to>
      <xdr:col>41</xdr:col>
      <xdr:colOff>50800</xdr:colOff>
      <xdr:row>58</xdr:row>
      <xdr:rowOff>9757</xdr:rowOff>
    </xdr:to>
    <xdr:cxnSp macro="">
      <xdr:nvCxnSpPr>
        <xdr:cNvPr id="355" name="直線コネクタ 354"/>
        <xdr:cNvCxnSpPr/>
      </xdr:nvCxnSpPr>
      <xdr:spPr>
        <a:xfrm>
          <a:off x="6972300" y="9930183"/>
          <a:ext cx="889000" cy="2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30168</xdr:rowOff>
    </xdr:from>
    <xdr:ext cx="534377" cy="259045"/>
    <xdr:sp macro="" textlink="">
      <xdr:nvSpPr>
        <xdr:cNvPr id="359" name="テキスト ボックス 358"/>
        <xdr:cNvSpPr txBox="1"/>
      </xdr:nvSpPr>
      <xdr:spPr>
        <a:xfrm>
          <a:off x="6705111" y="9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169102</xdr:rowOff>
    </xdr:from>
    <xdr:to>
      <xdr:col>55</xdr:col>
      <xdr:colOff>50800</xdr:colOff>
      <xdr:row>58</xdr:row>
      <xdr:rowOff>99252</xdr:rowOff>
    </xdr:to>
    <xdr:sp macro="" textlink="">
      <xdr:nvSpPr>
        <xdr:cNvPr id="365" name="楕円 364"/>
        <xdr:cNvSpPr/>
      </xdr:nvSpPr>
      <xdr:spPr>
        <a:xfrm>
          <a:off x="10426700" y="994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89112</xdr:rowOff>
    </xdr:from>
    <xdr:to>
      <xdr:col>50</xdr:col>
      <xdr:colOff>165100</xdr:colOff>
      <xdr:row>58</xdr:row>
      <xdr:rowOff>19262</xdr:rowOff>
    </xdr:to>
    <xdr:sp macro="" textlink="">
      <xdr:nvSpPr>
        <xdr:cNvPr id="367" name="楕円 366"/>
        <xdr:cNvSpPr/>
      </xdr:nvSpPr>
      <xdr:spPr>
        <a:xfrm>
          <a:off x="9588500" y="986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35789</xdr:rowOff>
    </xdr:from>
    <xdr:ext cx="534377" cy="259045"/>
    <xdr:sp macro="" textlink="">
      <xdr:nvSpPr>
        <xdr:cNvPr id="368" name="テキスト ボックス 367"/>
        <xdr:cNvSpPr txBox="1"/>
      </xdr:nvSpPr>
      <xdr:spPr>
        <a:xfrm>
          <a:off x="9372111" y="963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92971</xdr:rowOff>
    </xdr:from>
    <xdr:to>
      <xdr:col>46</xdr:col>
      <xdr:colOff>38100</xdr:colOff>
      <xdr:row>58</xdr:row>
      <xdr:rowOff>23121</xdr:rowOff>
    </xdr:to>
    <xdr:sp macro="" textlink="">
      <xdr:nvSpPr>
        <xdr:cNvPr id="369" name="楕円 368"/>
        <xdr:cNvSpPr/>
      </xdr:nvSpPr>
      <xdr:spPr>
        <a:xfrm>
          <a:off x="8699500" y="98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39648</xdr:rowOff>
    </xdr:from>
    <xdr:ext cx="534377" cy="259045"/>
    <xdr:sp macro="" textlink="">
      <xdr:nvSpPr>
        <xdr:cNvPr id="370" name="テキスト ボックス 369"/>
        <xdr:cNvSpPr txBox="1"/>
      </xdr:nvSpPr>
      <xdr:spPr>
        <a:xfrm>
          <a:off x="8483111" y="964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130407</xdr:rowOff>
    </xdr:from>
    <xdr:to>
      <xdr:col>41</xdr:col>
      <xdr:colOff>101600</xdr:colOff>
      <xdr:row>58</xdr:row>
      <xdr:rowOff>60557</xdr:rowOff>
    </xdr:to>
    <xdr:sp macro="" textlink="">
      <xdr:nvSpPr>
        <xdr:cNvPr id="371" name="楕円 370"/>
        <xdr:cNvSpPr/>
      </xdr:nvSpPr>
      <xdr:spPr>
        <a:xfrm>
          <a:off x="7810500" y="99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77084</xdr:rowOff>
    </xdr:from>
    <xdr:ext cx="534377" cy="259045"/>
    <xdr:sp macro="" textlink="">
      <xdr:nvSpPr>
        <xdr:cNvPr id="372" name="テキスト ボックス 371"/>
        <xdr:cNvSpPr txBox="1"/>
      </xdr:nvSpPr>
      <xdr:spPr>
        <a:xfrm>
          <a:off x="7594111" y="967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106733</xdr:rowOff>
    </xdr:from>
    <xdr:to>
      <xdr:col>36</xdr:col>
      <xdr:colOff>165100</xdr:colOff>
      <xdr:row>58</xdr:row>
      <xdr:rowOff>36883</xdr:rowOff>
    </xdr:to>
    <xdr:sp macro="" textlink="">
      <xdr:nvSpPr>
        <xdr:cNvPr id="373" name="楕円 372"/>
        <xdr:cNvSpPr/>
      </xdr:nvSpPr>
      <xdr:spPr>
        <a:xfrm>
          <a:off x="6921500" y="987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53410</xdr:rowOff>
    </xdr:from>
    <xdr:ext cx="534377" cy="259045"/>
    <xdr:sp macro="" textlink="">
      <xdr:nvSpPr>
        <xdr:cNvPr id="374" name="テキスト ボックス 373"/>
        <xdr:cNvSpPr txBox="1"/>
      </xdr:nvSpPr>
      <xdr:spPr>
        <a:xfrm>
          <a:off x="6705111" y="96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106530</xdr:rowOff>
    </xdr:from>
    <xdr:to>
      <xdr:col>55</xdr:col>
      <xdr:colOff>0</xdr:colOff>
      <xdr:row>79</xdr:row>
      <xdr:rowOff>45576</xdr:rowOff>
    </xdr:to>
    <xdr:cxnSp macro="">
      <xdr:nvCxnSpPr>
        <xdr:cNvPr id="405" name="直線コネクタ 404"/>
        <xdr:cNvCxnSpPr/>
      </xdr:nvCxnSpPr>
      <xdr:spPr>
        <a:xfrm>
          <a:off x="9639300" y="13479630"/>
          <a:ext cx="838200" cy="1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97493</xdr:rowOff>
    </xdr:from>
    <xdr:to>
      <xdr:col>50</xdr:col>
      <xdr:colOff>114300</xdr:colOff>
      <xdr:row>78</xdr:row>
      <xdr:rowOff>106530</xdr:rowOff>
    </xdr:to>
    <xdr:cxnSp macro="">
      <xdr:nvCxnSpPr>
        <xdr:cNvPr id="408" name="直線コネクタ 407"/>
        <xdr:cNvCxnSpPr/>
      </xdr:nvCxnSpPr>
      <xdr:spPr>
        <a:xfrm>
          <a:off x="8750300" y="13470593"/>
          <a:ext cx="8890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97493</xdr:rowOff>
    </xdr:from>
    <xdr:to>
      <xdr:col>45</xdr:col>
      <xdr:colOff>177800</xdr:colOff>
      <xdr:row>78</xdr:row>
      <xdr:rowOff>153217</xdr:rowOff>
    </xdr:to>
    <xdr:cxnSp macro="">
      <xdr:nvCxnSpPr>
        <xdr:cNvPr id="411" name="直線コネクタ 410"/>
        <xdr:cNvCxnSpPr/>
      </xdr:nvCxnSpPr>
      <xdr:spPr>
        <a:xfrm flipV="1">
          <a:off x="7861300" y="13470593"/>
          <a:ext cx="889000" cy="5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119430</xdr:rowOff>
    </xdr:from>
    <xdr:to>
      <xdr:col>41</xdr:col>
      <xdr:colOff>50800</xdr:colOff>
      <xdr:row>78</xdr:row>
      <xdr:rowOff>153217</xdr:rowOff>
    </xdr:to>
    <xdr:cxnSp macro="">
      <xdr:nvCxnSpPr>
        <xdr:cNvPr id="414" name="直線コネクタ 413"/>
        <xdr:cNvCxnSpPr/>
      </xdr:nvCxnSpPr>
      <xdr:spPr>
        <a:xfrm>
          <a:off x="6972300" y="13492530"/>
          <a:ext cx="8890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49268</xdr:rowOff>
    </xdr:from>
    <xdr:ext cx="534377" cy="259045"/>
    <xdr:sp macro="" textlink="">
      <xdr:nvSpPr>
        <xdr:cNvPr id="418" name="テキスト ボックス 417"/>
        <xdr:cNvSpPr txBox="1"/>
      </xdr:nvSpPr>
      <xdr:spPr>
        <a:xfrm>
          <a:off x="6705111" y="1359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166226</xdr:rowOff>
    </xdr:from>
    <xdr:to>
      <xdr:col>55</xdr:col>
      <xdr:colOff>50800</xdr:colOff>
      <xdr:row>79</xdr:row>
      <xdr:rowOff>96376</xdr:rowOff>
    </xdr:to>
    <xdr:sp macro="" textlink="">
      <xdr:nvSpPr>
        <xdr:cNvPr id="424" name="楕円 423"/>
        <xdr:cNvSpPr/>
      </xdr:nvSpPr>
      <xdr:spPr>
        <a:xfrm>
          <a:off x="10426700" y="1353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125603</xdr:rowOff>
    </xdr:from>
    <xdr:ext cx="534377" cy="259045"/>
    <xdr:sp macro="" textlink="">
      <xdr:nvSpPr>
        <xdr:cNvPr id="425" name="普通建設事業費 （ うち新規整備　）該当値テキスト"/>
        <xdr:cNvSpPr txBox="1"/>
      </xdr:nvSpPr>
      <xdr:spPr>
        <a:xfrm>
          <a:off x="10528300" y="133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55730</xdr:rowOff>
    </xdr:from>
    <xdr:to>
      <xdr:col>50</xdr:col>
      <xdr:colOff>165100</xdr:colOff>
      <xdr:row>78</xdr:row>
      <xdr:rowOff>157330</xdr:rowOff>
    </xdr:to>
    <xdr:sp macro="" textlink="">
      <xdr:nvSpPr>
        <xdr:cNvPr id="426" name="楕円 425"/>
        <xdr:cNvSpPr/>
      </xdr:nvSpPr>
      <xdr:spPr>
        <a:xfrm>
          <a:off x="9588500" y="1342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2407</xdr:rowOff>
    </xdr:from>
    <xdr:ext cx="534377" cy="259045"/>
    <xdr:sp macro="" textlink="">
      <xdr:nvSpPr>
        <xdr:cNvPr id="427" name="テキスト ボックス 426"/>
        <xdr:cNvSpPr txBox="1"/>
      </xdr:nvSpPr>
      <xdr:spPr>
        <a:xfrm>
          <a:off x="9372111" y="1320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46693</xdr:rowOff>
    </xdr:from>
    <xdr:to>
      <xdr:col>46</xdr:col>
      <xdr:colOff>38100</xdr:colOff>
      <xdr:row>78</xdr:row>
      <xdr:rowOff>148293</xdr:rowOff>
    </xdr:to>
    <xdr:sp macro="" textlink="">
      <xdr:nvSpPr>
        <xdr:cNvPr id="428" name="楕円 427"/>
        <xdr:cNvSpPr/>
      </xdr:nvSpPr>
      <xdr:spPr>
        <a:xfrm>
          <a:off x="8699500" y="1341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164820</xdr:rowOff>
    </xdr:from>
    <xdr:ext cx="534377" cy="259045"/>
    <xdr:sp macro="" textlink="">
      <xdr:nvSpPr>
        <xdr:cNvPr id="429" name="テキスト ボックス 428"/>
        <xdr:cNvSpPr txBox="1"/>
      </xdr:nvSpPr>
      <xdr:spPr>
        <a:xfrm>
          <a:off x="8483111" y="1319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102417</xdr:rowOff>
    </xdr:from>
    <xdr:to>
      <xdr:col>41</xdr:col>
      <xdr:colOff>101600</xdr:colOff>
      <xdr:row>79</xdr:row>
      <xdr:rowOff>32567</xdr:rowOff>
    </xdr:to>
    <xdr:sp macro="" textlink="">
      <xdr:nvSpPr>
        <xdr:cNvPr id="430" name="楕円 429"/>
        <xdr:cNvSpPr/>
      </xdr:nvSpPr>
      <xdr:spPr>
        <a:xfrm>
          <a:off x="7810500" y="1347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49094</xdr:rowOff>
    </xdr:from>
    <xdr:ext cx="534377" cy="259045"/>
    <xdr:sp macro="" textlink="">
      <xdr:nvSpPr>
        <xdr:cNvPr id="431" name="テキスト ボックス 430"/>
        <xdr:cNvSpPr txBox="1"/>
      </xdr:nvSpPr>
      <xdr:spPr>
        <a:xfrm>
          <a:off x="7594111" y="132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68630</xdr:rowOff>
    </xdr:from>
    <xdr:to>
      <xdr:col>36</xdr:col>
      <xdr:colOff>165100</xdr:colOff>
      <xdr:row>78</xdr:row>
      <xdr:rowOff>170230</xdr:rowOff>
    </xdr:to>
    <xdr:sp macro="" textlink="">
      <xdr:nvSpPr>
        <xdr:cNvPr id="432" name="楕円 431"/>
        <xdr:cNvSpPr/>
      </xdr:nvSpPr>
      <xdr:spPr>
        <a:xfrm>
          <a:off x="6921500" y="134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15307</xdr:rowOff>
    </xdr:from>
    <xdr:ext cx="534377" cy="259045"/>
    <xdr:sp macro="" textlink="">
      <xdr:nvSpPr>
        <xdr:cNvPr id="433" name="テキスト ボックス 432"/>
        <xdr:cNvSpPr txBox="1"/>
      </xdr:nvSpPr>
      <xdr:spPr>
        <a:xfrm>
          <a:off x="6705111" y="1321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95890</xdr:rowOff>
    </xdr:from>
    <xdr:to>
      <xdr:col>55</xdr:col>
      <xdr:colOff>0</xdr:colOff>
      <xdr:row>97</xdr:row>
      <xdr:rowOff>99434</xdr:rowOff>
    </xdr:to>
    <xdr:cxnSp macro="">
      <xdr:nvCxnSpPr>
        <xdr:cNvPr id="464" name="直線コネクタ 463"/>
        <xdr:cNvCxnSpPr/>
      </xdr:nvCxnSpPr>
      <xdr:spPr>
        <a:xfrm flipV="1">
          <a:off x="9639300" y="16726540"/>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99434</xdr:rowOff>
    </xdr:from>
    <xdr:to>
      <xdr:col>50</xdr:col>
      <xdr:colOff>114300</xdr:colOff>
      <xdr:row>98</xdr:row>
      <xdr:rowOff>12974</xdr:rowOff>
    </xdr:to>
    <xdr:cxnSp macro="">
      <xdr:nvCxnSpPr>
        <xdr:cNvPr id="467" name="直線コネクタ 466"/>
        <xdr:cNvCxnSpPr/>
      </xdr:nvCxnSpPr>
      <xdr:spPr>
        <a:xfrm flipV="1">
          <a:off x="8750300" y="16730084"/>
          <a:ext cx="889000" cy="8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12974</xdr:rowOff>
    </xdr:from>
    <xdr:to>
      <xdr:col>45</xdr:col>
      <xdr:colOff>177800</xdr:colOff>
      <xdr:row>98</xdr:row>
      <xdr:rowOff>65438</xdr:rowOff>
    </xdr:to>
    <xdr:cxnSp macro="">
      <xdr:nvCxnSpPr>
        <xdr:cNvPr id="470" name="直線コネクタ 469"/>
        <xdr:cNvCxnSpPr/>
      </xdr:nvCxnSpPr>
      <xdr:spPr>
        <a:xfrm flipV="1">
          <a:off x="7861300" y="16815074"/>
          <a:ext cx="8890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65438</xdr:rowOff>
    </xdr:from>
    <xdr:to>
      <xdr:col>41</xdr:col>
      <xdr:colOff>50800</xdr:colOff>
      <xdr:row>98</xdr:row>
      <xdr:rowOff>141185</xdr:rowOff>
    </xdr:to>
    <xdr:cxnSp macro="">
      <xdr:nvCxnSpPr>
        <xdr:cNvPr id="473" name="直線コネクタ 472"/>
        <xdr:cNvCxnSpPr/>
      </xdr:nvCxnSpPr>
      <xdr:spPr>
        <a:xfrm flipV="1">
          <a:off x="6972300" y="16867538"/>
          <a:ext cx="889000" cy="7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45090</xdr:rowOff>
    </xdr:from>
    <xdr:to>
      <xdr:col>55</xdr:col>
      <xdr:colOff>50800</xdr:colOff>
      <xdr:row>97</xdr:row>
      <xdr:rowOff>146690</xdr:rowOff>
    </xdr:to>
    <xdr:sp macro="" textlink="">
      <xdr:nvSpPr>
        <xdr:cNvPr id="483" name="楕円 482"/>
        <xdr:cNvSpPr/>
      </xdr:nvSpPr>
      <xdr:spPr>
        <a:xfrm>
          <a:off x="10426700" y="166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23517</xdr:rowOff>
    </xdr:from>
    <xdr:ext cx="534377" cy="259045"/>
    <xdr:sp macro="" textlink="">
      <xdr:nvSpPr>
        <xdr:cNvPr id="484" name="普通建設事業費 （ うち更新整備　）該当値テキスト"/>
        <xdr:cNvSpPr txBox="1"/>
      </xdr:nvSpPr>
      <xdr:spPr>
        <a:xfrm>
          <a:off x="10528300" y="166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48634</xdr:rowOff>
    </xdr:from>
    <xdr:to>
      <xdr:col>50</xdr:col>
      <xdr:colOff>165100</xdr:colOff>
      <xdr:row>97</xdr:row>
      <xdr:rowOff>150234</xdr:rowOff>
    </xdr:to>
    <xdr:sp macro="" textlink="">
      <xdr:nvSpPr>
        <xdr:cNvPr id="485" name="楕円 484"/>
        <xdr:cNvSpPr/>
      </xdr:nvSpPr>
      <xdr:spPr>
        <a:xfrm>
          <a:off x="9588500" y="1667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141361</xdr:rowOff>
    </xdr:from>
    <xdr:ext cx="534377" cy="259045"/>
    <xdr:sp macro="" textlink="">
      <xdr:nvSpPr>
        <xdr:cNvPr id="486" name="テキスト ボックス 485"/>
        <xdr:cNvSpPr txBox="1"/>
      </xdr:nvSpPr>
      <xdr:spPr>
        <a:xfrm>
          <a:off x="9372111" y="1677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133624</xdr:rowOff>
    </xdr:from>
    <xdr:to>
      <xdr:col>46</xdr:col>
      <xdr:colOff>38100</xdr:colOff>
      <xdr:row>98</xdr:row>
      <xdr:rowOff>63774</xdr:rowOff>
    </xdr:to>
    <xdr:sp macro="" textlink="">
      <xdr:nvSpPr>
        <xdr:cNvPr id="487" name="楕円 486"/>
        <xdr:cNvSpPr/>
      </xdr:nvSpPr>
      <xdr:spPr>
        <a:xfrm>
          <a:off x="8699500" y="167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54901</xdr:rowOff>
    </xdr:from>
    <xdr:ext cx="534377" cy="259045"/>
    <xdr:sp macro="" textlink="">
      <xdr:nvSpPr>
        <xdr:cNvPr id="488" name="テキスト ボックス 487"/>
        <xdr:cNvSpPr txBox="1"/>
      </xdr:nvSpPr>
      <xdr:spPr>
        <a:xfrm>
          <a:off x="8483111" y="168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14638</xdr:rowOff>
    </xdr:from>
    <xdr:to>
      <xdr:col>41</xdr:col>
      <xdr:colOff>101600</xdr:colOff>
      <xdr:row>98</xdr:row>
      <xdr:rowOff>116238</xdr:rowOff>
    </xdr:to>
    <xdr:sp macro="" textlink="">
      <xdr:nvSpPr>
        <xdr:cNvPr id="489" name="楕円 488"/>
        <xdr:cNvSpPr/>
      </xdr:nvSpPr>
      <xdr:spPr>
        <a:xfrm>
          <a:off x="7810500" y="168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107365</xdr:rowOff>
    </xdr:from>
    <xdr:ext cx="534377" cy="259045"/>
    <xdr:sp macro="" textlink="">
      <xdr:nvSpPr>
        <xdr:cNvPr id="490" name="テキスト ボックス 489"/>
        <xdr:cNvSpPr txBox="1"/>
      </xdr:nvSpPr>
      <xdr:spPr>
        <a:xfrm>
          <a:off x="7594111" y="1690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90385</xdr:rowOff>
    </xdr:from>
    <xdr:to>
      <xdr:col>36</xdr:col>
      <xdr:colOff>165100</xdr:colOff>
      <xdr:row>99</xdr:row>
      <xdr:rowOff>20535</xdr:rowOff>
    </xdr:to>
    <xdr:sp macro="" textlink="">
      <xdr:nvSpPr>
        <xdr:cNvPr id="491" name="楕円 490"/>
        <xdr:cNvSpPr/>
      </xdr:nvSpPr>
      <xdr:spPr>
        <a:xfrm>
          <a:off x="6921500" y="168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11662</xdr:rowOff>
    </xdr:from>
    <xdr:ext cx="469744" cy="259045"/>
    <xdr:sp macro="" textlink="">
      <xdr:nvSpPr>
        <xdr:cNvPr id="492" name="テキスト ボックス 491"/>
        <xdr:cNvSpPr txBox="1"/>
      </xdr:nvSpPr>
      <xdr:spPr>
        <a:xfrm>
          <a:off x="6737428" y="1698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19888</xdr:rowOff>
    </xdr:from>
    <xdr:to>
      <xdr:col>85</xdr:col>
      <xdr:colOff>127000</xdr:colOff>
      <xdr:row>39</xdr:row>
      <xdr:rowOff>41275</xdr:rowOff>
    </xdr:to>
    <xdr:cxnSp macro="">
      <xdr:nvCxnSpPr>
        <xdr:cNvPr id="521" name="直線コネクタ 520"/>
        <xdr:cNvCxnSpPr/>
      </xdr:nvCxnSpPr>
      <xdr:spPr>
        <a:xfrm>
          <a:off x="15481300" y="6706438"/>
          <a:ext cx="838200" cy="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19888</xdr:rowOff>
    </xdr:from>
    <xdr:to>
      <xdr:col>81</xdr:col>
      <xdr:colOff>50800</xdr:colOff>
      <xdr:row>39</xdr:row>
      <xdr:rowOff>21437</xdr:rowOff>
    </xdr:to>
    <xdr:cxnSp macro="">
      <xdr:nvCxnSpPr>
        <xdr:cNvPr id="524" name="直線コネクタ 523"/>
        <xdr:cNvCxnSpPr/>
      </xdr:nvCxnSpPr>
      <xdr:spPr>
        <a:xfrm flipV="1">
          <a:off x="14592300" y="6706438"/>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6" name="テキスト ボックス 525"/>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21437</xdr:rowOff>
    </xdr:from>
    <xdr:to>
      <xdr:col>76</xdr:col>
      <xdr:colOff>114300</xdr:colOff>
      <xdr:row>39</xdr:row>
      <xdr:rowOff>24612</xdr:rowOff>
    </xdr:to>
    <xdr:cxnSp macro="">
      <xdr:nvCxnSpPr>
        <xdr:cNvPr id="527" name="直線コネクタ 526"/>
        <xdr:cNvCxnSpPr/>
      </xdr:nvCxnSpPr>
      <xdr:spPr>
        <a:xfrm flipV="1">
          <a:off x="13703300" y="670798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146596</xdr:rowOff>
    </xdr:from>
    <xdr:to>
      <xdr:col>71</xdr:col>
      <xdr:colOff>177800</xdr:colOff>
      <xdr:row>39</xdr:row>
      <xdr:rowOff>24612</xdr:rowOff>
    </xdr:to>
    <xdr:cxnSp macro="">
      <xdr:nvCxnSpPr>
        <xdr:cNvPr id="530" name="直線コネクタ 529"/>
        <xdr:cNvCxnSpPr/>
      </xdr:nvCxnSpPr>
      <xdr:spPr>
        <a:xfrm>
          <a:off x="12814300" y="6661696"/>
          <a:ext cx="889000" cy="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68051</xdr:rowOff>
    </xdr:from>
    <xdr:ext cx="469744" cy="259045"/>
    <xdr:sp macro="" textlink="">
      <xdr:nvSpPr>
        <xdr:cNvPr id="532" name="テキスト ボックス 531"/>
        <xdr:cNvSpPr txBox="1"/>
      </xdr:nvSpPr>
      <xdr:spPr>
        <a:xfrm>
          <a:off x="13468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36987</xdr:rowOff>
    </xdr:from>
    <xdr:ext cx="469744" cy="259045"/>
    <xdr:sp macro="" textlink="">
      <xdr:nvSpPr>
        <xdr:cNvPr id="534" name="テキスト ボックス 533"/>
        <xdr:cNvSpPr txBox="1"/>
      </xdr:nvSpPr>
      <xdr:spPr>
        <a:xfrm>
          <a:off x="12579428"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161925</xdr:rowOff>
    </xdr:from>
    <xdr:to>
      <xdr:col>85</xdr:col>
      <xdr:colOff>177800</xdr:colOff>
      <xdr:row>39</xdr:row>
      <xdr:rowOff>92075</xdr:rowOff>
    </xdr:to>
    <xdr:sp macro="" textlink="">
      <xdr:nvSpPr>
        <xdr:cNvPr id="540" name="楕円 539"/>
        <xdr:cNvSpPr/>
      </xdr:nvSpPr>
      <xdr:spPr>
        <a:xfrm>
          <a:off x="162687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78565" cy="259045"/>
    <xdr:sp macro="" textlink="">
      <xdr:nvSpPr>
        <xdr:cNvPr id="541" name="災害復旧事業費該当値テキスト"/>
        <xdr:cNvSpPr txBox="1"/>
      </xdr:nvSpPr>
      <xdr:spPr>
        <a:xfrm>
          <a:off x="16370300" y="66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140538</xdr:rowOff>
    </xdr:from>
    <xdr:to>
      <xdr:col>81</xdr:col>
      <xdr:colOff>101600</xdr:colOff>
      <xdr:row>39</xdr:row>
      <xdr:rowOff>70688</xdr:rowOff>
    </xdr:to>
    <xdr:sp macro="" textlink="">
      <xdr:nvSpPr>
        <xdr:cNvPr id="542" name="楕円 541"/>
        <xdr:cNvSpPr/>
      </xdr:nvSpPr>
      <xdr:spPr>
        <a:xfrm>
          <a:off x="15430500" y="66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87215</xdr:rowOff>
    </xdr:from>
    <xdr:ext cx="469744" cy="259045"/>
    <xdr:sp macro="" textlink="">
      <xdr:nvSpPr>
        <xdr:cNvPr id="543" name="テキスト ボックス 542"/>
        <xdr:cNvSpPr txBox="1"/>
      </xdr:nvSpPr>
      <xdr:spPr>
        <a:xfrm>
          <a:off x="15246428" y="643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142087</xdr:rowOff>
    </xdr:from>
    <xdr:to>
      <xdr:col>76</xdr:col>
      <xdr:colOff>165100</xdr:colOff>
      <xdr:row>39</xdr:row>
      <xdr:rowOff>72237</xdr:rowOff>
    </xdr:to>
    <xdr:sp macro="" textlink="">
      <xdr:nvSpPr>
        <xdr:cNvPr id="544" name="楕円 543"/>
        <xdr:cNvSpPr/>
      </xdr:nvSpPr>
      <xdr:spPr>
        <a:xfrm>
          <a:off x="14541500" y="665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63364</xdr:rowOff>
    </xdr:from>
    <xdr:ext cx="469744" cy="259045"/>
    <xdr:sp macro="" textlink="">
      <xdr:nvSpPr>
        <xdr:cNvPr id="545" name="テキスト ボックス 544"/>
        <xdr:cNvSpPr txBox="1"/>
      </xdr:nvSpPr>
      <xdr:spPr>
        <a:xfrm>
          <a:off x="14357428" y="674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145262</xdr:rowOff>
    </xdr:from>
    <xdr:to>
      <xdr:col>72</xdr:col>
      <xdr:colOff>38100</xdr:colOff>
      <xdr:row>39</xdr:row>
      <xdr:rowOff>75412</xdr:rowOff>
    </xdr:to>
    <xdr:sp macro="" textlink="">
      <xdr:nvSpPr>
        <xdr:cNvPr id="546" name="楕円 545"/>
        <xdr:cNvSpPr/>
      </xdr:nvSpPr>
      <xdr:spPr>
        <a:xfrm>
          <a:off x="13652500" y="66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91939</xdr:rowOff>
    </xdr:from>
    <xdr:ext cx="469744" cy="259045"/>
    <xdr:sp macro="" textlink="">
      <xdr:nvSpPr>
        <xdr:cNvPr id="547" name="テキスト ボックス 546"/>
        <xdr:cNvSpPr txBox="1"/>
      </xdr:nvSpPr>
      <xdr:spPr>
        <a:xfrm>
          <a:off x="13468428" y="643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95796</xdr:rowOff>
    </xdr:from>
    <xdr:to>
      <xdr:col>67</xdr:col>
      <xdr:colOff>101600</xdr:colOff>
      <xdr:row>39</xdr:row>
      <xdr:rowOff>25946</xdr:rowOff>
    </xdr:to>
    <xdr:sp macro="" textlink="">
      <xdr:nvSpPr>
        <xdr:cNvPr id="548" name="楕円 547"/>
        <xdr:cNvSpPr/>
      </xdr:nvSpPr>
      <xdr:spPr>
        <a:xfrm>
          <a:off x="12763500" y="66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42473</xdr:rowOff>
    </xdr:from>
    <xdr:ext cx="469744" cy="259045"/>
    <xdr:sp macro="" textlink="">
      <xdr:nvSpPr>
        <xdr:cNvPr id="549" name="テキスト ボックス 548"/>
        <xdr:cNvSpPr txBox="1"/>
      </xdr:nvSpPr>
      <xdr:spPr>
        <a:xfrm>
          <a:off x="12579428" y="638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16534</xdr:rowOff>
    </xdr:from>
    <xdr:to>
      <xdr:col>85</xdr:col>
      <xdr:colOff>127000</xdr:colOff>
      <xdr:row>77</xdr:row>
      <xdr:rowOff>31719</xdr:rowOff>
    </xdr:to>
    <xdr:cxnSp macro="">
      <xdr:nvCxnSpPr>
        <xdr:cNvPr id="629" name="直線コネクタ 628"/>
        <xdr:cNvCxnSpPr/>
      </xdr:nvCxnSpPr>
      <xdr:spPr>
        <a:xfrm>
          <a:off x="15481300" y="13218184"/>
          <a:ext cx="8382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16534</xdr:rowOff>
    </xdr:from>
    <xdr:to>
      <xdr:col>81</xdr:col>
      <xdr:colOff>50800</xdr:colOff>
      <xdr:row>77</xdr:row>
      <xdr:rowOff>30266</xdr:rowOff>
    </xdr:to>
    <xdr:cxnSp macro="">
      <xdr:nvCxnSpPr>
        <xdr:cNvPr id="632" name="直線コネクタ 631"/>
        <xdr:cNvCxnSpPr/>
      </xdr:nvCxnSpPr>
      <xdr:spPr>
        <a:xfrm flipV="1">
          <a:off x="14592300" y="13218184"/>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30266</xdr:rowOff>
    </xdr:from>
    <xdr:to>
      <xdr:col>76</xdr:col>
      <xdr:colOff>114300</xdr:colOff>
      <xdr:row>77</xdr:row>
      <xdr:rowOff>37418</xdr:rowOff>
    </xdr:to>
    <xdr:cxnSp macro="">
      <xdr:nvCxnSpPr>
        <xdr:cNvPr id="635" name="直線コネクタ 634"/>
        <xdr:cNvCxnSpPr/>
      </xdr:nvCxnSpPr>
      <xdr:spPr>
        <a:xfrm flipV="1">
          <a:off x="13703300" y="13231916"/>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20631</xdr:rowOff>
    </xdr:from>
    <xdr:to>
      <xdr:col>71</xdr:col>
      <xdr:colOff>177800</xdr:colOff>
      <xdr:row>77</xdr:row>
      <xdr:rowOff>37418</xdr:rowOff>
    </xdr:to>
    <xdr:cxnSp macro="">
      <xdr:nvCxnSpPr>
        <xdr:cNvPr id="638" name="直線コネクタ 637"/>
        <xdr:cNvCxnSpPr/>
      </xdr:nvCxnSpPr>
      <xdr:spPr>
        <a:xfrm>
          <a:off x="12814300" y="13222281"/>
          <a:ext cx="889000" cy="1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152369</xdr:rowOff>
    </xdr:from>
    <xdr:to>
      <xdr:col>85</xdr:col>
      <xdr:colOff>177800</xdr:colOff>
      <xdr:row>77</xdr:row>
      <xdr:rowOff>82519</xdr:rowOff>
    </xdr:to>
    <xdr:sp macro="" textlink="">
      <xdr:nvSpPr>
        <xdr:cNvPr id="648" name="楕円 647"/>
        <xdr:cNvSpPr/>
      </xdr:nvSpPr>
      <xdr:spPr>
        <a:xfrm>
          <a:off x="16268700" y="131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130796</xdr:rowOff>
    </xdr:from>
    <xdr:ext cx="534377" cy="259045"/>
    <xdr:sp macro="" textlink="">
      <xdr:nvSpPr>
        <xdr:cNvPr id="649" name="公債費該当値テキスト"/>
        <xdr:cNvSpPr txBox="1"/>
      </xdr:nvSpPr>
      <xdr:spPr>
        <a:xfrm>
          <a:off x="16370300" y="131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137184</xdr:rowOff>
    </xdr:from>
    <xdr:to>
      <xdr:col>81</xdr:col>
      <xdr:colOff>101600</xdr:colOff>
      <xdr:row>77</xdr:row>
      <xdr:rowOff>67334</xdr:rowOff>
    </xdr:to>
    <xdr:sp macro="" textlink="">
      <xdr:nvSpPr>
        <xdr:cNvPr id="650" name="楕円 649"/>
        <xdr:cNvSpPr/>
      </xdr:nvSpPr>
      <xdr:spPr>
        <a:xfrm>
          <a:off x="15430500" y="131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58461</xdr:rowOff>
    </xdr:from>
    <xdr:ext cx="534377" cy="259045"/>
    <xdr:sp macro="" textlink="">
      <xdr:nvSpPr>
        <xdr:cNvPr id="651" name="テキスト ボックス 650"/>
        <xdr:cNvSpPr txBox="1"/>
      </xdr:nvSpPr>
      <xdr:spPr>
        <a:xfrm>
          <a:off x="15214111" y="1326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150916</xdr:rowOff>
    </xdr:from>
    <xdr:to>
      <xdr:col>76</xdr:col>
      <xdr:colOff>165100</xdr:colOff>
      <xdr:row>77</xdr:row>
      <xdr:rowOff>81066</xdr:rowOff>
    </xdr:to>
    <xdr:sp macro="" textlink="">
      <xdr:nvSpPr>
        <xdr:cNvPr id="652" name="楕円 651"/>
        <xdr:cNvSpPr/>
      </xdr:nvSpPr>
      <xdr:spPr>
        <a:xfrm>
          <a:off x="14541500" y="1318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72193</xdr:rowOff>
    </xdr:from>
    <xdr:ext cx="534377" cy="259045"/>
    <xdr:sp macro="" textlink="">
      <xdr:nvSpPr>
        <xdr:cNvPr id="653" name="テキスト ボックス 652"/>
        <xdr:cNvSpPr txBox="1"/>
      </xdr:nvSpPr>
      <xdr:spPr>
        <a:xfrm>
          <a:off x="14325111" y="1327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158068</xdr:rowOff>
    </xdr:from>
    <xdr:to>
      <xdr:col>72</xdr:col>
      <xdr:colOff>38100</xdr:colOff>
      <xdr:row>77</xdr:row>
      <xdr:rowOff>88218</xdr:rowOff>
    </xdr:to>
    <xdr:sp macro="" textlink="">
      <xdr:nvSpPr>
        <xdr:cNvPr id="654" name="楕円 653"/>
        <xdr:cNvSpPr/>
      </xdr:nvSpPr>
      <xdr:spPr>
        <a:xfrm>
          <a:off x="13652500" y="131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79345</xdr:rowOff>
    </xdr:from>
    <xdr:ext cx="534377" cy="259045"/>
    <xdr:sp macro="" textlink="">
      <xdr:nvSpPr>
        <xdr:cNvPr id="655" name="テキスト ボックス 654"/>
        <xdr:cNvSpPr txBox="1"/>
      </xdr:nvSpPr>
      <xdr:spPr>
        <a:xfrm>
          <a:off x="13436111" y="1328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141281</xdr:rowOff>
    </xdr:from>
    <xdr:to>
      <xdr:col>67</xdr:col>
      <xdr:colOff>101600</xdr:colOff>
      <xdr:row>77</xdr:row>
      <xdr:rowOff>71431</xdr:rowOff>
    </xdr:to>
    <xdr:sp macro="" textlink="">
      <xdr:nvSpPr>
        <xdr:cNvPr id="656" name="楕円 655"/>
        <xdr:cNvSpPr/>
      </xdr:nvSpPr>
      <xdr:spPr>
        <a:xfrm>
          <a:off x="12763500" y="131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62558</xdr:rowOff>
    </xdr:from>
    <xdr:ext cx="534377" cy="259045"/>
    <xdr:sp macro="" textlink="">
      <xdr:nvSpPr>
        <xdr:cNvPr id="657" name="テキスト ボックス 656"/>
        <xdr:cNvSpPr txBox="1"/>
      </xdr:nvSpPr>
      <xdr:spPr>
        <a:xfrm>
          <a:off x="12547111" y="1326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116122</xdr:rowOff>
    </xdr:from>
    <xdr:to>
      <xdr:col>85</xdr:col>
      <xdr:colOff>127000</xdr:colOff>
      <xdr:row>99</xdr:row>
      <xdr:rowOff>71675</xdr:rowOff>
    </xdr:to>
    <xdr:cxnSp macro="">
      <xdr:nvCxnSpPr>
        <xdr:cNvPr id="688" name="直線コネクタ 687"/>
        <xdr:cNvCxnSpPr/>
      </xdr:nvCxnSpPr>
      <xdr:spPr>
        <a:xfrm flipV="1">
          <a:off x="15481300" y="16918222"/>
          <a:ext cx="838200" cy="12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71675</xdr:rowOff>
    </xdr:from>
    <xdr:to>
      <xdr:col>81</xdr:col>
      <xdr:colOff>50800</xdr:colOff>
      <xdr:row>99</xdr:row>
      <xdr:rowOff>84683</xdr:rowOff>
    </xdr:to>
    <xdr:cxnSp macro="">
      <xdr:nvCxnSpPr>
        <xdr:cNvPr id="691" name="直線コネクタ 690"/>
        <xdr:cNvCxnSpPr/>
      </xdr:nvCxnSpPr>
      <xdr:spPr>
        <a:xfrm flipV="1">
          <a:off x="14592300" y="17045225"/>
          <a:ext cx="889000" cy="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53518</xdr:rowOff>
    </xdr:from>
    <xdr:to>
      <xdr:col>76</xdr:col>
      <xdr:colOff>114300</xdr:colOff>
      <xdr:row>99</xdr:row>
      <xdr:rowOff>84683</xdr:rowOff>
    </xdr:to>
    <xdr:cxnSp macro="">
      <xdr:nvCxnSpPr>
        <xdr:cNvPr id="694" name="直線コネクタ 693"/>
        <xdr:cNvCxnSpPr/>
      </xdr:nvCxnSpPr>
      <xdr:spPr>
        <a:xfrm>
          <a:off x="13703300" y="16169818"/>
          <a:ext cx="889000" cy="88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53518</xdr:rowOff>
    </xdr:from>
    <xdr:to>
      <xdr:col>71</xdr:col>
      <xdr:colOff>177800</xdr:colOff>
      <xdr:row>99</xdr:row>
      <xdr:rowOff>26315</xdr:rowOff>
    </xdr:to>
    <xdr:cxnSp macro="">
      <xdr:nvCxnSpPr>
        <xdr:cNvPr id="697" name="直線コネクタ 696"/>
        <xdr:cNvCxnSpPr/>
      </xdr:nvCxnSpPr>
      <xdr:spPr>
        <a:xfrm flipV="1">
          <a:off x="12814300" y="16169818"/>
          <a:ext cx="889000" cy="83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65322</xdr:rowOff>
    </xdr:from>
    <xdr:to>
      <xdr:col>85</xdr:col>
      <xdr:colOff>177800</xdr:colOff>
      <xdr:row>98</xdr:row>
      <xdr:rowOff>166922</xdr:rowOff>
    </xdr:to>
    <xdr:sp macro="" textlink="">
      <xdr:nvSpPr>
        <xdr:cNvPr id="707" name="楕円 706"/>
        <xdr:cNvSpPr/>
      </xdr:nvSpPr>
      <xdr:spPr>
        <a:xfrm>
          <a:off x="16268700" y="1686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43749</xdr:rowOff>
    </xdr:from>
    <xdr:ext cx="534377" cy="259045"/>
    <xdr:sp macro="" textlink="">
      <xdr:nvSpPr>
        <xdr:cNvPr id="708" name="積立金該当値テキスト"/>
        <xdr:cNvSpPr txBox="1"/>
      </xdr:nvSpPr>
      <xdr:spPr>
        <a:xfrm>
          <a:off x="16370300"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20875</xdr:rowOff>
    </xdr:from>
    <xdr:to>
      <xdr:col>81</xdr:col>
      <xdr:colOff>101600</xdr:colOff>
      <xdr:row>99</xdr:row>
      <xdr:rowOff>122475</xdr:rowOff>
    </xdr:to>
    <xdr:sp macro="" textlink="">
      <xdr:nvSpPr>
        <xdr:cNvPr id="709" name="楕円 708"/>
        <xdr:cNvSpPr/>
      </xdr:nvSpPr>
      <xdr:spPr>
        <a:xfrm>
          <a:off x="15430500" y="169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113602</xdr:rowOff>
    </xdr:from>
    <xdr:ext cx="469744" cy="259045"/>
    <xdr:sp macro="" textlink="">
      <xdr:nvSpPr>
        <xdr:cNvPr id="710" name="テキスト ボックス 709"/>
        <xdr:cNvSpPr txBox="1"/>
      </xdr:nvSpPr>
      <xdr:spPr>
        <a:xfrm>
          <a:off x="15246428" y="170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33883</xdr:rowOff>
    </xdr:from>
    <xdr:to>
      <xdr:col>76</xdr:col>
      <xdr:colOff>165100</xdr:colOff>
      <xdr:row>99</xdr:row>
      <xdr:rowOff>135483</xdr:rowOff>
    </xdr:to>
    <xdr:sp macro="" textlink="">
      <xdr:nvSpPr>
        <xdr:cNvPr id="711" name="楕円 710"/>
        <xdr:cNvSpPr/>
      </xdr:nvSpPr>
      <xdr:spPr>
        <a:xfrm>
          <a:off x="14541500" y="170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126610</xdr:rowOff>
    </xdr:from>
    <xdr:ext cx="469744" cy="259045"/>
    <xdr:sp macro="" textlink="">
      <xdr:nvSpPr>
        <xdr:cNvPr id="712" name="テキスト ボックス 711"/>
        <xdr:cNvSpPr txBox="1"/>
      </xdr:nvSpPr>
      <xdr:spPr>
        <a:xfrm>
          <a:off x="14357428" y="1710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2718</xdr:rowOff>
    </xdr:from>
    <xdr:to>
      <xdr:col>72</xdr:col>
      <xdr:colOff>38100</xdr:colOff>
      <xdr:row>94</xdr:row>
      <xdr:rowOff>104318</xdr:rowOff>
    </xdr:to>
    <xdr:sp macro="" textlink="">
      <xdr:nvSpPr>
        <xdr:cNvPr id="713" name="楕円 712"/>
        <xdr:cNvSpPr/>
      </xdr:nvSpPr>
      <xdr:spPr>
        <a:xfrm>
          <a:off x="13652500" y="161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120845</xdr:rowOff>
    </xdr:from>
    <xdr:ext cx="534377" cy="259045"/>
    <xdr:sp macro="" textlink="">
      <xdr:nvSpPr>
        <xdr:cNvPr id="714" name="テキスト ボックス 713"/>
        <xdr:cNvSpPr txBox="1"/>
      </xdr:nvSpPr>
      <xdr:spPr>
        <a:xfrm>
          <a:off x="13436111" y="1589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146965</xdr:rowOff>
    </xdr:from>
    <xdr:to>
      <xdr:col>67</xdr:col>
      <xdr:colOff>101600</xdr:colOff>
      <xdr:row>99</xdr:row>
      <xdr:rowOff>77115</xdr:rowOff>
    </xdr:to>
    <xdr:sp macro="" textlink="">
      <xdr:nvSpPr>
        <xdr:cNvPr id="715" name="楕円 714"/>
        <xdr:cNvSpPr/>
      </xdr:nvSpPr>
      <xdr:spPr>
        <a:xfrm>
          <a:off x="12763500" y="169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68242</xdr:rowOff>
    </xdr:from>
    <xdr:ext cx="469744" cy="259045"/>
    <xdr:sp macro="" textlink="">
      <xdr:nvSpPr>
        <xdr:cNvPr id="716" name="テキスト ボックス 715"/>
        <xdr:cNvSpPr txBox="1"/>
      </xdr:nvSpPr>
      <xdr:spPr>
        <a:xfrm>
          <a:off x="12579428" y="1704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106096</xdr:rowOff>
    </xdr:from>
    <xdr:to>
      <xdr:col>116</xdr:col>
      <xdr:colOff>63500</xdr:colOff>
      <xdr:row>38</xdr:row>
      <xdr:rowOff>111399</xdr:rowOff>
    </xdr:to>
    <xdr:cxnSp macro="">
      <xdr:nvCxnSpPr>
        <xdr:cNvPr id="743" name="直線コネクタ 742"/>
        <xdr:cNvCxnSpPr/>
      </xdr:nvCxnSpPr>
      <xdr:spPr>
        <a:xfrm>
          <a:off x="21323300" y="6621196"/>
          <a:ext cx="8382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88814</xdr:rowOff>
    </xdr:from>
    <xdr:to>
      <xdr:col>111</xdr:col>
      <xdr:colOff>177800</xdr:colOff>
      <xdr:row>38</xdr:row>
      <xdr:rowOff>106096</xdr:rowOff>
    </xdr:to>
    <xdr:cxnSp macro="">
      <xdr:nvCxnSpPr>
        <xdr:cNvPr id="746" name="直線コネクタ 745"/>
        <xdr:cNvCxnSpPr/>
      </xdr:nvCxnSpPr>
      <xdr:spPr>
        <a:xfrm>
          <a:off x="20434300" y="6603914"/>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88814</xdr:rowOff>
    </xdr:from>
    <xdr:to>
      <xdr:col>107</xdr:col>
      <xdr:colOff>50800</xdr:colOff>
      <xdr:row>38</xdr:row>
      <xdr:rowOff>89591</xdr:rowOff>
    </xdr:to>
    <xdr:cxnSp macro="">
      <xdr:nvCxnSpPr>
        <xdr:cNvPr id="749" name="直線コネクタ 748"/>
        <xdr:cNvCxnSpPr/>
      </xdr:nvCxnSpPr>
      <xdr:spPr>
        <a:xfrm flipV="1">
          <a:off x="19545300" y="6603914"/>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89591</xdr:rowOff>
    </xdr:from>
    <xdr:to>
      <xdr:col>102</xdr:col>
      <xdr:colOff>114300</xdr:colOff>
      <xdr:row>38</xdr:row>
      <xdr:rowOff>100792</xdr:rowOff>
    </xdr:to>
    <xdr:cxnSp macro="">
      <xdr:nvCxnSpPr>
        <xdr:cNvPr id="752" name="直線コネクタ 751"/>
        <xdr:cNvCxnSpPr/>
      </xdr:nvCxnSpPr>
      <xdr:spPr>
        <a:xfrm flipV="1">
          <a:off x="18656300" y="6604691"/>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60599</xdr:rowOff>
    </xdr:from>
    <xdr:to>
      <xdr:col>116</xdr:col>
      <xdr:colOff>114300</xdr:colOff>
      <xdr:row>38</xdr:row>
      <xdr:rowOff>162199</xdr:rowOff>
    </xdr:to>
    <xdr:sp macro="" textlink="">
      <xdr:nvSpPr>
        <xdr:cNvPr id="762" name="楕円 761"/>
        <xdr:cNvSpPr/>
      </xdr:nvSpPr>
      <xdr:spPr>
        <a:xfrm>
          <a:off x="22110700" y="65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146976</xdr:rowOff>
    </xdr:from>
    <xdr:ext cx="378565" cy="259045"/>
    <xdr:sp macro="" textlink="">
      <xdr:nvSpPr>
        <xdr:cNvPr id="763" name="投資及び出資金該当値テキスト"/>
        <xdr:cNvSpPr txBox="1"/>
      </xdr:nvSpPr>
      <xdr:spPr>
        <a:xfrm>
          <a:off x="22212300" y="649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55296</xdr:rowOff>
    </xdr:from>
    <xdr:to>
      <xdr:col>112</xdr:col>
      <xdr:colOff>38100</xdr:colOff>
      <xdr:row>38</xdr:row>
      <xdr:rowOff>156896</xdr:rowOff>
    </xdr:to>
    <xdr:sp macro="" textlink="">
      <xdr:nvSpPr>
        <xdr:cNvPr id="764" name="楕円 763"/>
        <xdr:cNvSpPr/>
      </xdr:nvSpPr>
      <xdr:spPr>
        <a:xfrm>
          <a:off x="212725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148023</xdr:rowOff>
    </xdr:from>
    <xdr:ext cx="378565" cy="259045"/>
    <xdr:sp macro="" textlink="">
      <xdr:nvSpPr>
        <xdr:cNvPr id="765" name="テキスト ボックス 764"/>
        <xdr:cNvSpPr txBox="1"/>
      </xdr:nvSpPr>
      <xdr:spPr>
        <a:xfrm>
          <a:off x="21134017" y="6663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38014</xdr:rowOff>
    </xdr:from>
    <xdr:to>
      <xdr:col>107</xdr:col>
      <xdr:colOff>101600</xdr:colOff>
      <xdr:row>38</xdr:row>
      <xdr:rowOff>139614</xdr:rowOff>
    </xdr:to>
    <xdr:sp macro="" textlink="">
      <xdr:nvSpPr>
        <xdr:cNvPr id="766" name="楕円 765"/>
        <xdr:cNvSpPr/>
      </xdr:nvSpPr>
      <xdr:spPr>
        <a:xfrm>
          <a:off x="20383500" y="65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130741</xdr:rowOff>
    </xdr:from>
    <xdr:ext cx="469744" cy="259045"/>
    <xdr:sp macro="" textlink="">
      <xdr:nvSpPr>
        <xdr:cNvPr id="767" name="テキスト ボックス 766"/>
        <xdr:cNvSpPr txBox="1"/>
      </xdr:nvSpPr>
      <xdr:spPr>
        <a:xfrm>
          <a:off x="20199428" y="664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38791</xdr:rowOff>
    </xdr:from>
    <xdr:to>
      <xdr:col>102</xdr:col>
      <xdr:colOff>165100</xdr:colOff>
      <xdr:row>38</xdr:row>
      <xdr:rowOff>140391</xdr:rowOff>
    </xdr:to>
    <xdr:sp macro="" textlink="">
      <xdr:nvSpPr>
        <xdr:cNvPr id="768" name="楕円 767"/>
        <xdr:cNvSpPr/>
      </xdr:nvSpPr>
      <xdr:spPr>
        <a:xfrm>
          <a:off x="19494500" y="65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131518</xdr:rowOff>
    </xdr:from>
    <xdr:ext cx="469744" cy="259045"/>
    <xdr:sp macro="" textlink="">
      <xdr:nvSpPr>
        <xdr:cNvPr id="769" name="テキスト ボックス 768"/>
        <xdr:cNvSpPr txBox="1"/>
      </xdr:nvSpPr>
      <xdr:spPr>
        <a:xfrm>
          <a:off x="19310428" y="664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49992</xdr:rowOff>
    </xdr:from>
    <xdr:to>
      <xdr:col>98</xdr:col>
      <xdr:colOff>38100</xdr:colOff>
      <xdr:row>38</xdr:row>
      <xdr:rowOff>151592</xdr:rowOff>
    </xdr:to>
    <xdr:sp macro="" textlink="">
      <xdr:nvSpPr>
        <xdr:cNvPr id="770" name="楕円 769"/>
        <xdr:cNvSpPr/>
      </xdr:nvSpPr>
      <xdr:spPr>
        <a:xfrm>
          <a:off x="18605500" y="656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142719</xdr:rowOff>
    </xdr:from>
    <xdr:ext cx="378565" cy="259045"/>
    <xdr:sp macro="" textlink="">
      <xdr:nvSpPr>
        <xdr:cNvPr id="771" name="テキスト ボックス 770"/>
        <xdr:cNvSpPr txBox="1"/>
      </xdr:nvSpPr>
      <xdr:spPr>
        <a:xfrm>
          <a:off x="18467017" y="665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30505</xdr:rowOff>
    </xdr:from>
    <xdr:to>
      <xdr:col>116</xdr:col>
      <xdr:colOff>63500</xdr:colOff>
      <xdr:row>59</xdr:row>
      <xdr:rowOff>34354</xdr:rowOff>
    </xdr:to>
    <xdr:cxnSp macro="">
      <xdr:nvCxnSpPr>
        <xdr:cNvPr id="800" name="直線コネクタ 799"/>
        <xdr:cNvCxnSpPr/>
      </xdr:nvCxnSpPr>
      <xdr:spPr>
        <a:xfrm>
          <a:off x="21323300" y="10146055"/>
          <a:ext cx="8382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30505</xdr:rowOff>
    </xdr:from>
    <xdr:to>
      <xdr:col>111</xdr:col>
      <xdr:colOff>177800</xdr:colOff>
      <xdr:row>59</xdr:row>
      <xdr:rowOff>33096</xdr:rowOff>
    </xdr:to>
    <xdr:cxnSp macro="">
      <xdr:nvCxnSpPr>
        <xdr:cNvPr id="803" name="直線コネクタ 802"/>
        <xdr:cNvCxnSpPr/>
      </xdr:nvCxnSpPr>
      <xdr:spPr>
        <a:xfrm flipV="1">
          <a:off x="20434300" y="10146055"/>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31000</xdr:rowOff>
    </xdr:from>
    <xdr:to>
      <xdr:col>107</xdr:col>
      <xdr:colOff>50800</xdr:colOff>
      <xdr:row>59</xdr:row>
      <xdr:rowOff>33096</xdr:rowOff>
    </xdr:to>
    <xdr:cxnSp macro="">
      <xdr:nvCxnSpPr>
        <xdr:cNvPr id="806" name="直線コネクタ 805"/>
        <xdr:cNvCxnSpPr/>
      </xdr:nvCxnSpPr>
      <xdr:spPr>
        <a:xfrm>
          <a:off x="19545300" y="10146550"/>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31000</xdr:rowOff>
    </xdr:from>
    <xdr:to>
      <xdr:col>102</xdr:col>
      <xdr:colOff>114300</xdr:colOff>
      <xdr:row>59</xdr:row>
      <xdr:rowOff>36525</xdr:rowOff>
    </xdr:to>
    <xdr:cxnSp macro="">
      <xdr:nvCxnSpPr>
        <xdr:cNvPr id="809" name="直線コネクタ 808"/>
        <xdr:cNvCxnSpPr/>
      </xdr:nvCxnSpPr>
      <xdr:spPr>
        <a:xfrm flipV="1">
          <a:off x="18656300" y="10146550"/>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155004</xdr:rowOff>
    </xdr:from>
    <xdr:to>
      <xdr:col>116</xdr:col>
      <xdr:colOff>114300</xdr:colOff>
      <xdr:row>59</xdr:row>
      <xdr:rowOff>85154</xdr:rowOff>
    </xdr:to>
    <xdr:sp macro="" textlink="">
      <xdr:nvSpPr>
        <xdr:cNvPr id="819" name="楕円 818"/>
        <xdr:cNvSpPr/>
      </xdr:nvSpPr>
      <xdr:spPr>
        <a:xfrm>
          <a:off x="22110700" y="100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69931</xdr:rowOff>
    </xdr:from>
    <xdr:ext cx="378565" cy="259045"/>
    <xdr:sp macro="" textlink="">
      <xdr:nvSpPr>
        <xdr:cNvPr id="820" name="貸付金該当値テキスト"/>
        <xdr:cNvSpPr txBox="1"/>
      </xdr:nvSpPr>
      <xdr:spPr>
        <a:xfrm>
          <a:off x="22212300" y="10014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151155</xdr:rowOff>
    </xdr:from>
    <xdr:to>
      <xdr:col>112</xdr:col>
      <xdr:colOff>38100</xdr:colOff>
      <xdr:row>59</xdr:row>
      <xdr:rowOff>81305</xdr:rowOff>
    </xdr:to>
    <xdr:sp macro="" textlink="">
      <xdr:nvSpPr>
        <xdr:cNvPr id="821" name="楕円 820"/>
        <xdr:cNvSpPr/>
      </xdr:nvSpPr>
      <xdr:spPr>
        <a:xfrm>
          <a:off x="21272500" y="100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72432</xdr:rowOff>
    </xdr:from>
    <xdr:ext cx="378565" cy="259045"/>
    <xdr:sp macro="" textlink="">
      <xdr:nvSpPr>
        <xdr:cNvPr id="822" name="テキスト ボックス 821"/>
        <xdr:cNvSpPr txBox="1"/>
      </xdr:nvSpPr>
      <xdr:spPr>
        <a:xfrm>
          <a:off x="21134017" y="10187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153746</xdr:rowOff>
    </xdr:from>
    <xdr:to>
      <xdr:col>107</xdr:col>
      <xdr:colOff>101600</xdr:colOff>
      <xdr:row>59</xdr:row>
      <xdr:rowOff>83896</xdr:rowOff>
    </xdr:to>
    <xdr:sp macro="" textlink="">
      <xdr:nvSpPr>
        <xdr:cNvPr id="823" name="楕円 822"/>
        <xdr:cNvSpPr/>
      </xdr:nvSpPr>
      <xdr:spPr>
        <a:xfrm>
          <a:off x="20383500" y="100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75023</xdr:rowOff>
    </xdr:from>
    <xdr:ext cx="378565" cy="259045"/>
    <xdr:sp macro="" textlink="">
      <xdr:nvSpPr>
        <xdr:cNvPr id="824" name="テキスト ボックス 823"/>
        <xdr:cNvSpPr txBox="1"/>
      </xdr:nvSpPr>
      <xdr:spPr>
        <a:xfrm>
          <a:off x="20245017" y="10190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151650</xdr:rowOff>
    </xdr:from>
    <xdr:to>
      <xdr:col>102</xdr:col>
      <xdr:colOff>165100</xdr:colOff>
      <xdr:row>59</xdr:row>
      <xdr:rowOff>81800</xdr:rowOff>
    </xdr:to>
    <xdr:sp macro="" textlink="">
      <xdr:nvSpPr>
        <xdr:cNvPr id="825" name="楕円 824"/>
        <xdr:cNvSpPr/>
      </xdr:nvSpPr>
      <xdr:spPr>
        <a:xfrm>
          <a:off x="19494500" y="100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72927</xdr:rowOff>
    </xdr:from>
    <xdr:ext cx="378565" cy="259045"/>
    <xdr:sp macro="" textlink="">
      <xdr:nvSpPr>
        <xdr:cNvPr id="826" name="テキスト ボックス 825"/>
        <xdr:cNvSpPr txBox="1"/>
      </xdr:nvSpPr>
      <xdr:spPr>
        <a:xfrm>
          <a:off x="19356017" y="1018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157175</xdr:rowOff>
    </xdr:from>
    <xdr:to>
      <xdr:col>98</xdr:col>
      <xdr:colOff>38100</xdr:colOff>
      <xdr:row>59</xdr:row>
      <xdr:rowOff>87325</xdr:rowOff>
    </xdr:to>
    <xdr:sp macro="" textlink="">
      <xdr:nvSpPr>
        <xdr:cNvPr id="827" name="楕円 826"/>
        <xdr:cNvSpPr/>
      </xdr:nvSpPr>
      <xdr:spPr>
        <a:xfrm>
          <a:off x="18605500" y="101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78452</xdr:rowOff>
    </xdr:from>
    <xdr:ext cx="378565" cy="259045"/>
    <xdr:sp macro="" textlink="">
      <xdr:nvSpPr>
        <xdr:cNvPr id="828" name="テキスト ボックス 827"/>
        <xdr:cNvSpPr txBox="1"/>
      </xdr:nvSpPr>
      <xdr:spPr>
        <a:xfrm>
          <a:off x="18467017" y="1019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110306</xdr:rowOff>
    </xdr:from>
    <xdr:to>
      <xdr:col>116</xdr:col>
      <xdr:colOff>63500</xdr:colOff>
      <xdr:row>78</xdr:row>
      <xdr:rowOff>37345</xdr:rowOff>
    </xdr:to>
    <xdr:cxnSp macro="">
      <xdr:nvCxnSpPr>
        <xdr:cNvPr id="858" name="直線コネクタ 857"/>
        <xdr:cNvCxnSpPr/>
      </xdr:nvCxnSpPr>
      <xdr:spPr>
        <a:xfrm>
          <a:off x="21323300" y="13311956"/>
          <a:ext cx="838200" cy="9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110306</xdr:rowOff>
    </xdr:from>
    <xdr:to>
      <xdr:col>111</xdr:col>
      <xdr:colOff>177800</xdr:colOff>
      <xdr:row>77</xdr:row>
      <xdr:rowOff>131794</xdr:rowOff>
    </xdr:to>
    <xdr:cxnSp macro="">
      <xdr:nvCxnSpPr>
        <xdr:cNvPr id="861" name="直線コネクタ 860"/>
        <xdr:cNvCxnSpPr/>
      </xdr:nvCxnSpPr>
      <xdr:spPr>
        <a:xfrm flipV="1">
          <a:off x="20434300" y="13311956"/>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131794</xdr:rowOff>
    </xdr:from>
    <xdr:to>
      <xdr:col>107</xdr:col>
      <xdr:colOff>50800</xdr:colOff>
      <xdr:row>77</xdr:row>
      <xdr:rowOff>137395</xdr:rowOff>
    </xdr:to>
    <xdr:cxnSp macro="">
      <xdr:nvCxnSpPr>
        <xdr:cNvPr id="864" name="直線コネクタ 863"/>
        <xdr:cNvCxnSpPr/>
      </xdr:nvCxnSpPr>
      <xdr:spPr>
        <a:xfrm flipV="1">
          <a:off x="19545300" y="13333444"/>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101848</xdr:rowOff>
    </xdr:from>
    <xdr:to>
      <xdr:col>102</xdr:col>
      <xdr:colOff>114300</xdr:colOff>
      <xdr:row>77</xdr:row>
      <xdr:rowOff>137395</xdr:rowOff>
    </xdr:to>
    <xdr:cxnSp macro="">
      <xdr:nvCxnSpPr>
        <xdr:cNvPr id="867" name="直線コネクタ 866"/>
        <xdr:cNvCxnSpPr/>
      </xdr:nvCxnSpPr>
      <xdr:spPr>
        <a:xfrm>
          <a:off x="18656300" y="13303498"/>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157995</xdr:rowOff>
    </xdr:from>
    <xdr:to>
      <xdr:col>116</xdr:col>
      <xdr:colOff>114300</xdr:colOff>
      <xdr:row>78</xdr:row>
      <xdr:rowOff>88145</xdr:rowOff>
    </xdr:to>
    <xdr:sp macro="" textlink="">
      <xdr:nvSpPr>
        <xdr:cNvPr id="877" name="楕円 876"/>
        <xdr:cNvSpPr/>
      </xdr:nvSpPr>
      <xdr:spPr>
        <a:xfrm>
          <a:off x="22110700" y="133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136422</xdr:rowOff>
    </xdr:from>
    <xdr:ext cx="534377" cy="259045"/>
    <xdr:sp macro="" textlink="">
      <xdr:nvSpPr>
        <xdr:cNvPr id="878" name="繰出金該当値テキスト"/>
        <xdr:cNvSpPr txBox="1"/>
      </xdr:nvSpPr>
      <xdr:spPr>
        <a:xfrm>
          <a:off x="22212300" y="133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59506</xdr:rowOff>
    </xdr:from>
    <xdr:to>
      <xdr:col>112</xdr:col>
      <xdr:colOff>38100</xdr:colOff>
      <xdr:row>77</xdr:row>
      <xdr:rowOff>161106</xdr:rowOff>
    </xdr:to>
    <xdr:sp macro="" textlink="">
      <xdr:nvSpPr>
        <xdr:cNvPr id="879" name="楕円 878"/>
        <xdr:cNvSpPr/>
      </xdr:nvSpPr>
      <xdr:spPr>
        <a:xfrm>
          <a:off x="21272500" y="1326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152233</xdr:rowOff>
    </xdr:from>
    <xdr:ext cx="534377" cy="259045"/>
    <xdr:sp macro="" textlink="">
      <xdr:nvSpPr>
        <xdr:cNvPr id="880" name="テキスト ボックス 879"/>
        <xdr:cNvSpPr txBox="1"/>
      </xdr:nvSpPr>
      <xdr:spPr>
        <a:xfrm>
          <a:off x="21056111" y="1335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80994</xdr:rowOff>
    </xdr:from>
    <xdr:to>
      <xdr:col>107</xdr:col>
      <xdr:colOff>101600</xdr:colOff>
      <xdr:row>78</xdr:row>
      <xdr:rowOff>11144</xdr:rowOff>
    </xdr:to>
    <xdr:sp macro="" textlink="">
      <xdr:nvSpPr>
        <xdr:cNvPr id="881" name="楕円 880"/>
        <xdr:cNvSpPr/>
      </xdr:nvSpPr>
      <xdr:spPr>
        <a:xfrm>
          <a:off x="20383500" y="132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2271</xdr:rowOff>
    </xdr:from>
    <xdr:ext cx="534377" cy="259045"/>
    <xdr:sp macro="" textlink="">
      <xdr:nvSpPr>
        <xdr:cNvPr id="882" name="テキスト ボックス 881"/>
        <xdr:cNvSpPr txBox="1"/>
      </xdr:nvSpPr>
      <xdr:spPr>
        <a:xfrm>
          <a:off x="20167111" y="1337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86595</xdr:rowOff>
    </xdr:from>
    <xdr:to>
      <xdr:col>102</xdr:col>
      <xdr:colOff>165100</xdr:colOff>
      <xdr:row>78</xdr:row>
      <xdr:rowOff>16745</xdr:rowOff>
    </xdr:to>
    <xdr:sp macro="" textlink="">
      <xdr:nvSpPr>
        <xdr:cNvPr id="883" name="楕円 882"/>
        <xdr:cNvSpPr/>
      </xdr:nvSpPr>
      <xdr:spPr>
        <a:xfrm>
          <a:off x="19494500" y="132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7872</xdr:rowOff>
    </xdr:from>
    <xdr:ext cx="534377" cy="259045"/>
    <xdr:sp macro="" textlink="">
      <xdr:nvSpPr>
        <xdr:cNvPr id="884" name="テキスト ボックス 883"/>
        <xdr:cNvSpPr txBox="1"/>
      </xdr:nvSpPr>
      <xdr:spPr>
        <a:xfrm>
          <a:off x="19278111" y="133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51048</xdr:rowOff>
    </xdr:from>
    <xdr:to>
      <xdr:col>98</xdr:col>
      <xdr:colOff>38100</xdr:colOff>
      <xdr:row>77</xdr:row>
      <xdr:rowOff>152648</xdr:rowOff>
    </xdr:to>
    <xdr:sp macro="" textlink="">
      <xdr:nvSpPr>
        <xdr:cNvPr id="885" name="楕円 884"/>
        <xdr:cNvSpPr/>
      </xdr:nvSpPr>
      <xdr:spPr>
        <a:xfrm>
          <a:off x="18605500" y="132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143775</xdr:rowOff>
    </xdr:from>
    <xdr:ext cx="534377" cy="259045"/>
    <xdr:sp macro="" textlink="">
      <xdr:nvSpPr>
        <xdr:cNvPr id="886" name="テキスト ボックス 885"/>
        <xdr:cNvSpPr txBox="1"/>
      </xdr:nvSpPr>
      <xdr:spPr>
        <a:xfrm>
          <a:off x="18389111" y="133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370,566</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56,982</a:t>
          </a:r>
          <a:r>
            <a:rPr kumimoji="1" lang="ja-JP" altLang="en-US" sz="1300">
              <a:latin typeface="ＭＳ Ｐゴシック" panose="020B0600070205080204" pitchFamily="50" charset="-128"/>
              <a:ea typeface="ＭＳ Ｐゴシック" panose="020B0600070205080204" pitchFamily="50" charset="-128"/>
            </a:rPr>
            <a:t>円となっており，類似団体よりも低い数値を維持している。引き続き職員配置，定員管理の適正化に努めていく。</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16,322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円となっており，類似団体と比較して一人当たりコストが高い状況となっている。これは，高松緑地体育館解体撤去工事費の増などによる単独事業費の増が要因として挙げられる。</a:t>
          </a:r>
        </a:p>
        <a:p>
          <a:r>
            <a:rPr kumimoji="1" lang="ja-JP" altLang="en-US" sz="1300">
              <a:latin typeface="ＭＳ Ｐゴシック" panose="020B0600070205080204" pitchFamily="50" charset="-128"/>
              <a:ea typeface="ＭＳ Ｐゴシック" panose="020B0600070205080204" pitchFamily="50" charset="-128"/>
            </a:rPr>
            <a:t>・扶助費は，住民一人あたり</a:t>
          </a:r>
          <a:r>
            <a:rPr kumimoji="1" lang="en-US" altLang="ja-JP" sz="1300">
              <a:latin typeface="ＭＳ Ｐゴシック" panose="020B0600070205080204" pitchFamily="50" charset="-128"/>
              <a:ea typeface="ＭＳ Ｐゴシック" panose="020B0600070205080204" pitchFamily="50" charset="-128"/>
            </a:rPr>
            <a:t>88,936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8,812</a:t>
          </a:r>
          <a:r>
            <a:rPr kumimoji="1" lang="ja-JP" altLang="en-US" sz="1300">
              <a:latin typeface="ＭＳ Ｐゴシック" panose="020B0600070205080204" pitchFamily="50" charset="-128"/>
              <a:ea typeface="ＭＳ Ｐゴシック" panose="020B0600070205080204" pitchFamily="50" charset="-128"/>
            </a:rPr>
            <a:t>円高い状況となっている。前年度からは</a:t>
          </a:r>
          <a:r>
            <a:rPr kumimoji="1" lang="en-US" altLang="ja-JP" sz="1300">
              <a:latin typeface="ＭＳ Ｐゴシック" panose="020B0600070205080204" pitchFamily="50" charset="-128"/>
              <a:ea typeface="ＭＳ Ｐゴシック" panose="020B0600070205080204" pitchFamily="50" charset="-128"/>
            </a:rPr>
            <a:t>1,567</a:t>
          </a:r>
          <a:r>
            <a:rPr kumimoji="1" lang="ja-JP" altLang="en-US" sz="1300">
              <a:latin typeface="ＭＳ Ｐゴシック" panose="020B0600070205080204" pitchFamily="50" charset="-128"/>
              <a:ea typeface="ＭＳ Ｐゴシック" panose="020B0600070205080204" pitchFamily="50" charset="-128"/>
            </a:rPr>
            <a:t>円低くなっている。これは，臨時福祉給付金の皆減が要因として挙げられる。今後も，サービスを維持しながらもコストを抑えられるよう，効率的な事業運営に努めていく。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67,892
66,994
106.03
26,353,662
25,158,475
914,286
14,289,689
17,421,629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165989</xdr:rowOff>
    </xdr:from>
    <xdr:to>
      <xdr:col>24</xdr:col>
      <xdr:colOff>63500</xdr:colOff>
      <xdr:row>37</xdr:row>
      <xdr:rowOff>13208</xdr:rowOff>
    </xdr:to>
    <xdr:cxnSp macro="">
      <xdr:nvCxnSpPr>
        <xdr:cNvPr id="61" name="直線コネクタ 60"/>
        <xdr:cNvCxnSpPr/>
      </xdr:nvCxnSpPr>
      <xdr:spPr>
        <a:xfrm flipV="1">
          <a:off x="3797300" y="6338189"/>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1778</xdr:rowOff>
    </xdr:from>
    <xdr:to>
      <xdr:col>19</xdr:col>
      <xdr:colOff>177800</xdr:colOff>
      <xdr:row>37</xdr:row>
      <xdr:rowOff>13208</xdr:rowOff>
    </xdr:to>
    <xdr:cxnSp macro="">
      <xdr:nvCxnSpPr>
        <xdr:cNvPr id="64" name="直線コネクタ 63"/>
        <xdr:cNvCxnSpPr/>
      </xdr:nvCxnSpPr>
      <xdr:spPr>
        <a:xfrm>
          <a:off x="2908300" y="634542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23876</xdr:rowOff>
    </xdr:from>
    <xdr:to>
      <xdr:col>15</xdr:col>
      <xdr:colOff>50800</xdr:colOff>
      <xdr:row>37</xdr:row>
      <xdr:rowOff>1778</xdr:rowOff>
    </xdr:to>
    <xdr:cxnSp macro="">
      <xdr:nvCxnSpPr>
        <xdr:cNvPr id="67" name="直線コネクタ 66"/>
        <xdr:cNvCxnSpPr/>
      </xdr:nvCxnSpPr>
      <xdr:spPr>
        <a:xfrm>
          <a:off x="2019300" y="6196076"/>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23876</xdr:rowOff>
    </xdr:from>
    <xdr:to>
      <xdr:col>10</xdr:col>
      <xdr:colOff>114300</xdr:colOff>
      <xdr:row>36</xdr:row>
      <xdr:rowOff>97409</xdr:rowOff>
    </xdr:to>
    <xdr:cxnSp macro="">
      <xdr:nvCxnSpPr>
        <xdr:cNvPr id="70" name="直線コネクタ 69"/>
        <xdr:cNvCxnSpPr/>
      </xdr:nvCxnSpPr>
      <xdr:spPr>
        <a:xfrm flipV="1">
          <a:off x="1130300" y="6196076"/>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115189</xdr:rowOff>
    </xdr:from>
    <xdr:to>
      <xdr:col>24</xdr:col>
      <xdr:colOff>114300</xdr:colOff>
      <xdr:row>37</xdr:row>
      <xdr:rowOff>45339</xdr:rowOff>
    </xdr:to>
    <xdr:sp macro="" textlink="">
      <xdr:nvSpPr>
        <xdr:cNvPr id="80" name="楕円 79"/>
        <xdr:cNvSpPr/>
      </xdr:nvSpPr>
      <xdr:spPr>
        <a:xfrm>
          <a:off x="4584700" y="62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93616</xdr:rowOff>
    </xdr:from>
    <xdr:ext cx="469744" cy="259045"/>
    <xdr:sp macro="" textlink="">
      <xdr:nvSpPr>
        <xdr:cNvPr id="81" name="議会費該当値テキスト"/>
        <xdr:cNvSpPr txBox="1"/>
      </xdr:nvSpPr>
      <xdr:spPr>
        <a:xfrm>
          <a:off x="4686300" y="626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133858</xdr:rowOff>
    </xdr:from>
    <xdr:to>
      <xdr:col>20</xdr:col>
      <xdr:colOff>38100</xdr:colOff>
      <xdr:row>37</xdr:row>
      <xdr:rowOff>64008</xdr:rowOff>
    </xdr:to>
    <xdr:sp macro="" textlink="">
      <xdr:nvSpPr>
        <xdr:cNvPr id="82" name="楕円 81"/>
        <xdr:cNvSpPr/>
      </xdr:nvSpPr>
      <xdr:spPr>
        <a:xfrm>
          <a:off x="3746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55135</xdr:rowOff>
    </xdr:from>
    <xdr:ext cx="469744" cy="259045"/>
    <xdr:sp macro="" textlink="">
      <xdr:nvSpPr>
        <xdr:cNvPr id="83" name="テキスト ボックス 82"/>
        <xdr:cNvSpPr txBox="1"/>
      </xdr:nvSpPr>
      <xdr:spPr>
        <a:xfrm>
          <a:off x="3562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122428</xdr:rowOff>
    </xdr:from>
    <xdr:to>
      <xdr:col>15</xdr:col>
      <xdr:colOff>101600</xdr:colOff>
      <xdr:row>37</xdr:row>
      <xdr:rowOff>52578</xdr:rowOff>
    </xdr:to>
    <xdr:sp macro="" textlink="">
      <xdr:nvSpPr>
        <xdr:cNvPr id="84" name="楕円 83"/>
        <xdr:cNvSpPr/>
      </xdr:nvSpPr>
      <xdr:spPr>
        <a:xfrm>
          <a:off x="2857500" y="62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43705</xdr:rowOff>
    </xdr:from>
    <xdr:ext cx="469744" cy="259045"/>
    <xdr:sp macro="" textlink="">
      <xdr:nvSpPr>
        <xdr:cNvPr id="85" name="テキスト ボックス 84"/>
        <xdr:cNvSpPr txBox="1"/>
      </xdr:nvSpPr>
      <xdr:spPr>
        <a:xfrm>
          <a:off x="2673428" y="638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144526</xdr:rowOff>
    </xdr:from>
    <xdr:to>
      <xdr:col>10</xdr:col>
      <xdr:colOff>165100</xdr:colOff>
      <xdr:row>36</xdr:row>
      <xdr:rowOff>74676</xdr:rowOff>
    </xdr:to>
    <xdr:sp macro="" textlink="">
      <xdr:nvSpPr>
        <xdr:cNvPr id="86" name="楕円 85"/>
        <xdr:cNvSpPr/>
      </xdr:nvSpPr>
      <xdr:spPr>
        <a:xfrm>
          <a:off x="19685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65803</xdr:rowOff>
    </xdr:from>
    <xdr:ext cx="469744" cy="259045"/>
    <xdr:sp macro="" textlink="">
      <xdr:nvSpPr>
        <xdr:cNvPr id="87" name="テキスト ボックス 86"/>
        <xdr:cNvSpPr txBox="1"/>
      </xdr:nvSpPr>
      <xdr:spPr>
        <a:xfrm>
          <a:off x="1784428"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46609</xdr:rowOff>
    </xdr:from>
    <xdr:to>
      <xdr:col>6</xdr:col>
      <xdr:colOff>38100</xdr:colOff>
      <xdr:row>36</xdr:row>
      <xdr:rowOff>148209</xdr:rowOff>
    </xdr:to>
    <xdr:sp macro="" textlink="">
      <xdr:nvSpPr>
        <xdr:cNvPr id="88" name="楕円 87"/>
        <xdr:cNvSpPr/>
      </xdr:nvSpPr>
      <xdr:spPr>
        <a:xfrm>
          <a:off x="1079500" y="62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139336</xdr:rowOff>
    </xdr:from>
    <xdr:ext cx="469744" cy="259045"/>
    <xdr:sp macro="" textlink="">
      <xdr:nvSpPr>
        <xdr:cNvPr id="89" name="テキスト ボックス 88"/>
        <xdr:cNvSpPr txBox="1"/>
      </xdr:nvSpPr>
      <xdr:spPr>
        <a:xfrm>
          <a:off x="895428" y="63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31120</xdr:rowOff>
    </xdr:from>
    <xdr:to>
      <xdr:col>24</xdr:col>
      <xdr:colOff>63500</xdr:colOff>
      <xdr:row>57</xdr:row>
      <xdr:rowOff>151647</xdr:rowOff>
    </xdr:to>
    <xdr:cxnSp macro="">
      <xdr:nvCxnSpPr>
        <xdr:cNvPr id="116" name="直線コネクタ 115"/>
        <xdr:cNvCxnSpPr/>
      </xdr:nvCxnSpPr>
      <xdr:spPr>
        <a:xfrm flipV="1">
          <a:off x="3797300" y="9803770"/>
          <a:ext cx="838200" cy="1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151647</xdr:rowOff>
    </xdr:from>
    <xdr:to>
      <xdr:col>19</xdr:col>
      <xdr:colOff>177800</xdr:colOff>
      <xdr:row>57</xdr:row>
      <xdr:rowOff>156854</xdr:rowOff>
    </xdr:to>
    <xdr:cxnSp macro="">
      <xdr:nvCxnSpPr>
        <xdr:cNvPr id="119" name="直線コネクタ 118"/>
        <xdr:cNvCxnSpPr/>
      </xdr:nvCxnSpPr>
      <xdr:spPr>
        <a:xfrm flipV="1">
          <a:off x="2908300" y="9924297"/>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122811</xdr:rowOff>
    </xdr:from>
    <xdr:to>
      <xdr:col>15</xdr:col>
      <xdr:colOff>50800</xdr:colOff>
      <xdr:row>57</xdr:row>
      <xdr:rowOff>156854</xdr:rowOff>
    </xdr:to>
    <xdr:cxnSp macro="">
      <xdr:nvCxnSpPr>
        <xdr:cNvPr id="122" name="直線コネクタ 121"/>
        <xdr:cNvCxnSpPr/>
      </xdr:nvCxnSpPr>
      <xdr:spPr>
        <a:xfrm>
          <a:off x="2019300" y="9552561"/>
          <a:ext cx="889000" cy="3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122811</xdr:rowOff>
    </xdr:from>
    <xdr:to>
      <xdr:col>10</xdr:col>
      <xdr:colOff>114300</xdr:colOff>
      <xdr:row>57</xdr:row>
      <xdr:rowOff>128233</xdr:rowOff>
    </xdr:to>
    <xdr:cxnSp macro="">
      <xdr:nvCxnSpPr>
        <xdr:cNvPr id="125" name="直線コネクタ 124"/>
        <xdr:cNvCxnSpPr/>
      </xdr:nvCxnSpPr>
      <xdr:spPr>
        <a:xfrm flipV="1">
          <a:off x="1130300" y="9552561"/>
          <a:ext cx="889000" cy="34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151770</xdr:rowOff>
    </xdr:from>
    <xdr:to>
      <xdr:col>24</xdr:col>
      <xdr:colOff>114300</xdr:colOff>
      <xdr:row>57</xdr:row>
      <xdr:rowOff>81920</xdr:rowOff>
    </xdr:to>
    <xdr:sp macro="" textlink="">
      <xdr:nvSpPr>
        <xdr:cNvPr id="135" name="楕円 134"/>
        <xdr:cNvSpPr/>
      </xdr:nvSpPr>
      <xdr:spPr>
        <a:xfrm>
          <a:off x="4584700" y="97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3197</xdr:rowOff>
    </xdr:from>
    <xdr:ext cx="534377" cy="259045"/>
    <xdr:sp macro="" textlink="">
      <xdr:nvSpPr>
        <xdr:cNvPr id="136" name="総務費該当値テキスト"/>
        <xdr:cNvSpPr txBox="1"/>
      </xdr:nvSpPr>
      <xdr:spPr>
        <a:xfrm>
          <a:off x="4686300" y="96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100847</xdr:rowOff>
    </xdr:from>
    <xdr:to>
      <xdr:col>20</xdr:col>
      <xdr:colOff>38100</xdr:colOff>
      <xdr:row>58</xdr:row>
      <xdr:rowOff>30997</xdr:rowOff>
    </xdr:to>
    <xdr:sp macro="" textlink="">
      <xdr:nvSpPr>
        <xdr:cNvPr id="137" name="楕円 136"/>
        <xdr:cNvSpPr/>
      </xdr:nvSpPr>
      <xdr:spPr>
        <a:xfrm>
          <a:off x="3746500" y="987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22124</xdr:rowOff>
    </xdr:from>
    <xdr:ext cx="534377" cy="259045"/>
    <xdr:sp macro="" textlink="">
      <xdr:nvSpPr>
        <xdr:cNvPr id="138" name="テキスト ボックス 137"/>
        <xdr:cNvSpPr txBox="1"/>
      </xdr:nvSpPr>
      <xdr:spPr>
        <a:xfrm>
          <a:off x="3530111" y="9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106054</xdr:rowOff>
    </xdr:from>
    <xdr:to>
      <xdr:col>15</xdr:col>
      <xdr:colOff>101600</xdr:colOff>
      <xdr:row>58</xdr:row>
      <xdr:rowOff>36204</xdr:rowOff>
    </xdr:to>
    <xdr:sp macro="" textlink="">
      <xdr:nvSpPr>
        <xdr:cNvPr id="139" name="楕円 138"/>
        <xdr:cNvSpPr/>
      </xdr:nvSpPr>
      <xdr:spPr>
        <a:xfrm>
          <a:off x="2857500" y="98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27331</xdr:rowOff>
    </xdr:from>
    <xdr:ext cx="534377" cy="259045"/>
    <xdr:sp macro="" textlink="">
      <xdr:nvSpPr>
        <xdr:cNvPr id="140" name="テキスト ボックス 139"/>
        <xdr:cNvSpPr txBox="1"/>
      </xdr:nvSpPr>
      <xdr:spPr>
        <a:xfrm>
          <a:off x="2641111" y="997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72011</xdr:rowOff>
    </xdr:from>
    <xdr:to>
      <xdr:col>10</xdr:col>
      <xdr:colOff>165100</xdr:colOff>
      <xdr:row>56</xdr:row>
      <xdr:rowOff>2161</xdr:rowOff>
    </xdr:to>
    <xdr:sp macro="" textlink="">
      <xdr:nvSpPr>
        <xdr:cNvPr id="141" name="楕円 140"/>
        <xdr:cNvSpPr/>
      </xdr:nvSpPr>
      <xdr:spPr>
        <a:xfrm>
          <a:off x="1968500" y="950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18688</xdr:rowOff>
    </xdr:from>
    <xdr:ext cx="599010" cy="259045"/>
    <xdr:sp macro="" textlink="">
      <xdr:nvSpPr>
        <xdr:cNvPr id="142" name="テキスト ボックス 141"/>
        <xdr:cNvSpPr txBox="1"/>
      </xdr:nvSpPr>
      <xdr:spPr>
        <a:xfrm>
          <a:off x="1719795" y="927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77433</xdr:rowOff>
    </xdr:from>
    <xdr:to>
      <xdr:col>6</xdr:col>
      <xdr:colOff>38100</xdr:colOff>
      <xdr:row>58</xdr:row>
      <xdr:rowOff>7583</xdr:rowOff>
    </xdr:to>
    <xdr:sp macro="" textlink="">
      <xdr:nvSpPr>
        <xdr:cNvPr id="143" name="楕円 142"/>
        <xdr:cNvSpPr/>
      </xdr:nvSpPr>
      <xdr:spPr>
        <a:xfrm>
          <a:off x="1079500" y="9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170160</xdr:rowOff>
    </xdr:from>
    <xdr:ext cx="534377" cy="259045"/>
    <xdr:sp macro="" textlink="">
      <xdr:nvSpPr>
        <xdr:cNvPr id="144" name="テキスト ボックス 143"/>
        <xdr:cNvSpPr txBox="1"/>
      </xdr:nvSpPr>
      <xdr:spPr>
        <a:xfrm>
          <a:off x="863111" y="99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12497</xdr:rowOff>
    </xdr:from>
    <xdr:to>
      <xdr:col>24</xdr:col>
      <xdr:colOff>63500</xdr:colOff>
      <xdr:row>76</xdr:row>
      <xdr:rowOff>30390</xdr:rowOff>
    </xdr:to>
    <xdr:cxnSp macro="">
      <xdr:nvCxnSpPr>
        <xdr:cNvPr id="174" name="直線コネクタ 173"/>
        <xdr:cNvCxnSpPr/>
      </xdr:nvCxnSpPr>
      <xdr:spPr>
        <a:xfrm flipV="1">
          <a:off x="3797300" y="13042697"/>
          <a:ext cx="838200" cy="1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30390</xdr:rowOff>
    </xdr:from>
    <xdr:to>
      <xdr:col>19</xdr:col>
      <xdr:colOff>177800</xdr:colOff>
      <xdr:row>76</xdr:row>
      <xdr:rowOff>62128</xdr:rowOff>
    </xdr:to>
    <xdr:cxnSp macro="">
      <xdr:nvCxnSpPr>
        <xdr:cNvPr id="177" name="直線コネクタ 176"/>
        <xdr:cNvCxnSpPr/>
      </xdr:nvCxnSpPr>
      <xdr:spPr>
        <a:xfrm flipV="1">
          <a:off x="2908300" y="13060590"/>
          <a:ext cx="889000" cy="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62128</xdr:rowOff>
    </xdr:from>
    <xdr:to>
      <xdr:col>15</xdr:col>
      <xdr:colOff>50800</xdr:colOff>
      <xdr:row>76</xdr:row>
      <xdr:rowOff>153188</xdr:rowOff>
    </xdr:to>
    <xdr:cxnSp macro="">
      <xdr:nvCxnSpPr>
        <xdr:cNvPr id="180" name="直線コネクタ 179"/>
        <xdr:cNvCxnSpPr/>
      </xdr:nvCxnSpPr>
      <xdr:spPr>
        <a:xfrm flipV="1">
          <a:off x="2019300" y="13092328"/>
          <a:ext cx="889000" cy="9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22606</xdr:rowOff>
    </xdr:from>
    <xdr:to>
      <xdr:col>10</xdr:col>
      <xdr:colOff>114300</xdr:colOff>
      <xdr:row>76</xdr:row>
      <xdr:rowOff>153188</xdr:rowOff>
    </xdr:to>
    <xdr:cxnSp macro="">
      <xdr:nvCxnSpPr>
        <xdr:cNvPr id="183" name="直線コネクタ 182"/>
        <xdr:cNvCxnSpPr/>
      </xdr:nvCxnSpPr>
      <xdr:spPr>
        <a:xfrm>
          <a:off x="1130300" y="13052806"/>
          <a:ext cx="889000" cy="13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133147</xdr:rowOff>
    </xdr:from>
    <xdr:to>
      <xdr:col>24</xdr:col>
      <xdr:colOff>114300</xdr:colOff>
      <xdr:row>76</xdr:row>
      <xdr:rowOff>63297</xdr:rowOff>
    </xdr:to>
    <xdr:sp macro="" textlink="">
      <xdr:nvSpPr>
        <xdr:cNvPr id="193" name="楕円 192"/>
        <xdr:cNvSpPr/>
      </xdr:nvSpPr>
      <xdr:spPr>
        <a:xfrm>
          <a:off x="4584700" y="129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111574</xdr:rowOff>
    </xdr:from>
    <xdr:ext cx="599010" cy="259045"/>
    <xdr:sp macro="" textlink="">
      <xdr:nvSpPr>
        <xdr:cNvPr id="194" name="民生費該当値テキスト"/>
        <xdr:cNvSpPr txBox="1"/>
      </xdr:nvSpPr>
      <xdr:spPr>
        <a:xfrm>
          <a:off x="4686300" y="1297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151040</xdr:rowOff>
    </xdr:from>
    <xdr:to>
      <xdr:col>20</xdr:col>
      <xdr:colOff>38100</xdr:colOff>
      <xdr:row>76</xdr:row>
      <xdr:rowOff>81190</xdr:rowOff>
    </xdr:to>
    <xdr:sp macro="" textlink="">
      <xdr:nvSpPr>
        <xdr:cNvPr id="195" name="楕円 194"/>
        <xdr:cNvSpPr/>
      </xdr:nvSpPr>
      <xdr:spPr>
        <a:xfrm>
          <a:off x="3746500" y="130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72317</xdr:rowOff>
    </xdr:from>
    <xdr:ext cx="599010" cy="259045"/>
    <xdr:sp macro="" textlink="">
      <xdr:nvSpPr>
        <xdr:cNvPr id="196" name="テキスト ボックス 195"/>
        <xdr:cNvSpPr txBox="1"/>
      </xdr:nvSpPr>
      <xdr:spPr>
        <a:xfrm>
          <a:off x="3497795" y="1310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11328</xdr:rowOff>
    </xdr:from>
    <xdr:to>
      <xdr:col>15</xdr:col>
      <xdr:colOff>101600</xdr:colOff>
      <xdr:row>76</xdr:row>
      <xdr:rowOff>112928</xdr:rowOff>
    </xdr:to>
    <xdr:sp macro="" textlink="">
      <xdr:nvSpPr>
        <xdr:cNvPr id="197" name="楕円 196"/>
        <xdr:cNvSpPr/>
      </xdr:nvSpPr>
      <xdr:spPr>
        <a:xfrm>
          <a:off x="2857500" y="130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104055</xdr:rowOff>
    </xdr:from>
    <xdr:ext cx="599010" cy="259045"/>
    <xdr:sp macro="" textlink="">
      <xdr:nvSpPr>
        <xdr:cNvPr id="198" name="テキスト ボックス 197"/>
        <xdr:cNvSpPr txBox="1"/>
      </xdr:nvSpPr>
      <xdr:spPr>
        <a:xfrm>
          <a:off x="2608795" y="1313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102388</xdr:rowOff>
    </xdr:from>
    <xdr:to>
      <xdr:col>10</xdr:col>
      <xdr:colOff>165100</xdr:colOff>
      <xdr:row>77</xdr:row>
      <xdr:rowOff>32538</xdr:rowOff>
    </xdr:to>
    <xdr:sp macro="" textlink="">
      <xdr:nvSpPr>
        <xdr:cNvPr id="199" name="楕円 198"/>
        <xdr:cNvSpPr/>
      </xdr:nvSpPr>
      <xdr:spPr>
        <a:xfrm>
          <a:off x="1968500" y="131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23665</xdr:rowOff>
    </xdr:from>
    <xdr:ext cx="599010" cy="259045"/>
    <xdr:sp macro="" textlink="">
      <xdr:nvSpPr>
        <xdr:cNvPr id="200" name="テキスト ボックス 199"/>
        <xdr:cNvSpPr txBox="1"/>
      </xdr:nvSpPr>
      <xdr:spPr>
        <a:xfrm>
          <a:off x="1719795" y="1322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143256</xdr:rowOff>
    </xdr:from>
    <xdr:to>
      <xdr:col>6</xdr:col>
      <xdr:colOff>38100</xdr:colOff>
      <xdr:row>76</xdr:row>
      <xdr:rowOff>73406</xdr:rowOff>
    </xdr:to>
    <xdr:sp macro="" textlink="">
      <xdr:nvSpPr>
        <xdr:cNvPr id="201" name="楕円 200"/>
        <xdr:cNvSpPr/>
      </xdr:nvSpPr>
      <xdr:spPr>
        <a:xfrm>
          <a:off x="1079500" y="1300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64533</xdr:rowOff>
    </xdr:from>
    <xdr:ext cx="599010" cy="259045"/>
    <xdr:sp macro="" textlink="">
      <xdr:nvSpPr>
        <xdr:cNvPr id="202" name="テキスト ボックス 201"/>
        <xdr:cNvSpPr txBox="1"/>
      </xdr:nvSpPr>
      <xdr:spPr>
        <a:xfrm>
          <a:off x="830795" y="1309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168256</xdr:rowOff>
    </xdr:from>
    <xdr:to>
      <xdr:col>24</xdr:col>
      <xdr:colOff>63500</xdr:colOff>
      <xdr:row>98</xdr:row>
      <xdr:rowOff>38049</xdr:rowOff>
    </xdr:to>
    <xdr:cxnSp macro="">
      <xdr:nvCxnSpPr>
        <xdr:cNvPr id="232" name="直線コネクタ 231"/>
        <xdr:cNvCxnSpPr/>
      </xdr:nvCxnSpPr>
      <xdr:spPr>
        <a:xfrm flipV="1">
          <a:off x="3797300" y="16798906"/>
          <a:ext cx="838200" cy="4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28981</xdr:rowOff>
    </xdr:from>
    <xdr:to>
      <xdr:col>19</xdr:col>
      <xdr:colOff>177800</xdr:colOff>
      <xdr:row>98</xdr:row>
      <xdr:rowOff>38049</xdr:rowOff>
    </xdr:to>
    <xdr:cxnSp macro="">
      <xdr:nvCxnSpPr>
        <xdr:cNvPr id="235" name="直線コネクタ 234"/>
        <xdr:cNvCxnSpPr/>
      </xdr:nvCxnSpPr>
      <xdr:spPr>
        <a:xfrm>
          <a:off x="2908300" y="16831081"/>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1949</xdr:rowOff>
    </xdr:from>
    <xdr:to>
      <xdr:col>15</xdr:col>
      <xdr:colOff>50800</xdr:colOff>
      <xdr:row>98</xdr:row>
      <xdr:rowOff>28981</xdr:rowOff>
    </xdr:to>
    <xdr:cxnSp macro="">
      <xdr:nvCxnSpPr>
        <xdr:cNvPr id="238" name="直線コネクタ 237"/>
        <xdr:cNvCxnSpPr/>
      </xdr:nvCxnSpPr>
      <xdr:spPr>
        <a:xfrm>
          <a:off x="2019300" y="16804049"/>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151112</xdr:rowOff>
    </xdr:from>
    <xdr:to>
      <xdr:col>10</xdr:col>
      <xdr:colOff>114300</xdr:colOff>
      <xdr:row>98</xdr:row>
      <xdr:rowOff>1949</xdr:rowOff>
    </xdr:to>
    <xdr:cxnSp macro="">
      <xdr:nvCxnSpPr>
        <xdr:cNvPr id="241" name="直線コネクタ 240"/>
        <xdr:cNvCxnSpPr/>
      </xdr:nvCxnSpPr>
      <xdr:spPr>
        <a:xfrm>
          <a:off x="1130300" y="16610312"/>
          <a:ext cx="889000" cy="19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5" name="テキスト ボックス 244"/>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117456</xdr:rowOff>
    </xdr:from>
    <xdr:to>
      <xdr:col>24</xdr:col>
      <xdr:colOff>114300</xdr:colOff>
      <xdr:row>98</xdr:row>
      <xdr:rowOff>47606</xdr:rowOff>
    </xdr:to>
    <xdr:sp macro="" textlink="">
      <xdr:nvSpPr>
        <xdr:cNvPr id="251" name="楕円 250"/>
        <xdr:cNvSpPr/>
      </xdr:nvSpPr>
      <xdr:spPr>
        <a:xfrm>
          <a:off x="4584700" y="167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95883</xdr:rowOff>
    </xdr:from>
    <xdr:ext cx="534377" cy="259045"/>
    <xdr:sp macro="" textlink="">
      <xdr:nvSpPr>
        <xdr:cNvPr id="252" name="衛生費該当値テキスト"/>
        <xdr:cNvSpPr txBox="1"/>
      </xdr:nvSpPr>
      <xdr:spPr>
        <a:xfrm>
          <a:off x="4686300" y="1672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158699</xdr:rowOff>
    </xdr:from>
    <xdr:to>
      <xdr:col>20</xdr:col>
      <xdr:colOff>38100</xdr:colOff>
      <xdr:row>98</xdr:row>
      <xdr:rowOff>88849</xdr:rowOff>
    </xdr:to>
    <xdr:sp macro="" textlink="">
      <xdr:nvSpPr>
        <xdr:cNvPr id="253" name="楕円 252"/>
        <xdr:cNvSpPr/>
      </xdr:nvSpPr>
      <xdr:spPr>
        <a:xfrm>
          <a:off x="3746500" y="1678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79976</xdr:rowOff>
    </xdr:from>
    <xdr:ext cx="534377" cy="259045"/>
    <xdr:sp macro="" textlink="">
      <xdr:nvSpPr>
        <xdr:cNvPr id="254" name="テキスト ボックス 253"/>
        <xdr:cNvSpPr txBox="1"/>
      </xdr:nvSpPr>
      <xdr:spPr>
        <a:xfrm>
          <a:off x="3530111"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149631</xdr:rowOff>
    </xdr:from>
    <xdr:to>
      <xdr:col>15</xdr:col>
      <xdr:colOff>101600</xdr:colOff>
      <xdr:row>98</xdr:row>
      <xdr:rowOff>79781</xdr:rowOff>
    </xdr:to>
    <xdr:sp macro="" textlink="">
      <xdr:nvSpPr>
        <xdr:cNvPr id="255" name="楕円 254"/>
        <xdr:cNvSpPr/>
      </xdr:nvSpPr>
      <xdr:spPr>
        <a:xfrm>
          <a:off x="2857500" y="167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70908</xdr:rowOff>
    </xdr:from>
    <xdr:ext cx="534377" cy="259045"/>
    <xdr:sp macro="" textlink="">
      <xdr:nvSpPr>
        <xdr:cNvPr id="256" name="テキスト ボックス 255"/>
        <xdr:cNvSpPr txBox="1"/>
      </xdr:nvSpPr>
      <xdr:spPr>
        <a:xfrm>
          <a:off x="2641111" y="1687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122599</xdr:rowOff>
    </xdr:from>
    <xdr:to>
      <xdr:col>10</xdr:col>
      <xdr:colOff>165100</xdr:colOff>
      <xdr:row>98</xdr:row>
      <xdr:rowOff>52749</xdr:rowOff>
    </xdr:to>
    <xdr:sp macro="" textlink="">
      <xdr:nvSpPr>
        <xdr:cNvPr id="257" name="楕円 256"/>
        <xdr:cNvSpPr/>
      </xdr:nvSpPr>
      <xdr:spPr>
        <a:xfrm>
          <a:off x="1968500" y="167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43876</xdr:rowOff>
    </xdr:from>
    <xdr:ext cx="534377" cy="259045"/>
    <xdr:sp macro="" textlink="">
      <xdr:nvSpPr>
        <xdr:cNvPr id="258" name="テキスト ボックス 257"/>
        <xdr:cNvSpPr txBox="1"/>
      </xdr:nvSpPr>
      <xdr:spPr>
        <a:xfrm>
          <a:off x="1752111" y="1684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100312</xdr:rowOff>
    </xdr:from>
    <xdr:to>
      <xdr:col>6</xdr:col>
      <xdr:colOff>38100</xdr:colOff>
      <xdr:row>97</xdr:row>
      <xdr:rowOff>30462</xdr:rowOff>
    </xdr:to>
    <xdr:sp macro="" textlink="">
      <xdr:nvSpPr>
        <xdr:cNvPr id="259" name="楕円 258"/>
        <xdr:cNvSpPr/>
      </xdr:nvSpPr>
      <xdr:spPr>
        <a:xfrm>
          <a:off x="1079500" y="165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46989</xdr:rowOff>
    </xdr:from>
    <xdr:ext cx="534377" cy="259045"/>
    <xdr:sp macro="" textlink="">
      <xdr:nvSpPr>
        <xdr:cNvPr id="260" name="テキスト ボックス 259"/>
        <xdr:cNvSpPr txBox="1"/>
      </xdr:nvSpPr>
      <xdr:spPr>
        <a:xfrm>
          <a:off x="863111" y="1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138831</xdr:rowOff>
    </xdr:from>
    <xdr:to>
      <xdr:col>55</xdr:col>
      <xdr:colOff>0</xdr:colOff>
      <xdr:row>38</xdr:row>
      <xdr:rowOff>139060</xdr:rowOff>
    </xdr:to>
    <xdr:cxnSp macro="">
      <xdr:nvCxnSpPr>
        <xdr:cNvPr id="287" name="直線コネクタ 286"/>
        <xdr:cNvCxnSpPr/>
      </xdr:nvCxnSpPr>
      <xdr:spPr>
        <a:xfrm>
          <a:off x="9639300" y="665393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138831</xdr:rowOff>
    </xdr:from>
    <xdr:to>
      <xdr:col>50</xdr:col>
      <xdr:colOff>114300</xdr:colOff>
      <xdr:row>38</xdr:row>
      <xdr:rowOff>139197</xdr:rowOff>
    </xdr:to>
    <xdr:cxnSp macro="">
      <xdr:nvCxnSpPr>
        <xdr:cNvPr id="290" name="直線コネクタ 289"/>
        <xdr:cNvCxnSpPr/>
      </xdr:nvCxnSpPr>
      <xdr:spPr>
        <a:xfrm flipV="1">
          <a:off x="8750300" y="6653931"/>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132293</xdr:rowOff>
    </xdr:from>
    <xdr:to>
      <xdr:col>45</xdr:col>
      <xdr:colOff>177800</xdr:colOff>
      <xdr:row>38</xdr:row>
      <xdr:rowOff>139197</xdr:rowOff>
    </xdr:to>
    <xdr:cxnSp macro="">
      <xdr:nvCxnSpPr>
        <xdr:cNvPr id="293" name="直線コネクタ 292"/>
        <xdr:cNvCxnSpPr/>
      </xdr:nvCxnSpPr>
      <xdr:spPr>
        <a:xfrm>
          <a:off x="7861300" y="6647393"/>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126670</xdr:rowOff>
    </xdr:from>
    <xdr:to>
      <xdr:col>41</xdr:col>
      <xdr:colOff>50800</xdr:colOff>
      <xdr:row>38</xdr:row>
      <xdr:rowOff>132293</xdr:rowOff>
    </xdr:to>
    <xdr:cxnSp macro="">
      <xdr:nvCxnSpPr>
        <xdr:cNvPr id="296" name="直線コネクタ 295"/>
        <xdr:cNvCxnSpPr/>
      </xdr:nvCxnSpPr>
      <xdr:spPr>
        <a:xfrm>
          <a:off x="6972300" y="6641770"/>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88260</xdr:rowOff>
    </xdr:from>
    <xdr:to>
      <xdr:col>55</xdr:col>
      <xdr:colOff>50800</xdr:colOff>
      <xdr:row>39</xdr:row>
      <xdr:rowOff>18410</xdr:rowOff>
    </xdr:to>
    <xdr:sp macro="" textlink="">
      <xdr:nvSpPr>
        <xdr:cNvPr id="306" name="楕円 305"/>
        <xdr:cNvSpPr/>
      </xdr:nvSpPr>
      <xdr:spPr>
        <a:xfrm>
          <a:off x="104267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3187</xdr:rowOff>
    </xdr:from>
    <xdr:ext cx="313932" cy="259045"/>
    <xdr:sp macro="" textlink="">
      <xdr:nvSpPr>
        <xdr:cNvPr id="307" name="労働費該当値テキスト"/>
        <xdr:cNvSpPr txBox="1"/>
      </xdr:nvSpPr>
      <xdr:spPr>
        <a:xfrm>
          <a:off x="10528300" y="6518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88031</xdr:rowOff>
    </xdr:from>
    <xdr:to>
      <xdr:col>50</xdr:col>
      <xdr:colOff>165100</xdr:colOff>
      <xdr:row>39</xdr:row>
      <xdr:rowOff>18181</xdr:rowOff>
    </xdr:to>
    <xdr:sp macro="" textlink="">
      <xdr:nvSpPr>
        <xdr:cNvPr id="308" name="楕円 307"/>
        <xdr:cNvSpPr/>
      </xdr:nvSpPr>
      <xdr:spPr>
        <a:xfrm>
          <a:off x="95885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9308</xdr:rowOff>
    </xdr:from>
    <xdr:ext cx="313932" cy="259045"/>
    <xdr:sp macro="" textlink="">
      <xdr:nvSpPr>
        <xdr:cNvPr id="309" name="テキスト ボックス 308"/>
        <xdr:cNvSpPr txBox="1"/>
      </xdr:nvSpPr>
      <xdr:spPr>
        <a:xfrm>
          <a:off x="9482333" y="6695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88397</xdr:rowOff>
    </xdr:from>
    <xdr:to>
      <xdr:col>46</xdr:col>
      <xdr:colOff>38100</xdr:colOff>
      <xdr:row>39</xdr:row>
      <xdr:rowOff>18547</xdr:rowOff>
    </xdr:to>
    <xdr:sp macro="" textlink="">
      <xdr:nvSpPr>
        <xdr:cNvPr id="310" name="楕円 309"/>
        <xdr:cNvSpPr/>
      </xdr:nvSpPr>
      <xdr:spPr>
        <a:xfrm>
          <a:off x="8699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9674</xdr:rowOff>
    </xdr:from>
    <xdr:ext cx="313932" cy="259045"/>
    <xdr:sp macro="" textlink="">
      <xdr:nvSpPr>
        <xdr:cNvPr id="311" name="テキスト ボックス 310"/>
        <xdr:cNvSpPr txBox="1"/>
      </xdr:nvSpPr>
      <xdr:spPr>
        <a:xfrm>
          <a:off x="8593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81493</xdr:rowOff>
    </xdr:from>
    <xdr:to>
      <xdr:col>41</xdr:col>
      <xdr:colOff>101600</xdr:colOff>
      <xdr:row>39</xdr:row>
      <xdr:rowOff>11643</xdr:rowOff>
    </xdr:to>
    <xdr:sp macro="" textlink="">
      <xdr:nvSpPr>
        <xdr:cNvPr id="312" name="楕円 311"/>
        <xdr:cNvSpPr/>
      </xdr:nvSpPr>
      <xdr:spPr>
        <a:xfrm>
          <a:off x="78105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2770</xdr:rowOff>
    </xdr:from>
    <xdr:ext cx="378565" cy="259045"/>
    <xdr:sp macro="" textlink="">
      <xdr:nvSpPr>
        <xdr:cNvPr id="313" name="テキスト ボックス 312"/>
        <xdr:cNvSpPr txBox="1"/>
      </xdr:nvSpPr>
      <xdr:spPr>
        <a:xfrm>
          <a:off x="7672017" y="66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75870</xdr:rowOff>
    </xdr:from>
    <xdr:to>
      <xdr:col>36</xdr:col>
      <xdr:colOff>165100</xdr:colOff>
      <xdr:row>39</xdr:row>
      <xdr:rowOff>6020</xdr:rowOff>
    </xdr:to>
    <xdr:sp macro="" textlink="">
      <xdr:nvSpPr>
        <xdr:cNvPr id="314" name="楕円 313"/>
        <xdr:cNvSpPr/>
      </xdr:nvSpPr>
      <xdr:spPr>
        <a:xfrm>
          <a:off x="6921500" y="65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168597</xdr:rowOff>
    </xdr:from>
    <xdr:ext cx="378565" cy="259045"/>
    <xdr:sp macro="" textlink="">
      <xdr:nvSpPr>
        <xdr:cNvPr id="315" name="テキスト ボックス 314"/>
        <xdr:cNvSpPr txBox="1"/>
      </xdr:nvSpPr>
      <xdr:spPr>
        <a:xfrm>
          <a:off x="6783017" y="668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2281</xdr:rowOff>
    </xdr:from>
    <xdr:to>
      <xdr:col>55</xdr:col>
      <xdr:colOff>0</xdr:colOff>
      <xdr:row>59</xdr:row>
      <xdr:rowOff>8819</xdr:rowOff>
    </xdr:to>
    <xdr:cxnSp macro="">
      <xdr:nvCxnSpPr>
        <xdr:cNvPr id="344" name="直線コネクタ 343"/>
        <xdr:cNvCxnSpPr/>
      </xdr:nvCxnSpPr>
      <xdr:spPr>
        <a:xfrm>
          <a:off x="9639300" y="10117831"/>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2281</xdr:rowOff>
    </xdr:from>
    <xdr:to>
      <xdr:col>50</xdr:col>
      <xdr:colOff>114300</xdr:colOff>
      <xdr:row>59</xdr:row>
      <xdr:rowOff>9123</xdr:rowOff>
    </xdr:to>
    <xdr:cxnSp macro="">
      <xdr:nvCxnSpPr>
        <xdr:cNvPr id="347" name="直線コネクタ 346"/>
        <xdr:cNvCxnSpPr/>
      </xdr:nvCxnSpPr>
      <xdr:spPr>
        <a:xfrm flipV="1">
          <a:off x="8750300" y="10117831"/>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5611</xdr:rowOff>
    </xdr:from>
    <xdr:to>
      <xdr:col>45</xdr:col>
      <xdr:colOff>177800</xdr:colOff>
      <xdr:row>59</xdr:row>
      <xdr:rowOff>9123</xdr:rowOff>
    </xdr:to>
    <xdr:cxnSp macro="">
      <xdr:nvCxnSpPr>
        <xdr:cNvPr id="350" name="直線コネクタ 349"/>
        <xdr:cNvCxnSpPr/>
      </xdr:nvCxnSpPr>
      <xdr:spPr>
        <a:xfrm>
          <a:off x="7861300" y="10121161"/>
          <a:ext cx="889000" cy="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681</xdr:rowOff>
    </xdr:from>
    <xdr:to>
      <xdr:col>41</xdr:col>
      <xdr:colOff>50800</xdr:colOff>
      <xdr:row>59</xdr:row>
      <xdr:rowOff>5611</xdr:rowOff>
    </xdr:to>
    <xdr:cxnSp macro="">
      <xdr:nvCxnSpPr>
        <xdr:cNvPr id="353" name="直線コネクタ 352"/>
        <xdr:cNvCxnSpPr/>
      </xdr:nvCxnSpPr>
      <xdr:spPr>
        <a:xfrm>
          <a:off x="6972300" y="10116231"/>
          <a:ext cx="8890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129469</xdr:rowOff>
    </xdr:from>
    <xdr:to>
      <xdr:col>55</xdr:col>
      <xdr:colOff>50800</xdr:colOff>
      <xdr:row>59</xdr:row>
      <xdr:rowOff>59619</xdr:rowOff>
    </xdr:to>
    <xdr:sp macro="" textlink="">
      <xdr:nvSpPr>
        <xdr:cNvPr id="363" name="楕円 362"/>
        <xdr:cNvSpPr/>
      </xdr:nvSpPr>
      <xdr:spPr>
        <a:xfrm>
          <a:off x="10426700" y="1007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469744" cy="259045"/>
    <xdr:sp macro="" textlink="">
      <xdr:nvSpPr>
        <xdr:cNvPr id="364" name="農林水産業費該当値テキスト"/>
        <xdr:cNvSpPr txBox="1"/>
      </xdr:nvSpPr>
      <xdr:spPr>
        <a:xfrm>
          <a:off x="10528300" y="99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122931</xdr:rowOff>
    </xdr:from>
    <xdr:to>
      <xdr:col>50</xdr:col>
      <xdr:colOff>165100</xdr:colOff>
      <xdr:row>59</xdr:row>
      <xdr:rowOff>53081</xdr:rowOff>
    </xdr:to>
    <xdr:sp macro="" textlink="">
      <xdr:nvSpPr>
        <xdr:cNvPr id="365" name="楕円 364"/>
        <xdr:cNvSpPr/>
      </xdr:nvSpPr>
      <xdr:spPr>
        <a:xfrm>
          <a:off x="9588500" y="100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44208</xdr:rowOff>
    </xdr:from>
    <xdr:ext cx="469744" cy="259045"/>
    <xdr:sp macro="" textlink="">
      <xdr:nvSpPr>
        <xdr:cNvPr id="366" name="テキスト ボックス 365"/>
        <xdr:cNvSpPr txBox="1"/>
      </xdr:nvSpPr>
      <xdr:spPr>
        <a:xfrm>
          <a:off x="9404428" y="1015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129773</xdr:rowOff>
    </xdr:from>
    <xdr:to>
      <xdr:col>46</xdr:col>
      <xdr:colOff>38100</xdr:colOff>
      <xdr:row>59</xdr:row>
      <xdr:rowOff>59923</xdr:rowOff>
    </xdr:to>
    <xdr:sp macro="" textlink="">
      <xdr:nvSpPr>
        <xdr:cNvPr id="367" name="楕円 366"/>
        <xdr:cNvSpPr/>
      </xdr:nvSpPr>
      <xdr:spPr>
        <a:xfrm>
          <a:off x="8699500" y="1007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51050</xdr:rowOff>
    </xdr:from>
    <xdr:ext cx="469744" cy="259045"/>
    <xdr:sp macro="" textlink="">
      <xdr:nvSpPr>
        <xdr:cNvPr id="368" name="テキスト ボックス 367"/>
        <xdr:cNvSpPr txBox="1"/>
      </xdr:nvSpPr>
      <xdr:spPr>
        <a:xfrm>
          <a:off x="8515428" y="1016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126261</xdr:rowOff>
    </xdr:from>
    <xdr:to>
      <xdr:col>41</xdr:col>
      <xdr:colOff>101600</xdr:colOff>
      <xdr:row>59</xdr:row>
      <xdr:rowOff>56411</xdr:rowOff>
    </xdr:to>
    <xdr:sp macro="" textlink="">
      <xdr:nvSpPr>
        <xdr:cNvPr id="369" name="楕円 368"/>
        <xdr:cNvSpPr/>
      </xdr:nvSpPr>
      <xdr:spPr>
        <a:xfrm>
          <a:off x="7810500" y="1007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47538</xdr:rowOff>
    </xdr:from>
    <xdr:ext cx="469744" cy="259045"/>
    <xdr:sp macro="" textlink="">
      <xdr:nvSpPr>
        <xdr:cNvPr id="370" name="テキスト ボックス 369"/>
        <xdr:cNvSpPr txBox="1"/>
      </xdr:nvSpPr>
      <xdr:spPr>
        <a:xfrm>
          <a:off x="7626428" y="1016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121331</xdr:rowOff>
    </xdr:from>
    <xdr:to>
      <xdr:col>36</xdr:col>
      <xdr:colOff>165100</xdr:colOff>
      <xdr:row>59</xdr:row>
      <xdr:rowOff>51481</xdr:rowOff>
    </xdr:to>
    <xdr:sp macro="" textlink="">
      <xdr:nvSpPr>
        <xdr:cNvPr id="371" name="楕円 370"/>
        <xdr:cNvSpPr/>
      </xdr:nvSpPr>
      <xdr:spPr>
        <a:xfrm>
          <a:off x="6921500" y="100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42608</xdr:rowOff>
    </xdr:from>
    <xdr:ext cx="469744" cy="259045"/>
    <xdr:sp macro="" textlink="">
      <xdr:nvSpPr>
        <xdr:cNvPr id="372" name="テキスト ボックス 371"/>
        <xdr:cNvSpPr txBox="1"/>
      </xdr:nvSpPr>
      <xdr:spPr>
        <a:xfrm>
          <a:off x="6737428" y="1015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145853</xdr:rowOff>
    </xdr:from>
    <xdr:to>
      <xdr:col>55</xdr:col>
      <xdr:colOff>0</xdr:colOff>
      <xdr:row>78</xdr:row>
      <xdr:rowOff>159722</xdr:rowOff>
    </xdr:to>
    <xdr:cxnSp macro="">
      <xdr:nvCxnSpPr>
        <xdr:cNvPr id="401" name="直線コネクタ 400"/>
        <xdr:cNvCxnSpPr/>
      </xdr:nvCxnSpPr>
      <xdr:spPr>
        <a:xfrm flipV="1">
          <a:off x="9639300" y="13518953"/>
          <a:ext cx="8382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148044</xdr:rowOff>
    </xdr:from>
    <xdr:to>
      <xdr:col>50</xdr:col>
      <xdr:colOff>114300</xdr:colOff>
      <xdr:row>78</xdr:row>
      <xdr:rowOff>159722</xdr:rowOff>
    </xdr:to>
    <xdr:cxnSp macro="">
      <xdr:nvCxnSpPr>
        <xdr:cNvPr id="404" name="直線コネクタ 403"/>
        <xdr:cNvCxnSpPr/>
      </xdr:nvCxnSpPr>
      <xdr:spPr>
        <a:xfrm>
          <a:off x="8750300" y="13521144"/>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143320</xdr:rowOff>
    </xdr:from>
    <xdr:to>
      <xdr:col>45</xdr:col>
      <xdr:colOff>177800</xdr:colOff>
      <xdr:row>78</xdr:row>
      <xdr:rowOff>148044</xdr:rowOff>
    </xdr:to>
    <xdr:cxnSp macro="">
      <xdr:nvCxnSpPr>
        <xdr:cNvPr id="407" name="直線コネクタ 406"/>
        <xdr:cNvCxnSpPr/>
      </xdr:nvCxnSpPr>
      <xdr:spPr>
        <a:xfrm>
          <a:off x="7861300" y="13516420"/>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143320</xdr:rowOff>
    </xdr:from>
    <xdr:to>
      <xdr:col>41</xdr:col>
      <xdr:colOff>50800</xdr:colOff>
      <xdr:row>78</xdr:row>
      <xdr:rowOff>162427</xdr:rowOff>
    </xdr:to>
    <xdr:cxnSp macro="">
      <xdr:nvCxnSpPr>
        <xdr:cNvPr id="410" name="直線コネクタ 409"/>
        <xdr:cNvCxnSpPr/>
      </xdr:nvCxnSpPr>
      <xdr:spPr>
        <a:xfrm flipV="1">
          <a:off x="6972300" y="13516420"/>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95053</xdr:rowOff>
    </xdr:from>
    <xdr:to>
      <xdr:col>55</xdr:col>
      <xdr:colOff>50800</xdr:colOff>
      <xdr:row>79</xdr:row>
      <xdr:rowOff>25203</xdr:rowOff>
    </xdr:to>
    <xdr:sp macro="" textlink="">
      <xdr:nvSpPr>
        <xdr:cNvPr id="420" name="楕円 419"/>
        <xdr:cNvSpPr/>
      </xdr:nvSpPr>
      <xdr:spPr>
        <a:xfrm>
          <a:off x="10426700" y="134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9980</xdr:rowOff>
    </xdr:from>
    <xdr:ext cx="469744" cy="259045"/>
    <xdr:sp macro="" textlink="">
      <xdr:nvSpPr>
        <xdr:cNvPr id="421" name="商工費該当値テキスト"/>
        <xdr:cNvSpPr txBox="1"/>
      </xdr:nvSpPr>
      <xdr:spPr>
        <a:xfrm>
          <a:off x="10528300" y="1338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108922</xdr:rowOff>
    </xdr:from>
    <xdr:to>
      <xdr:col>50</xdr:col>
      <xdr:colOff>165100</xdr:colOff>
      <xdr:row>79</xdr:row>
      <xdr:rowOff>39072</xdr:rowOff>
    </xdr:to>
    <xdr:sp macro="" textlink="">
      <xdr:nvSpPr>
        <xdr:cNvPr id="422" name="楕円 421"/>
        <xdr:cNvSpPr/>
      </xdr:nvSpPr>
      <xdr:spPr>
        <a:xfrm>
          <a:off x="9588500" y="134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30199</xdr:rowOff>
    </xdr:from>
    <xdr:ext cx="469744" cy="259045"/>
    <xdr:sp macro="" textlink="">
      <xdr:nvSpPr>
        <xdr:cNvPr id="423" name="テキスト ボックス 422"/>
        <xdr:cNvSpPr txBox="1"/>
      </xdr:nvSpPr>
      <xdr:spPr>
        <a:xfrm>
          <a:off x="9404428" y="135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97244</xdr:rowOff>
    </xdr:from>
    <xdr:to>
      <xdr:col>46</xdr:col>
      <xdr:colOff>38100</xdr:colOff>
      <xdr:row>79</xdr:row>
      <xdr:rowOff>27394</xdr:rowOff>
    </xdr:to>
    <xdr:sp macro="" textlink="">
      <xdr:nvSpPr>
        <xdr:cNvPr id="424" name="楕円 423"/>
        <xdr:cNvSpPr/>
      </xdr:nvSpPr>
      <xdr:spPr>
        <a:xfrm>
          <a:off x="8699500" y="134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18521</xdr:rowOff>
    </xdr:from>
    <xdr:ext cx="469744" cy="259045"/>
    <xdr:sp macro="" textlink="">
      <xdr:nvSpPr>
        <xdr:cNvPr id="425" name="テキスト ボックス 424"/>
        <xdr:cNvSpPr txBox="1"/>
      </xdr:nvSpPr>
      <xdr:spPr>
        <a:xfrm>
          <a:off x="8515428" y="1356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92520</xdr:rowOff>
    </xdr:from>
    <xdr:to>
      <xdr:col>41</xdr:col>
      <xdr:colOff>101600</xdr:colOff>
      <xdr:row>79</xdr:row>
      <xdr:rowOff>22670</xdr:rowOff>
    </xdr:to>
    <xdr:sp macro="" textlink="">
      <xdr:nvSpPr>
        <xdr:cNvPr id="426" name="楕円 425"/>
        <xdr:cNvSpPr/>
      </xdr:nvSpPr>
      <xdr:spPr>
        <a:xfrm>
          <a:off x="7810500" y="134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13797</xdr:rowOff>
    </xdr:from>
    <xdr:ext cx="469744" cy="259045"/>
    <xdr:sp macro="" textlink="">
      <xdr:nvSpPr>
        <xdr:cNvPr id="427" name="テキスト ボックス 426"/>
        <xdr:cNvSpPr txBox="1"/>
      </xdr:nvSpPr>
      <xdr:spPr>
        <a:xfrm>
          <a:off x="7626428"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111627</xdr:rowOff>
    </xdr:from>
    <xdr:to>
      <xdr:col>36</xdr:col>
      <xdr:colOff>165100</xdr:colOff>
      <xdr:row>79</xdr:row>
      <xdr:rowOff>41777</xdr:rowOff>
    </xdr:to>
    <xdr:sp macro="" textlink="">
      <xdr:nvSpPr>
        <xdr:cNvPr id="428" name="楕円 427"/>
        <xdr:cNvSpPr/>
      </xdr:nvSpPr>
      <xdr:spPr>
        <a:xfrm>
          <a:off x="6921500" y="134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32904</xdr:rowOff>
    </xdr:from>
    <xdr:ext cx="469744" cy="259045"/>
    <xdr:sp macro="" textlink="">
      <xdr:nvSpPr>
        <xdr:cNvPr id="429" name="テキスト ボックス 428"/>
        <xdr:cNvSpPr txBox="1"/>
      </xdr:nvSpPr>
      <xdr:spPr>
        <a:xfrm>
          <a:off x="6737428" y="1357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16675</xdr:rowOff>
    </xdr:from>
    <xdr:to>
      <xdr:col>55</xdr:col>
      <xdr:colOff>0</xdr:colOff>
      <xdr:row>98</xdr:row>
      <xdr:rowOff>108934</xdr:rowOff>
    </xdr:to>
    <xdr:cxnSp macro="">
      <xdr:nvCxnSpPr>
        <xdr:cNvPr id="458" name="直線コネクタ 457"/>
        <xdr:cNvCxnSpPr/>
      </xdr:nvCxnSpPr>
      <xdr:spPr>
        <a:xfrm>
          <a:off x="9639300" y="16818775"/>
          <a:ext cx="838200" cy="9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106198</xdr:rowOff>
    </xdr:from>
    <xdr:to>
      <xdr:col>50</xdr:col>
      <xdr:colOff>114300</xdr:colOff>
      <xdr:row>98</xdr:row>
      <xdr:rowOff>16675</xdr:rowOff>
    </xdr:to>
    <xdr:cxnSp macro="">
      <xdr:nvCxnSpPr>
        <xdr:cNvPr id="461" name="直線コネクタ 460"/>
        <xdr:cNvCxnSpPr/>
      </xdr:nvCxnSpPr>
      <xdr:spPr>
        <a:xfrm>
          <a:off x="8750300" y="16736848"/>
          <a:ext cx="889000" cy="8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106198</xdr:rowOff>
    </xdr:from>
    <xdr:to>
      <xdr:col>45</xdr:col>
      <xdr:colOff>177800</xdr:colOff>
      <xdr:row>98</xdr:row>
      <xdr:rowOff>3088</xdr:rowOff>
    </xdr:to>
    <xdr:cxnSp macro="">
      <xdr:nvCxnSpPr>
        <xdr:cNvPr id="464" name="直線コネクタ 463"/>
        <xdr:cNvCxnSpPr/>
      </xdr:nvCxnSpPr>
      <xdr:spPr>
        <a:xfrm flipV="1">
          <a:off x="7861300" y="16736848"/>
          <a:ext cx="889000" cy="6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3088</xdr:rowOff>
    </xdr:from>
    <xdr:to>
      <xdr:col>41</xdr:col>
      <xdr:colOff>50800</xdr:colOff>
      <xdr:row>98</xdr:row>
      <xdr:rowOff>16027</xdr:rowOff>
    </xdr:to>
    <xdr:cxnSp macro="">
      <xdr:nvCxnSpPr>
        <xdr:cNvPr id="467" name="直線コネクタ 466"/>
        <xdr:cNvCxnSpPr/>
      </xdr:nvCxnSpPr>
      <xdr:spPr>
        <a:xfrm flipV="1">
          <a:off x="6972300" y="16805188"/>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78818</xdr:rowOff>
    </xdr:from>
    <xdr:ext cx="534377" cy="259045"/>
    <xdr:sp macro="" textlink="">
      <xdr:nvSpPr>
        <xdr:cNvPr id="471" name="テキスト ボックス 470"/>
        <xdr:cNvSpPr txBox="1"/>
      </xdr:nvSpPr>
      <xdr:spPr>
        <a:xfrm>
          <a:off x="6705111" y="168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58134</xdr:rowOff>
    </xdr:from>
    <xdr:to>
      <xdr:col>55</xdr:col>
      <xdr:colOff>50800</xdr:colOff>
      <xdr:row>98</xdr:row>
      <xdr:rowOff>159734</xdr:rowOff>
    </xdr:to>
    <xdr:sp macro="" textlink="">
      <xdr:nvSpPr>
        <xdr:cNvPr id="477" name="楕円 476"/>
        <xdr:cNvSpPr/>
      </xdr:nvSpPr>
      <xdr:spPr>
        <a:xfrm>
          <a:off x="10426700" y="168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137325</xdr:rowOff>
    </xdr:from>
    <xdr:to>
      <xdr:col>50</xdr:col>
      <xdr:colOff>165100</xdr:colOff>
      <xdr:row>98</xdr:row>
      <xdr:rowOff>67475</xdr:rowOff>
    </xdr:to>
    <xdr:sp macro="" textlink="">
      <xdr:nvSpPr>
        <xdr:cNvPr id="479" name="楕円 478"/>
        <xdr:cNvSpPr/>
      </xdr:nvSpPr>
      <xdr:spPr>
        <a:xfrm>
          <a:off x="9588500" y="167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84002</xdr:rowOff>
    </xdr:from>
    <xdr:ext cx="534377" cy="259045"/>
    <xdr:sp macro="" textlink="">
      <xdr:nvSpPr>
        <xdr:cNvPr id="480" name="テキスト ボックス 479"/>
        <xdr:cNvSpPr txBox="1"/>
      </xdr:nvSpPr>
      <xdr:spPr>
        <a:xfrm>
          <a:off x="9372111" y="165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55398</xdr:rowOff>
    </xdr:from>
    <xdr:to>
      <xdr:col>46</xdr:col>
      <xdr:colOff>38100</xdr:colOff>
      <xdr:row>97</xdr:row>
      <xdr:rowOff>156998</xdr:rowOff>
    </xdr:to>
    <xdr:sp macro="" textlink="">
      <xdr:nvSpPr>
        <xdr:cNvPr id="481" name="楕円 480"/>
        <xdr:cNvSpPr/>
      </xdr:nvSpPr>
      <xdr:spPr>
        <a:xfrm>
          <a:off x="8699500" y="166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2075</xdr:rowOff>
    </xdr:from>
    <xdr:ext cx="534377" cy="259045"/>
    <xdr:sp macro="" textlink="">
      <xdr:nvSpPr>
        <xdr:cNvPr id="482" name="テキスト ボックス 481"/>
        <xdr:cNvSpPr txBox="1"/>
      </xdr:nvSpPr>
      <xdr:spPr>
        <a:xfrm>
          <a:off x="8483111" y="1646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123738</xdr:rowOff>
    </xdr:from>
    <xdr:to>
      <xdr:col>41</xdr:col>
      <xdr:colOff>101600</xdr:colOff>
      <xdr:row>98</xdr:row>
      <xdr:rowOff>53888</xdr:rowOff>
    </xdr:to>
    <xdr:sp macro="" textlink="">
      <xdr:nvSpPr>
        <xdr:cNvPr id="483" name="楕円 482"/>
        <xdr:cNvSpPr/>
      </xdr:nvSpPr>
      <xdr:spPr>
        <a:xfrm>
          <a:off x="7810500" y="167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70415</xdr:rowOff>
    </xdr:from>
    <xdr:ext cx="534377" cy="259045"/>
    <xdr:sp macro="" textlink="">
      <xdr:nvSpPr>
        <xdr:cNvPr id="484" name="テキスト ボックス 483"/>
        <xdr:cNvSpPr txBox="1"/>
      </xdr:nvSpPr>
      <xdr:spPr>
        <a:xfrm>
          <a:off x="7594111" y="1652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136677</xdr:rowOff>
    </xdr:from>
    <xdr:to>
      <xdr:col>36</xdr:col>
      <xdr:colOff>165100</xdr:colOff>
      <xdr:row>98</xdr:row>
      <xdr:rowOff>66827</xdr:rowOff>
    </xdr:to>
    <xdr:sp macro="" textlink="">
      <xdr:nvSpPr>
        <xdr:cNvPr id="485" name="楕円 484"/>
        <xdr:cNvSpPr/>
      </xdr:nvSpPr>
      <xdr:spPr>
        <a:xfrm>
          <a:off x="6921500" y="167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83354</xdr:rowOff>
    </xdr:from>
    <xdr:ext cx="534377" cy="259045"/>
    <xdr:sp macro="" textlink="">
      <xdr:nvSpPr>
        <xdr:cNvPr id="486" name="テキスト ボックス 485"/>
        <xdr:cNvSpPr txBox="1"/>
      </xdr:nvSpPr>
      <xdr:spPr>
        <a:xfrm>
          <a:off x="6705111" y="1654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80675</xdr:rowOff>
    </xdr:from>
    <xdr:to>
      <xdr:col>85</xdr:col>
      <xdr:colOff>127000</xdr:colOff>
      <xdr:row>37</xdr:row>
      <xdr:rowOff>103718</xdr:rowOff>
    </xdr:to>
    <xdr:cxnSp macro="">
      <xdr:nvCxnSpPr>
        <xdr:cNvPr id="514" name="直線コネクタ 513"/>
        <xdr:cNvCxnSpPr/>
      </xdr:nvCxnSpPr>
      <xdr:spPr>
        <a:xfrm flipV="1">
          <a:off x="15481300" y="6424325"/>
          <a:ext cx="8382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92746</xdr:rowOff>
    </xdr:from>
    <xdr:to>
      <xdr:col>81</xdr:col>
      <xdr:colOff>50800</xdr:colOff>
      <xdr:row>37</xdr:row>
      <xdr:rowOff>103718</xdr:rowOff>
    </xdr:to>
    <xdr:cxnSp macro="">
      <xdr:nvCxnSpPr>
        <xdr:cNvPr id="517" name="直線コネクタ 516"/>
        <xdr:cNvCxnSpPr/>
      </xdr:nvCxnSpPr>
      <xdr:spPr>
        <a:xfrm>
          <a:off x="14592300" y="6436396"/>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92746</xdr:rowOff>
    </xdr:from>
    <xdr:to>
      <xdr:col>76</xdr:col>
      <xdr:colOff>114300</xdr:colOff>
      <xdr:row>37</xdr:row>
      <xdr:rowOff>111856</xdr:rowOff>
    </xdr:to>
    <xdr:cxnSp macro="">
      <xdr:nvCxnSpPr>
        <xdr:cNvPr id="520" name="直線コネクタ 519"/>
        <xdr:cNvCxnSpPr/>
      </xdr:nvCxnSpPr>
      <xdr:spPr>
        <a:xfrm flipV="1">
          <a:off x="13703300" y="6436396"/>
          <a:ext cx="8890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111856</xdr:rowOff>
    </xdr:from>
    <xdr:to>
      <xdr:col>71</xdr:col>
      <xdr:colOff>177800</xdr:colOff>
      <xdr:row>37</xdr:row>
      <xdr:rowOff>119172</xdr:rowOff>
    </xdr:to>
    <xdr:cxnSp macro="">
      <xdr:nvCxnSpPr>
        <xdr:cNvPr id="523" name="直線コネクタ 522"/>
        <xdr:cNvCxnSpPr/>
      </xdr:nvCxnSpPr>
      <xdr:spPr>
        <a:xfrm flipV="1">
          <a:off x="12814300" y="645550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29875</xdr:rowOff>
    </xdr:from>
    <xdr:to>
      <xdr:col>85</xdr:col>
      <xdr:colOff>177800</xdr:colOff>
      <xdr:row>37</xdr:row>
      <xdr:rowOff>131475</xdr:rowOff>
    </xdr:to>
    <xdr:sp macro="" textlink="">
      <xdr:nvSpPr>
        <xdr:cNvPr id="533" name="楕円 532"/>
        <xdr:cNvSpPr/>
      </xdr:nvSpPr>
      <xdr:spPr>
        <a:xfrm>
          <a:off x="16268700" y="63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8302</xdr:rowOff>
    </xdr:from>
    <xdr:ext cx="534377" cy="259045"/>
    <xdr:sp macro="" textlink="">
      <xdr:nvSpPr>
        <xdr:cNvPr id="534" name="消防費該当値テキスト"/>
        <xdr:cNvSpPr txBox="1"/>
      </xdr:nvSpPr>
      <xdr:spPr>
        <a:xfrm>
          <a:off x="16370300" y="635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52918</xdr:rowOff>
    </xdr:from>
    <xdr:to>
      <xdr:col>81</xdr:col>
      <xdr:colOff>101600</xdr:colOff>
      <xdr:row>37</xdr:row>
      <xdr:rowOff>154518</xdr:rowOff>
    </xdr:to>
    <xdr:sp macro="" textlink="">
      <xdr:nvSpPr>
        <xdr:cNvPr id="535" name="楕円 534"/>
        <xdr:cNvSpPr/>
      </xdr:nvSpPr>
      <xdr:spPr>
        <a:xfrm>
          <a:off x="15430500" y="63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145645</xdr:rowOff>
    </xdr:from>
    <xdr:ext cx="534377" cy="259045"/>
    <xdr:sp macro="" textlink="">
      <xdr:nvSpPr>
        <xdr:cNvPr id="536" name="テキスト ボックス 535"/>
        <xdr:cNvSpPr txBox="1"/>
      </xdr:nvSpPr>
      <xdr:spPr>
        <a:xfrm>
          <a:off x="15214111" y="648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41946</xdr:rowOff>
    </xdr:from>
    <xdr:to>
      <xdr:col>76</xdr:col>
      <xdr:colOff>165100</xdr:colOff>
      <xdr:row>37</xdr:row>
      <xdr:rowOff>143546</xdr:rowOff>
    </xdr:to>
    <xdr:sp macro="" textlink="">
      <xdr:nvSpPr>
        <xdr:cNvPr id="537" name="楕円 536"/>
        <xdr:cNvSpPr/>
      </xdr:nvSpPr>
      <xdr:spPr>
        <a:xfrm>
          <a:off x="14541500" y="63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134673</xdr:rowOff>
    </xdr:from>
    <xdr:ext cx="534377" cy="259045"/>
    <xdr:sp macro="" textlink="">
      <xdr:nvSpPr>
        <xdr:cNvPr id="538" name="テキスト ボックス 537"/>
        <xdr:cNvSpPr txBox="1"/>
      </xdr:nvSpPr>
      <xdr:spPr>
        <a:xfrm>
          <a:off x="14325111" y="647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61056</xdr:rowOff>
    </xdr:from>
    <xdr:to>
      <xdr:col>72</xdr:col>
      <xdr:colOff>38100</xdr:colOff>
      <xdr:row>37</xdr:row>
      <xdr:rowOff>162657</xdr:rowOff>
    </xdr:to>
    <xdr:sp macro="" textlink="">
      <xdr:nvSpPr>
        <xdr:cNvPr id="539" name="楕円 538"/>
        <xdr:cNvSpPr/>
      </xdr:nvSpPr>
      <xdr:spPr>
        <a:xfrm>
          <a:off x="13652500" y="64047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153784</xdr:rowOff>
    </xdr:from>
    <xdr:ext cx="534377" cy="259045"/>
    <xdr:sp macro="" textlink="">
      <xdr:nvSpPr>
        <xdr:cNvPr id="540" name="テキスト ボックス 539"/>
        <xdr:cNvSpPr txBox="1"/>
      </xdr:nvSpPr>
      <xdr:spPr>
        <a:xfrm>
          <a:off x="13436111" y="649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68372</xdr:rowOff>
    </xdr:from>
    <xdr:to>
      <xdr:col>67</xdr:col>
      <xdr:colOff>101600</xdr:colOff>
      <xdr:row>37</xdr:row>
      <xdr:rowOff>169972</xdr:rowOff>
    </xdr:to>
    <xdr:sp macro="" textlink="">
      <xdr:nvSpPr>
        <xdr:cNvPr id="541" name="楕円 540"/>
        <xdr:cNvSpPr/>
      </xdr:nvSpPr>
      <xdr:spPr>
        <a:xfrm>
          <a:off x="12763500" y="641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161099</xdr:rowOff>
    </xdr:from>
    <xdr:ext cx="534377" cy="259045"/>
    <xdr:sp macro="" textlink="">
      <xdr:nvSpPr>
        <xdr:cNvPr id="542" name="テキスト ボックス 541"/>
        <xdr:cNvSpPr txBox="1"/>
      </xdr:nvSpPr>
      <xdr:spPr>
        <a:xfrm>
          <a:off x="12547111" y="650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135189</xdr:rowOff>
    </xdr:from>
    <xdr:to>
      <xdr:col>85</xdr:col>
      <xdr:colOff>127000</xdr:colOff>
      <xdr:row>55</xdr:row>
      <xdr:rowOff>121839</xdr:rowOff>
    </xdr:to>
    <xdr:cxnSp macro="">
      <xdr:nvCxnSpPr>
        <xdr:cNvPr id="570" name="直線コネクタ 569"/>
        <xdr:cNvCxnSpPr/>
      </xdr:nvCxnSpPr>
      <xdr:spPr>
        <a:xfrm>
          <a:off x="15481300" y="9393489"/>
          <a:ext cx="838200" cy="15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135189</xdr:rowOff>
    </xdr:from>
    <xdr:to>
      <xdr:col>81</xdr:col>
      <xdr:colOff>50800</xdr:colOff>
      <xdr:row>56</xdr:row>
      <xdr:rowOff>163566</xdr:rowOff>
    </xdr:to>
    <xdr:cxnSp macro="">
      <xdr:nvCxnSpPr>
        <xdr:cNvPr id="573" name="直線コネクタ 572"/>
        <xdr:cNvCxnSpPr/>
      </xdr:nvCxnSpPr>
      <xdr:spPr>
        <a:xfrm flipV="1">
          <a:off x="14592300" y="9393489"/>
          <a:ext cx="889000" cy="37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163566</xdr:rowOff>
    </xdr:from>
    <xdr:to>
      <xdr:col>76</xdr:col>
      <xdr:colOff>114300</xdr:colOff>
      <xdr:row>57</xdr:row>
      <xdr:rowOff>16530</xdr:rowOff>
    </xdr:to>
    <xdr:cxnSp macro="">
      <xdr:nvCxnSpPr>
        <xdr:cNvPr id="576" name="直線コネクタ 575"/>
        <xdr:cNvCxnSpPr/>
      </xdr:nvCxnSpPr>
      <xdr:spPr>
        <a:xfrm flipV="1">
          <a:off x="13703300" y="9764766"/>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16530</xdr:rowOff>
    </xdr:from>
    <xdr:to>
      <xdr:col>71</xdr:col>
      <xdr:colOff>177800</xdr:colOff>
      <xdr:row>57</xdr:row>
      <xdr:rowOff>151572</xdr:rowOff>
    </xdr:to>
    <xdr:cxnSp macro="">
      <xdr:nvCxnSpPr>
        <xdr:cNvPr id="579" name="直線コネクタ 578"/>
        <xdr:cNvCxnSpPr/>
      </xdr:nvCxnSpPr>
      <xdr:spPr>
        <a:xfrm flipV="1">
          <a:off x="12814300" y="9789180"/>
          <a:ext cx="889000" cy="13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71039</xdr:rowOff>
    </xdr:from>
    <xdr:to>
      <xdr:col>85</xdr:col>
      <xdr:colOff>177800</xdr:colOff>
      <xdr:row>56</xdr:row>
      <xdr:rowOff>1189</xdr:rowOff>
    </xdr:to>
    <xdr:sp macro="" textlink="">
      <xdr:nvSpPr>
        <xdr:cNvPr id="589" name="楕円 588"/>
        <xdr:cNvSpPr/>
      </xdr:nvSpPr>
      <xdr:spPr>
        <a:xfrm>
          <a:off x="16268700" y="950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93916</xdr:rowOff>
    </xdr:from>
    <xdr:ext cx="534377" cy="259045"/>
    <xdr:sp macro="" textlink="">
      <xdr:nvSpPr>
        <xdr:cNvPr id="590" name="教育費該当値テキスト"/>
        <xdr:cNvSpPr txBox="1"/>
      </xdr:nvSpPr>
      <xdr:spPr>
        <a:xfrm>
          <a:off x="16370300" y="935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84389</xdr:rowOff>
    </xdr:from>
    <xdr:to>
      <xdr:col>81</xdr:col>
      <xdr:colOff>101600</xdr:colOff>
      <xdr:row>55</xdr:row>
      <xdr:rowOff>14539</xdr:rowOff>
    </xdr:to>
    <xdr:sp macro="" textlink="">
      <xdr:nvSpPr>
        <xdr:cNvPr id="591" name="楕円 590"/>
        <xdr:cNvSpPr/>
      </xdr:nvSpPr>
      <xdr:spPr>
        <a:xfrm>
          <a:off x="15430500" y="934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31066</xdr:rowOff>
    </xdr:from>
    <xdr:ext cx="534377" cy="259045"/>
    <xdr:sp macro="" textlink="">
      <xdr:nvSpPr>
        <xdr:cNvPr id="592" name="テキスト ボックス 591"/>
        <xdr:cNvSpPr txBox="1"/>
      </xdr:nvSpPr>
      <xdr:spPr>
        <a:xfrm>
          <a:off x="15214111" y="911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112766</xdr:rowOff>
    </xdr:from>
    <xdr:to>
      <xdr:col>76</xdr:col>
      <xdr:colOff>165100</xdr:colOff>
      <xdr:row>57</xdr:row>
      <xdr:rowOff>42916</xdr:rowOff>
    </xdr:to>
    <xdr:sp macro="" textlink="">
      <xdr:nvSpPr>
        <xdr:cNvPr id="593" name="楕円 592"/>
        <xdr:cNvSpPr/>
      </xdr:nvSpPr>
      <xdr:spPr>
        <a:xfrm>
          <a:off x="14541500" y="971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59443</xdr:rowOff>
    </xdr:from>
    <xdr:ext cx="534377" cy="259045"/>
    <xdr:sp macro="" textlink="">
      <xdr:nvSpPr>
        <xdr:cNvPr id="594" name="テキスト ボックス 593"/>
        <xdr:cNvSpPr txBox="1"/>
      </xdr:nvSpPr>
      <xdr:spPr>
        <a:xfrm>
          <a:off x="14325111" y="94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137180</xdr:rowOff>
    </xdr:from>
    <xdr:to>
      <xdr:col>72</xdr:col>
      <xdr:colOff>38100</xdr:colOff>
      <xdr:row>57</xdr:row>
      <xdr:rowOff>67330</xdr:rowOff>
    </xdr:to>
    <xdr:sp macro="" textlink="">
      <xdr:nvSpPr>
        <xdr:cNvPr id="595" name="楕円 594"/>
        <xdr:cNvSpPr/>
      </xdr:nvSpPr>
      <xdr:spPr>
        <a:xfrm>
          <a:off x="13652500" y="97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83857</xdr:rowOff>
    </xdr:from>
    <xdr:ext cx="534377" cy="259045"/>
    <xdr:sp macro="" textlink="">
      <xdr:nvSpPr>
        <xdr:cNvPr id="596" name="テキスト ボックス 595"/>
        <xdr:cNvSpPr txBox="1"/>
      </xdr:nvSpPr>
      <xdr:spPr>
        <a:xfrm>
          <a:off x="13436111" y="951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100772</xdr:rowOff>
    </xdr:from>
    <xdr:to>
      <xdr:col>67</xdr:col>
      <xdr:colOff>101600</xdr:colOff>
      <xdr:row>58</xdr:row>
      <xdr:rowOff>30922</xdr:rowOff>
    </xdr:to>
    <xdr:sp macro="" textlink="">
      <xdr:nvSpPr>
        <xdr:cNvPr id="597" name="楕円 596"/>
        <xdr:cNvSpPr/>
      </xdr:nvSpPr>
      <xdr:spPr>
        <a:xfrm>
          <a:off x="12763500" y="987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22049</xdr:rowOff>
    </xdr:from>
    <xdr:ext cx="534377" cy="259045"/>
    <xdr:sp macro="" textlink="">
      <xdr:nvSpPr>
        <xdr:cNvPr id="598" name="テキスト ボックス 597"/>
        <xdr:cNvSpPr txBox="1"/>
      </xdr:nvSpPr>
      <xdr:spPr>
        <a:xfrm>
          <a:off x="12547111" y="99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19889</xdr:rowOff>
    </xdr:from>
    <xdr:to>
      <xdr:col>85</xdr:col>
      <xdr:colOff>127000</xdr:colOff>
      <xdr:row>79</xdr:row>
      <xdr:rowOff>41275</xdr:rowOff>
    </xdr:to>
    <xdr:cxnSp macro="">
      <xdr:nvCxnSpPr>
        <xdr:cNvPr id="627" name="直線コネクタ 626"/>
        <xdr:cNvCxnSpPr/>
      </xdr:nvCxnSpPr>
      <xdr:spPr>
        <a:xfrm>
          <a:off x="15481300" y="13564439"/>
          <a:ext cx="838200" cy="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19889</xdr:rowOff>
    </xdr:from>
    <xdr:to>
      <xdr:col>81</xdr:col>
      <xdr:colOff>50800</xdr:colOff>
      <xdr:row>79</xdr:row>
      <xdr:rowOff>21437</xdr:rowOff>
    </xdr:to>
    <xdr:cxnSp macro="">
      <xdr:nvCxnSpPr>
        <xdr:cNvPr id="630" name="直線コネクタ 629"/>
        <xdr:cNvCxnSpPr/>
      </xdr:nvCxnSpPr>
      <xdr:spPr>
        <a:xfrm flipV="1">
          <a:off x="14592300" y="13564439"/>
          <a:ext cx="889000" cy="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21437</xdr:rowOff>
    </xdr:from>
    <xdr:to>
      <xdr:col>76</xdr:col>
      <xdr:colOff>114300</xdr:colOff>
      <xdr:row>79</xdr:row>
      <xdr:rowOff>24612</xdr:rowOff>
    </xdr:to>
    <xdr:cxnSp macro="">
      <xdr:nvCxnSpPr>
        <xdr:cNvPr id="633" name="直線コネクタ 632"/>
        <xdr:cNvCxnSpPr/>
      </xdr:nvCxnSpPr>
      <xdr:spPr>
        <a:xfrm flipV="1">
          <a:off x="13703300" y="1356598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146596</xdr:rowOff>
    </xdr:from>
    <xdr:to>
      <xdr:col>71</xdr:col>
      <xdr:colOff>177800</xdr:colOff>
      <xdr:row>79</xdr:row>
      <xdr:rowOff>24612</xdr:rowOff>
    </xdr:to>
    <xdr:cxnSp macro="">
      <xdr:nvCxnSpPr>
        <xdr:cNvPr id="636" name="直線コネクタ 635"/>
        <xdr:cNvCxnSpPr/>
      </xdr:nvCxnSpPr>
      <xdr:spPr>
        <a:xfrm>
          <a:off x="12814300" y="13519696"/>
          <a:ext cx="889000" cy="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68051</xdr:rowOff>
    </xdr:from>
    <xdr:ext cx="469744" cy="259045"/>
    <xdr:sp macro="" textlink="">
      <xdr:nvSpPr>
        <xdr:cNvPr id="638" name="テキスト ボックス 637"/>
        <xdr:cNvSpPr txBox="1"/>
      </xdr:nvSpPr>
      <xdr:spPr>
        <a:xfrm>
          <a:off x="13468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36910</xdr:rowOff>
    </xdr:from>
    <xdr:ext cx="469744" cy="259045"/>
    <xdr:sp macro="" textlink="">
      <xdr:nvSpPr>
        <xdr:cNvPr id="640" name="テキスト ボックス 639"/>
        <xdr:cNvSpPr txBox="1"/>
      </xdr:nvSpPr>
      <xdr:spPr>
        <a:xfrm>
          <a:off x="12579428"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161925</xdr:rowOff>
    </xdr:from>
    <xdr:to>
      <xdr:col>85</xdr:col>
      <xdr:colOff>177800</xdr:colOff>
      <xdr:row>79</xdr:row>
      <xdr:rowOff>92075</xdr:rowOff>
    </xdr:to>
    <xdr:sp macro="" textlink="">
      <xdr:nvSpPr>
        <xdr:cNvPr id="646" name="楕円 645"/>
        <xdr:cNvSpPr/>
      </xdr:nvSpPr>
      <xdr:spPr>
        <a:xfrm>
          <a:off x="162687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378565" cy="259045"/>
    <xdr:sp macro="" textlink="">
      <xdr:nvSpPr>
        <xdr:cNvPr id="647" name="災害復旧費該当値テキスト"/>
        <xdr:cNvSpPr txBox="1"/>
      </xdr:nvSpPr>
      <xdr:spPr>
        <a:xfrm>
          <a:off x="16370300" y="13488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140539</xdr:rowOff>
    </xdr:from>
    <xdr:to>
      <xdr:col>81</xdr:col>
      <xdr:colOff>101600</xdr:colOff>
      <xdr:row>79</xdr:row>
      <xdr:rowOff>70689</xdr:rowOff>
    </xdr:to>
    <xdr:sp macro="" textlink="">
      <xdr:nvSpPr>
        <xdr:cNvPr id="648" name="楕円 647"/>
        <xdr:cNvSpPr/>
      </xdr:nvSpPr>
      <xdr:spPr>
        <a:xfrm>
          <a:off x="15430500" y="135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87216</xdr:rowOff>
    </xdr:from>
    <xdr:ext cx="469744" cy="259045"/>
    <xdr:sp macro="" textlink="">
      <xdr:nvSpPr>
        <xdr:cNvPr id="649" name="テキスト ボックス 648"/>
        <xdr:cNvSpPr txBox="1"/>
      </xdr:nvSpPr>
      <xdr:spPr>
        <a:xfrm>
          <a:off x="15246428" y="1328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142087</xdr:rowOff>
    </xdr:from>
    <xdr:to>
      <xdr:col>76</xdr:col>
      <xdr:colOff>165100</xdr:colOff>
      <xdr:row>79</xdr:row>
      <xdr:rowOff>72237</xdr:rowOff>
    </xdr:to>
    <xdr:sp macro="" textlink="">
      <xdr:nvSpPr>
        <xdr:cNvPr id="650" name="楕円 649"/>
        <xdr:cNvSpPr/>
      </xdr:nvSpPr>
      <xdr:spPr>
        <a:xfrm>
          <a:off x="14541500" y="135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63364</xdr:rowOff>
    </xdr:from>
    <xdr:ext cx="469744" cy="259045"/>
    <xdr:sp macro="" textlink="">
      <xdr:nvSpPr>
        <xdr:cNvPr id="651" name="テキスト ボックス 650"/>
        <xdr:cNvSpPr txBox="1"/>
      </xdr:nvSpPr>
      <xdr:spPr>
        <a:xfrm>
          <a:off x="14357428" y="1360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145262</xdr:rowOff>
    </xdr:from>
    <xdr:to>
      <xdr:col>72</xdr:col>
      <xdr:colOff>38100</xdr:colOff>
      <xdr:row>79</xdr:row>
      <xdr:rowOff>75412</xdr:rowOff>
    </xdr:to>
    <xdr:sp macro="" textlink="">
      <xdr:nvSpPr>
        <xdr:cNvPr id="652" name="楕円 651"/>
        <xdr:cNvSpPr/>
      </xdr:nvSpPr>
      <xdr:spPr>
        <a:xfrm>
          <a:off x="13652500" y="135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91939</xdr:rowOff>
    </xdr:from>
    <xdr:ext cx="469744" cy="259045"/>
    <xdr:sp macro="" textlink="">
      <xdr:nvSpPr>
        <xdr:cNvPr id="653" name="テキスト ボックス 652"/>
        <xdr:cNvSpPr txBox="1"/>
      </xdr:nvSpPr>
      <xdr:spPr>
        <a:xfrm>
          <a:off x="13468428" y="1329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95796</xdr:rowOff>
    </xdr:from>
    <xdr:to>
      <xdr:col>67</xdr:col>
      <xdr:colOff>101600</xdr:colOff>
      <xdr:row>79</xdr:row>
      <xdr:rowOff>25946</xdr:rowOff>
    </xdr:to>
    <xdr:sp macro="" textlink="">
      <xdr:nvSpPr>
        <xdr:cNvPr id="654" name="楕円 653"/>
        <xdr:cNvSpPr/>
      </xdr:nvSpPr>
      <xdr:spPr>
        <a:xfrm>
          <a:off x="12763500" y="134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42473</xdr:rowOff>
    </xdr:from>
    <xdr:ext cx="469744" cy="259045"/>
    <xdr:sp macro="" textlink="">
      <xdr:nvSpPr>
        <xdr:cNvPr id="655" name="テキスト ボックス 654"/>
        <xdr:cNvSpPr txBox="1"/>
      </xdr:nvSpPr>
      <xdr:spPr>
        <a:xfrm>
          <a:off x="12579428" y="132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16517</xdr:rowOff>
    </xdr:from>
    <xdr:to>
      <xdr:col>85</xdr:col>
      <xdr:colOff>127000</xdr:colOff>
      <xdr:row>97</xdr:row>
      <xdr:rowOff>31703</xdr:rowOff>
    </xdr:to>
    <xdr:cxnSp macro="">
      <xdr:nvCxnSpPr>
        <xdr:cNvPr id="686" name="直線コネクタ 685"/>
        <xdr:cNvCxnSpPr/>
      </xdr:nvCxnSpPr>
      <xdr:spPr>
        <a:xfrm>
          <a:off x="15481300" y="16647167"/>
          <a:ext cx="8382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16517</xdr:rowOff>
    </xdr:from>
    <xdr:to>
      <xdr:col>81</xdr:col>
      <xdr:colOff>50800</xdr:colOff>
      <xdr:row>97</xdr:row>
      <xdr:rowOff>30201</xdr:rowOff>
    </xdr:to>
    <xdr:cxnSp macro="">
      <xdr:nvCxnSpPr>
        <xdr:cNvPr id="689" name="直線コネクタ 688"/>
        <xdr:cNvCxnSpPr/>
      </xdr:nvCxnSpPr>
      <xdr:spPr>
        <a:xfrm flipV="1">
          <a:off x="14592300" y="16647167"/>
          <a:ext cx="8890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30201</xdr:rowOff>
    </xdr:from>
    <xdr:to>
      <xdr:col>76</xdr:col>
      <xdr:colOff>114300</xdr:colOff>
      <xdr:row>97</xdr:row>
      <xdr:rowOff>37336</xdr:rowOff>
    </xdr:to>
    <xdr:cxnSp macro="">
      <xdr:nvCxnSpPr>
        <xdr:cNvPr id="692" name="直線コネクタ 691"/>
        <xdr:cNvCxnSpPr/>
      </xdr:nvCxnSpPr>
      <xdr:spPr>
        <a:xfrm flipV="1">
          <a:off x="13703300" y="16660851"/>
          <a:ext cx="8890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20566</xdr:rowOff>
    </xdr:from>
    <xdr:to>
      <xdr:col>71</xdr:col>
      <xdr:colOff>177800</xdr:colOff>
      <xdr:row>97</xdr:row>
      <xdr:rowOff>37336</xdr:rowOff>
    </xdr:to>
    <xdr:cxnSp macro="">
      <xdr:nvCxnSpPr>
        <xdr:cNvPr id="695" name="直線コネクタ 694"/>
        <xdr:cNvCxnSpPr/>
      </xdr:nvCxnSpPr>
      <xdr:spPr>
        <a:xfrm>
          <a:off x="12814300" y="16651216"/>
          <a:ext cx="8890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152353</xdr:rowOff>
    </xdr:from>
    <xdr:to>
      <xdr:col>85</xdr:col>
      <xdr:colOff>177800</xdr:colOff>
      <xdr:row>97</xdr:row>
      <xdr:rowOff>82503</xdr:rowOff>
    </xdr:to>
    <xdr:sp macro="" textlink="">
      <xdr:nvSpPr>
        <xdr:cNvPr id="705" name="楕円 704"/>
        <xdr:cNvSpPr/>
      </xdr:nvSpPr>
      <xdr:spPr>
        <a:xfrm>
          <a:off x="16268700" y="166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130780</xdr:rowOff>
    </xdr:from>
    <xdr:ext cx="534377" cy="259045"/>
    <xdr:sp macro="" textlink="">
      <xdr:nvSpPr>
        <xdr:cNvPr id="706" name="公債費該当値テキスト"/>
        <xdr:cNvSpPr txBox="1"/>
      </xdr:nvSpPr>
      <xdr:spPr>
        <a:xfrm>
          <a:off x="16370300" y="1658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137167</xdr:rowOff>
    </xdr:from>
    <xdr:to>
      <xdr:col>81</xdr:col>
      <xdr:colOff>101600</xdr:colOff>
      <xdr:row>97</xdr:row>
      <xdr:rowOff>67317</xdr:rowOff>
    </xdr:to>
    <xdr:sp macro="" textlink="">
      <xdr:nvSpPr>
        <xdr:cNvPr id="707" name="楕円 706"/>
        <xdr:cNvSpPr/>
      </xdr:nvSpPr>
      <xdr:spPr>
        <a:xfrm>
          <a:off x="15430500" y="165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58444</xdr:rowOff>
    </xdr:from>
    <xdr:ext cx="534377" cy="259045"/>
    <xdr:sp macro="" textlink="">
      <xdr:nvSpPr>
        <xdr:cNvPr id="708" name="テキスト ボックス 707"/>
        <xdr:cNvSpPr txBox="1"/>
      </xdr:nvSpPr>
      <xdr:spPr>
        <a:xfrm>
          <a:off x="15214111" y="1668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150851</xdr:rowOff>
    </xdr:from>
    <xdr:to>
      <xdr:col>76</xdr:col>
      <xdr:colOff>165100</xdr:colOff>
      <xdr:row>97</xdr:row>
      <xdr:rowOff>81001</xdr:rowOff>
    </xdr:to>
    <xdr:sp macro="" textlink="">
      <xdr:nvSpPr>
        <xdr:cNvPr id="709" name="楕円 708"/>
        <xdr:cNvSpPr/>
      </xdr:nvSpPr>
      <xdr:spPr>
        <a:xfrm>
          <a:off x="14541500" y="166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72128</xdr:rowOff>
    </xdr:from>
    <xdr:ext cx="534377" cy="259045"/>
    <xdr:sp macro="" textlink="">
      <xdr:nvSpPr>
        <xdr:cNvPr id="710" name="テキスト ボックス 709"/>
        <xdr:cNvSpPr txBox="1"/>
      </xdr:nvSpPr>
      <xdr:spPr>
        <a:xfrm>
          <a:off x="14325111" y="167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157986</xdr:rowOff>
    </xdr:from>
    <xdr:to>
      <xdr:col>72</xdr:col>
      <xdr:colOff>38100</xdr:colOff>
      <xdr:row>97</xdr:row>
      <xdr:rowOff>88136</xdr:rowOff>
    </xdr:to>
    <xdr:sp macro="" textlink="">
      <xdr:nvSpPr>
        <xdr:cNvPr id="711" name="楕円 710"/>
        <xdr:cNvSpPr/>
      </xdr:nvSpPr>
      <xdr:spPr>
        <a:xfrm>
          <a:off x="13652500" y="166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79263</xdr:rowOff>
    </xdr:from>
    <xdr:ext cx="534377" cy="259045"/>
    <xdr:sp macro="" textlink="">
      <xdr:nvSpPr>
        <xdr:cNvPr id="712" name="テキスト ボックス 711"/>
        <xdr:cNvSpPr txBox="1"/>
      </xdr:nvSpPr>
      <xdr:spPr>
        <a:xfrm>
          <a:off x="13436111" y="1670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141216</xdr:rowOff>
    </xdr:from>
    <xdr:to>
      <xdr:col>67</xdr:col>
      <xdr:colOff>101600</xdr:colOff>
      <xdr:row>97</xdr:row>
      <xdr:rowOff>71366</xdr:rowOff>
    </xdr:to>
    <xdr:sp macro="" textlink="">
      <xdr:nvSpPr>
        <xdr:cNvPr id="713" name="楕円 712"/>
        <xdr:cNvSpPr/>
      </xdr:nvSpPr>
      <xdr:spPr>
        <a:xfrm>
          <a:off x="12763500" y="1660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62493</xdr:rowOff>
    </xdr:from>
    <xdr:ext cx="534377" cy="259045"/>
    <xdr:sp macro="" textlink="">
      <xdr:nvSpPr>
        <xdr:cNvPr id="714" name="テキスト ボックス 713"/>
        <xdr:cNvSpPr txBox="1"/>
      </xdr:nvSpPr>
      <xdr:spPr>
        <a:xfrm>
          <a:off x="12547111" y="1669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28,075</a:t>
          </a:r>
          <a:r>
            <a:rPr kumimoji="1" lang="ja-JP" altLang="en-US" sz="1300">
              <a:latin typeface="ＭＳ Ｐゴシック" panose="020B0600070205080204" pitchFamily="50" charset="-128"/>
              <a:ea typeface="ＭＳ Ｐゴシック" panose="020B0600070205080204" pitchFamily="50" charset="-128"/>
            </a:rPr>
            <a:t>円となっており，類似団体に比べ低い数値となっているが，これは，市街地液状化対策工事の皆減が主な要因となっている。計画的かつ円滑な執行に努め，復興事業の完了を目指す。</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64,922</a:t>
          </a:r>
          <a:r>
            <a:rPr kumimoji="1" lang="ja-JP" altLang="en-US" sz="1300">
              <a:latin typeface="ＭＳ Ｐゴシック" panose="020B0600070205080204" pitchFamily="50" charset="-128"/>
              <a:ea typeface="ＭＳ Ｐゴシック" panose="020B0600070205080204" pitchFamily="50" charset="-128"/>
            </a:rPr>
            <a:t>円となっている。前年度から減少した要因としては，屋内温水プール整備事業の皆減等が挙げられる。今後も，公共施設等総合管理計画に基づき，小中学校などの予防保全に努める。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u="none">
              <a:latin typeface="ＭＳ ゴシック" pitchFamily="49" charset="-128"/>
              <a:ea typeface="ＭＳ ゴシック" pitchFamily="49" charset="-128"/>
            </a:rPr>
            <a:t>　財政調整基金は，決算剰余金を積み立てるとともに，歳出の精査を行い，最低限の取り崩しに努めているため，前年度とほぼ同等であったが，標準財政規模が減少したため，前年度より</a:t>
          </a:r>
          <a:r>
            <a:rPr kumimoji="1" lang="en-US" altLang="ja-JP" sz="1200" u="none">
              <a:latin typeface="ＭＳ ゴシック" pitchFamily="49" charset="-128"/>
              <a:ea typeface="ＭＳ ゴシック" pitchFamily="49" charset="-128"/>
            </a:rPr>
            <a:t>0.16</a:t>
          </a:r>
          <a:r>
            <a:rPr kumimoji="1" lang="ja-JP" altLang="en-US" sz="1200" u="none">
              <a:latin typeface="ＭＳ ゴシック" pitchFamily="49" charset="-128"/>
              <a:ea typeface="ＭＳ ゴシック" pitchFamily="49" charset="-128"/>
            </a:rPr>
            <a:t>ポイント上昇した。</a:t>
          </a:r>
        </a:p>
        <a:p>
          <a:r>
            <a:rPr kumimoji="1" lang="ja-JP" altLang="en-US" sz="1200" u="none">
              <a:latin typeface="ＭＳ ゴシック" pitchFamily="49" charset="-128"/>
              <a:ea typeface="ＭＳ ゴシック" pitchFamily="49" charset="-128"/>
            </a:rPr>
            <a:t>　翌年度繰越財源が，前年度と比較し，</a:t>
          </a:r>
          <a:r>
            <a:rPr kumimoji="1" lang="en-US" altLang="ja-JP" sz="1200" u="none">
              <a:latin typeface="ＭＳ ゴシック" pitchFamily="49" charset="-128"/>
              <a:ea typeface="ＭＳ ゴシック" pitchFamily="49" charset="-128"/>
            </a:rPr>
            <a:t>147</a:t>
          </a:r>
          <a:r>
            <a:rPr kumimoji="1" lang="ja-JP" altLang="en-US" sz="1200" u="none">
              <a:latin typeface="ＭＳ ゴシック" pitchFamily="49" charset="-128"/>
              <a:ea typeface="ＭＳ ゴシック" pitchFamily="49" charset="-128"/>
            </a:rPr>
            <a:t>百万円増加したことにより，実質収支額は</a:t>
          </a:r>
          <a:r>
            <a:rPr kumimoji="1" lang="en-US" altLang="ja-JP" sz="1200" u="none">
              <a:latin typeface="ＭＳ ゴシック" pitchFamily="49" charset="-128"/>
              <a:ea typeface="ＭＳ ゴシック" pitchFamily="49" charset="-128"/>
            </a:rPr>
            <a:t>8.89</a:t>
          </a:r>
          <a:r>
            <a:rPr kumimoji="1" lang="ja-JP" altLang="en-US" sz="1200" u="none">
              <a:latin typeface="ＭＳ ゴシック" pitchFamily="49" charset="-128"/>
              <a:ea typeface="ＭＳ ゴシック" pitchFamily="49" charset="-128"/>
            </a:rPr>
            <a:t>ポイント下降した。</a:t>
          </a:r>
        </a:p>
        <a:p>
          <a:r>
            <a:rPr kumimoji="1" lang="ja-JP" altLang="en-US" sz="1200" u="none">
              <a:latin typeface="ＭＳ ゴシック" pitchFamily="49" charset="-128"/>
              <a:ea typeface="ＭＳ ゴシック" pitchFamily="49" charset="-128"/>
            </a:rPr>
            <a:t>　実質単年度収支の比率も</a:t>
          </a:r>
          <a:r>
            <a:rPr kumimoji="1" lang="ja-JP" altLang="en-US" sz="1200" u="none">
              <a:solidFill>
                <a:sysClr val="windowText" lastClr="000000"/>
              </a:solidFill>
              <a:latin typeface="ＭＳ ゴシック" pitchFamily="49" charset="-128"/>
              <a:ea typeface="ＭＳ ゴシック" pitchFamily="49" charset="-128"/>
            </a:rPr>
            <a:t>東日本大震災復興交付金事業に係る繰越金の減等により，</a:t>
          </a:r>
          <a:r>
            <a:rPr kumimoji="1" lang="en-US" altLang="ja-JP" sz="1200" u="none">
              <a:latin typeface="ＭＳ ゴシック" pitchFamily="49" charset="-128"/>
              <a:ea typeface="ＭＳ ゴシック" pitchFamily="49" charset="-128"/>
            </a:rPr>
            <a:t>16.51</a:t>
          </a:r>
          <a:r>
            <a:rPr kumimoji="1" lang="ja-JP" altLang="en-US" sz="1200" u="none">
              <a:latin typeface="ＭＳ ゴシック" pitchFamily="49" charset="-128"/>
              <a:ea typeface="ＭＳ ゴシック" pitchFamily="49" charset="-128"/>
            </a:rPr>
            <a:t>ポイント下降し，赤字となっているため，今後も事務事業の見直しなどにより歳出の合理化を図り，健全な財政運営に努めていく。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連結実質赤字比率の算定をはじめた平成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年度決算）以降，一般会計及び特別会計に赤字は生じていない。</a:t>
          </a:r>
        </a:p>
        <a:p>
          <a:r>
            <a:rPr kumimoji="1" lang="ja-JP" altLang="en-US" sz="1400">
              <a:latin typeface="ＭＳ ゴシック" pitchFamily="49" charset="-128"/>
              <a:ea typeface="ＭＳ ゴシック" pitchFamily="49" charset="-128"/>
            </a:rPr>
            <a:t>　一般会計の黒字額が減少しているが，これは前年度繰越金の減等によるものである。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年度より公営企業法適用となっている。</a:t>
          </a:r>
        </a:p>
        <a:p>
          <a:r>
            <a:rPr kumimoji="1" lang="ja-JP" altLang="en-US" sz="1400">
              <a:latin typeface="ＭＳ ゴシック" pitchFamily="49" charset="-128"/>
              <a:ea typeface="ＭＳ ゴシック" pitchFamily="49" charset="-128"/>
            </a:rPr>
            <a:t>　国民健康保険特別会計の黒字額が減少しているが，これは国民健康保険が県域化したことに伴う，国民健康保険事業費納付金の増等によるものである。</a:t>
          </a:r>
        </a:p>
        <a:p>
          <a:r>
            <a:rPr kumimoji="1" lang="ja-JP" altLang="en-US" sz="1400">
              <a:latin typeface="ＭＳ ゴシック" pitchFamily="49" charset="-128"/>
              <a:ea typeface="ＭＳ ゴシック" pitchFamily="49" charset="-128"/>
            </a:rPr>
            <a:t>　今後も，鹿嶋市全体として引き続き適正な事業運営に努めていく。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26353662</v>
      </c>
      <c r="BO4" s="461"/>
      <c r="BP4" s="461"/>
      <c r="BQ4" s="461"/>
      <c r="BR4" s="461"/>
      <c r="BS4" s="461"/>
      <c r="BT4" s="461"/>
      <c r="BU4" s="462"/>
      <c r="BV4" s="460">
        <v>28033604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6.4</v>
      </c>
      <c r="CU4" s="642"/>
      <c r="CV4" s="642"/>
      <c r="CW4" s="642"/>
      <c r="CX4" s="642"/>
      <c r="CY4" s="642"/>
      <c r="CZ4" s="642"/>
      <c r="DA4" s="643"/>
      <c r="DB4" s="641">
        <v>15.3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25158475</v>
      </c>
      <c r="BO5" s="466"/>
      <c r="BP5" s="466"/>
      <c r="BQ5" s="466"/>
      <c r="BR5" s="466"/>
      <c r="BS5" s="466"/>
      <c r="BT5" s="466"/>
      <c r="BU5" s="467"/>
      <c r="BV5" s="465">
        <v>25685712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92.1</v>
      </c>
      <c r="CU5" s="436"/>
      <c r="CV5" s="436"/>
      <c r="CW5" s="436"/>
      <c r="CX5" s="436"/>
      <c r="CY5" s="436"/>
      <c r="CZ5" s="436"/>
      <c r="DA5" s="437"/>
      <c r="DB5" s="435">
        <v>93.3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1195187</v>
      </c>
      <c r="BO6" s="466"/>
      <c r="BP6" s="466"/>
      <c r="BQ6" s="466"/>
      <c r="BR6" s="466"/>
      <c r="BS6" s="466"/>
      <c r="BT6" s="466"/>
      <c r="BU6" s="467"/>
      <c r="BV6" s="465">
        <v>2347892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93.9</v>
      </c>
      <c r="CU6" s="616"/>
      <c r="CV6" s="616"/>
      <c r="CW6" s="616"/>
      <c r="CX6" s="616"/>
      <c r="CY6" s="616"/>
      <c r="CZ6" s="616"/>
      <c r="DA6" s="617"/>
      <c r="DB6" s="615">
        <v>94.4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280901</v>
      </c>
      <c r="BO7" s="466"/>
      <c r="BP7" s="466"/>
      <c r="BQ7" s="466"/>
      <c r="BR7" s="466"/>
      <c r="BS7" s="466"/>
      <c r="BT7" s="466"/>
      <c r="BU7" s="467"/>
      <c r="BV7" s="465">
        <v>134478</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14289689</v>
      </c>
      <c r="CU7" s="466"/>
      <c r="CV7" s="466"/>
      <c r="CW7" s="466"/>
      <c r="CX7" s="466"/>
      <c r="CY7" s="466"/>
      <c r="CZ7" s="466"/>
      <c r="DA7" s="467"/>
      <c r="DB7" s="465">
        <v>14479498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914286</v>
      </c>
      <c r="BO8" s="466"/>
      <c r="BP8" s="466"/>
      <c r="BQ8" s="466"/>
      <c r="BR8" s="466"/>
      <c r="BS8" s="466"/>
      <c r="BT8" s="466"/>
      <c r="BU8" s="467"/>
      <c r="BV8" s="465">
        <v>2213414</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0.98</v>
      </c>
      <c r="CU8" s="579"/>
      <c r="CV8" s="579"/>
      <c r="CW8" s="579"/>
      <c r="CX8" s="579"/>
      <c r="CY8" s="579"/>
      <c r="CZ8" s="579"/>
      <c r="DA8" s="580"/>
      <c r="DB8" s="578">
        <v>0.98</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67879</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110</v>
      </c>
      <c r="AV9" s="523"/>
      <c r="AW9" s="523"/>
      <c r="AX9" s="523"/>
      <c r="AY9" s="445" t="s">
        <v>117</v>
      </c>
      <c r="AZ9" s="446"/>
      <c r="BA9" s="446"/>
      <c r="BB9" s="446"/>
      <c r="BC9" s="446"/>
      <c r="BD9" s="446"/>
      <c r="BE9" s="446"/>
      <c r="BF9" s="446"/>
      <c r="BG9" s="446"/>
      <c r="BH9" s="446"/>
      <c r="BI9" s="446"/>
      <c r="BJ9" s="446"/>
      <c r="BK9" s="446"/>
      <c r="BL9" s="446"/>
      <c r="BM9" s="447"/>
      <c r="BN9" s="465">
        <v>-1299128</v>
      </c>
      <c r="BO9" s="466"/>
      <c r="BP9" s="466"/>
      <c r="BQ9" s="466"/>
      <c r="BR9" s="466"/>
      <c r="BS9" s="466"/>
      <c r="BT9" s="466"/>
      <c r="BU9" s="467"/>
      <c r="BV9" s="465">
        <v>1351087</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9.6999999999999993</v>
      </c>
      <c r="CU9" s="436"/>
      <c r="CV9" s="436"/>
      <c r="CW9" s="436"/>
      <c r="CX9" s="436"/>
      <c r="CY9" s="436"/>
      <c r="CZ9" s="436"/>
      <c r="DA9" s="437"/>
      <c r="DB9" s="435">
        <v>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66093</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110</v>
      </c>
      <c r="AV10" s="523"/>
      <c r="AW10" s="523"/>
      <c r="AX10" s="523"/>
      <c r="AY10" s="445" t="s">
        <v>121</v>
      </c>
      <c r="AZ10" s="446"/>
      <c r="BA10" s="446"/>
      <c r="BB10" s="446"/>
      <c r="BC10" s="446"/>
      <c r="BD10" s="446"/>
      <c r="BE10" s="446"/>
      <c r="BF10" s="446"/>
      <c r="BG10" s="446"/>
      <c r="BH10" s="446"/>
      <c r="BI10" s="446"/>
      <c r="BJ10" s="446"/>
      <c r="BK10" s="446"/>
      <c r="BL10" s="446"/>
      <c r="BM10" s="447"/>
      <c r="BN10" s="465">
        <v>606</v>
      </c>
      <c r="BO10" s="466"/>
      <c r="BP10" s="466"/>
      <c r="BQ10" s="466"/>
      <c r="BR10" s="466"/>
      <c r="BS10" s="466"/>
      <c r="BT10" s="466"/>
      <c r="BU10" s="467"/>
      <c r="BV10" s="465">
        <v>516</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110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67892</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110</v>
      </c>
      <c r="AV12" s="523"/>
      <c r="AW12" s="523"/>
      <c r="AX12" s="523"/>
      <c r="AY12" s="445" t="s">
        <v>134</v>
      </c>
      <c r="AZ12" s="446"/>
      <c r="BA12" s="446"/>
      <c r="BB12" s="446"/>
      <c r="BC12" s="446"/>
      <c r="BD12" s="446"/>
      <c r="BE12" s="446"/>
      <c r="BF12" s="446"/>
      <c r="BG12" s="446"/>
      <c r="BH12" s="446"/>
      <c r="BI12" s="446"/>
      <c r="BJ12" s="446"/>
      <c r="BK12" s="446"/>
      <c r="BL12" s="446"/>
      <c r="BM12" s="447"/>
      <c r="BN12" s="465">
        <v>665020</v>
      </c>
      <c r="BO12" s="466"/>
      <c r="BP12" s="466"/>
      <c r="BQ12" s="466"/>
      <c r="BR12" s="466"/>
      <c r="BS12" s="466"/>
      <c r="BT12" s="466"/>
      <c r="BU12" s="467"/>
      <c r="BV12" s="465">
        <v>950000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66994</v>
      </c>
      <c r="S13" s="569"/>
      <c r="T13" s="569"/>
      <c r="U13" s="569"/>
      <c r="V13" s="570"/>
      <c r="W13" s="556" t="s">
        <v>139</v>
      </c>
      <c r="X13" s="478"/>
      <c r="Y13" s="478"/>
      <c r="Z13" s="478"/>
      <c r="AA13" s="478"/>
      <c r="AB13" s="479"/>
      <c r="AC13" s="441">
        <v>940</v>
      </c>
      <c r="AD13" s="442"/>
      <c r="AE13" s="442"/>
      <c r="AF13" s="442"/>
      <c r="AG13" s="443"/>
      <c r="AH13" s="441">
        <v>815</v>
      </c>
      <c r="AI13" s="442"/>
      <c r="AJ13" s="442"/>
      <c r="AK13" s="442"/>
      <c r="AL13" s="444"/>
      <c r="AM13" s="534" t="s">
        <v>140</v>
      </c>
      <c r="AN13" s="439"/>
      <c r="AO13" s="439"/>
      <c r="AP13" s="439"/>
      <c r="AQ13" s="439"/>
      <c r="AR13" s="439"/>
      <c r="AS13" s="439"/>
      <c r="AT13" s="440"/>
      <c r="AU13" s="522" t="s">
        <v>110</v>
      </c>
      <c r="AV13" s="523"/>
      <c r="AW13" s="523"/>
      <c r="AX13" s="523"/>
      <c r="AY13" s="445" t="s">
        <v>141</v>
      </c>
      <c r="AZ13" s="446"/>
      <c r="BA13" s="446"/>
      <c r="BB13" s="446"/>
      <c r="BC13" s="446"/>
      <c r="BD13" s="446"/>
      <c r="BE13" s="446"/>
      <c r="BF13" s="446"/>
      <c r="BG13" s="446"/>
      <c r="BH13" s="446"/>
      <c r="BI13" s="446"/>
      <c r="BJ13" s="446"/>
      <c r="BK13" s="446"/>
      <c r="BL13" s="446"/>
      <c r="BM13" s="447"/>
      <c r="BN13" s="465">
        <v>-1963542</v>
      </c>
      <c r="BO13" s="466"/>
      <c r="BP13" s="466"/>
      <c r="BQ13" s="466"/>
      <c r="BR13" s="466"/>
      <c r="BS13" s="466"/>
      <c r="BT13" s="466"/>
      <c r="BU13" s="467"/>
      <c r="BV13" s="465">
        <v>401603</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6.3</v>
      </c>
      <c r="CU13" s="436"/>
      <c r="CV13" s="436"/>
      <c r="CW13" s="436"/>
      <c r="CX13" s="436"/>
      <c r="CY13" s="436"/>
      <c r="CZ13" s="436"/>
      <c r="DA13" s="437"/>
      <c r="DB13" s="435">
        <v>6.7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68057</v>
      </c>
      <c r="S14" s="569"/>
      <c r="T14" s="569"/>
      <c r="U14" s="569"/>
      <c r="V14" s="570"/>
      <c r="W14" s="571"/>
      <c r="X14" s="481"/>
      <c r="Y14" s="481"/>
      <c r="Z14" s="481"/>
      <c r="AA14" s="481"/>
      <c r="AB14" s="482"/>
      <c r="AC14" s="561">
        <v>3.2</v>
      </c>
      <c r="AD14" s="562"/>
      <c r="AE14" s="562"/>
      <c r="AF14" s="562"/>
      <c r="AG14" s="563"/>
      <c r="AH14" s="561">
        <v>3.1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59.4</v>
      </c>
      <c r="CU14" s="573"/>
      <c r="CV14" s="573"/>
      <c r="CW14" s="573"/>
      <c r="CX14" s="573"/>
      <c r="CY14" s="573"/>
      <c r="CZ14" s="573"/>
      <c r="DA14" s="574"/>
      <c r="DB14" s="572">
        <v>55.8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67172</v>
      </c>
      <c r="S15" s="569"/>
      <c r="T15" s="569"/>
      <c r="U15" s="569"/>
      <c r="V15" s="570"/>
      <c r="W15" s="556" t="s">
        <v>145</v>
      </c>
      <c r="X15" s="478"/>
      <c r="Y15" s="478"/>
      <c r="Z15" s="478"/>
      <c r="AA15" s="478"/>
      <c r="AB15" s="479"/>
      <c r="AC15" s="441">
        <v>10067</v>
      </c>
      <c r="AD15" s="442"/>
      <c r="AE15" s="442"/>
      <c r="AF15" s="442"/>
      <c r="AG15" s="443"/>
      <c r="AH15" s="441">
        <v>9078</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10793605</v>
      </c>
      <c r="BO15" s="461"/>
      <c r="BP15" s="461"/>
      <c r="BQ15" s="461"/>
      <c r="BR15" s="461"/>
      <c r="BS15" s="461"/>
      <c r="BT15" s="461"/>
      <c r="BU15" s="462"/>
      <c r="BV15" s="460">
        <v>10949776</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34.5</v>
      </c>
      <c r="AD16" s="562"/>
      <c r="AE16" s="562"/>
      <c r="AF16" s="562"/>
      <c r="AG16" s="563"/>
      <c r="AH16" s="561">
        <v>34.4</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10913256</v>
      </c>
      <c r="BO16" s="466"/>
      <c r="BP16" s="466"/>
      <c r="BQ16" s="466"/>
      <c r="BR16" s="466"/>
      <c r="BS16" s="466"/>
      <c r="BT16" s="466"/>
      <c r="BU16" s="467"/>
      <c r="BV16" s="465">
        <v>11027603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18198</v>
      </c>
      <c r="AD17" s="442"/>
      <c r="AE17" s="442"/>
      <c r="AF17" s="442"/>
      <c r="AG17" s="443"/>
      <c r="AH17" s="441">
        <v>16487</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13913473</v>
      </c>
      <c r="BO17" s="466"/>
      <c r="BP17" s="466"/>
      <c r="BQ17" s="466"/>
      <c r="BR17" s="466"/>
      <c r="BS17" s="466"/>
      <c r="BT17" s="466"/>
      <c r="BU17" s="467"/>
      <c r="BV17" s="465">
        <v>14142023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106.03</v>
      </c>
      <c r="M18" s="530"/>
      <c r="N18" s="530"/>
      <c r="O18" s="530"/>
      <c r="P18" s="530"/>
      <c r="Q18" s="530"/>
      <c r="R18" s="531"/>
      <c r="S18" s="531"/>
      <c r="T18" s="531"/>
      <c r="U18" s="531"/>
      <c r="V18" s="532"/>
      <c r="W18" s="546"/>
      <c r="X18" s="547"/>
      <c r="Y18" s="547"/>
      <c r="Z18" s="547"/>
      <c r="AA18" s="547"/>
      <c r="AB18" s="557"/>
      <c r="AC18" s="429">
        <v>62.3</v>
      </c>
      <c r="AD18" s="430"/>
      <c r="AE18" s="430"/>
      <c r="AF18" s="430"/>
      <c r="AG18" s="533"/>
      <c r="AH18" s="429">
        <v>62.5</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12334235</v>
      </c>
      <c r="BO18" s="466"/>
      <c r="BP18" s="466"/>
      <c r="BQ18" s="466"/>
      <c r="BR18" s="466"/>
      <c r="BS18" s="466"/>
      <c r="BT18" s="466"/>
      <c r="BU18" s="467"/>
      <c r="BV18" s="465">
        <v>12401983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640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17001318</v>
      </c>
      <c r="BO19" s="466"/>
      <c r="BP19" s="466"/>
      <c r="BQ19" s="466"/>
      <c r="BR19" s="466"/>
      <c r="BS19" s="466"/>
      <c r="BT19" s="466"/>
      <c r="BU19" s="467"/>
      <c r="BV19" s="465">
        <v>17351982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27450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17421629</v>
      </c>
      <c r="BO23" s="466"/>
      <c r="BP23" s="466"/>
      <c r="BQ23" s="466"/>
      <c r="BR23" s="466"/>
      <c r="BS23" s="466"/>
      <c r="BT23" s="466"/>
      <c r="BU23" s="467"/>
      <c r="BV23" s="465">
        <v>17244001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8360</v>
      </c>
      <c r="R24" s="442"/>
      <c r="S24" s="442"/>
      <c r="T24" s="442"/>
      <c r="U24" s="442"/>
      <c r="V24" s="443"/>
      <c r="W24" s="507"/>
      <c r="X24" s="498"/>
      <c r="Y24" s="499"/>
      <c r="Z24" s="438" t="s">
        <v>169</v>
      </c>
      <c r="AA24" s="439"/>
      <c r="AB24" s="439"/>
      <c r="AC24" s="439"/>
      <c r="AD24" s="439"/>
      <c r="AE24" s="439"/>
      <c r="AF24" s="439"/>
      <c r="AG24" s="440"/>
      <c r="AH24" s="441">
        <v>371</v>
      </c>
      <c r="AI24" s="442"/>
      <c r="AJ24" s="442"/>
      <c r="AK24" s="442"/>
      <c r="AL24" s="443"/>
      <c r="AM24" s="441">
        <v>1074787</v>
      </c>
      <c r="AN24" s="442"/>
      <c r="AO24" s="442"/>
      <c r="AP24" s="442"/>
      <c r="AQ24" s="442"/>
      <c r="AR24" s="443"/>
      <c r="AS24" s="441">
        <v>2897</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12430331</v>
      </c>
      <c r="BO24" s="466"/>
      <c r="BP24" s="466"/>
      <c r="BQ24" s="466"/>
      <c r="BR24" s="466"/>
      <c r="BS24" s="466"/>
      <c r="BT24" s="466"/>
      <c r="BU24" s="467"/>
      <c r="BV24" s="465">
        <v>12391138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2</v>
      </c>
      <c r="M25" s="442"/>
      <c r="N25" s="442"/>
      <c r="O25" s="442"/>
      <c r="P25" s="443"/>
      <c r="Q25" s="441">
        <v>6670</v>
      </c>
      <c r="R25" s="442"/>
      <c r="S25" s="442"/>
      <c r="T25" s="442"/>
      <c r="U25" s="442"/>
      <c r="V25" s="443"/>
      <c r="W25" s="507"/>
      <c r="X25" s="498"/>
      <c r="Y25" s="499"/>
      <c r="Z25" s="438" t="s">
        <v>172</v>
      </c>
      <c r="AA25" s="439"/>
      <c r="AB25" s="439"/>
      <c r="AC25" s="439"/>
      <c r="AD25" s="439"/>
      <c r="AE25" s="439"/>
      <c r="AF25" s="439"/>
      <c r="AG25" s="440"/>
      <c r="AH25" s="441" t="s">
        <v>137</v>
      </c>
      <c r="AI25" s="442"/>
      <c r="AJ25" s="442"/>
      <c r="AK25" s="442"/>
      <c r="AL25" s="443"/>
      <c r="AM25" s="441" t="s">
        <v>136</v>
      </c>
      <c r="AN25" s="442"/>
      <c r="AO25" s="442"/>
      <c r="AP25" s="442"/>
      <c r="AQ25" s="442"/>
      <c r="AR25" s="443"/>
      <c r="AS25" s="441" t="s">
        <v>128</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2666446</v>
      </c>
      <c r="BO25" s="461"/>
      <c r="BP25" s="461"/>
      <c r="BQ25" s="461"/>
      <c r="BR25" s="461"/>
      <c r="BS25" s="461"/>
      <c r="BT25" s="461"/>
      <c r="BU25" s="462"/>
      <c r="BV25" s="460">
        <v>2100214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6020</v>
      </c>
      <c r="R26" s="442"/>
      <c r="S26" s="442"/>
      <c r="T26" s="442"/>
      <c r="U26" s="442"/>
      <c r="V26" s="443"/>
      <c r="W26" s="507"/>
      <c r="X26" s="498"/>
      <c r="Y26" s="499"/>
      <c r="Z26" s="438" t="s">
        <v>175</v>
      </c>
      <c r="AA26" s="520"/>
      <c r="AB26" s="520"/>
      <c r="AC26" s="520"/>
      <c r="AD26" s="520"/>
      <c r="AE26" s="520"/>
      <c r="AF26" s="520"/>
      <c r="AG26" s="521"/>
      <c r="AH26" s="441">
        <v>6</v>
      </c>
      <c r="AI26" s="442"/>
      <c r="AJ26" s="442"/>
      <c r="AK26" s="442"/>
      <c r="AL26" s="443"/>
      <c r="AM26" s="441">
        <v>18636</v>
      </c>
      <c r="AN26" s="442"/>
      <c r="AO26" s="442"/>
      <c r="AP26" s="442"/>
      <c r="AQ26" s="442"/>
      <c r="AR26" s="443"/>
      <c r="AS26" s="441">
        <v>3106</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177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3960</v>
      </c>
      <c r="R27" s="442"/>
      <c r="S27" s="442"/>
      <c r="T27" s="442"/>
      <c r="U27" s="442"/>
      <c r="V27" s="443"/>
      <c r="W27" s="507"/>
      <c r="X27" s="498"/>
      <c r="Y27" s="499"/>
      <c r="Z27" s="438" t="s">
        <v>179</v>
      </c>
      <c r="AA27" s="439"/>
      <c r="AB27" s="439"/>
      <c r="AC27" s="439"/>
      <c r="AD27" s="439"/>
      <c r="AE27" s="439"/>
      <c r="AF27" s="439"/>
      <c r="AG27" s="440"/>
      <c r="AH27" s="441">
        <v>32</v>
      </c>
      <c r="AI27" s="442"/>
      <c r="AJ27" s="442"/>
      <c r="AK27" s="442"/>
      <c r="AL27" s="443"/>
      <c r="AM27" s="441">
        <v>87680</v>
      </c>
      <c r="AN27" s="442"/>
      <c r="AO27" s="442"/>
      <c r="AP27" s="442"/>
      <c r="AQ27" s="442"/>
      <c r="AR27" s="443"/>
      <c r="AS27" s="441">
        <v>2740</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586394</v>
      </c>
      <c r="BO27" s="469"/>
      <c r="BP27" s="469"/>
      <c r="BQ27" s="469"/>
      <c r="BR27" s="469"/>
      <c r="BS27" s="469"/>
      <c r="BT27" s="469"/>
      <c r="BU27" s="470"/>
      <c r="BV27" s="468">
        <v>586377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3630</v>
      </c>
      <c r="R28" s="442"/>
      <c r="S28" s="442"/>
      <c r="T28" s="442"/>
      <c r="U28" s="442"/>
      <c r="V28" s="443"/>
      <c r="W28" s="507"/>
      <c r="X28" s="498"/>
      <c r="Y28" s="499"/>
      <c r="Z28" s="438" t="s">
        <v>182</v>
      </c>
      <c r="AA28" s="439"/>
      <c r="AB28" s="439"/>
      <c r="AC28" s="439"/>
      <c r="AD28" s="439"/>
      <c r="AE28" s="439"/>
      <c r="AF28" s="439"/>
      <c r="AG28" s="440"/>
      <c r="AH28" s="441" t="s">
        <v>128</v>
      </c>
      <c r="AI28" s="442"/>
      <c r="AJ28" s="442"/>
      <c r="AK28" s="442"/>
      <c r="AL28" s="443"/>
      <c r="AM28" s="441" t="s">
        <v>128</v>
      </c>
      <c r="AN28" s="442"/>
      <c r="AO28" s="442"/>
      <c r="AP28" s="442"/>
      <c r="AQ28" s="442"/>
      <c r="AR28" s="443"/>
      <c r="AS28" s="441" t="s">
        <v>128</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2106219</v>
      </c>
      <c r="BO28" s="461"/>
      <c r="BP28" s="461"/>
      <c r="BQ28" s="461"/>
      <c r="BR28" s="461"/>
      <c r="BS28" s="461"/>
      <c r="BT28" s="461"/>
      <c r="BU28" s="462"/>
      <c r="BV28" s="460">
        <v>2110633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18</v>
      </c>
      <c r="M29" s="442"/>
      <c r="N29" s="442"/>
      <c r="O29" s="442"/>
      <c r="P29" s="443"/>
      <c r="Q29" s="441">
        <v>3420</v>
      </c>
      <c r="R29" s="442"/>
      <c r="S29" s="442"/>
      <c r="T29" s="442"/>
      <c r="U29" s="442"/>
      <c r="V29" s="443"/>
      <c r="W29" s="508"/>
      <c r="X29" s="509"/>
      <c r="Y29" s="510"/>
      <c r="Z29" s="438" t="s">
        <v>185</v>
      </c>
      <c r="AA29" s="439"/>
      <c r="AB29" s="439"/>
      <c r="AC29" s="439"/>
      <c r="AD29" s="439"/>
      <c r="AE29" s="439"/>
      <c r="AF29" s="439"/>
      <c r="AG29" s="440"/>
      <c r="AH29" s="441">
        <v>403</v>
      </c>
      <c r="AI29" s="442"/>
      <c r="AJ29" s="442"/>
      <c r="AK29" s="442"/>
      <c r="AL29" s="443"/>
      <c r="AM29" s="441">
        <v>1162467</v>
      </c>
      <c r="AN29" s="442"/>
      <c r="AO29" s="442"/>
      <c r="AP29" s="442"/>
      <c r="AQ29" s="442"/>
      <c r="AR29" s="443"/>
      <c r="AS29" s="441">
        <v>2885</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317605</v>
      </c>
      <c r="BO29" s="466"/>
      <c r="BP29" s="466"/>
      <c r="BQ29" s="466"/>
      <c r="BR29" s="466"/>
      <c r="BS29" s="466"/>
      <c r="BT29" s="466"/>
      <c r="BU29" s="467"/>
      <c r="BV29" s="465">
        <v>317494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98.8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1289795</v>
      </c>
      <c r="BO30" s="469"/>
      <c r="BP30" s="469"/>
      <c r="BQ30" s="469"/>
      <c r="BR30" s="469"/>
      <c r="BS30" s="469"/>
      <c r="BT30" s="469"/>
      <c r="BU30" s="470"/>
      <c r="BV30" s="468">
        <v>1600807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194</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IF('各会計、関係団体の財政状況及び健全化判断比率'!B34="","",'各会計、関係団体の財政状況及び健全化判断比率'!B34)</f>
        <v>下水道事業会計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茨城県市町村総合事務組合(一般会計）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鹿嶋市農業公社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墓地特別会計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大野区域水道事業会計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IF('各会計、関係団体の財政状況及び健全化判断比率'!B35="","",'各会計、関係団体の財政状況及び健全化判断比率'!B35)</f>
        <v>農業集落排水特別会計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茨城県市町村総合事務組合(県民交通災害共済事業特別会計）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鹿嶋市文化スポーツ振興事業団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8</v>
      </c>
      <c r="AN36" s="424"/>
      <c r="AO36" s="423" t="str">
        <f>IF('各会計、関係団体の財政状況及び健全化判断比率'!B33="","",'各会計、関係団体の財政状況及び健全化判断比率'!B33)</f>
        <v>鹿島臨海都市計画事業鹿嶋市平井東部土地区画整理事業特別会計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茨城租税債権管理機構(一般会計）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まちづくり鹿嶋</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茨城県後期高齢者医療広域連合（一般会計）</v>
      </c>
      <c r="BZ37" s="423"/>
      <c r="CA37" s="423"/>
      <c r="CB37" s="423"/>
      <c r="CC37" s="423"/>
      <c r="CD37" s="423"/>
      <c r="CE37" s="423"/>
      <c r="CF37" s="423"/>
      <c r="CG37" s="423"/>
      <c r="CH37" s="423"/>
      <c r="CI37" s="423"/>
      <c r="CJ37" s="423"/>
      <c r="CK37" s="423"/>
      <c r="CL37" s="423"/>
      <c r="CM37" s="423"/>
      <c r="CN37" s="213"/>
      <c r="CO37" s="424">
        <f t="shared" si="3"/>
        <v>24</v>
      </c>
      <c r="CP37" s="424"/>
      <c r="CQ37" s="423" t="str">
        <f>IF('各会計、関係団体の財政状況及び健全化判断比率'!BS10="","",'各会計、関係団体の財政状況及び健全化判断比率'!BS10)</f>
        <v>アントラーズホームタウンDMO</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茨城県後期高齢者医療広域連合（後期高齢医療特別会計）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鹿行広域事務組合（一般会計）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鹿行広域事務組合（養護老人ホーム事業特別会計）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鹿行広域事務組合（消防特別会計）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鹿行広域事務組合（火葬場事業特別会計）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鹿行広域事務組合（審査会事業特別会計）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0srFyK4H0SRkU0w+m5bpepLilAErUyiMM0s/EroP8YU2HFK/3NwLGaD7wbR3fYZTe2nodXvJAElsfsOkrVxtQ==" saltValue="yE+M4KeuPm66jvVjYJWT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N65" sqref="AN65:DC6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52" t="s">
        <v>558</v>
      </c>
      <c r="D34" s="1252"/>
      <c r="E34" s="1253"/>
      <c r="F34" s="32">
        <v>6.93</v>
      </c>
      <c r="G34" s="33">
        <v>9.23</v>
      </c>
      <c r="H34" s="33">
        <v>10.75</v>
      </c>
      <c r="I34" s="33">
        <v>12.19</v>
      </c>
      <c r="J34" s="34">
        <v>13.7</v>
      </c>
      <c r="K34" s="22"/>
      <c r="L34" s="22"/>
      <c r="M34" s="22"/>
      <c r="N34" s="22"/>
      <c r="O34" s="22"/>
      <c r="P34" s="22"/>
    </row>
    <row r="35" spans="1:16" ht="39" customHeight="1" x14ac:dyDescent="0.15">
      <c r="A35" s="22"/>
      <c r="B35" s="35"/>
      <c r="C35" s="1246" t="s">
        <v>559</v>
      </c>
      <c r="D35" s="1247"/>
      <c r="E35" s="1248"/>
      <c r="F35" s="36">
        <v>7.86</v>
      </c>
      <c r="G35" s="37">
        <v>7.4</v>
      </c>
      <c r="H35" s="37">
        <v>6.14</v>
      </c>
      <c r="I35" s="37">
        <v>15.28</v>
      </c>
      <c r="J35" s="38">
        <v>6.38</v>
      </c>
      <c r="K35" s="22"/>
      <c r="L35" s="22"/>
      <c r="M35" s="22"/>
      <c r="N35" s="22"/>
      <c r="O35" s="22"/>
      <c r="P35" s="22"/>
    </row>
    <row r="36" spans="1:16" ht="39" customHeight="1" x14ac:dyDescent="0.15">
      <c r="A36" s="22"/>
      <c r="B36" s="35"/>
      <c r="C36" s="1246" t="s">
        <v>560</v>
      </c>
      <c r="D36" s="1247"/>
      <c r="E36" s="1248"/>
      <c r="F36" s="36">
        <v>5.21</v>
      </c>
      <c r="G36" s="37">
        <v>4.8499999999999996</v>
      </c>
      <c r="H36" s="37">
        <v>5.35</v>
      </c>
      <c r="I36" s="37">
        <v>5.03</v>
      </c>
      <c r="J36" s="38">
        <v>5.01</v>
      </c>
      <c r="K36" s="22"/>
      <c r="L36" s="22"/>
      <c r="M36" s="22"/>
      <c r="N36" s="22"/>
      <c r="O36" s="22"/>
      <c r="P36" s="22"/>
    </row>
    <row r="37" spans="1:16" ht="39" customHeight="1" x14ac:dyDescent="0.15">
      <c r="A37" s="22"/>
      <c r="B37" s="35"/>
      <c r="C37" s="1246" t="s">
        <v>561</v>
      </c>
      <c r="D37" s="1247"/>
      <c r="E37" s="1248"/>
      <c r="F37" s="36" t="s">
        <v>508</v>
      </c>
      <c r="G37" s="37" t="s">
        <v>508</v>
      </c>
      <c r="H37" s="37" t="s">
        <v>508</v>
      </c>
      <c r="I37" s="37" t="s">
        <v>508</v>
      </c>
      <c r="J37" s="38">
        <v>1.21</v>
      </c>
      <c r="K37" s="22"/>
      <c r="L37" s="22"/>
      <c r="M37" s="22"/>
      <c r="N37" s="22"/>
      <c r="O37" s="22"/>
      <c r="P37" s="22"/>
    </row>
    <row r="38" spans="1:16" ht="39" customHeight="1" x14ac:dyDescent="0.15">
      <c r="A38" s="22"/>
      <c r="B38" s="35"/>
      <c r="C38" s="1246" t="s">
        <v>562</v>
      </c>
      <c r="D38" s="1247"/>
      <c r="E38" s="1248"/>
      <c r="F38" s="36">
        <v>0.7</v>
      </c>
      <c r="G38" s="37">
        <v>1.08</v>
      </c>
      <c r="H38" s="37">
        <v>0.92</v>
      </c>
      <c r="I38" s="37">
        <v>0.71</v>
      </c>
      <c r="J38" s="38">
        <v>0.89</v>
      </c>
      <c r="K38" s="22"/>
      <c r="L38" s="22"/>
      <c r="M38" s="22"/>
      <c r="N38" s="22"/>
      <c r="O38" s="22"/>
      <c r="P38" s="22"/>
    </row>
    <row r="39" spans="1:16" ht="39" customHeight="1" x14ac:dyDescent="0.15">
      <c r="A39" s="22"/>
      <c r="B39" s="35"/>
      <c r="C39" s="1246" t="s">
        <v>563</v>
      </c>
      <c r="D39" s="1247"/>
      <c r="E39" s="1248"/>
      <c r="F39" s="36">
        <v>2.27</v>
      </c>
      <c r="G39" s="37">
        <v>3.38</v>
      </c>
      <c r="H39" s="37">
        <v>1.38</v>
      </c>
      <c r="I39" s="37">
        <v>1.76</v>
      </c>
      <c r="J39" s="38">
        <v>0.15</v>
      </c>
      <c r="K39" s="22"/>
      <c r="L39" s="22"/>
      <c r="M39" s="22"/>
      <c r="N39" s="22"/>
      <c r="O39" s="22"/>
      <c r="P39" s="22"/>
    </row>
    <row r="40" spans="1:16" ht="39" customHeight="1" x14ac:dyDescent="0.15">
      <c r="A40" s="22"/>
      <c r="B40" s="35"/>
      <c r="C40" s="1246" t="s">
        <v>564</v>
      </c>
      <c r="D40" s="1247"/>
      <c r="E40" s="1248"/>
      <c r="F40" s="36">
        <v>0.06</v>
      </c>
      <c r="G40" s="37">
        <v>0.15</v>
      </c>
      <c r="H40" s="37">
        <v>0.15</v>
      </c>
      <c r="I40" s="37">
        <v>0.13</v>
      </c>
      <c r="J40" s="38">
        <v>0.13</v>
      </c>
      <c r="K40" s="22"/>
      <c r="L40" s="22"/>
      <c r="M40" s="22"/>
      <c r="N40" s="22"/>
      <c r="O40" s="22"/>
      <c r="P40" s="22"/>
    </row>
    <row r="41" spans="1:16" ht="39" customHeight="1" x14ac:dyDescent="0.15">
      <c r="A41" s="22"/>
      <c r="B41" s="35"/>
      <c r="C41" s="1246" t="s">
        <v>565</v>
      </c>
      <c r="D41" s="1247"/>
      <c r="E41" s="1248"/>
      <c r="F41" s="36">
        <v>0.02</v>
      </c>
      <c r="G41" s="37">
        <v>0.01</v>
      </c>
      <c r="H41" s="37">
        <v>0.04</v>
      </c>
      <c r="I41" s="37">
        <v>0.06</v>
      </c>
      <c r="J41" s="38">
        <v>7.0000000000000007E-2</v>
      </c>
      <c r="K41" s="22"/>
      <c r="L41" s="22"/>
      <c r="M41" s="22"/>
      <c r="N41" s="22"/>
      <c r="O41" s="22"/>
      <c r="P41" s="22"/>
    </row>
    <row r="42" spans="1:16" ht="39" customHeight="1" x14ac:dyDescent="0.15">
      <c r="A42" s="22"/>
      <c r="B42" s="39"/>
      <c r="C42" s="1246" t="s">
        <v>566</v>
      </c>
      <c r="D42" s="1247"/>
      <c r="E42" s="1248"/>
      <c r="F42" s="36" t="s">
        <v>508</v>
      </c>
      <c r="G42" s="37" t="s">
        <v>508</v>
      </c>
      <c r="H42" s="37" t="s">
        <v>508</v>
      </c>
      <c r="I42" s="37" t="s">
        <v>508</v>
      </c>
      <c r="J42" s="38" t="s">
        <v>508</v>
      </c>
      <c r="K42" s="22"/>
      <c r="L42" s="22"/>
      <c r="M42" s="22"/>
      <c r="N42" s="22"/>
      <c r="O42" s="22"/>
      <c r="P42" s="22"/>
    </row>
    <row r="43" spans="1:16" ht="39" customHeight="1" thickBot="1" x14ac:dyDescent="0.2">
      <c r="A43" s="22"/>
      <c r="B43" s="40"/>
      <c r="C43" s="1249" t="s">
        <v>567</v>
      </c>
      <c r="D43" s="1250"/>
      <c r="E43" s="1251"/>
      <c r="F43" s="41">
        <v>1.44</v>
      </c>
      <c r="G43" s="42">
        <v>1.08</v>
      </c>
      <c r="H43" s="42">
        <v>1.2</v>
      </c>
      <c r="I43" s="42">
        <v>0.91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7wIsm9TgOTsnPsUzuRROYPAlOrZo7UzX59ucDTVt5QnCtnV+p6fans7tdxt168zXEy4B8YDhi7tlWdNImjUdA==" saltValue="8fw0kAWpfhoMbyih2KeG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N65" sqref="AN65:DC6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72" t="s">
        <v>11</v>
      </c>
      <c r="C45" s="1273"/>
      <c r="D45" s="58"/>
      <c r="E45" s="1278" t="s">
        <v>12</v>
      </c>
      <c r="F45" s="1278"/>
      <c r="G45" s="1278"/>
      <c r="H45" s="1278"/>
      <c r="I45" s="1278"/>
      <c r="J45" s="1279"/>
      <c r="K45" s="59">
        <v>1713</v>
      </c>
      <c r="L45" s="60">
        <v>1644</v>
      </c>
      <c r="M45" s="60">
        <v>1673</v>
      </c>
      <c r="N45" s="60">
        <v>1716</v>
      </c>
      <c r="O45" s="61">
        <v>1661</v>
      </c>
      <c r="P45" s="48"/>
      <c r="Q45" s="48"/>
      <c r="R45" s="48"/>
      <c r="S45" s="48"/>
      <c r="T45" s="48"/>
      <c r="U45" s="48"/>
    </row>
    <row r="46" spans="1:21" ht="30.75" customHeight="1" x14ac:dyDescent="0.15">
      <c r="A46" s="48"/>
      <c r="B46" s="1274"/>
      <c r="C46" s="1275"/>
      <c r="D46" s="62"/>
      <c r="E46" s="1256" t="s">
        <v>13</v>
      </c>
      <c r="F46" s="1256"/>
      <c r="G46" s="1256"/>
      <c r="H46" s="1256"/>
      <c r="I46" s="1256"/>
      <c r="J46" s="1257"/>
      <c r="K46" s="63">
        <v>17</v>
      </c>
      <c r="L46" s="64">
        <v>17</v>
      </c>
      <c r="M46" s="64" t="s">
        <v>508</v>
      </c>
      <c r="N46" s="64" t="s">
        <v>508</v>
      </c>
      <c r="O46" s="65" t="s">
        <v>508</v>
      </c>
      <c r="P46" s="48"/>
      <c r="Q46" s="48"/>
      <c r="R46" s="48"/>
      <c r="S46" s="48"/>
      <c r="T46" s="48"/>
      <c r="U46" s="48"/>
    </row>
    <row r="47" spans="1:21" ht="30.75" customHeight="1" x14ac:dyDescent="0.15">
      <c r="A47" s="48"/>
      <c r="B47" s="1274"/>
      <c r="C47" s="1275"/>
      <c r="D47" s="62"/>
      <c r="E47" s="1256" t="s">
        <v>14</v>
      </c>
      <c r="F47" s="1256"/>
      <c r="G47" s="1256"/>
      <c r="H47" s="1256"/>
      <c r="I47" s="1256"/>
      <c r="J47" s="1257"/>
      <c r="K47" s="63">
        <v>19</v>
      </c>
      <c r="L47" s="64">
        <v>19</v>
      </c>
      <c r="M47" s="64">
        <v>19</v>
      </c>
      <c r="N47" s="64">
        <v>16</v>
      </c>
      <c r="O47" s="65">
        <v>12</v>
      </c>
      <c r="P47" s="48"/>
      <c r="Q47" s="48"/>
      <c r="R47" s="48"/>
      <c r="S47" s="48"/>
      <c r="T47" s="48"/>
      <c r="U47" s="48"/>
    </row>
    <row r="48" spans="1:21" ht="30.75" customHeight="1" x14ac:dyDescent="0.15">
      <c r="A48" s="48"/>
      <c r="B48" s="1274"/>
      <c r="C48" s="1275"/>
      <c r="D48" s="62"/>
      <c r="E48" s="1256" t="s">
        <v>15</v>
      </c>
      <c r="F48" s="1256"/>
      <c r="G48" s="1256"/>
      <c r="H48" s="1256"/>
      <c r="I48" s="1256"/>
      <c r="J48" s="1257"/>
      <c r="K48" s="63">
        <v>553</v>
      </c>
      <c r="L48" s="64">
        <v>532</v>
      </c>
      <c r="M48" s="64">
        <v>530</v>
      </c>
      <c r="N48" s="64">
        <v>541</v>
      </c>
      <c r="O48" s="65">
        <v>547</v>
      </c>
      <c r="P48" s="48"/>
      <c r="Q48" s="48"/>
      <c r="R48" s="48"/>
      <c r="S48" s="48"/>
      <c r="T48" s="48"/>
      <c r="U48" s="48"/>
    </row>
    <row r="49" spans="1:21" ht="30.75" customHeight="1" x14ac:dyDescent="0.15">
      <c r="A49" s="48"/>
      <c r="B49" s="1274"/>
      <c r="C49" s="1275"/>
      <c r="D49" s="62"/>
      <c r="E49" s="1256" t="s">
        <v>16</v>
      </c>
      <c r="F49" s="1256"/>
      <c r="G49" s="1256"/>
      <c r="H49" s="1256"/>
      <c r="I49" s="1256"/>
      <c r="J49" s="1257"/>
      <c r="K49" s="63">
        <v>173</v>
      </c>
      <c r="L49" s="64">
        <v>132</v>
      </c>
      <c r="M49" s="64">
        <v>91</v>
      </c>
      <c r="N49" s="64">
        <v>44</v>
      </c>
      <c r="O49" s="65">
        <v>73</v>
      </c>
      <c r="P49" s="48"/>
      <c r="Q49" s="48"/>
      <c r="R49" s="48"/>
      <c r="S49" s="48"/>
      <c r="T49" s="48"/>
      <c r="U49" s="48"/>
    </row>
    <row r="50" spans="1:21" ht="30.75" customHeight="1" x14ac:dyDescent="0.15">
      <c r="A50" s="48"/>
      <c r="B50" s="1274"/>
      <c r="C50" s="1275"/>
      <c r="D50" s="62"/>
      <c r="E50" s="1256" t="s">
        <v>17</v>
      </c>
      <c r="F50" s="1256"/>
      <c r="G50" s="1256"/>
      <c r="H50" s="1256"/>
      <c r="I50" s="1256"/>
      <c r="J50" s="1257"/>
      <c r="K50" s="63">
        <v>13</v>
      </c>
      <c r="L50" s="64">
        <v>13</v>
      </c>
      <c r="M50" s="64">
        <v>7</v>
      </c>
      <c r="N50" s="64">
        <v>3</v>
      </c>
      <c r="O50" s="65">
        <v>0</v>
      </c>
      <c r="P50" s="48"/>
      <c r="Q50" s="48"/>
      <c r="R50" s="48"/>
      <c r="S50" s="48"/>
      <c r="T50" s="48"/>
      <c r="U50" s="48"/>
    </row>
    <row r="51" spans="1:21" ht="30.75" customHeight="1" x14ac:dyDescent="0.15">
      <c r="A51" s="48"/>
      <c r="B51" s="1276"/>
      <c r="C51" s="1277"/>
      <c r="D51" s="66"/>
      <c r="E51" s="1256" t="s">
        <v>18</v>
      </c>
      <c r="F51" s="1256"/>
      <c r="G51" s="1256"/>
      <c r="H51" s="1256"/>
      <c r="I51" s="1256"/>
      <c r="J51" s="1257"/>
      <c r="K51" s="63" t="s">
        <v>508</v>
      </c>
      <c r="L51" s="64" t="s">
        <v>508</v>
      </c>
      <c r="M51" s="64" t="s">
        <v>508</v>
      </c>
      <c r="N51" s="64" t="s">
        <v>508</v>
      </c>
      <c r="O51" s="65" t="s">
        <v>508</v>
      </c>
      <c r="P51" s="48"/>
      <c r="Q51" s="48"/>
      <c r="R51" s="48"/>
      <c r="S51" s="48"/>
      <c r="T51" s="48"/>
      <c r="U51" s="48"/>
    </row>
    <row r="52" spans="1:21" ht="30.75" customHeight="1" x14ac:dyDescent="0.15">
      <c r="A52" s="48"/>
      <c r="B52" s="1254" t="s">
        <v>19</v>
      </c>
      <c r="C52" s="1255"/>
      <c r="D52" s="66"/>
      <c r="E52" s="1256" t="s">
        <v>20</v>
      </c>
      <c r="F52" s="1256"/>
      <c r="G52" s="1256"/>
      <c r="H52" s="1256"/>
      <c r="I52" s="1256"/>
      <c r="J52" s="1257"/>
      <c r="K52" s="63">
        <v>1501</v>
      </c>
      <c r="L52" s="64">
        <v>1424</v>
      </c>
      <c r="M52" s="64">
        <v>1490</v>
      </c>
      <c r="N52" s="64">
        <v>1511</v>
      </c>
      <c r="O52" s="65">
        <v>1496</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987</v>
      </c>
      <c r="L53" s="69">
        <v>933</v>
      </c>
      <c r="M53" s="69">
        <v>830</v>
      </c>
      <c r="N53" s="69">
        <v>809</v>
      </c>
      <c r="O53" s="70">
        <v>797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62" t="s">
        <v>25</v>
      </c>
      <c r="C57" s="1263"/>
      <c r="D57" s="1266" t="s">
        <v>26</v>
      </c>
      <c r="E57" s="1267"/>
      <c r="F57" s="1267"/>
      <c r="G57" s="1267"/>
      <c r="H57" s="1267"/>
      <c r="I57" s="1267"/>
      <c r="J57" s="1268"/>
      <c r="K57" s="82">
        <v>316</v>
      </c>
      <c r="L57" s="83">
        <v>316</v>
      </c>
      <c r="M57" s="83">
        <v>317</v>
      </c>
      <c r="N57" s="83">
        <v>317</v>
      </c>
      <c r="O57" s="84">
        <v>317</v>
      </c>
    </row>
    <row r="58" spans="1:21" ht="31.5" customHeight="1" thickBot="1" x14ac:dyDescent="0.2">
      <c r="B58" s="1264"/>
      <c r="C58" s="1265"/>
      <c r="D58" s="1269" t="s">
        <v>27</v>
      </c>
      <c r="E58" s="1270"/>
      <c r="F58" s="1270"/>
      <c r="G58" s="1270"/>
      <c r="H58" s="1270"/>
      <c r="I58" s="1270"/>
      <c r="J58" s="1271"/>
      <c r="K58" s="85">
        <v>45</v>
      </c>
      <c r="L58" s="86">
        <v>44</v>
      </c>
      <c r="M58" s="86">
        <v>45</v>
      </c>
      <c r="N58" s="86">
        <v>44</v>
      </c>
      <c r="O58" s="87">
        <v>44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RK5JfgRc3zWN7gc26PxLPw7SL4v2Wvqdeitc4u2FYw1bL4hyGumiQpjZkQL1rV5lvHVwuBplQwvkKmhLr+pMw==" saltValue="SBstALCv7iAyiTZ6LUF+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election activeCell="AN65" sqref="AN65:DC69"/>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92" t="s">
        <v>30</v>
      </c>
      <c r="C41" s="1293"/>
      <c r="D41" s="101"/>
      <c r="E41" s="1294" t="s">
        <v>31</v>
      </c>
      <c r="F41" s="1294"/>
      <c r="G41" s="1294"/>
      <c r="H41" s="1295"/>
      <c r="I41" s="102">
        <v>17372</v>
      </c>
      <c r="J41" s="103">
        <v>17254</v>
      </c>
      <c r="K41" s="103">
        <v>16954</v>
      </c>
      <c r="L41" s="103">
        <v>17262</v>
      </c>
      <c r="M41" s="104">
        <v>17422</v>
      </c>
    </row>
    <row r="42" spans="2:13" ht="27.75" customHeight="1" x14ac:dyDescent="0.15">
      <c r="B42" s="1282"/>
      <c r="C42" s="1283"/>
      <c r="D42" s="105"/>
      <c r="E42" s="1286" t="s">
        <v>32</v>
      </c>
      <c r="F42" s="1286"/>
      <c r="G42" s="1286"/>
      <c r="H42" s="1287"/>
      <c r="I42" s="106" t="s">
        <v>508</v>
      </c>
      <c r="J42" s="107" t="s">
        <v>508</v>
      </c>
      <c r="K42" s="107" t="s">
        <v>508</v>
      </c>
      <c r="L42" s="107" t="s">
        <v>508</v>
      </c>
      <c r="M42" s="108" t="s">
        <v>508</v>
      </c>
    </row>
    <row r="43" spans="2:13" ht="27.75" customHeight="1" x14ac:dyDescent="0.15">
      <c r="B43" s="1282"/>
      <c r="C43" s="1283"/>
      <c r="D43" s="105"/>
      <c r="E43" s="1286" t="s">
        <v>33</v>
      </c>
      <c r="F43" s="1286"/>
      <c r="G43" s="1286"/>
      <c r="H43" s="1287"/>
      <c r="I43" s="106">
        <v>7192</v>
      </c>
      <c r="J43" s="107">
        <v>7054</v>
      </c>
      <c r="K43" s="107">
        <v>6938</v>
      </c>
      <c r="L43" s="107">
        <v>6904</v>
      </c>
      <c r="M43" s="108">
        <v>7003</v>
      </c>
    </row>
    <row r="44" spans="2:13" ht="27.75" customHeight="1" x14ac:dyDescent="0.15">
      <c r="B44" s="1282"/>
      <c r="C44" s="1283"/>
      <c r="D44" s="105"/>
      <c r="E44" s="1286" t="s">
        <v>34</v>
      </c>
      <c r="F44" s="1286"/>
      <c r="G44" s="1286"/>
      <c r="H44" s="1287"/>
      <c r="I44" s="106">
        <v>766</v>
      </c>
      <c r="J44" s="107">
        <v>821</v>
      </c>
      <c r="K44" s="107">
        <v>774</v>
      </c>
      <c r="L44" s="107">
        <v>774</v>
      </c>
      <c r="M44" s="108">
        <v>733</v>
      </c>
    </row>
    <row r="45" spans="2:13" ht="27.75" customHeight="1" x14ac:dyDescent="0.15">
      <c r="B45" s="1282"/>
      <c r="C45" s="1283"/>
      <c r="D45" s="105"/>
      <c r="E45" s="1286" t="s">
        <v>35</v>
      </c>
      <c r="F45" s="1286"/>
      <c r="G45" s="1286"/>
      <c r="H45" s="1287"/>
      <c r="I45" s="106">
        <v>3785</v>
      </c>
      <c r="J45" s="107">
        <v>3206</v>
      </c>
      <c r="K45" s="107">
        <v>3172</v>
      </c>
      <c r="L45" s="107">
        <v>3034</v>
      </c>
      <c r="M45" s="108">
        <v>3072</v>
      </c>
    </row>
    <row r="46" spans="2:13" ht="27.75" customHeight="1" x14ac:dyDescent="0.15">
      <c r="B46" s="1282"/>
      <c r="C46" s="1283"/>
      <c r="D46" s="109"/>
      <c r="E46" s="1286" t="s">
        <v>36</v>
      </c>
      <c r="F46" s="1286"/>
      <c r="G46" s="1286"/>
      <c r="H46" s="1287"/>
      <c r="I46" s="106" t="s">
        <v>508</v>
      </c>
      <c r="J46" s="107" t="s">
        <v>508</v>
      </c>
      <c r="K46" s="107" t="s">
        <v>508</v>
      </c>
      <c r="L46" s="107" t="s">
        <v>508</v>
      </c>
      <c r="M46" s="108" t="s">
        <v>508</v>
      </c>
    </row>
    <row r="47" spans="2:13" ht="27.75" customHeight="1" x14ac:dyDescent="0.15">
      <c r="B47" s="1282"/>
      <c r="C47" s="1283"/>
      <c r="D47" s="110"/>
      <c r="E47" s="1296" t="s">
        <v>37</v>
      </c>
      <c r="F47" s="1297"/>
      <c r="G47" s="1297"/>
      <c r="H47" s="1298"/>
      <c r="I47" s="106" t="s">
        <v>508</v>
      </c>
      <c r="J47" s="107" t="s">
        <v>508</v>
      </c>
      <c r="K47" s="107" t="s">
        <v>508</v>
      </c>
      <c r="L47" s="107" t="s">
        <v>508</v>
      </c>
      <c r="M47" s="108" t="s">
        <v>508</v>
      </c>
    </row>
    <row r="48" spans="2:13" ht="27.75" customHeight="1" x14ac:dyDescent="0.15">
      <c r="B48" s="1282"/>
      <c r="C48" s="1283"/>
      <c r="D48" s="105"/>
      <c r="E48" s="1286" t="s">
        <v>38</v>
      </c>
      <c r="F48" s="1286"/>
      <c r="G48" s="1286"/>
      <c r="H48" s="1287"/>
      <c r="I48" s="106" t="s">
        <v>508</v>
      </c>
      <c r="J48" s="107" t="s">
        <v>508</v>
      </c>
      <c r="K48" s="107" t="s">
        <v>508</v>
      </c>
      <c r="L48" s="107" t="s">
        <v>508</v>
      </c>
      <c r="M48" s="108" t="s">
        <v>508</v>
      </c>
    </row>
    <row r="49" spans="2:13" ht="27.75" customHeight="1" x14ac:dyDescent="0.15">
      <c r="B49" s="1284"/>
      <c r="C49" s="1285"/>
      <c r="D49" s="105"/>
      <c r="E49" s="1286" t="s">
        <v>39</v>
      </c>
      <c r="F49" s="1286"/>
      <c r="G49" s="1286"/>
      <c r="H49" s="1287"/>
      <c r="I49" s="106" t="s">
        <v>508</v>
      </c>
      <c r="J49" s="107" t="s">
        <v>508</v>
      </c>
      <c r="K49" s="107" t="s">
        <v>508</v>
      </c>
      <c r="L49" s="107" t="s">
        <v>508</v>
      </c>
      <c r="M49" s="108" t="s">
        <v>508</v>
      </c>
    </row>
    <row r="50" spans="2:13" ht="27.75" customHeight="1" x14ac:dyDescent="0.15">
      <c r="B50" s="1280" t="s">
        <v>40</v>
      </c>
      <c r="C50" s="1281"/>
      <c r="D50" s="111"/>
      <c r="E50" s="1286" t="s">
        <v>41</v>
      </c>
      <c r="F50" s="1286"/>
      <c r="G50" s="1286"/>
      <c r="H50" s="1287"/>
      <c r="I50" s="106">
        <v>5280</v>
      </c>
      <c r="J50" s="107">
        <v>5480</v>
      </c>
      <c r="K50" s="107">
        <v>5771</v>
      </c>
      <c r="L50" s="107">
        <v>5374</v>
      </c>
      <c r="M50" s="108">
        <v>5802</v>
      </c>
    </row>
    <row r="51" spans="2:13" ht="27.75" customHeight="1" x14ac:dyDescent="0.15">
      <c r="B51" s="1282"/>
      <c r="C51" s="1283"/>
      <c r="D51" s="105"/>
      <c r="E51" s="1286" t="s">
        <v>42</v>
      </c>
      <c r="F51" s="1286"/>
      <c r="G51" s="1286"/>
      <c r="H51" s="1287"/>
      <c r="I51" s="106">
        <v>114</v>
      </c>
      <c r="J51" s="107">
        <v>94</v>
      </c>
      <c r="K51" s="107">
        <v>77</v>
      </c>
      <c r="L51" s="107">
        <v>164</v>
      </c>
      <c r="M51" s="108">
        <v>257</v>
      </c>
    </row>
    <row r="52" spans="2:13" ht="27.75" customHeight="1" x14ac:dyDescent="0.15">
      <c r="B52" s="1284"/>
      <c r="C52" s="1285"/>
      <c r="D52" s="105"/>
      <c r="E52" s="1286" t="s">
        <v>43</v>
      </c>
      <c r="F52" s="1286"/>
      <c r="G52" s="1286"/>
      <c r="H52" s="1287"/>
      <c r="I52" s="106">
        <v>16442</v>
      </c>
      <c r="J52" s="107">
        <v>16153</v>
      </c>
      <c r="K52" s="107">
        <v>15904</v>
      </c>
      <c r="L52" s="107">
        <v>15168</v>
      </c>
      <c r="M52" s="108">
        <v>14537</v>
      </c>
    </row>
    <row r="53" spans="2:13" ht="27.75" customHeight="1" thickBot="1" x14ac:dyDescent="0.2">
      <c r="B53" s="1288" t="s">
        <v>44</v>
      </c>
      <c r="C53" s="1289"/>
      <c r="D53" s="112"/>
      <c r="E53" s="1290" t="s">
        <v>45</v>
      </c>
      <c r="F53" s="1290"/>
      <c r="G53" s="1290"/>
      <c r="H53" s="1291"/>
      <c r="I53" s="113">
        <v>7280</v>
      </c>
      <c r="J53" s="114">
        <v>6609</v>
      </c>
      <c r="K53" s="114">
        <v>6087</v>
      </c>
      <c r="L53" s="114">
        <v>7269</v>
      </c>
      <c r="M53" s="115">
        <v>7633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S5kBvnYpkEBoMCcppGm1uuOAv72uPtKdrc/GZB/9T1VQOg4dn6oYX153XoOoLUU1NuxFG4qB9wUkbHvb9810w==" saltValue="XZVRkdeJrKy33CPpd3HB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election activeCell="AN65" sqref="AN65:DC6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307" t="s">
        <v>48</v>
      </c>
      <c r="D55" s="1307"/>
      <c r="E55" s="1308"/>
      <c r="F55" s="127">
        <v>2610</v>
      </c>
      <c r="G55" s="127">
        <v>2111</v>
      </c>
      <c r="H55" s="128">
        <v>2106</v>
      </c>
    </row>
    <row r="56" spans="2:8" ht="52.5" customHeight="1" x14ac:dyDescent="0.15">
      <c r="B56" s="129"/>
      <c r="C56" s="1309" t="s">
        <v>49</v>
      </c>
      <c r="D56" s="1309"/>
      <c r="E56" s="1310"/>
      <c r="F56" s="130">
        <v>317</v>
      </c>
      <c r="G56" s="130">
        <v>317</v>
      </c>
      <c r="H56" s="131">
        <v>318</v>
      </c>
    </row>
    <row r="57" spans="2:8" ht="53.25" customHeight="1" x14ac:dyDescent="0.15">
      <c r="B57" s="129"/>
      <c r="C57" s="1311" t="s">
        <v>50</v>
      </c>
      <c r="D57" s="1311"/>
      <c r="E57" s="1312"/>
      <c r="F57" s="132">
        <v>1521</v>
      </c>
      <c r="G57" s="132">
        <v>1601</v>
      </c>
      <c r="H57" s="133">
        <v>1290</v>
      </c>
    </row>
    <row r="58" spans="2:8" ht="45.75" customHeight="1" x14ac:dyDescent="0.15">
      <c r="B58" s="134"/>
      <c r="C58" s="1299" t="s">
        <v>591</v>
      </c>
      <c r="D58" s="1300"/>
      <c r="E58" s="1301"/>
      <c r="F58" s="135">
        <v>527</v>
      </c>
      <c r="G58" s="135">
        <v>520</v>
      </c>
      <c r="H58" s="136">
        <v>436</v>
      </c>
    </row>
    <row r="59" spans="2:8" ht="45.75" customHeight="1" x14ac:dyDescent="0.15">
      <c r="B59" s="134"/>
      <c r="C59" s="1299" t="s">
        <v>592</v>
      </c>
      <c r="D59" s="1300"/>
      <c r="E59" s="1301"/>
      <c r="F59" s="135">
        <v>203</v>
      </c>
      <c r="G59" s="135">
        <v>203</v>
      </c>
      <c r="H59" s="136">
        <v>197</v>
      </c>
    </row>
    <row r="60" spans="2:8" ht="45.75" customHeight="1" x14ac:dyDescent="0.15">
      <c r="B60" s="134"/>
      <c r="C60" s="1299" t="s">
        <v>593</v>
      </c>
      <c r="D60" s="1300"/>
      <c r="E60" s="1301"/>
      <c r="F60" s="135">
        <v>239</v>
      </c>
      <c r="G60" s="135">
        <v>336</v>
      </c>
      <c r="H60" s="136">
        <v>182</v>
      </c>
    </row>
    <row r="61" spans="2:8" ht="45.75" customHeight="1" x14ac:dyDescent="0.15">
      <c r="B61" s="134"/>
      <c r="C61" s="1299" t="s">
        <v>594</v>
      </c>
      <c r="D61" s="1300"/>
      <c r="E61" s="1301"/>
      <c r="F61" s="135">
        <v>180</v>
      </c>
      <c r="G61" s="135">
        <v>178</v>
      </c>
      <c r="H61" s="136">
        <v>178</v>
      </c>
    </row>
    <row r="62" spans="2:8" ht="45.75" customHeight="1" thickBot="1" x14ac:dyDescent="0.2">
      <c r="B62" s="137"/>
      <c r="C62" s="1302" t="s">
        <v>595</v>
      </c>
      <c r="D62" s="1303"/>
      <c r="E62" s="1304"/>
      <c r="F62" s="138">
        <v>91</v>
      </c>
      <c r="G62" s="138">
        <v>103</v>
      </c>
      <c r="H62" s="139">
        <v>81</v>
      </c>
    </row>
    <row r="63" spans="2:8" ht="52.5" customHeight="1" thickBot="1" x14ac:dyDescent="0.2">
      <c r="B63" s="140"/>
      <c r="C63" s="1305" t="s">
        <v>51</v>
      </c>
      <c r="D63" s="1305"/>
      <c r="E63" s="1306"/>
      <c r="F63" s="141">
        <v>4448</v>
      </c>
      <c r="G63" s="141">
        <v>4029</v>
      </c>
      <c r="H63" s="142">
        <v>3714</v>
      </c>
    </row>
    <row r="64" spans="2:8" ht="15" customHeight="1" x14ac:dyDescent="0.15"/>
    <row r="65" ht="0" hidden="1" customHeight="1" x14ac:dyDescent="0.15"/>
    <row r="66" ht="0" hidden="1" customHeight="1" x14ac:dyDescent="0.15"/>
  </sheetData>
  <sheetProtection algorithmName="SHA-512" hashValue="Y7uMbG8mpj+d6OJruV3UAYClQwtbZ0MbqvFnTnLswaUjs/bVU8reKR/9luVPKjOe5HkzrfTC/N66dalUq9Ra5Q==" saltValue="fchBC84xtQOQifGZYUW0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36" t="s">
        <v>615</v>
      </c>
      <c r="AO43" s="1337"/>
      <c r="AP43" s="1337"/>
      <c r="AQ43" s="1337"/>
      <c r="AR43" s="1337"/>
      <c r="AS43" s="1337"/>
      <c r="AT43" s="1337"/>
      <c r="AU43" s="1337"/>
      <c r="AV43" s="1337"/>
      <c r="AW43" s="1337"/>
      <c r="AX43" s="1337"/>
      <c r="AY43" s="1337"/>
      <c r="AZ43" s="1337"/>
      <c r="BA43" s="1337"/>
      <c r="BB43" s="1337"/>
      <c r="BC43" s="1337"/>
      <c r="BD43" s="1337"/>
      <c r="BE43" s="1337"/>
      <c r="BF43" s="1337"/>
      <c r="BG43" s="1337"/>
      <c r="BH43" s="1337"/>
      <c r="BI43" s="1337"/>
      <c r="BJ43" s="1337"/>
      <c r="BK43" s="1337"/>
      <c r="BL43" s="1337"/>
      <c r="BM43" s="1337"/>
      <c r="BN43" s="1337"/>
      <c r="BO43" s="1337"/>
      <c r="BP43" s="1337"/>
      <c r="BQ43" s="1337"/>
      <c r="BR43" s="1337"/>
      <c r="BS43" s="1337"/>
      <c r="BT43" s="1337"/>
      <c r="BU43" s="1337"/>
      <c r="BV43" s="1337"/>
      <c r="BW43" s="1337"/>
      <c r="BX43" s="1337"/>
      <c r="BY43" s="1337"/>
      <c r="BZ43" s="1337"/>
      <c r="CA43" s="1337"/>
      <c r="CB43" s="1337"/>
      <c r="CC43" s="1337"/>
      <c r="CD43" s="1337"/>
      <c r="CE43" s="1337"/>
      <c r="CF43" s="1337"/>
      <c r="CG43" s="1337"/>
      <c r="CH43" s="1337"/>
      <c r="CI43" s="1337"/>
      <c r="CJ43" s="1337"/>
      <c r="CK43" s="1337"/>
      <c r="CL43" s="1337"/>
      <c r="CM43" s="1337"/>
      <c r="CN43" s="1337"/>
      <c r="CO43" s="1337"/>
      <c r="CP43" s="1337"/>
      <c r="CQ43" s="1337"/>
      <c r="CR43" s="1337"/>
      <c r="CS43" s="1337"/>
      <c r="CT43" s="1337"/>
      <c r="CU43" s="1337"/>
      <c r="CV43" s="1337"/>
      <c r="CW43" s="1337"/>
      <c r="CX43" s="1337"/>
      <c r="CY43" s="1337"/>
      <c r="CZ43" s="1337"/>
      <c r="DA43" s="1337"/>
      <c r="DB43" s="1337"/>
      <c r="DC43" s="1338"/>
    </row>
    <row r="44" spans="2:109" x14ac:dyDescent="0.15">
      <c r="B44" s="394"/>
      <c r="AN44" s="1339"/>
      <c r="AO44" s="1340"/>
      <c r="AP44" s="1340"/>
      <c r="AQ44" s="1340"/>
      <c r="AR44" s="1340"/>
      <c r="AS44" s="1340"/>
      <c r="AT44" s="1340"/>
      <c r="AU44" s="1340"/>
      <c r="AV44" s="1340"/>
      <c r="AW44" s="1340"/>
      <c r="AX44" s="1340"/>
      <c r="AY44" s="1340"/>
      <c r="AZ44" s="1340"/>
      <c r="BA44" s="1340"/>
      <c r="BB44" s="1340"/>
      <c r="BC44" s="1340"/>
      <c r="BD44" s="1340"/>
      <c r="BE44" s="1340"/>
      <c r="BF44" s="1340"/>
      <c r="BG44" s="1340"/>
      <c r="BH44" s="1340"/>
      <c r="BI44" s="1340"/>
      <c r="BJ44" s="1340"/>
      <c r="BK44" s="1340"/>
      <c r="BL44" s="1340"/>
      <c r="BM44" s="1340"/>
      <c r="BN44" s="1340"/>
      <c r="BO44" s="1340"/>
      <c r="BP44" s="1340"/>
      <c r="BQ44" s="1340"/>
      <c r="BR44" s="1340"/>
      <c r="BS44" s="1340"/>
      <c r="BT44" s="1340"/>
      <c r="BU44" s="1340"/>
      <c r="BV44" s="1340"/>
      <c r="BW44" s="1340"/>
      <c r="BX44" s="1340"/>
      <c r="BY44" s="1340"/>
      <c r="BZ44" s="1340"/>
      <c r="CA44" s="1340"/>
      <c r="CB44" s="1340"/>
      <c r="CC44" s="1340"/>
      <c r="CD44" s="1340"/>
      <c r="CE44" s="1340"/>
      <c r="CF44" s="1340"/>
      <c r="CG44" s="1340"/>
      <c r="CH44" s="1340"/>
      <c r="CI44" s="1340"/>
      <c r="CJ44" s="1340"/>
      <c r="CK44" s="1340"/>
      <c r="CL44" s="1340"/>
      <c r="CM44" s="1340"/>
      <c r="CN44" s="1340"/>
      <c r="CO44" s="1340"/>
      <c r="CP44" s="1340"/>
      <c r="CQ44" s="1340"/>
      <c r="CR44" s="1340"/>
      <c r="CS44" s="1340"/>
      <c r="CT44" s="1340"/>
      <c r="CU44" s="1340"/>
      <c r="CV44" s="1340"/>
      <c r="CW44" s="1340"/>
      <c r="CX44" s="1340"/>
      <c r="CY44" s="1340"/>
      <c r="CZ44" s="1340"/>
      <c r="DA44" s="1340"/>
      <c r="DB44" s="1340"/>
      <c r="DC44" s="1341"/>
    </row>
    <row r="45" spans="2:109" x14ac:dyDescent="0.15">
      <c r="B45" s="394"/>
      <c r="AN45" s="1339"/>
      <c r="AO45" s="1340"/>
      <c r="AP45" s="1340"/>
      <c r="AQ45" s="1340"/>
      <c r="AR45" s="1340"/>
      <c r="AS45" s="1340"/>
      <c r="AT45" s="1340"/>
      <c r="AU45" s="1340"/>
      <c r="AV45" s="1340"/>
      <c r="AW45" s="1340"/>
      <c r="AX45" s="1340"/>
      <c r="AY45" s="1340"/>
      <c r="AZ45" s="1340"/>
      <c r="BA45" s="1340"/>
      <c r="BB45" s="1340"/>
      <c r="BC45" s="1340"/>
      <c r="BD45" s="1340"/>
      <c r="BE45" s="1340"/>
      <c r="BF45" s="1340"/>
      <c r="BG45" s="1340"/>
      <c r="BH45" s="1340"/>
      <c r="BI45" s="1340"/>
      <c r="BJ45" s="1340"/>
      <c r="BK45" s="1340"/>
      <c r="BL45" s="1340"/>
      <c r="BM45" s="1340"/>
      <c r="BN45" s="1340"/>
      <c r="BO45" s="1340"/>
      <c r="BP45" s="1340"/>
      <c r="BQ45" s="1340"/>
      <c r="BR45" s="1340"/>
      <c r="BS45" s="1340"/>
      <c r="BT45" s="1340"/>
      <c r="BU45" s="1340"/>
      <c r="BV45" s="1340"/>
      <c r="BW45" s="1340"/>
      <c r="BX45" s="1340"/>
      <c r="BY45" s="1340"/>
      <c r="BZ45" s="1340"/>
      <c r="CA45" s="1340"/>
      <c r="CB45" s="1340"/>
      <c r="CC45" s="1340"/>
      <c r="CD45" s="1340"/>
      <c r="CE45" s="1340"/>
      <c r="CF45" s="1340"/>
      <c r="CG45" s="1340"/>
      <c r="CH45" s="1340"/>
      <c r="CI45" s="1340"/>
      <c r="CJ45" s="1340"/>
      <c r="CK45" s="1340"/>
      <c r="CL45" s="1340"/>
      <c r="CM45" s="1340"/>
      <c r="CN45" s="1340"/>
      <c r="CO45" s="1340"/>
      <c r="CP45" s="1340"/>
      <c r="CQ45" s="1340"/>
      <c r="CR45" s="1340"/>
      <c r="CS45" s="1340"/>
      <c r="CT45" s="1340"/>
      <c r="CU45" s="1340"/>
      <c r="CV45" s="1340"/>
      <c r="CW45" s="1340"/>
      <c r="CX45" s="1340"/>
      <c r="CY45" s="1340"/>
      <c r="CZ45" s="1340"/>
      <c r="DA45" s="1340"/>
      <c r="DB45" s="1340"/>
      <c r="DC45" s="1341"/>
    </row>
    <row r="46" spans="2:109" x14ac:dyDescent="0.15">
      <c r="B46" s="394"/>
      <c r="AN46" s="1339"/>
      <c r="AO46" s="1340"/>
      <c r="AP46" s="1340"/>
      <c r="AQ46" s="1340"/>
      <c r="AR46" s="1340"/>
      <c r="AS46" s="1340"/>
      <c r="AT46" s="1340"/>
      <c r="AU46" s="1340"/>
      <c r="AV46" s="1340"/>
      <c r="AW46" s="1340"/>
      <c r="AX46" s="1340"/>
      <c r="AY46" s="1340"/>
      <c r="AZ46" s="1340"/>
      <c r="BA46" s="1340"/>
      <c r="BB46" s="1340"/>
      <c r="BC46" s="1340"/>
      <c r="BD46" s="1340"/>
      <c r="BE46" s="1340"/>
      <c r="BF46" s="1340"/>
      <c r="BG46" s="1340"/>
      <c r="BH46" s="1340"/>
      <c r="BI46" s="1340"/>
      <c r="BJ46" s="1340"/>
      <c r="BK46" s="1340"/>
      <c r="BL46" s="1340"/>
      <c r="BM46" s="1340"/>
      <c r="BN46" s="1340"/>
      <c r="BO46" s="1340"/>
      <c r="BP46" s="1340"/>
      <c r="BQ46" s="1340"/>
      <c r="BR46" s="1340"/>
      <c r="BS46" s="1340"/>
      <c r="BT46" s="1340"/>
      <c r="BU46" s="1340"/>
      <c r="BV46" s="1340"/>
      <c r="BW46" s="1340"/>
      <c r="BX46" s="1340"/>
      <c r="BY46" s="1340"/>
      <c r="BZ46" s="1340"/>
      <c r="CA46" s="1340"/>
      <c r="CB46" s="1340"/>
      <c r="CC46" s="1340"/>
      <c r="CD46" s="1340"/>
      <c r="CE46" s="1340"/>
      <c r="CF46" s="1340"/>
      <c r="CG46" s="1340"/>
      <c r="CH46" s="1340"/>
      <c r="CI46" s="1340"/>
      <c r="CJ46" s="1340"/>
      <c r="CK46" s="1340"/>
      <c r="CL46" s="1340"/>
      <c r="CM46" s="1340"/>
      <c r="CN46" s="1340"/>
      <c r="CO46" s="1340"/>
      <c r="CP46" s="1340"/>
      <c r="CQ46" s="1340"/>
      <c r="CR46" s="1340"/>
      <c r="CS46" s="1340"/>
      <c r="CT46" s="1340"/>
      <c r="CU46" s="1340"/>
      <c r="CV46" s="1340"/>
      <c r="CW46" s="1340"/>
      <c r="CX46" s="1340"/>
      <c r="CY46" s="1340"/>
      <c r="CZ46" s="1340"/>
      <c r="DA46" s="1340"/>
      <c r="DB46" s="1340"/>
      <c r="DC46" s="1341"/>
    </row>
    <row r="47" spans="2:109" x14ac:dyDescent="0.15">
      <c r="B47" s="394"/>
      <c r="AN47" s="1342"/>
      <c r="AO47" s="1343"/>
      <c r="AP47" s="1343"/>
      <c r="AQ47" s="1343"/>
      <c r="AR47" s="1343"/>
      <c r="AS47" s="1343"/>
      <c r="AT47" s="1343"/>
      <c r="AU47" s="1343"/>
      <c r="AV47" s="1343"/>
      <c r="AW47" s="1343"/>
      <c r="AX47" s="1343"/>
      <c r="AY47" s="1343"/>
      <c r="AZ47" s="1343"/>
      <c r="BA47" s="1343"/>
      <c r="BB47" s="1343"/>
      <c r="BC47" s="1343"/>
      <c r="BD47" s="1343"/>
      <c r="BE47" s="1343"/>
      <c r="BF47" s="1343"/>
      <c r="BG47" s="1343"/>
      <c r="BH47" s="1343"/>
      <c r="BI47" s="1343"/>
      <c r="BJ47" s="1343"/>
      <c r="BK47" s="1343"/>
      <c r="BL47" s="1343"/>
      <c r="BM47" s="1343"/>
      <c r="BN47" s="1343"/>
      <c r="BO47" s="1343"/>
      <c r="BP47" s="1343"/>
      <c r="BQ47" s="1343"/>
      <c r="BR47" s="1343"/>
      <c r="BS47" s="1343"/>
      <c r="BT47" s="1343"/>
      <c r="BU47" s="1343"/>
      <c r="BV47" s="1343"/>
      <c r="BW47" s="1343"/>
      <c r="BX47" s="1343"/>
      <c r="BY47" s="1343"/>
      <c r="BZ47" s="1343"/>
      <c r="CA47" s="1343"/>
      <c r="CB47" s="1343"/>
      <c r="CC47" s="1343"/>
      <c r="CD47" s="1343"/>
      <c r="CE47" s="1343"/>
      <c r="CF47" s="1343"/>
      <c r="CG47" s="1343"/>
      <c r="CH47" s="1343"/>
      <c r="CI47" s="1343"/>
      <c r="CJ47" s="1343"/>
      <c r="CK47" s="1343"/>
      <c r="CL47" s="1343"/>
      <c r="CM47" s="1343"/>
      <c r="CN47" s="1343"/>
      <c r="CO47" s="1343"/>
      <c r="CP47" s="1343"/>
      <c r="CQ47" s="1343"/>
      <c r="CR47" s="1343"/>
      <c r="CS47" s="1343"/>
      <c r="CT47" s="1343"/>
      <c r="CU47" s="1343"/>
      <c r="CV47" s="1343"/>
      <c r="CW47" s="1343"/>
      <c r="CX47" s="1343"/>
      <c r="CY47" s="1343"/>
      <c r="CZ47" s="1343"/>
      <c r="DA47" s="1343"/>
      <c r="DB47" s="1343"/>
      <c r="DC47" s="134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604</v>
      </c>
    </row>
    <row r="50" spans="1:109" x14ac:dyDescent="0.15">
      <c r="B50" s="394"/>
      <c r="G50" s="1313"/>
      <c r="H50" s="1313"/>
      <c r="I50" s="1313"/>
      <c r="J50" s="1313"/>
      <c r="K50" s="404"/>
      <c r="L50" s="404"/>
      <c r="M50" s="405"/>
      <c r="N50" s="405"/>
      <c r="AN50" s="1331"/>
      <c r="AO50" s="1332"/>
      <c r="AP50" s="1332"/>
      <c r="AQ50" s="1332"/>
      <c r="AR50" s="1332"/>
      <c r="AS50" s="1332"/>
      <c r="AT50" s="1332"/>
      <c r="AU50" s="1332"/>
      <c r="AV50" s="1332"/>
      <c r="AW50" s="1332"/>
      <c r="AX50" s="1332"/>
      <c r="AY50" s="1332"/>
      <c r="AZ50" s="1332"/>
      <c r="BA50" s="1332"/>
      <c r="BB50" s="1332"/>
      <c r="BC50" s="1332"/>
      <c r="BD50" s="1332"/>
      <c r="BE50" s="1332"/>
      <c r="BF50" s="1332"/>
      <c r="BG50" s="1332"/>
      <c r="BH50" s="1332"/>
      <c r="BI50" s="1332"/>
      <c r="BJ50" s="1332"/>
      <c r="BK50" s="1332"/>
      <c r="BL50" s="1332"/>
      <c r="BM50" s="1332"/>
      <c r="BN50" s="1332"/>
      <c r="BO50" s="1333"/>
      <c r="BP50" s="1319" t="s">
        <v>549</v>
      </c>
      <c r="BQ50" s="1319"/>
      <c r="BR50" s="1319"/>
      <c r="BS50" s="1319"/>
      <c r="BT50" s="1319"/>
      <c r="BU50" s="1319"/>
      <c r="BV50" s="1319"/>
      <c r="BW50" s="1319"/>
      <c r="BX50" s="1319" t="s">
        <v>550</v>
      </c>
      <c r="BY50" s="1319"/>
      <c r="BZ50" s="1319"/>
      <c r="CA50" s="1319"/>
      <c r="CB50" s="1319"/>
      <c r="CC50" s="1319"/>
      <c r="CD50" s="1319"/>
      <c r="CE50" s="1319"/>
      <c r="CF50" s="1319" t="s">
        <v>551</v>
      </c>
      <c r="CG50" s="1319"/>
      <c r="CH50" s="1319"/>
      <c r="CI50" s="1319"/>
      <c r="CJ50" s="1319"/>
      <c r="CK50" s="1319"/>
      <c r="CL50" s="1319"/>
      <c r="CM50" s="1319"/>
      <c r="CN50" s="1319" t="s">
        <v>552</v>
      </c>
      <c r="CO50" s="1319"/>
      <c r="CP50" s="1319"/>
      <c r="CQ50" s="1319"/>
      <c r="CR50" s="1319"/>
      <c r="CS50" s="1319"/>
      <c r="CT50" s="1319"/>
      <c r="CU50" s="1319"/>
      <c r="CV50" s="1319" t="s">
        <v>553</v>
      </c>
      <c r="CW50" s="1319"/>
      <c r="CX50" s="1319"/>
      <c r="CY50" s="1319"/>
      <c r="CZ50" s="1319"/>
      <c r="DA50" s="1319"/>
      <c r="DB50" s="1319"/>
      <c r="DC50" s="1319"/>
    </row>
    <row r="51" spans="1:109" ht="13.5" customHeight="1" x14ac:dyDescent="0.15">
      <c r="B51" s="394"/>
      <c r="G51" s="1330"/>
      <c r="H51" s="1330"/>
      <c r="I51" s="1335"/>
      <c r="J51" s="1335"/>
      <c r="K51" s="1320"/>
      <c r="L51" s="1320"/>
      <c r="M51" s="1320"/>
      <c r="N51" s="1320"/>
      <c r="AM51" s="403"/>
      <c r="AN51" s="1318" t="s">
        <v>605</v>
      </c>
      <c r="AO51" s="1318"/>
      <c r="AP51" s="1318"/>
      <c r="AQ51" s="1318"/>
      <c r="AR51" s="1318"/>
      <c r="AS51" s="1318"/>
      <c r="AT51" s="1318"/>
      <c r="AU51" s="1318"/>
      <c r="AV51" s="1318"/>
      <c r="AW51" s="1318"/>
      <c r="AX51" s="1318"/>
      <c r="AY51" s="1318"/>
      <c r="AZ51" s="1318"/>
      <c r="BA51" s="1318"/>
      <c r="BB51" s="1318" t="s">
        <v>606</v>
      </c>
      <c r="BC51" s="1318"/>
      <c r="BD51" s="1318"/>
      <c r="BE51" s="1318"/>
      <c r="BF51" s="1318"/>
      <c r="BG51" s="1318"/>
      <c r="BH51" s="1318"/>
      <c r="BI51" s="1318"/>
      <c r="BJ51" s="1318"/>
      <c r="BK51" s="1318"/>
      <c r="BL51" s="1318"/>
      <c r="BM51" s="1318"/>
      <c r="BN51" s="1318"/>
      <c r="BO51" s="1318"/>
      <c r="BP51" s="1334"/>
      <c r="BQ51" s="1315"/>
      <c r="BR51" s="1315"/>
      <c r="BS51" s="1315"/>
      <c r="BT51" s="1315"/>
      <c r="BU51" s="1315"/>
      <c r="BV51" s="1315"/>
      <c r="BW51" s="1315"/>
      <c r="BX51" s="1315">
        <v>52.5</v>
      </c>
      <c r="BY51" s="1315"/>
      <c r="BZ51" s="1315"/>
      <c r="CA51" s="1315"/>
      <c r="CB51" s="1315"/>
      <c r="CC51" s="1315"/>
      <c r="CD51" s="1315"/>
      <c r="CE51" s="1315"/>
      <c r="CF51" s="1315">
        <v>48.1</v>
      </c>
      <c r="CG51" s="1315"/>
      <c r="CH51" s="1315"/>
      <c r="CI51" s="1315"/>
      <c r="CJ51" s="1315"/>
      <c r="CK51" s="1315"/>
      <c r="CL51" s="1315"/>
      <c r="CM51" s="1315"/>
      <c r="CN51" s="1315">
        <v>55.8</v>
      </c>
      <c r="CO51" s="1315"/>
      <c r="CP51" s="1315"/>
      <c r="CQ51" s="1315"/>
      <c r="CR51" s="1315"/>
      <c r="CS51" s="1315"/>
      <c r="CT51" s="1315"/>
      <c r="CU51" s="1315"/>
      <c r="CV51" s="1315">
        <v>59.4</v>
      </c>
      <c r="CW51" s="1315"/>
      <c r="CX51" s="1315"/>
      <c r="CY51" s="1315"/>
      <c r="CZ51" s="1315"/>
      <c r="DA51" s="1315"/>
      <c r="DB51" s="1315"/>
      <c r="DC51" s="1315"/>
    </row>
    <row r="52" spans="1:109" x14ac:dyDescent="0.15">
      <c r="B52" s="394"/>
      <c r="G52" s="1330"/>
      <c r="H52" s="1330"/>
      <c r="I52" s="1335"/>
      <c r="J52" s="1335"/>
      <c r="K52" s="1320"/>
      <c r="L52" s="1320"/>
      <c r="M52" s="1320"/>
      <c r="N52" s="1320"/>
      <c r="AM52" s="403"/>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402"/>
      <c r="B53" s="394"/>
      <c r="G53" s="1330"/>
      <c r="H53" s="1330"/>
      <c r="I53" s="1313"/>
      <c r="J53" s="1313"/>
      <c r="K53" s="1320"/>
      <c r="L53" s="1320"/>
      <c r="M53" s="1320"/>
      <c r="N53" s="1320"/>
      <c r="AM53" s="403"/>
      <c r="AN53" s="1318"/>
      <c r="AO53" s="1318"/>
      <c r="AP53" s="1318"/>
      <c r="AQ53" s="1318"/>
      <c r="AR53" s="1318"/>
      <c r="AS53" s="1318"/>
      <c r="AT53" s="1318"/>
      <c r="AU53" s="1318"/>
      <c r="AV53" s="1318"/>
      <c r="AW53" s="1318"/>
      <c r="AX53" s="1318"/>
      <c r="AY53" s="1318"/>
      <c r="AZ53" s="1318"/>
      <c r="BA53" s="1318"/>
      <c r="BB53" s="1318" t="s">
        <v>607</v>
      </c>
      <c r="BC53" s="1318"/>
      <c r="BD53" s="1318"/>
      <c r="BE53" s="1318"/>
      <c r="BF53" s="1318"/>
      <c r="BG53" s="1318"/>
      <c r="BH53" s="1318"/>
      <c r="BI53" s="1318"/>
      <c r="BJ53" s="1318"/>
      <c r="BK53" s="1318"/>
      <c r="BL53" s="1318"/>
      <c r="BM53" s="1318"/>
      <c r="BN53" s="1318"/>
      <c r="BO53" s="1318"/>
      <c r="BP53" s="1334"/>
      <c r="BQ53" s="1315"/>
      <c r="BR53" s="1315"/>
      <c r="BS53" s="1315"/>
      <c r="BT53" s="1315"/>
      <c r="BU53" s="1315"/>
      <c r="BV53" s="1315"/>
      <c r="BW53" s="1315"/>
      <c r="BX53" s="1315">
        <v>52.1</v>
      </c>
      <c r="BY53" s="1315"/>
      <c r="BZ53" s="1315"/>
      <c r="CA53" s="1315"/>
      <c r="CB53" s="1315"/>
      <c r="CC53" s="1315"/>
      <c r="CD53" s="1315"/>
      <c r="CE53" s="1315"/>
      <c r="CF53" s="1315">
        <v>52.4</v>
      </c>
      <c r="CG53" s="1315"/>
      <c r="CH53" s="1315"/>
      <c r="CI53" s="1315"/>
      <c r="CJ53" s="1315"/>
      <c r="CK53" s="1315"/>
      <c r="CL53" s="1315"/>
      <c r="CM53" s="1315"/>
      <c r="CN53" s="1315">
        <v>52.1</v>
      </c>
      <c r="CO53" s="1315"/>
      <c r="CP53" s="1315"/>
      <c r="CQ53" s="1315"/>
      <c r="CR53" s="1315"/>
      <c r="CS53" s="1315"/>
      <c r="CT53" s="1315"/>
      <c r="CU53" s="1315"/>
      <c r="CV53" s="1315">
        <v>50.3</v>
      </c>
      <c r="CW53" s="1315"/>
      <c r="CX53" s="1315"/>
      <c r="CY53" s="1315"/>
      <c r="CZ53" s="1315"/>
      <c r="DA53" s="1315"/>
      <c r="DB53" s="1315"/>
      <c r="DC53" s="1315"/>
    </row>
    <row r="54" spans="1:109" x14ac:dyDescent="0.15">
      <c r="A54" s="402"/>
      <c r="B54" s="394"/>
      <c r="G54" s="1330"/>
      <c r="H54" s="1330"/>
      <c r="I54" s="1313"/>
      <c r="J54" s="1313"/>
      <c r="K54" s="1320"/>
      <c r="L54" s="1320"/>
      <c r="M54" s="1320"/>
      <c r="N54" s="1320"/>
      <c r="AM54" s="403"/>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402"/>
      <c r="B55" s="394"/>
      <c r="G55" s="1313"/>
      <c r="H55" s="1313"/>
      <c r="I55" s="1313"/>
      <c r="J55" s="1313"/>
      <c r="K55" s="1320"/>
      <c r="L55" s="1320"/>
      <c r="M55" s="1320"/>
      <c r="N55" s="1320"/>
      <c r="AN55" s="1319" t="s">
        <v>608</v>
      </c>
      <c r="AO55" s="1319"/>
      <c r="AP55" s="1319"/>
      <c r="AQ55" s="1319"/>
      <c r="AR55" s="1319"/>
      <c r="AS55" s="1319"/>
      <c r="AT55" s="1319"/>
      <c r="AU55" s="1319"/>
      <c r="AV55" s="1319"/>
      <c r="AW55" s="1319"/>
      <c r="AX55" s="1319"/>
      <c r="AY55" s="1319"/>
      <c r="AZ55" s="1319"/>
      <c r="BA55" s="1319"/>
      <c r="BB55" s="1318" t="s">
        <v>609</v>
      </c>
      <c r="BC55" s="1318"/>
      <c r="BD55" s="1318"/>
      <c r="BE55" s="1318"/>
      <c r="BF55" s="1318"/>
      <c r="BG55" s="1318"/>
      <c r="BH55" s="1318"/>
      <c r="BI55" s="1318"/>
      <c r="BJ55" s="1318"/>
      <c r="BK55" s="1318"/>
      <c r="BL55" s="1318"/>
      <c r="BM55" s="1318"/>
      <c r="BN55" s="1318"/>
      <c r="BO55" s="1318"/>
      <c r="BP55" s="1334"/>
      <c r="BQ55" s="1315"/>
      <c r="BR55" s="1315"/>
      <c r="BS55" s="1315"/>
      <c r="BT55" s="1315"/>
      <c r="BU55" s="1315"/>
      <c r="BV55" s="1315"/>
      <c r="BW55" s="1315"/>
      <c r="BX55" s="1315">
        <v>37.299999999999997</v>
      </c>
      <c r="BY55" s="1315"/>
      <c r="BZ55" s="1315"/>
      <c r="CA55" s="1315"/>
      <c r="CB55" s="1315"/>
      <c r="CC55" s="1315"/>
      <c r="CD55" s="1315"/>
      <c r="CE55" s="1315"/>
      <c r="CF55" s="1315">
        <v>33.1</v>
      </c>
      <c r="CG55" s="1315"/>
      <c r="CH55" s="1315"/>
      <c r="CI55" s="1315"/>
      <c r="CJ55" s="1315"/>
      <c r="CK55" s="1315"/>
      <c r="CL55" s="1315"/>
      <c r="CM55" s="1315"/>
      <c r="CN55" s="1315">
        <v>31.3</v>
      </c>
      <c r="CO55" s="1315"/>
      <c r="CP55" s="1315"/>
      <c r="CQ55" s="1315"/>
      <c r="CR55" s="1315"/>
      <c r="CS55" s="1315"/>
      <c r="CT55" s="1315"/>
      <c r="CU55" s="1315"/>
      <c r="CV55" s="1315">
        <v>25.3</v>
      </c>
      <c r="CW55" s="1315"/>
      <c r="CX55" s="1315"/>
      <c r="CY55" s="1315"/>
      <c r="CZ55" s="1315"/>
      <c r="DA55" s="1315"/>
      <c r="DB55" s="1315"/>
      <c r="DC55" s="1315"/>
    </row>
    <row r="56" spans="1:109" x14ac:dyDescent="0.15">
      <c r="A56" s="402"/>
      <c r="B56" s="394"/>
      <c r="G56" s="1313"/>
      <c r="H56" s="1313"/>
      <c r="I56" s="1313"/>
      <c r="J56" s="1313"/>
      <c r="K56" s="1320"/>
      <c r="L56" s="1320"/>
      <c r="M56" s="1320"/>
      <c r="N56" s="1320"/>
      <c r="AN56" s="1319"/>
      <c r="AO56" s="1319"/>
      <c r="AP56" s="1319"/>
      <c r="AQ56" s="1319"/>
      <c r="AR56" s="1319"/>
      <c r="AS56" s="1319"/>
      <c r="AT56" s="1319"/>
      <c r="AU56" s="1319"/>
      <c r="AV56" s="1319"/>
      <c r="AW56" s="1319"/>
      <c r="AX56" s="1319"/>
      <c r="AY56" s="1319"/>
      <c r="AZ56" s="1319"/>
      <c r="BA56" s="1319"/>
      <c r="BB56" s="1318"/>
      <c r="BC56" s="1318"/>
      <c r="BD56" s="1318"/>
      <c r="BE56" s="1318"/>
      <c r="BF56" s="1318"/>
      <c r="BG56" s="1318"/>
      <c r="BH56" s="1318"/>
      <c r="BI56" s="1318"/>
      <c r="BJ56" s="1318"/>
      <c r="BK56" s="1318"/>
      <c r="BL56" s="1318"/>
      <c r="BM56" s="1318"/>
      <c r="BN56" s="1318"/>
      <c r="BO56" s="1318"/>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2" customFormat="1" x14ac:dyDescent="0.15">
      <c r="B57" s="406"/>
      <c r="G57" s="1313"/>
      <c r="H57" s="1313"/>
      <c r="I57" s="1316"/>
      <c r="J57" s="1316"/>
      <c r="K57" s="1320"/>
      <c r="L57" s="1320"/>
      <c r="M57" s="1320"/>
      <c r="N57" s="1320"/>
      <c r="AM57" s="387"/>
      <c r="AN57" s="1319"/>
      <c r="AO57" s="1319"/>
      <c r="AP57" s="1319"/>
      <c r="AQ57" s="1319"/>
      <c r="AR57" s="1319"/>
      <c r="AS57" s="1319"/>
      <c r="AT57" s="1319"/>
      <c r="AU57" s="1319"/>
      <c r="AV57" s="1319"/>
      <c r="AW57" s="1319"/>
      <c r="AX57" s="1319"/>
      <c r="AY57" s="1319"/>
      <c r="AZ57" s="1319"/>
      <c r="BA57" s="1319"/>
      <c r="BB57" s="1318" t="s">
        <v>607</v>
      </c>
      <c r="BC57" s="1318"/>
      <c r="BD57" s="1318"/>
      <c r="BE57" s="1318"/>
      <c r="BF57" s="1318"/>
      <c r="BG57" s="1318"/>
      <c r="BH57" s="1318"/>
      <c r="BI57" s="1318"/>
      <c r="BJ57" s="1318"/>
      <c r="BK57" s="1318"/>
      <c r="BL57" s="1318"/>
      <c r="BM57" s="1318"/>
      <c r="BN57" s="1318"/>
      <c r="BO57" s="1318"/>
      <c r="BP57" s="1334"/>
      <c r="BQ57" s="1315"/>
      <c r="BR57" s="1315"/>
      <c r="BS57" s="1315"/>
      <c r="BT57" s="1315"/>
      <c r="BU57" s="1315"/>
      <c r="BV57" s="1315"/>
      <c r="BW57" s="1315"/>
      <c r="BX57" s="1315">
        <v>55.2</v>
      </c>
      <c r="BY57" s="1315"/>
      <c r="BZ57" s="1315"/>
      <c r="CA57" s="1315"/>
      <c r="CB57" s="1315"/>
      <c r="CC57" s="1315"/>
      <c r="CD57" s="1315"/>
      <c r="CE57" s="1315"/>
      <c r="CF57" s="1315">
        <v>57.2</v>
      </c>
      <c r="CG57" s="1315"/>
      <c r="CH57" s="1315"/>
      <c r="CI57" s="1315"/>
      <c r="CJ57" s="1315"/>
      <c r="CK57" s="1315"/>
      <c r="CL57" s="1315"/>
      <c r="CM57" s="1315"/>
      <c r="CN57" s="1315">
        <v>58.5</v>
      </c>
      <c r="CO57" s="1315"/>
      <c r="CP57" s="1315"/>
      <c r="CQ57" s="1315"/>
      <c r="CR57" s="1315"/>
      <c r="CS57" s="1315"/>
      <c r="CT57" s="1315"/>
      <c r="CU57" s="1315"/>
      <c r="CV57" s="1315">
        <v>59.9</v>
      </c>
      <c r="CW57" s="1315"/>
      <c r="CX57" s="1315"/>
      <c r="CY57" s="1315"/>
      <c r="CZ57" s="1315"/>
      <c r="DA57" s="1315"/>
      <c r="DB57" s="1315"/>
      <c r="DC57" s="1315"/>
      <c r="DD57" s="407"/>
      <c r="DE57" s="406"/>
    </row>
    <row r="58" spans="1:109" s="402" customFormat="1" x14ac:dyDescent="0.15">
      <c r="A58" s="387"/>
      <c r="B58" s="406"/>
      <c r="G58" s="1313"/>
      <c r="H58" s="1313"/>
      <c r="I58" s="1316"/>
      <c r="J58" s="1316"/>
      <c r="K58" s="1320"/>
      <c r="L58" s="1320"/>
      <c r="M58" s="1320"/>
      <c r="N58" s="1320"/>
      <c r="AM58" s="387"/>
      <c r="AN58" s="1319"/>
      <c r="AO58" s="1319"/>
      <c r="AP58" s="1319"/>
      <c r="AQ58" s="1319"/>
      <c r="AR58" s="1319"/>
      <c r="AS58" s="1319"/>
      <c r="AT58" s="1319"/>
      <c r="AU58" s="1319"/>
      <c r="AV58" s="1319"/>
      <c r="AW58" s="1319"/>
      <c r="AX58" s="1319"/>
      <c r="AY58" s="1319"/>
      <c r="AZ58" s="1319"/>
      <c r="BA58" s="1319"/>
      <c r="BB58" s="1318"/>
      <c r="BC58" s="1318"/>
      <c r="BD58" s="1318"/>
      <c r="BE58" s="1318"/>
      <c r="BF58" s="1318"/>
      <c r="BG58" s="1318"/>
      <c r="BH58" s="1318"/>
      <c r="BI58" s="1318"/>
      <c r="BJ58" s="1318"/>
      <c r="BK58" s="1318"/>
      <c r="BL58" s="1318"/>
      <c r="BM58" s="1318"/>
      <c r="BN58" s="1318"/>
      <c r="BO58" s="1318"/>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610</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1" t="s">
        <v>614</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4"/>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4"/>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4"/>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4"/>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604</v>
      </c>
    </row>
    <row r="72" spans="2:107" x14ac:dyDescent="0.15">
      <c r="B72" s="394"/>
      <c r="G72" s="1313"/>
      <c r="H72" s="1313"/>
      <c r="I72" s="1313"/>
      <c r="J72" s="1313"/>
      <c r="K72" s="404"/>
      <c r="L72" s="404"/>
      <c r="M72" s="405"/>
      <c r="N72" s="405"/>
      <c r="AN72" s="1331"/>
      <c r="AO72" s="1332"/>
      <c r="AP72" s="1332"/>
      <c r="AQ72" s="1332"/>
      <c r="AR72" s="1332"/>
      <c r="AS72" s="1332"/>
      <c r="AT72" s="1332"/>
      <c r="AU72" s="1332"/>
      <c r="AV72" s="1332"/>
      <c r="AW72" s="1332"/>
      <c r="AX72" s="1332"/>
      <c r="AY72" s="1332"/>
      <c r="AZ72" s="1332"/>
      <c r="BA72" s="1332"/>
      <c r="BB72" s="1332"/>
      <c r="BC72" s="1332"/>
      <c r="BD72" s="1332"/>
      <c r="BE72" s="1332"/>
      <c r="BF72" s="1332"/>
      <c r="BG72" s="1332"/>
      <c r="BH72" s="1332"/>
      <c r="BI72" s="1332"/>
      <c r="BJ72" s="1332"/>
      <c r="BK72" s="1332"/>
      <c r="BL72" s="1332"/>
      <c r="BM72" s="1332"/>
      <c r="BN72" s="1332"/>
      <c r="BO72" s="1333"/>
      <c r="BP72" s="1319" t="s">
        <v>549</v>
      </c>
      <c r="BQ72" s="1319"/>
      <c r="BR72" s="1319"/>
      <c r="BS72" s="1319"/>
      <c r="BT72" s="1319"/>
      <c r="BU72" s="1319"/>
      <c r="BV72" s="1319"/>
      <c r="BW72" s="1319"/>
      <c r="BX72" s="1319" t="s">
        <v>550</v>
      </c>
      <c r="BY72" s="1319"/>
      <c r="BZ72" s="1319"/>
      <c r="CA72" s="1319"/>
      <c r="CB72" s="1319"/>
      <c r="CC72" s="1319"/>
      <c r="CD72" s="1319"/>
      <c r="CE72" s="1319"/>
      <c r="CF72" s="1319" t="s">
        <v>551</v>
      </c>
      <c r="CG72" s="1319"/>
      <c r="CH72" s="1319"/>
      <c r="CI72" s="1319"/>
      <c r="CJ72" s="1319"/>
      <c r="CK72" s="1319"/>
      <c r="CL72" s="1319"/>
      <c r="CM72" s="1319"/>
      <c r="CN72" s="1319" t="s">
        <v>552</v>
      </c>
      <c r="CO72" s="1319"/>
      <c r="CP72" s="1319"/>
      <c r="CQ72" s="1319"/>
      <c r="CR72" s="1319"/>
      <c r="CS72" s="1319"/>
      <c r="CT72" s="1319"/>
      <c r="CU72" s="1319"/>
      <c r="CV72" s="1319" t="s">
        <v>553</v>
      </c>
      <c r="CW72" s="1319"/>
      <c r="CX72" s="1319"/>
      <c r="CY72" s="1319"/>
      <c r="CZ72" s="1319"/>
      <c r="DA72" s="1319"/>
      <c r="DB72" s="1319"/>
      <c r="DC72" s="1319"/>
    </row>
    <row r="73" spans="2:107" x14ac:dyDescent="0.15">
      <c r="B73" s="394"/>
      <c r="G73" s="1330"/>
      <c r="H73" s="1330"/>
      <c r="I73" s="1330"/>
      <c r="J73" s="1330"/>
      <c r="K73" s="1314"/>
      <c r="L73" s="1314"/>
      <c r="M73" s="1314"/>
      <c r="N73" s="1314"/>
      <c r="AM73" s="403"/>
      <c r="AN73" s="1318" t="s">
        <v>605</v>
      </c>
      <c r="AO73" s="1318"/>
      <c r="AP73" s="1318"/>
      <c r="AQ73" s="1318"/>
      <c r="AR73" s="1318"/>
      <c r="AS73" s="1318"/>
      <c r="AT73" s="1318"/>
      <c r="AU73" s="1318"/>
      <c r="AV73" s="1318"/>
      <c r="AW73" s="1318"/>
      <c r="AX73" s="1318"/>
      <c r="AY73" s="1318"/>
      <c r="AZ73" s="1318"/>
      <c r="BA73" s="1318"/>
      <c r="BB73" s="1318" t="s">
        <v>609</v>
      </c>
      <c r="BC73" s="1318"/>
      <c r="BD73" s="1318"/>
      <c r="BE73" s="1318"/>
      <c r="BF73" s="1318"/>
      <c r="BG73" s="1318"/>
      <c r="BH73" s="1318"/>
      <c r="BI73" s="1318"/>
      <c r="BJ73" s="1318"/>
      <c r="BK73" s="1318"/>
      <c r="BL73" s="1318"/>
      <c r="BM73" s="1318"/>
      <c r="BN73" s="1318"/>
      <c r="BO73" s="1318"/>
      <c r="BP73" s="1315">
        <v>59.7</v>
      </c>
      <c r="BQ73" s="1315"/>
      <c r="BR73" s="1315"/>
      <c r="BS73" s="1315"/>
      <c r="BT73" s="1315"/>
      <c r="BU73" s="1315"/>
      <c r="BV73" s="1315"/>
      <c r="BW73" s="1315"/>
      <c r="BX73" s="1315">
        <v>52.5</v>
      </c>
      <c r="BY73" s="1315"/>
      <c r="BZ73" s="1315"/>
      <c r="CA73" s="1315"/>
      <c r="CB73" s="1315"/>
      <c r="CC73" s="1315"/>
      <c r="CD73" s="1315"/>
      <c r="CE73" s="1315"/>
      <c r="CF73" s="1315">
        <v>48.1</v>
      </c>
      <c r="CG73" s="1315"/>
      <c r="CH73" s="1315"/>
      <c r="CI73" s="1315"/>
      <c r="CJ73" s="1315"/>
      <c r="CK73" s="1315"/>
      <c r="CL73" s="1315"/>
      <c r="CM73" s="1315"/>
      <c r="CN73" s="1315">
        <v>55.8</v>
      </c>
      <c r="CO73" s="1315"/>
      <c r="CP73" s="1315"/>
      <c r="CQ73" s="1315"/>
      <c r="CR73" s="1315"/>
      <c r="CS73" s="1315"/>
      <c r="CT73" s="1315"/>
      <c r="CU73" s="1315"/>
      <c r="CV73" s="1315">
        <v>59.4</v>
      </c>
      <c r="CW73" s="1315"/>
      <c r="CX73" s="1315"/>
      <c r="CY73" s="1315"/>
      <c r="CZ73" s="1315"/>
      <c r="DA73" s="1315"/>
      <c r="DB73" s="1315"/>
      <c r="DC73" s="1315"/>
    </row>
    <row r="74" spans="2:107" x14ac:dyDescent="0.15">
      <c r="B74" s="394"/>
      <c r="G74" s="1330"/>
      <c r="H74" s="1330"/>
      <c r="I74" s="1330"/>
      <c r="J74" s="1330"/>
      <c r="K74" s="1314"/>
      <c r="L74" s="1314"/>
      <c r="M74" s="1314"/>
      <c r="N74" s="1314"/>
      <c r="AM74" s="403"/>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394"/>
      <c r="G75" s="1330"/>
      <c r="H75" s="1330"/>
      <c r="I75" s="1313"/>
      <c r="J75" s="1313"/>
      <c r="K75" s="1320"/>
      <c r="L75" s="1320"/>
      <c r="M75" s="1320"/>
      <c r="N75" s="1320"/>
      <c r="AM75" s="403"/>
      <c r="AN75" s="1318"/>
      <c r="AO75" s="1318"/>
      <c r="AP75" s="1318"/>
      <c r="AQ75" s="1318"/>
      <c r="AR75" s="1318"/>
      <c r="AS75" s="1318"/>
      <c r="AT75" s="1318"/>
      <c r="AU75" s="1318"/>
      <c r="AV75" s="1318"/>
      <c r="AW75" s="1318"/>
      <c r="AX75" s="1318"/>
      <c r="AY75" s="1318"/>
      <c r="AZ75" s="1318"/>
      <c r="BA75" s="1318"/>
      <c r="BB75" s="1318" t="s">
        <v>611</v>
      </c>
      <c r="BC75" s="1318"/>
      <c r="BD75" s="1318"/>
      <c r="BE75" s="1318"/>
      <c r="BF75" s="1318"/>
      <c r="BG75" s="1318"/>
      <c r="BH75" s="1318"/>
      <c r="BI75" s="1318"/>
      <c r="BJ75" s="1318"/>
      <c r="BK75" s="1318"/>
      <c r="BL75" s="1318"/>
      <c r="BM75" s="1318"/>
      <c r="BN75" s="1318"/>
      <c r="BO75" s="1318"/>
      <c r="BP75" s="1315">
        <v>13.4</v>
      </c>
      <c r="BQ75" s="1315"/>
      <c r="BR75" s="1315"/>
      <c r="BS75" s="1315"/>
      <c r="BT75" s="1315"/>
      <c r="BU75" s="1315"/>
      <c r="BV75" s="1315"/>
      <c r="BW75" s="1315"/>
      <c r="BX75" s="1315">
        <v>8.1</v>
      </c>
      <c r="BY75" s="1315"/>
      <c r="BZ75" s="1315"/>
      <c r="CA75" s="1315"/>
      <c r="CB75" s="1315"/>
      <c r="CC75" s="1315"/>
      <c r="CD75" s="1315"/>
      <c r="CE75" s="1315"/>
      <c r="CF75" s="1315">
        <v>7.3</v>
      </c>
      <c r="CG75" s="1315"/>
      <c r="CH75" s="1315"/>
      <c r="CI75" s="1315"/>
      <c r="CJ75" s="1315"/>
      <c r="CK75" s="1315"/>
      <c r="CL75" s="1315"/>
      <c r="CM75" s="1315"/>
      <c r="CN75" s="1315">
        <v>6.7</v>
      </c>
      <c r="CO75" s="1315"/>
      <c r="CP75" s="1315"/>
      <c r="CQ75" s="1315"/>
      <c r="CR75" s="1315"/>
      <c r="CS75" s="1315"/>
      <c r="CT75" s="1315"/>
      <c r="CU75" s="1315"/>
      <c r="CV75" s="1315">
        <v>6.3</v>
      </c>
      <c r="CW75" s="1315"/>
      <c r="CX75" s="1315"/>
      <c r="CY75" s="1315"/>
      <c r="CZ75" s="1315"/>
      <c r="DA75" s="1315"/>
      <c r="DB75" s="1315"/>
      <c r="DC75" s="1315"/>
    </row>
    <row r="76" spans="2:107" x14ac:dyDescent="0.15">
      <c r="B76" s="394"/>
      <c r="G76" s="1330"/>
      <c r="H76" s="1330"/>
      <c r="I76" s="1313"/>
      <c r="J76" s="1313"/>
      <c r="K76" s="1320"/>
      <c r="L76" s="1320"/>
      <c r="M76" s="1320"/>
      <c r="N76" s="1320"/>
      <c r="AM76" s="403"/>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394"/>
      <c r="G77" s="1313"/>
      <c r="H77" s="1313"/>
      <c r="I77" s="1313"/>
      <c r="J77" s="1313"/>
      <c r="K77" s="1314"/>
      <c r="L77" s="1314"/>
      <c r="M77" s="1314"/>
      <c r="N77" s="1314"/>
      <c r="AN77" s="1319" t="s">
        <v>608</v>
      </c>
      <c r="AO77" s="1319"/>
      <c r="AP77" s="1319"/>
      <c r="AQ77" s="1319"/>
      <c r="AR77" s="1319"/>
      <c r="AS77" s="1319"/>
      <c r="AT77" s="1319"/>
      <c r="AU77" s="1319"/>
      <c r="AV77" s="1319"/>
      <c r="AW77" s="1319"/>
      <c r="AX77" s="1319"/>
      <c r="AY77" s="1319"/>
      <c r="AZ77" s="1319"/>
      <c r="BA77" s="1319"/>
      <c r="BB77" s="1318" t="s">
        <v>609</v>
      </c>
      <c r="BC77" s="1318"/>
      <c r="BD77" s="1318"/>
      <c r="BE77" s="1318"/>
      <c r="BF77" s="1318"/>
      <c r="BG77" s="1318"/>
      <c r="BH77" s="1318"/>
      <c r="BI77" s="1318"/>
      <c r="BJ77" s="1318"/>
      <c r="BK77" s="1318"/>
      <c r="BL77" s="1318"/>
      <c r="BM77" s="1318"/>
      <c r="BN77" s="1318"/>
      <c r="BO77" s="1318"/>
      <c r="BP77" s="1315">
        <v>45.9</v>
      </c>
      <c r="BQ77" s="1315"/>
      <c r="BR77" s="1315"/>
      <c r="BS77" s="1315"/>
      <c r="BT77" s="1315"/>
      <c r="BU77" s="1315"/>
      <c r="BV77" s="1315"/>
      <c r="BW77" s="1315"/>
      <c r="BX77" s="1315">
        <v>37.299999999999997</v>
      </c>
      <c r="BY77" s="1315"/>
      <c r="BZ77" s="1315"/>
      <c r="CA77" s="1315"/>
      <c r="CB77" s="1315"/>
      <c r="CC77" s="1315"/>
      <c r="CD77" s="1315"/>
      <c r="CE77" s="1315"/>
      <c r="CF77" s="1315">
        <v>33.1</v>
      </c>
      <c r="CG77" s="1315"/>
      <c r="CH77" s="1315"/>
      <c r="CI77" s="1315"/>
      <c r="CJ77" s="1315"/>
      <c r="CK77" s="1315"/>
      <c r="CL77" s="1315"/>
      <c r="CM77" s="1315"/>
      <c r="CN77" s="1315">
        <v>31.3</v>
      </c>
      <c r="CO77" s="1315"/>
      <c r="CP77" s="1315"/>
      <c r="CQ77" s="1315"/>
      <c r="CR77" s="1315"/>
      <c r="CS77" s="1315"/>
      <c r="CT77" s="1315"/>
      <c r="CU77" s="1315"/>
      <c r="CV77" s="1315">
        <v>25.3</v>
      </c>
      <c r="CW77" s="1315"/>
      <c r="CX77" s="1315"/>
      <c r="CY77" s="1315"/>
      <c r="CZ77" s="1315"/>
      <c r="DA77" s="1315"/>
      <c r="DB77" s="1315"/>
      <c r="DC77" s="1315"/>
    </row>
    <row r="78" spans="2:107" x14ac:dyDescent="0.15">
      <c r="B78" s="394"/>
      <c r="G78" s="1313"/>
      <c r="H78" s="1313"/>
      <c r="I78" s="1313"/>
      <c r="J78" s="1313"/>
      <c r="K78" s="1314"/>
      <c r="L78" s="1314"/>
      <c r="M78" s="1314"/>
      <c r="N78" s="1314"/>
      <c r="AN78" s="1319"/>
      <c r="AO78" s="1319"/>
      <c r="AP78" s="1319"/>
      <c r="AQ78" s="1319"/>
      <c r="AR78" s="1319"/>
      <c r="AS78" s="1319"/>
      <c r="AT78" s="1319"/>
      <c r="AU78" s="1319"/>
      <c r="AV78" s="1319"/>
      <c r="AW78" s="1319"/>
      <c r="AX78" s="1319"/>
      <c r="AY78" s="1319"/>
      <c r="AZ78" s="1319"/>
      <c r="BA78" s="1319"/>
      <c r="BB78" s="1318"/>
      <c r="BC78" s="1318"/>
      <c r="BD78" s="1318"/>
      <c r="BE78" s="1318"/>
      <c r="BF78" s="1318"/>
      <c r="BG78" s="1318"/>
      <c r="BH78" s="1318"/>
      <c r="BI78" s="1318"/>
      <c r="BJ78" s="1318"/>
      <c r="BK78" s="1318"/>
      <c r="BL78" s="1318"/>
      <c r="BM78" s="1318"/>
      <c r="BN78" s="1318"/>
      <c r="BO78" s="1318"/>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394"/>
      <c r="G79" s="1313"/>
      <c r="H79" s="1313"/>
      <c r="I79" s="1316"/>
      <c r="J79" s="1316"/>
      <c r="K79" s="1317"/>
      <c r="L79" s="1317"/>
      <c r="M79" s="1317"/>
      <c r="N79" s="1317"/>
      <c r="AN79" s="1319"/>
      <c r="AO79" s="1319"/>
      <c r="AP79" s="1319"/>
      <c r="AQ79" s="1319"/>
      <c r="AR79" s="1319"/>
      <c r="AS79" s="1319"/>
      <c r="AT79" s="1319"/>
      <c r="AU79" s="1319"/>
      <c r="AV79" s="1319"/>
      <c r="AW79" s="1319"/>
      <c r="AX79" s="1319"/>
      <c r="AY79" s="1319"/>
      <c r="AZ79" s="1319"/>
      <c r="BA79" s="1319"/>
      <c r="BB79" s="1318" t="s">
        <v>611</v>
      </c>
      <c r="BC79" s="1318"/>
      <c r="BD79" s="1318"/>
      <c r="BE79" s="1318"/>
      <c r="BF79" s="1318"/>
      <c r="BG79" s="1318"/>
      <c r="BH79" s="1318"/>
      <c r="BI79" s="1318"/>
      <c r="BJ79" s="1318"/>
      <c r="BK79" s="1318"/>
      <c r="BL79" s="1318"/>
      <c r="BM79" s="1318"/>
      <c r="BN79" s="1318"/>
      <c r="BO79" s="1318"/>
      <c r="BP79" s="1315">
        <v>8.8000000000000007</v>
      </c>
      <c r="BQ79" s="1315"/>
      <c r="BR79" s="1315"/>
      <c r="BS79" s="1315"/>
      <c r="BT79" s="1315"/>
      <c r="BU79" s="1315"/>
      <c r="BV79" s="1315"/>
      <c r="BW79" s="1315"/>
      <c r="BX79" s="1315">
        <v>7.8</v>
      </c>
      <c r="BY79" s="1315"/>
      <c r="BZ79" s="1315"/>
      <c r="CA79" s="1315"/>
      <c r="CB79" s="1315"/>
      <c r="CC79" s="1315"/>
      <c r="CD79" s="1315"/>
      <c r="CE79" s="1315"/>
      <c r="CF79" s="1315">
        <v>7.5</v>
      </c>
      <c r="CG79" s="1315"/>
      <c r="CH79" s="1315"/>
      <c r="CI79" s="1315"/>
      <c r="CJ79" s="1315"/>
      <c r="CK79" s="1315"/>
      <c r="CL79" s="1315"/>
      <c r="CM79" s="1315"/>
      <c r="CN79" s="1315">
        <v>7.2</v>
      </c>
      <c r="CO79" s="1315"/>
      <c r="CP79" s="1315"/>
      <c r="CQ79" s="1315"/>
      <c r="CR79" s="1315"/>
      <c r="CS79" s="1315"/>
      <c r="CT79" s="1315"/>
      <c r="CU79" s="1315"/>
      <c r="CV79" s="1315">
        <v>6.9</v>
      </c>
      <c r="CW79" s="1315"/>
      <c r="CX79" s="1315"/>
      <c r="CY79" s="1315"/>
      <c r="CZ79" s="1315"/>
      <c r="DA79" s="1315"/>
      <c r="DB79" s="1315"/>
      <c r="DC79" s="1315"/>
    </row>
    <row r="80" spans="2:107" x14ac:dyDescent="0.15">
      <c r="B80" s="394"/>
      <c r="G80" s="1313"/>
      <c r="H80" s="1313"/>
      <c r="I80" s="1316"/>
      <c r="J80" s="1316"/>
      <c r="K80" s="1317"/>
      <c r="L80" s="1317"/>
      <c r="M80" s="1317"/>
      <c r="N80" s="1317"/>
      <c r="AN80" s="1319"/>
      <c r="AO80" s="1319"/>
      <c r="AP80" s="1319"/>
      <c r="AQ80" s="1319"/>
      <c r="AR80" s="1319"/>
      <c r="AS80" s="1319"/>
      <c r="AT80" s="1319"/>
      <c r="AU80" s="1319"/>
      <c r="AV80" s="1319"/>
      <c r="AW80" s="1319"/>
      <c r="AX80" s="1319"/>
      <c r="AY80" s="1319"/>
      <c r="AZ80" s="1319"/>
      <c r="BA80" s="1319"/>
      <c r="BB80" s="1318"/>
      <c r="BC80" s="1318"/>
      <c r="BD80" s="1318"/>
      <c r="BE80" s="1318"/>
      <c r="BF80" s="1318"/>
      <c r="BG80" s="1318"/>
      <c r="BH80" s="1318"/>
      <c r="BI80" s="1318"/>
      <c r="BJ80" s="1318"/>
      <c r="BK80" s="1318"/>
      <c r="BL80" s="1318"/>
      <c r="BM80" s="1318"/>
      <c r="BN80" s="1318"/>
      <c r="BO80" s="1318"/>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m6doc3CDa0hNzfC7so7YPGz/ySUIhRxA7+2rCWm6Iuq0YLxaksHZClmzRCzNCFEYV9dn93PIUIkEeO4oesDjg==" saltValue="GJq13LlnyAWGPUQOLZpbw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mzFvRtDykJ3X5T9rztDSzuzWwcFAMigo1/Rso2tFohy9ogwynRYQvm+r/lto2CPJdiz8p6G9Nbc8SbhOTi73g==" saltValue="UfeYTBnX6piIFXr8B3B8t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S+e65uetKtrcdZYblNeifjFeaSwUMP/F1++bQTR9TtGHi5cgBs2B0QDDJtcR/TssM+MTNk/aS4L/E8HPVia/A==" saltValue="/sUrmBGDTeX9kLA2jbDSU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67199</v>
      </c>
      <c r="E3" s="161"/>
      <c r="F3" s="162">
        <v>66255</v>
      </c>
      <c r="G3" s="163"/>
      <c r="H3" s="164"/>
    </row>
    <row r="4" spans="1:8" x14ac:dyDescent="0.15">
      <c r="A4" s="165"/>
      <c r="B4" s="166"/>
      <c r="C4" s="167"/>
      <c r="D4" s="168">
        <v>36485</v>
      </c>
      <c r="E4" s="169"/>
      <c r="F4" s="170">
        <v>31822</v>
      </c>
      <c r="G4" s="171"/>
      <c r="H4" s="172"/>
    </row>
    <row r="5" spans="1:8" x14ac:dyDescent="0.15">
      <c r="A5" s="153" t="s">
        <v>541</v>
      </c>
      <c r="B5" s="158"/>
      <c r="C5" s="159"/>
      <c r="D5" s="160">
        <v>56843</v>
      </c>
      <c r="E5" s="161"/>
      <c r="F5" s="162">
        <v>54227</v>
      </c>
      <c r="G5" s="163"/>
      <c r="H5" s="164"/>
    </row>
    <row r="6" spans="1:8" x14ac:dyDescent="0.15">
      <c r="A6" s="165"/>
      <c r="B6" s="166"/>
      <c r="C6" s="167"/>
      <c r="D6" s="168">
        <v>18300</v>
      </c>
      <c r="E6" s="169"/>
      <c r="F6" s="170">
        <v>29694</v>
      </c>
      <c r="G6" s="171"/>
      <c r="H6" s="172"/>
    </row>
    <row r="7" spans="1:8" x14ac:dyDescent="0.15">
      <c r="A7" s="153" t="s">
        <v>542</v>
      </c>
      <c r="B7" s="158"/>
      <c r="C7" s="159"/>
      <c r="D7" s="160">
        <v>73219</v>
      </c>
      <c r="E7" s="161"/>
      <c r="F7" s="162">
        <v>57295</v>
      </c>
      <c r="G7" s="163"/>
      <c r="H7" s="164"/>
    </row>
    <row r="8" spans="1:8" x14ac:dyDescent="0.15">
      <c r="A8" s="165"/>
      <c r="B8" s="166"/>
      <c r="C8" s="167"/>
      <c r="D8" s="168">
        <v>15444</v>
      </c>
      <c r="E8" s="169"/>
      <c r="F8" s="170">
        <v>32771</v>
      </c>
      <c r="G8" s="171"/>
      <c r="H8" s="172"/>
    </row>
    <row r="9" spans="1:8" x14ac:dyDescent="0.15">
      <c r="A9" s="153" t="s">
        <v>543</v>
      </c>
      <c r="B9" s="158"/>
      <c r="C9" s="159"/>
      <c r="D9" s="160">
        <v>74907</v>
      </c>
      <c r="E9" s="161"/>
      <c r="F9" s="162">
        <v>54110</v>
      </c>
      <c r="G9" s="163"/>
      <c r="H9" s="164"/>
    </row>
    <row r="10" spans="1:8" x14ac:dyDescent="0.15">
      <c r="A10" s="165"/>
      <c r="B10" s="166"/>
      <c r="C10" s="167"/>
      <c r="D10" s="168">
        <v>26586</v>
      </c>
      <c r="E10" s="169"/>
      <c r="F10" s="170">
        <v>30620</v>
      </c>
      <c r="G10" s="171"/>
      <c r="H10" s="172"/>
    </row>
    <row r="11" spans="1:8" x14ac:dyDescent="0.15">
      <c r="A11" s="153" t="s">
        <v>544</v>
      </c>
      <c r="B11" s="158"/>
      <c r="C11" s="159"/>
      <c r="D11" s="160">
        <v>39916</v>
      </c>
      <c r="E11" s="161"/>
      <c r="F11" s="162">
        <v>54684</v>
      </c>
      <c r="G11" s="163"/>
      <c r="H11" s="164"/>
    </row>
    <row r="12" spans="1:8" x14ac:dyDescent="0.15">
      <c r="A12" s="165"/>
      <c r="B12" s="166"/>
      <c r="C12" s="173"/>
      <c r="D12" s="168">
        <v>21654</v>
      </c>
      <c r="E12" s="169"/>
      <c r="F12" s="170">
        <v>32829</v>
      </c>
      <c r="G12" s="171"/>
      <c r="H12" s="172"/>
    </row>
    <row r="13" spans="1:8" x14ac:dyDescent="0.15">
      <c r="A13" s="153"/>
      <c r="B13" s="158"/>
      <c r="C13" s="174"/>
      <c r="D13" s="175">
        <v>62417</v>
      </c>
      <c r="E13" s="176"/>
      <c r="F13" s="177">
        <v>57314</v>
      </c>
      <c r="G13" s="178"/>
      <c r="H13" s="164"/>
    </row>
    <row r="14" spans="1:8" x14ac:dyDescent="0.15">
      <c r="A14" s="165"/>
      <c r="B14" s="166"/>
      <c r="C14" s="167"/>
      <c r="D14" s="168">
        <v>23694</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7.8</v>
      </c>
      <c r="C19" s="179">
        <f>ROUND(VALUE(SUBSTITUTE(実質収支比率等に係る経年分析!G$48,"▲","-")),2)</f>
        <v>7.36</v>
      </c>
      <c r="D19" s="179">
        <f>ROUND(VALUE(SUBSTITUTE(実質収支比率等に係る経年分析!H$48,"▲","-")),2)</f>
        <v>6.13</v>
      </c>
      <c r="E19" s="179">
        <f>ROUND(VALUE(SUBSTITUTE(実質収支比率等に係る経年分析!I$48,"▲","-")),2)</f>
        <v>15.29</v>
      </c>
      <c r="F19" s="179">
        <f>ROUND(VALUE(SUBSTITUTE(実質収支比率等に係る経年分析!J$48,"▲","-")),2)</f>
        <v>6.4</v>
      </c>
    </row>
    <row r="20" spans="1:11" x14ac:dyDescent="0.15">
      <c r="A20" s="179" t="s">
        <v>55</v>
      </c>
      <c r="B20" s="179">
        <f>ROUND(VALUE(SUBSTITUTE(実質収支比率等に係る経年分析!F$47,"▲","-")),2)</f>
        <v>16.53</v>
      </c>
      <c r="C20" s="179">
        <f>ROUND(VALUE(SUBSTITUTE(実質収支比率等に係る経年分析!G$47,"▲","-")),2)</f>
        <v>16.54</v>
      </c>
      <c r="D20" s="179">
        <f>ROUND(VALUE(SUBSTITUTE(実質収支比率等に係る経年分析!H$47,"▲","-")),2)</f>
        <v>18.559999999999999</v>
      </c>
      <c r="E20" s="179">
        <f>ROUND(VALUE(SUBSTITUTE(実質収支比率等に係る経年分析!I$47,"▲","-")),2)</f>
        <v>14.58</v>
      </c>
      <c r="F20" s="179">
        <f>ROUND(VALUE(SUBSTITUTE(実質収支比率等に係る経年分析!J$47,"▲","-")),2)</f>
        <v>14.74</v>
      </c>
    </row>
    <row r="21" spans="1:11" x14ac:dyDescent="0.15">
      <c r="A21" s="179" t="s">
        <v>56</v>
      </c>
      <c r="B21" s="179">
        <f>IF(ISNUMBER(VALUE(SUBSTITUTE(実質収支比率等に係る経年分析!F$49,"▲","-"))),ROUND(VALUE(SUBSTITUTE(実質収支比率等に係る経年分析!F$49,"▲","-")),2),NA())</f>
        <v>-2.57</v>
      </c>
      <c r="C21" s="179">
        <f>IF(ISNUMBER(VALUE(SUBSTITUTE(実質収支比率等に係る経年分析!G$49,"▲","-"))),ROUND(VALUE(SUBSTITUTE(実質収支比率等に係る経年分析!G$49,"▲","-")),2),NA())</f>
        <v>-4.21</v>
      </c>
      <c r="D21" s="179">
        <f>IF(ISNUMBER(VALUE(SUBSTITUTE(実質収支比率等に係る経年分析!H$49,"▲","-"))),ROUND(VALUE(SUBSTITUTE(実質収支比率等に係る経年分析!H$49,"▲","-")),2),NA())</f>
        <v>-3.27</v>
      </c>
      <c r="E21" s="179">
        <f>IF(ISNUMBER(VALUE(SUBSTITUTE(実質収支比率等に係る経年分析!I$49,"▲","-"))),ROUND(VALUE(SUBSTITUTE(実質収支比率等に係る経年分析!I$49,"▲","-")),2),NA())</f>
        <v>2.77</v>
      </c>
      <c r="F21" s="179">
        <f>IF(ISNUMBER(VALUE(SUBSTITUTE(実質収支比率等に係る経年分析!J$49,"▲","-"))),ROUND(VALUE(SUBSTITUTE(実質収支比率等に係る経年分析!J$49,"▲","-")),2),NA())</f>
        <v>-13.74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1.44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0.91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墓地特別会計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7.0000000000000007E-2</v>
      </c>
    </row>
    <row r="30" spans="1:11" x14ac:dyDescent="0.15">
      <c r="A30" s="180" t="str">
        <f>IF(連結実質赤字比率に係る赤字・黒字の構成分析!C$40="",NA(),連結実質赤字比率に係る赤字・黒字の構成分析!C$40)</f>
        <v>農業集落排水特別会計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0.13</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2.27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3.38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1.38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1.76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0.15</v>
      </c>
    </row>
    <row r="32" spans="1:11" x14ac:dyDescent="0.15">
      <c r="A32" s="180" t="str">
        <f>IF(連結実質赤字比率に係る赤字・黒字の構成分析!C$38="",NA(),連結実質赤字比率に係る赤字・黒字の構成分析!C$38)</f>
        <v>大野区域水道事業会計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0.89</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#VALUE!</v>
      </c>
      <c r="I33" s="180" t="e">
        <f>IF(ROUND(VALUE(SUBSTITUTE(連結実質赤字比率に係る赤字・黒字の構成分析!I$37,"▲", "-")), 2) &gt;= 0, ABS(ROUND(VALUE(SUBSTITUTE(連結実質赤字比率に係る赤字・黒字の構成分析!I$37,"▲", "-")), 2)), NA())</f>
        <v>#VALUE!</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1.21</v>
      </c>
    </row>
    <row r="34" spans="1:16" x14ac:dyDescent="0.15">
      <c r="A34" s="180" t="str">
        <f>IF(連結実質赤字比率に係る赤字・黒字の構成分析!C$36="",NA(),連結実質赤字比率に係る赤字・黒字の構成分析!C$36)</f>
        <v>鹿島臨海都市計画事業鹿嶋市平井東部土地区画整理事業特別会計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5.21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4.8499999999999996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5.35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5.01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7.86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15.28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6.38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9.23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10.75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1501</v>
      </c>
      <c r="E42" s="181"/>
      <c r="F42" s="181"/>
      <c r="G42" s="181">
        <f>'実質公債費比率（分子）の構造'!L$52</f>
        <v>1424</v>
      </c>
      <c r="H42" s="181"/>
      <c r="I42" s="181"/>
      <c r="J42" s="181">
        <f>'実質公債費比率（分子）の構造'!M$52</f>
        <v>1490</v>
      </c>
      <c r="K42" s="181"/>
      <c r="L42" s="181"/>
      <c r="M42" s="181">
        <f>'実質公債費比率（分子）の構造'!N$52</f>
        <v>1511</v>
      </c>
      <c r="N42" s="181"/>
      <c r="O42" s="181"/>
      <c r="P42" s="181">
        <f>'実質公債費比率（分子）の構造'!O$52</f>
        <v>1496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13</v>
      </c>
      <c r="C44" s="181"/>
      <c r="D44" s="181"/>
      <c r="E44" s="181">
        <f>'実質公債費比率（分子）の構造'!L$50</f>
        <v>13</v>
      </c>
      <c r="F44" s="181"/>
      <c r="G44" s="181"/>
      <c r="H44" s="181">
        <f>'実質公債費比率（分子）の構造'!M$50</f>
        <v>7</v>
      </c>
      <c r="I44" s="181"/>
      <c r="J44" s="181"/>
      <c r="K44" s="181">
        <f>'実質公債費比率（分子）の構造'!N$50</f>
        <v>3</v>
      </c>
      <c r="L44" s="181"/>
      <c r="M44" s="181"/>
      <c r="N44" s="181">
        <f>'実質公債費比率（分子）の構造'!O$50</f>
        <v>0</v>
      </c>
      <c r="O44" s="181"/>
      <c r="P44" s="181"/>
    </row>
    <row r="45" spans="1:16" x14ac:dyDescent="0.15">
      <c r="A45" s="181" t="s">
        <v>66</v>
      </c>
      <c r="B45" s="181">
        <f>'実質公債費比率（分子）の構造'!K$49</f>
        <v>173</v>
      </c>
      <c r="C45" s="181"/>
      <c r="D45" s="181"/>
      <c r="E45" s="181">
        <f>'実質公債費比率（分子）の構造'!L$49</f>
        <v>132</v>
      </c>
      <c r="F45" s="181"/>
      <c r="G45" s="181"/>
      <c r="H45" s="181">
        <f>'実質公債費比率（分子）の構造'!M$49</f>
        <v>91</v>
      </c>
      <c r="I45" s="181"/>
      <c r="J45" s="181"/>
      <c r="K45" s="181">
        <f>'実質公債費比率（分子）の構造'!N$49</f>
        <v>44</v>
      </c>
      <c r="L45" s="181"/>
      <c r="M45" s="181"/>
      <c r="N45" s="181">
        <f>'実質公債費比率（分子）の構造'!O$49</f>
        <v>73</v>
      </c>
      <c r="O45" s="181"/>
      <c r="P45" s="181"/>
    </row>
    <row r="46" spans="1:16" x14ac:dyDescent="0.15">
      <c r="A46" s="181" t="s">
        <v>67</v>
      </c>
      <c r="B46" s="181">
        <f>'実質公債費比率（分子）の構造'!K$48</f>
        <v>553</v>
      </c>
      <c r="C46" s="181"/>
      <c r="D46" s="181"/>
      <c r="E46" s="181">
        <f>'実質公債費比率（分子）の構造'!L$48</f>
        <v>532</v>
      </c>
      <c r="F46" s="181"/>
      <c r="G46" s="181"/>
      <c r="H46" s="181">
        <f>'実質公債費比率（分子）の構造'!M$48</f>
        <v>530</v>
      </c>
      <c r="I46" s="181"/>
      <c r="J46" s="181"/>
      <c r="K46" s="181">
        <f>'実質公債費比率（分子）の構造'!N$48</f>
        <v>541</v>
      </c>
      <c r="L46" s="181"/>
      <c r="M46" s="181"/>
      <c r="N46" s="181">
        <f>'実質公債費比率（分子）の構造'!O$48</f>
        <v>547</v>
      </c>
      <c r="O46" s="181"/>
      <c r="P46" s="181"/>
    </row>
    <row r="47" spans="1:16" x14ac:dyDescent="0.15">
      <c r="A47" s="181" t="s">
        <v>68</v>
      </c>
      <c r="B47" s="181">
        <f>'実質公債費比率（分子）の構造'!K$47</f>
        <v>19</v>
      </c>
      <c r="C47" s="181"/>
      <c r="D47" s="181"/>
      <c r="E47" s="181">
        <f>'実質公債費比率（分子）の構造'!L$47</f>
        <v>19</v>
      </c>
      <c r="F47" s="181"/>
      <c r="G47" s="181"/>
      <c r="H47" s="181">
        <f>'実質公債費比率（分子）の構造'!M$47</f>
        <v>19</v>
      </c>
      <c r="I47" s="181"/>
      <c r="J47" s="181"/>
      <c r="K47" s="181">
        <f>'実質公債費比率（分子）の構造'!N$47</f>
        <v>16</v>
      </c>
      <c r="L47" s="181"/>
      <c r="M47" s="181"/>
      <c r="N47" s="181">
        <f>'実質公債費比率（分子）の構造'!O$47</f>
        <v>12</v>
      </c>
      <c r="O47" s="181"/>
      <c r="P47" s="181"/>
    </row>
    <row r="48" spans="1:16" x14ac:dyDescent="0.15">
      <c r="A48" s="181" t="s">
        <v>69</v>
      </c>
      <c r="B48" s="181">
        <f>'実質公債費比率（分子）の構造'!K$46</f>
        <v>17</v>
      </c>
      <c r="C48" s="181"/>
      <c r="D48" s="181"/>
      <c r="E48" s="181">
        <f>'実質公債費比率（分子）の構造'!L$46</f>
        <v>17</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1713</v>
      </c>
      <c r="C49" s="181"/>
      <c r="D49" s="181"/>
      <c r="E49" s="181">
        <f>'実質公債費比率（分子）の構造'!L$45</f>
        <v>1644</v>
      </c>
      <c r="F49" s="181"/>
      <c r="G49" s="181"/>
      <c r="H49" s="181">
        <f>'実質公債費比率（分子）の構造'!M$45</f>
        <v>1673</v>
      </c>
      <c r="I49" s="181"/>
      <c r="J49" s="181"/>
      <c r="K49" s="181">
        <f>'実質公債費比率（分子）の構造'!N$45</f>
        <v>1716</v>
      </c>
      <c r="L49" s="181"/>
      <c r="M49" s="181"/>
      <c r="N49" s="181">
        <f>'実質公債費比率（分子）の構造'!O$45</f>
        <v>1661</v>
      </c>
      <c r="O49" s="181"/>
      <c r="P49" s="181"/>
    </row>
    <row r="50" spans="1:16" x14ac:dyDescent="0.15">
      <c r="A50" s="181" t="s">
        <v>71</v>
      </c>
      <c r="B50" s="181" t="e">
        <f>NA()</f>
        <v>#N/A</v>
      </c>
      <c r="C50" s="181">
        <f>IF(ISNUMBER('実質公債費比率（分子）の構造'!K$53),'実質公債費比率（分子）の構造'!K$53,NA())</f>
        <v>987</v>
      </c>
      <c r="D50" s="181" t="e">
        <f>NA()</f>
        <v>#N/A</v>
      </c>
      <c r="E50" s="181" t="e">
        <f>NA()</f>
        <v>#N/A</v>
      </c>
      <c r="F50" s="181">
        <f>IF(ISNUMBER('実質公債費比率（分子）の構造'!L$53),'実質公債費比率（分子）の構造'!L$53,NA())</f>
        <v>933</v>
      </c>
      <c r="G50" s="181" t="e">
        <f>NA()</f>
        <v>#N/A</v>
      </c>
      <c r="H50" s="181" t="e">
        <f>NA()</f>
        <v>#N/A</v>
      </c>
      <c r="I50" s="181">
        <f>IF(ISNUMBER('実質公債費比率（分子）の構造'!M$53),'実質公債費比率（分子）の構造'!M$53,NA())</f>
        <v>830</v>
      </c>
      <c r="J50" s="181" t="e">
        <f>NA()</f>
        <v>#N/A</v>
      </c>
      <c r="K50" s="181" t="e">
        <f>NA()</f>
        <v>#N/A</v>
      </c>
      <c r="L50" s="181">
        <f>IF(ISNUMBER('実質公債費比率（分子）の構造'!N$53),'実質公債費比率（分子）の構造'!N$53,NA())</f>
        <v>809</v>
      </c>
      <c r="M50" s="181" t="e">
        <f>NA()</f>
        <v>#N/A</v>
      </c>
      <c r="N50" s="181" t="e">
        <f>NA()</f>
        <v>#N/A</v>
      </c>
      <c r="O50" s="181">
        <f>IF(ISNUMBER('実質公債費比率（分子）の構造'!O$53),'実質公債費比率（分子）の構造'!O$53,NA())</f>
        <v>797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16442</v>
      </c>
      <c r="E56" s="180"/>
      <c r="F56" s="180"/>
      <c r="G56" s="180">
        <f>'将来負担比率（分子）の構造'!J$52</f>
        <v>16153</v>
      </c>
      <c r="H56" s="180"/>
      <c r="I56" s="180"/>
      <c r="J56" s="180">
        <f>'将来負担比率（分子）の構造'!K$52</f>
        <v>15904</v>
      </c>
      <c r="K56" s="180"/>
      <c r="L56" s="180"/>
      <c r="M56" s="180">
        <f>'将来負担比率（分子）の構造'!L$52</f>
        <v>15168</v>
      </c>
      <c r="N56" s="180"/>
      <c r="O56" s="180"/>
      <c r="P56" s="180">
        <f>'将来負担比率（分子）の構造'!M$52</f>
        <v>14537</v>
      </c>
    </row>
    <row r="57" spans="1:16" x14ac:dyDescent="0.15">
      <c r="A57" s="180" t="s">
        <v>42</v>
      </c>
      <c r="B57" s="180"/>
      <c r="C57" s="180"/>
      <c r="D57" s="180">
        <f>'将来負担比率（分子）の構造'!I$51</f>
        <v>114</v>
      </c>
      <c r="E57" s="180"/>
      <c r="F57" s="180"/>
      <c r="G57" s="180">
        <f>'将来負担比率（分子）の構造'!J$51</f>
        <v>94</v>
      </c>
      <c r="H57" s="180"/>
      <c r="I57" s="180"/>
      <c r="J57" s="180">
        <f>'将来負担比率（分子）の構造'!K$51</f>
        <v>77</v>
      </c>
      <c r="K57" s="180"/>
      <c r="L57" s="180"/>
      <c r="M57" s="180">
        <f>'将来負担比率（分子）の構造'!L$51</f>
        <v>164</v>
      </c>
      <c r="N57" s="180"/>
      <c r="O57" s="180"/>
      <c r="P57" s="180">
        <f>'将来負担比率（分子）の構造'!M$51</f>
        <v>257</v>
      </c>
    </row>
    <row r="58" spans="1:16" x14ac:dyDescent="0.15">
      <c r="A58" s="180" t="s">
        <v>41</v>
      </c>
      <c r="B58" s="180"/>
      <c r="C58" s="180"/>
      <c r="D58" s="180">
        <f>'将来負担比率（分子）の構造'!I$50</f>
        <v>5280</v>
      </c>
      <c r="E58" s="180"/>
      <c r="F58" s="180"/>
      <c r="G58" s="180">
        <f>'将来負担比率（分子）の構造'!J$50</f>
        <v>5480</v>
      </c>
      <c r="H58" s="180"/>
      <c r="I58" s="180"/>
      <c r="J58" s="180">
        <f>'将来負担比率（分子）の構造'!K$50</f>
        <v>5771</v>
      </c>
      <c r="K58" s="180"/>
      <c r="L58" s="180"/>
      <c r="M58" s="180">
        <f>'将来負担比率（分子）の構造'!L$50</f>
        <v>5374</v>
      </c>
      <c r="N58" s="180"/>
      <c r="O58" s="180"/>
      <c r="P58" s="180">
        <f>'将来負担比率（分子）の構造'!M$50</f>
        <v>5802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3785</v>
      </c>
      <c r="C62" s="180"/>
      <c r="D62" s="180"/>
      <c r="E62" s="180">
        <f>'将来負担比率（分子）の構造'!J$45</f>
        <v>3206</v>
      </c>
      <c r="F62" s="180"/>
      <c r="G62" s="180"/>
      <c r="H62" s="180">
        <f>'将来負担比率（分子）の構造'!K$45</f>
        <v>3172</v>
      </c>
      <c r="I62" s="180"/>
      <c r="J62" s="180"/>
      <c r="K62" s="180">
        <f>'将来負担比率（分子）の構造'!L$45</f>
        <v>3034</v>
      </c>
      <c r="L62" s="180"/>
      <c r="M62" s="180"/>
      <c r="N62" s="180">
        <f>'将来負担比率（分子）の構造'!M$45</f>
        <v>3072</v>
      </c>
      <c r="O62" s="180"/>
      <c r="P62" s="180"/>
    </row>
    <row r="63" spans="1:16" x14ac:dyDescent="0.15">
      <c r="A63" s="180" t="s">
        <v>34</v>
      </c>
      <c r="B63" s="180">
        <f>'将来負担比率（分子）の構造'!I$44</f>
        <v>766</v>
      </c>
      <c r="C63" s="180"/>
      <c r="D63" s="180"/>
      <c r="E63" s="180">
        <f>'将来負担比率（分子）の構造'!J$44</f>
        <v>821</v>
      </c>
      <c r="F63" s="180"/>
      <c r="G63" s="180"/>
      <c r="H63" s="180">
        <f>'将来負担比率（分子）の構造'!K$44</f>
        <v>774</v>
      </c>
      <c r="I63" s="180"/>
      <c r="J63" s="180"/>
      <c r="K63" s="180">
        <f>'将来負担比率（分子）の構造'!L$44</f>
        <v>774</v>
      </c>
      <c r="L63" s="180"/>
      <c r="M63" s="180"/>
      <c r="N63" s="180">
        <f>'将来負担比率（分子）の構造'!M$44</f>
        <v>733</v>
      </c>
      <c r="O63" s="180"/>
      <c r="P63" s="180"/>
    </row>
    <row r="64" spans="1:16" x14ac:dyDescent="0.15">
      <c r="A64" s="180" t="s">
        <v>33</v>
      </c>
      <c r="B64" s="180">
        <f>'将来負担比率（分子）の構造'!I$43</f>
        <v>7192</v>
      </c>
      <c r="C64" s="180"/>
      <c r="D64" s="180"/>
      <c r="E64" s="180">
        <f>'将来負担比率（分子）の構造'!J$43</f>
        <v>7054</v>
      </c>
      <c r="F64" s="180"/>
      <c r="G64" s="180"/>
      <c r="H64" s="180">
        <f>'将来負担比率（分子）の構造'!K$43</f>
        <v>6938</v>
      </c>
      <c r="I64" s="180"/>
      <c r="J64" s="180"/>
      <c r="K64" s="180">
        <f>'将来負担比率（分子）の構造'!L$43</f>
        <v>6904</v>
      </c>
      <c r="L64" s="180"/>
      <c r="M64" s="180"/>
      <c r="N64" s="180">
        <f>'将来負担比率（分子）の構造'!M$43</f>
        <v>7003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17372</v>
      </c>
      <c r="C66" s="180"/>
      <c r="D66" s="180"/>
      <c r="E66" s="180">
        <f>'将来負担比率（分子）の構造'!J$41</f>
        <v>17254</v>
      </c>
      <c r="F66" s="180"/>
      <c r="G66" s="180"/>
      <c r="H66" s="180">
        <f>'将来負担比率（分子）の構造'!K$41</f>
        <v>16954</v>
      </c>
      <c r="I66" s="180"/>
      <c r="J66" s="180"/>
      <c r="K66" s="180">
        <f>'将来負担比率（分子）の構造'!L$41</f>
        <v>17262</v>
      </c>
      <c r="L66" s="180"/>
      <c r="M66" s="180"/>
      <c r="N66" s="180">
        <f>'将来負担比率（分子）の構造'!M$41</f>
        <v>17422</v>
      </c>
      <c r="O66" s="180"/>
      <c r="P66" s="180"/>
    </row>
    <row r="67" spans="1:16" x14ac:dyDescent="0.15">
      <c r="A67" s="180" t="s">
        <v>75</v>
      </c>
      <c r="B67" s="180" t="e">
        <f>NA()</f>
        <v>#N/A</v>
      </c>
      <c r="C67" s="180">
        <f>IF(ISNUMBER('将来負担比率（分子）の構造'!I$53), IF('将来負担比率（分子）の構造'!I$53 &lt; 0, 0, '将来負担比率（分子）の構造'!I$53), NA())</f>
        <v>7280</v>
      </c>
      <c r="D67" s="180" t="e">
        <f>NA()</f>
        <v>#N/A</v>
      </c>
      <c r="E67" s="180" t="e">
        <f>NA()</f>
        <v>#N/A</v>
      </c>
      <c r="F67" s="180">
        <f>IF(ISNUMBER('将来負担比率（分子）の構造'!J$53), IF('将来負担比率（分子）の構造'!J$53 &lt; 0, 0, '将来負担比率（分子）の構造'!J$53), NA())</f>
        <v>6609</v>
      </c>
      <c r="G67" s="180" t="e">
        <f>NA()</f>
        <v>#N/A</v>
      </c>
      <c r="H67" s="180" t="e">
        <f>NA()</f>
        <v>#N/A</v>
      </c>
      <c r="I67" s="180">
        <f>IF(ISNUMBER('将来負担比率（分子）の構造'!K$53), IF('将来負担比率（分子）の構造'!K$53 &lt; 0, 0, '将来負担比率（分子）の構造'!K$53), NA())</f>
        <v>6087</v>
      </c>
      <c r="J67" s="180" t="e">
        <f>NA()</f>
        <v>#N/A</v>
      </c>
      <c r="K67" s="180" t="e">
        <f>NA()</f>
        <v>#N/A</v>
      </c>
      <c r="L67" s="180">
        <f>IF(ISNUMBER('将来負担比率（分子）の構造'!L$53), IF('将来負担比率（分子）の構造'!L$53 &lt; 0, 0, '将来負担比率（分子）の構造'!L$53), NA())</f>
        <v>7269</v>
      </c>
      <c r="M67" s="180" t="e">
        <f>NA()</f>
        <v>#N/A</v>
      </c>
      <c r="N67" s="180" t="e">
        <f>NA()</f>
        <v>#N/A</v>
      </c>
      <c r="O67" s="180">
        <f>IF(ISNUMBER('将来負担比率（分子）の構造'!M$53), IF('将来負担比率（分子）の構造'!M$53 &lt; 0, 0, '将来負担比率（分子）の構造'!M$53), NA())</f>
        <v>7633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2610</v>
      </c>
      <c r="C72" s="184">
        <f>基金残高に係る経年分析!G55</f>
        <v>2111</v>
      </c>
      <c r="D72" s="184">
        <f>基金残高に係る経年分析!H55</f>
        <v>2106</v>
      </c>
    </row>
    <row r="73" spans="1:16" x14ac:dyDescent="0.15">
      <c r="A73" s="183" t="s">
        <v>78</v>
      </c>
      <c r="B73" s="184">
        <f>基金残高に係る経年分析!F56</f>
        <v>317</v>
      </c>
      <c r="C73" s="184">
        <f>基金残高に係る経年分析!G56</f>
        <v>317</v>
      </c>
      <c r="D73" s="184">
        <f>基金残高に係る経年分析!H56</f>
        <v>318</v>
      </c>
    </row>
    <row r="74" spans="1:16" x14ac:dyDescent="0.15">
      <c r="A74" s="183" t="s">
        <v>79</v>
      </c>
      <c r="B74" s="184">
        <f>基金残高に係る経年分析!F57</f>
        <v>1521</v>
      </c>
      <c r="C74" s="184">
        <f>基金残高に係る経年分析!G57</f>
        <v>1601</v>
      </c>
      <c r="D74" s="184">
        <f>基金残高に係る経年分析!H57</f>
        <v>1290</v>
      </c>
    </row>
  </sheetData>
  <sheetProtection algorithmName="SHA-512" hashValue="TpIxrLOd6rLgQ/U0Xn3T9VSbuNwodfT5cEqsI59L06Ld3Aw5G/IL3g4OBOghCO5zjRfTFu9UxV2rkpX6rnGLVQ==" saltValue="agxH8lauEDFeGuS49p0lH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11238032</v>
      </c>
      <c r="S5" s="727"/>
      <c r="T5" s="727"/>
      <c r="U5" s="727"/>
      <c r="V5" s="727"/>
      <c r="W5" s="727"/>
      <c r="X5" s="727"/>
      <c r="Y5" s="773"/>
      <c r="Z5" s="791">
        <v>42.6</v>
      </c>
      <c r="AA5" s="791"/>
      <c r="AB5" s="791"/>
      <c r="AC5" s="791"/>
      <c r="AD5" s="792">
        <v>11238032</v>
      </c>
      <c r="AE5" s="792"/>
      <c r="AF5" s="792"/>
      <c r="AG5" s="792"/>
      <c r="AH5" s="792"/>
      <c r="AI5" s="792"/>
      <c r="AJ5" s="792"/>
      <c r="AK5" s="792"/>
      <c r="AL5" s="774">
        <v>85.5</v>
      </c>
      <c r="AM5" s="743"/>
      <c r="AN5" s="743"/>
      <c r="AO5" s="775"/>
      <c r="AP5" s="760" t="s">
        <v>225</v>
      </c>
      <c r="AQ5" s="761"/>
      <c r="AR5" s="761"/>
      <c r="AS5" s="761"/>
      <c r="AT5" s="761"/>
      <c r="AU5" s="761"/>
      <c r="AV5" s="761"/>
      <c r="AW5" s="761"/>
      <c r="AX5" s="761"/>
      <c r="AY5" s="761"/>
      <c r="AZ5" s="761"/>
      <c r="BA5" s="761"/>
      <c r="BB5" s="761"/>
      <c r="BC5" s="761"/>
      <c r="BD5" s="761"/>
      <c r="BE5" s="761"/>
      <c r="BF5" s="762"/>
      <c r="BG5" s="661">
        <v>11238032</v>
      </c>
      <c r="BH5" s="664"/>
      <c r="BI5" s="664"/>
      <c r="BJ5" s="664"/>
      <c r="BK5" s="664"/>
      <c r="BL5" s="664"/>
      <c r="BM5" s="664"/>
      <c r="BN5" s="665"/>
      <c r="BO5" s="723">
        <v>100</v>
      </c>
      <c r="BP5" s="723"/>
      <c r="BQ5" s="723"/>
      <c r="BR5" s="723"/>
      <c r="BS5" s="724" t="s">
        <v>128</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311169</v>
      </c>
      <c r="S6" s="664"/>
      <c r="T6" s="664"/>
      <c r="U6" s="664"/>
      <c r="V6" s="664"/>
      <c r="W6" s="664"/>
      <c r="X6" s="664"/>
      <c r="Y6" s="665"/>
      <c r="Z6" s="723">
        <v>1.2</v>
      </c>
      <c r="AA6" s="723"/>
      <c r="AB6" s="723"/>
      <c r="AC6" s="723"/>
      <c r="AD6" s="724">
        <v>311169</v>
      </c>
      <c r="AE6" s="724"/>
      <c r="AF6" s="724"/>
      <c r="AG6" s="724"/>
      <c r="AH6" s="724"/>
      <c r="AI6" s="724"/>
      <c r="AJ6" s="724"/>
      <c r="AK6" s="724"/>
      <c r="AL6" s="666">
        <v>2.4</v>
      </c>
      <c r="AM6" s="667"/>
      <c r="AN6" s="667"/>
      <c r="AO6" s="725"/>
      <c r="AP6" s="658" t="s">
        <v>230</v>
      </c>
      <c r="AQ6" s="659"/>
      <c r="AR6" s="659"/>
      <c r="AS6" s="659"/>
      <c r="AT6" s="659"/>
      <c r="AU6" s="659"/>
      <c r="AV6" s="659"/>
      <c r="AW6" s="659"/>
      <c r="AX6" s="659"/>
      <c r="AY6" s="659"/>
      <c r="AZ6" s="659"/>
      <c r="BA6" s="659"/>
      <c r="BB6" s="659"/>
      <c r="BC6" s="659"/>
      <c r="BD6" s="659"/>
      <c r="BE6" s="659"/>
      <c r="BF6" s="660"/>
      <c r="BG6" s="661">
        <v>11238032</v>
      </c>
      <c r="BH6" s="664"/>
      <c r="BI6" s="664"/>
      <c r="BJ6" s="664"/>
      <c r="BK6" s="664"/>
      <c r="BL6" s="664"/>
      <c r="BM6" s="664"/>
      <c r="BN6" s="665"/>
      <c r="BO6" s="723">
        <v>100</v>
      </c>
      <c r="BP6" s="723"/>
      <c r="BQ6" s="723"/>
      <c r="BR6" s="723"/>
      <c r="BS6" s="724" t="s">
        <v>128</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205784</v>
      </c>
      <c r="CS6" s="664"/>
      <c r="CT6" s="664"/>
      <c r="CU6" s="664"/>
      <c r="CV6" s="664"/>
      <c r="CW6" s="664"/>
      <c r="CX6" s="664"/>
      <c r="CY6" s="665"/>
      <c r="CZ6" s="774">
        <v>0.8</v>
      </c>
      <c r="DA6" s="743"/>
      <c r="DB6" s="743"/>
      <c r="DC6" s="777"/>
      <c r="DD6" s="669" t="s">
        <v>128</v>
      </c>
      <c r="DE6" s="664"/>
      <c r="DF6" s="664"/>
      <c r="DG6" s="664"/>
      <c r="DH6" s="664"/>
      <c r="DI6" s="664"/>
      <c r="DJ6" s="664"/>
      <c r="DK6" s="664"/>
      <c r="DL6" s="664"/>
      <c r="DM6" s="664"/>
      <c r="DN6" s="664"/>
      <c r="DO6" s="664"/>
      <c r="DP6" s="665"/>
      <c r="DQ6" s="669">
        <v>205784</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13914</v>
      </c>
      <c r="S7" s="664"/>
      <c r="T7" s="664"/>
      <c r="U7" s="664"/>
      <c r="V7" s="664"/>
      <c r="W7" s="664"/>
      <c r="X7" s="664"/>
      <c r="Y7" s="665"/>
      <c r="Z7" s="723">
        <v>0.1</v>
      </c>
      <c r="AA7" s="723"/>
      <c r="AB7" s="723"/>
      <c r="AC7" s="723"/>
      <c r="AD7" s="724">
        <v>13914</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4483211</v>
      </c>
      <c r="BH7" s="664"/>
      <c r="BI7" s="664"/>
      <c r="BJ7" s="664"/>
      <c r="BK7" s="664"/>
      <c r="BL7" s="664"/>
      <c r="BM7" s="664"/>
      <c r="BN7" s="665"/>
      <c r="BO7" s="723">
        <v>39.9</v>
      </c>
      <c r="BP7" s="723"/>
      <c r="BQ7" s="723"/>
      <c r="BR7" s="723"/>
      <c r="BS7" s="724" t="s">
        <v>128</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4158309</v>
      </c>
      <c r="CS7" s="664"/>
      <c r="CT7" s="664"/>
      <c r="CU7" s="664"/>
      <c r="CV7" s="664"/>
      <c r="CW7" s="664"/>
      <c r="CX7" s="664"/>
      <c r="CY7" s="665"/>
      <c r="CZ7" s="723">
        <v>16.5</v>
      </c>
      <c r="DA7" s="723"/>
      <c r="DB7" s="723"/>
      <c r="DC7" s="723"/>
      <c r="DD7" s="669">
        <v>105179</v>
      </c>
      <c r="DE7" s="664"/>
      <c r="DF7" s="664"/>
      <c r="DG7" s="664"/>
      <c r="DH7" s="664"/>
      <c r="DI7" s="664"/>
      <c r="DJ7" s="664"/>
      <c r="DK7" s="664"/>
      <c r="DL7" s="664"/>
      <c r="DM7" s="664"/>
      <c r="DN7" s="664"/>
      <c r="DO7" s="664"/>
      <c r="DP7" s="665"/>
      <c r="DQ7" s="669">
        <v>2883832</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31821</v>
      </c>
      <c r="S8" s="664"/>
      <c r="T8" s="664"/>
      <c r="U8" s="664"/>
      <c r="V8" s="664"/>
      <c r="W8" s="664"/>
      <c r="X8" s="664"/>
      <c r="Y8" s="665"/>
      <c r="Z8" s="723">
        <v>0.1</v>
      </c>
      <c r="AA8" s="723"/>
      <c r="AB8" s="723"/>
      <c r="AC8" s="723"/>
      <c r="AD8" s="724">
        <v>31821</v>
      </c>
      <c r="AE8" s="724"/>
      <c r="AF8" s="724"/>
      <c r="AG8" s="724"/>
      <c r="AH8" s="724"/>
      <c r="AI8" s="724"/>
      <c r="AJ8" s="724"/>
      <c r="AK8" s="724"/>
      <c r="AL8" s="666">
        <v>0.2</v>
      </c>
      <c r="AM8" s="667"/>
      <c r="AN8" s="667"/>
      <c r="AO8" s="725"/>
      <c r="AP8" s="658" t="s">
        <v>236</v>
      </c>
      <c r="AQ8" s="659"/>
      <c r="AR8" s="659"/>
      <c r="AS8" s="659"/>
      <c r="AT8" s="659"/>
      <c r="AU8" s="659"/>
      <c r="AV8" s="659"/>
      <c r="AW8" s="659"/>
      <c r="AX8" s="659"/>
      <c r="AY8" s="659"/>
      <c r="AZ8" s="659"/>
      <c r="BA8" s="659"/>
      <c r="BB8" s="659"/>
      <c r="BC8" s="659"/>
      <c r="BD8" s="659"/>
      <c r="BE8" s="659"/>
      <c r="BF8" s="660"/>
      <c r="BG8" s="661">
        <v>119150</v>
      </c>
      <c r="BH8" s="664"/>
      <c r="BI8" s="664"/>
      <c r="BJ8" s="664"/>
      <c r="BK8" s="664"/>
      <c r="BL8" s="664"/>
      <c r="BM8" s="664"/>
      <c r="BN8" s="665"/>
      <c r="BO8" s="723">
        <v>1.1000000000000001</v>
      </c>
      <c r="BP8" s="723"/>
      <c r="BQ8" s="723"/>
      <c r="BR8" s="723"/>
      <c r="BS8" s="669" t="s">
        <v>128</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9030756</v>
      </c>
      <c r="CS8" s="664"/>
      <c r="CT8" s="664"/>
      <c r="CU8" s="664"/>
      <c r="CV8" s="664"/>
      <c r="CW8" s="664"/>
      <c r="CX8" s="664"/>
      <c r="CY8" s="665"/>
      <c r="CZ8" s="723">
        <v>35.9</v>
      </c>
      <c r="DA8" s="723"/>
      <c r="DB8" s="723"/>
      <c r="DC8" s="723"/>
      <c r="DD8" s="669">
        <v>100210</v>
      </c>
      <c r="DE8" s="664"/>
      <c r="DF8" s="664"/>
      <c r="DG8" s="664"/>
      <c r="DH8" s="664"/>
      <c r="DI8" s="664"/>
      <c r="DJ8" s="664"/>
      <c r="DK8" s="664"/>
      <c r="DL8" s="664"/>
      <c r="DM8" s="664"/>
      <c r="DN8" s="664"/>
      <c r="DO8" s="664"/>
      <c r="DP8" s="665"/>
      <c r="DQ8" s="669">
        <v>4181499</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27508</v>
      </c>
      <c r="S9" s="664"/>
      <c r="T9" s="664"/>
      <c r="U9" s="664"/>
      <c r="V9" s="664"/>
      <c r="W9" s="664"/>
      <c r="X9" s="664"/>
      <c r="Y9" s="665"/>
      <c r="Z9" s="723">
        <v>0.1</v>
      </c>
      <c r="AA9" s="723"/>
      <c r="AB9" s="723"/>
      <c r="AC9" s="723"/>
      <c r="AD9" s="724">
        <v>27508</v>
      </c>
      <c r="AE9" s="724"/>
      <c r="AF9" s="724"/>
      <c r="AG9" s="724"/>
      <c r="AH9" s="724"/>
      <c r="AI9" s="724"/>
      <c r="AJ9" s="724"/>
      <c r="AK9" s="724"/>
      <c r="AL9" s="666">
        <v>0.2</v>
      </c>
      <c r="AM9" s="667"/>
      <c r="AN9" s="667"/>
      <c r="AO9" s="725"/>
      <c r="AP9" s="658" t="s">
        <v>239</v>
      </c>
      <c r="AQ9" s="659"/>
      <c r="AR9" s="659"/>
      <c r="AS9" s="659"/>
      <c r="AT9" s="659"/>
      <c r="AU9" s="659"/>
      <c r="AV9" s="659"/>
      <c r="AW9" s="659"/>
      <c r="AX9" s="659"/>
      <c r="AY9" s="659"/>
      <c r="AZ9" s="659"/>
      <c r="BA9" s="659"/>
      <c r="BB9" s="659"/>
      <c r="BC9" s="659"/>
      <c r="BD9" s="659"/>
      <c r="BE9" s="659"/>
      <c r="BF9" s="660"/>
      <c r="BG9" s="661">
        <v>3550827</v>
      </c>
      <c r="BH9" s="664"/>
      <c r="BI9" s="664"/>
      <c r="BJ9" s="664"/>
      <c r="BK9" s="664"/>
      <c r="BL9" s="664"/>
      <c r="BM9" s="664"/>
      <c r="BN9" s="665"/>
      <c r="BO9" s="723">
        <v>31.6</v>
      </c>
      <c r="BP9" s="723"/>
      <c r="BQ9" s="723"/>
      <c r="BR9" s="723"/>
      <c r="BS9" s="669" t="s">
        <v>128</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2138669</v>
      </c>
      <c r="CS9" s="664"/>
      <c r="CT9" s="664"/>
      <c r="CU9" s="664"/>
      <c r="CV9" s="664"/>
      <c r="CW9" s="664"/>
      <c r="CX9" s="664"/>
      <c r="CY9" s="665"/>
      <c r="CZ9" s="723">
        <v>8.5</v>
      </c>
      <c r="DA9" s="723"/>
      <c r="DB9" s="723"/>
      <c r="DC9" s="723"/>
      <c r="DD9" s="669">
        <v>156100</v>
      </c>
      <c r="DE9" s="664"/>
      <c r="DF9" s="664"/>
      <c r="DG9" s="664"/>
      <c r="DH9" s="664"/>
      <c r="DI9" s="664"/>
      <c r="DJ9" s="664"/>
      <c r="DK9" s="664"/>
      <c r="DL9" s="664"/>
      <c r="DM9" s="664"/>
      <c r="DN9" s="664"/>
      <c r="DO9" s="664"/>
      <c r="DP9" s="665"/>
      <c r="DQ9" s="669">
        <v>1756651</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242</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242</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209569</v>
      </c>
      <c r="BH10" s="664"/>
      <c r="BI10" s="664"/>
      <c r="BJ10" s="664"/>
      <c r="BK10" s="664"/>
      <c r="BL10" s="664"/>
      <c r="BM10" s="664"/>
      <c r="BN10" s="665"/>
      <c r="BO10" s="723">
        <v>1.9</v>
      </c>
      <c r="BP10" s="723"/>
      <c r="BQ10" s="723"/>
      <c r="BR10" s="723"/>
      <c r="BS10" s="669" t="s">
        <v>242</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954</v>
      </c>
      <c r="CS10" s="664"/>
      <c r="CT10" s="664"/>
      <c r="CU10" s="664"/>
      <c r="CV10" s="664"/>
      <c r="CW10" s="664"/>
      <c r="CX10" s="664"/>
      <c r="CY10" s="665"/>
      <c r="CZ10" s="723">
        <v>0</v>
      </c>
      <c r="DA10" s="723"/>
      <c r="DB10" s="723"/>
      <c r="DC10" s="723"/>
      <c r="DD10" s="669" t="s">
        <v>242</v>
      </c>
      <c r="DE10" s="664"/>
      <c r="DF10" s="664"/>
      <c r="DG10" s="664"/>
      <c r="DH10" s="664"/>
      <c r="DI10" s="664"/>
      <c r="DJ10" s="664"/>
      <c r="DK10" s="664"/>
      <c r="DL10" s="664"/>
      <c r="DM10" s="664"/>
      <c r="DN10" s="664"/>
      <c r="DO10" s="664"/>
      <c r="DP10" s="665"/>
      <c r="DQ10" s="669">
        <v>669</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242</v>
      </c>
      <c r="AA11" s="723"/>
      <c r="AB11" s="723"/>
      <c r="AC11" s="723"/>
      <c r="AD11" s="724" t="s">
        <v>242</v>
      </c>
      <c r="AE11" s="724"/>
      <c r="AF11" s="724"/>
      <c r="AG11" s="724"/>
      <c r="AH11" s="724"/>
      <c r="AI11" s="724"/>
      <c r="AJ11" s="724"/>
      <c r="AK11" s="724"/>
      <c r="AL11" s="666" t="s">
        <v>128</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603665</v>
      </c>
      <c r="BH11" s="664"/>
      <c r="BI11" s="664"/>
      <c r="BJ11" s="664"/>
      <c r="BK11" s="664"/>
      <c r="BL11" s="664"/>
      <c r="BM11" s="664"/>
      <c r="BN11" s="665"/>
      <c r="BO11" s="723">
        <v>5.4</v>
      </c>
      <c r="BP11" s="723"/>
      <c r="BQ11" s="723"/>
      <c r="BR11" s="723"/>
      <c r="BS11" s="669" t="s">
        <v>128</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317490</v>
      </c>
      <c r="CS11" s="664"/>
      <c r="CT11" s="664"/>
      <c r="CU11" s="664"/>
      <c r="CV11" s="664"/>
      <c r="CW11" s="664"/>
      <c r="CX11" s="664"/>
      <c r="CY11" s="665"/>
      <c r="CZ11" s="723">
        <v>1.3</v>
      </c>
      <c r="DA11" s="723"/>
      <c r="DB11" s="723"/>
      <c r="DC11" s="723"/>
      <c r="DD11" s="669">
        <v>59493</v>
      </c>
      <c r="DE11" s="664"/>
      <c r="DF11" s="664"/>
      <c r="DG11" s="664"/>
      <c r="DH11" s="664"/>
      <c r="DI11" s="664"/>
      <c r="DJ11" s="664"/>
      <c r="DK11" s="664"/>
      <c r="DL11" s="664"/>
      <c r="DM11" s="664"/>
      <c r="DN11" s="664"/>
      <c r="DO11" s="664"/>
      <c r="DP11" s="665"/>
      <c r="DQ11" s="669">
        <v>261886</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1247766</v>
      </c>
      <c r="S12" s="664"/>
      <c r="T12" s="664"/>
      <c r="U12" s="664"/>
      <c r="V12" s="664"/>
      <c r="W12" s="664"/>
      <c r="X12" s="664"/>
      <c r="Y12" s="665"/>
      <c r="Z12" s="723">
        <v>4.7</v>
      </c>
      <c r="AA12" s="723"/>
      <c r="AB12" s="723"/>
      <c r="AC12" s="723"/>
      <c r="AD12" s="724">
        <v>1247766</v>
      </c>
      <c r="AE12" s="724"/>
      <c r="AF12" s="724"/>
      <c r="AG12" s="724"/>
      <c r="AH12" s="724"/>
      <c r="AI12" s="724"/>
      <c r="AJ12" s="724"/>
      <c r="AK12" s="724"/>
      <c r="AL12" s="666">
        <v>9.5</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5736152</v>
      </c>
      <c r="BH12" s="664"/>
      <c r="BI12" s="664"/>
      <c r="BJ12" s="664"/>
      <c r="BK12" s="664"/>
      <c r="BL12" s="664"/>
      <c r="BM12" s="664"/>
      <c r="BN12" s="665"/>
      <c r="BO12" s="723">
        <v>51</v>
      </c>
      <c r="BP12" s="723"/>
      <c r="BQ12" s="723"/>
      <c r="BR12" s="723"/>
      <c r="BS12" s="669" t="s">
        <v>242</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249639</v>
      </c>
      <c r="CS12" s="664"/>
      <c r="CT12" s="664"/>
      <c r="CU12" s="664"/>
      <c r="CV12" s="664"/>
      <c r="CW12" s="664"/>
      <c r="CX12" s="664"/>
      <c r="CY12" s="665"/>
      <c r="CZ12" s="723">
        <v>1</v>
      </c>
      <c r="DA12" s="723"/>
      <c r="DB12" s="723"/>
      <c r="DC12" s="723"/>
      <c r="DD12" s="669">
        <v>39</v>
      </c>
      <c r="DE12" s="664"/>
      <c r="DF12" s="664"/>
      <c r="DG12" s="664"/>
      <c r="DH12" s="664"/>
      <c r="DI12" s="664"/>
      <c r="DJ12" s="664"/>
      <c r="DK12" s="664"/>
      <c r="DL12" s="664"/>
      <c r="DM12" s="664"/>
      <c r="DN12" s="664"/>
      <c r="DO12" s="664"/>
      <c r="DP12" s="665"/>
      <c r="DQ12" s="669">
        <v>181720</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12584</v>
      </c>
      <c r="S13" s="664"/>
      <c r="T13" s="664"/>
      <c r="U13" s="664"/>
      <c r="V13" s="664"/>
      <c r="W13" s="664"/>
      <c r="X13" s="664"/>
      <c r="Y13" s="665"/>
      <c r="Z13" s="723">
        <v>0</v>
      </c>
      <c r="AA13" s="723"/>
      <c r="AB13" s="723"/>
      <c r="AC13" s="723"/>
      <c r="AD13" s="724">
        <v>12584</v>
      </c>
      <c r="AE13" s="724"/>
      <c r="AF13" s="724"/>
      <c r="AG13" s="724"/>
      <c r="AH13" s="724"/>
      <c r="AI13" s="724"/>
      <c r="AJ13" s="724"/>
      <c r="AK13" s="724"/>
      <c r="AL13" s="666">
        <v>0.1</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5714176</v>
      </c>
      <c r="BH13" s="664"/>
      <c r="BI13" s="664"/>
      <c r="BJ13" s="664"/>
      <c r="BK13" s="664"/>
      <c r="BL13" s="664"/>
      <c r="BM13" s="664"/>
      <c r="BN13" s="665"/>
      <c r="BO13" s="723">
        <v>50.8</v>
      </c>
      <c r="BP13" s="723"/>
      <c r="BQ13" s="723"/>
      <c r="BR13" s="723"/>
      <c r="BS13" s="669" t="s">
        <v>242</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1906092</v>
      </c>
      <c r="CS13" s="664"/>
      <c r="CT13" s="664"/>
      <c r="CU13" s="664"/>
      <c r="CV13" s="664"/>
      <c r="CW13" s="664"/>
      <c r="CX13" s="664"/>
      <c r="CY13" s="665"/>
      <c r="CZ13" s="723">
        <v>7.6</v>
      </c>
      <c r="DA13" s="723"/>
      <c r="DB13" s="723"/>
      <c r="DC13" s="723"/>
      <c r="DD13" s="669">
        <v>812529</v>
      </c>
      <c r="DE13" s="664"/>
      <c r="DF13" s="664"/>
      <c r="DG13" s="664"/>
      <c r="DH13" s="664"/>
      <c r="DI13" s="664"/>
      <c r="DJ13" s="664"/>
      <c r="DK13" s="664"/>
      <c r="DL13" s="664"/>
      <c r="DM13" s="664"/>
      <c r="DN13" s="664"/>
      <c r="DO13" s="664"/>
      <c r="DP13" s="665"/>
      <c r="DQ13" s="669">
        <v>1207337</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177785</v>
      </c>
      <c r="BH14" s="664"/>
      <c r="BI14" s="664"/>
      <c r="BJ14" s="664"/>
      <c r="BK14" s="664"/>
      <c r="BL14" s="664"/>
      <c r="BM14" s="664"/>
      <c r="BN14" s="665"/>
      <c r="BO14" s="723">
        <v>1.6</v>
      </c>
      <c r="BP14" s="723"/>
      <c r="BQ14" s="723"/>
      <c r="BR14" s="723"/>
      <c r="BS14" s="669" t="s">
        <v>128</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1021134</v>
      </c>
      <c r="CS14" s="664"/>
      <c r="CT14" s="664"/>
      <c r="CU14" s="664"/>
      <c r="CV14" s="664"/>
      <c r="CW14" s="664"/>
      <c r="CX14" s="664"/>
      <c r="CY14" s="665"/>
      <c r="CZ14" s="723">
        <v>4.0999999999999996</v>
      </c>
      <c r="DA14" s="723"/>
      <c r="DB14" s="723"/>
      <c r="DC14" s="723"/>
      <c r="DD14" s="669">
        <v>24900</v>
      </c>
      <c r="DE14" s="664"/>
      <c r="DF14" s="664"/>
      <c r="DG14" s="664"/>
      <c r="DH14" s="664"/>
      <c r="DI14" s="664"/>
      <c r="DJ14" s="664"/>
      <c r="DK14" s="664"/>
      <c r="DL14" s="664"/>
      <c r="DM14" s="664"/>
      <c r="DN14" s="664"/>
      <c r="DO14" s="664"/>
      <c r="DP14" s="665"/>
      <c r="DQ14" s="669">
        <v>1016660</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71000</v>
      </c>
      <c r="S15" s="664"/>
      <c r="T15" s="664"/>
      <c r="U15" s="664"/>
      <c r="V15" s="664"/>
      <c r="W15" s="664"/>
      <c r="X15" s="664"/>
      <c r="Y15" s="665"/>
      <c r="Z15" s="723">
        <v>0.3</v>
      </c>
      <c r="AA15" s="723"/>
      <c r="AB15" s="723"/>
      <c r="AC15" s="723"/>
      <c r="AD15" s="724">
        <v>71000</v>
      </c>
      <c r="AE15" s="724"/>
      <c r="AF15" s="724"/>
      <c r="AG15" s="724"/>
      <c r="AH15" s="724"/>
      <c r="AI15" s="724"/>
      <c r="AJ15" s="724"/>
      <c r="AK15" s="724"/>
      <c r="AL15" s="666">
        <v>0.5</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840884</v>
      </c>
      <c r="BH15" s="664"/>
      <c r="BI15" s="664"/>
      <c r="BJ15" s="664"/>
      <c r="BK15" s="664"/>
      <c r="BL15" s="664"/>
      <c r="BM15" s="664"/>
      <c r="BN15" s="665"/>
      <c r="BO15" s="723">
        <v>7.5</v>
      </c>
      <c r="BP15" s="723"/>
      <c r="BQ15" s="723"/>
      <c r="BR15" s="723"/>
      <c r="BS15" s="669" t="s">
        <v>128</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4407659</v>
      </c>
      <c r="CS15" s="664"/>
      <c r="CT15" s="664"/>
      <c r="CU15" s="664"/>
      <c r="CV15" s="664"/>
      <c r="CW15" s="664"/>
      <c r="CX15" s="664"/>
      <c r="CY15" s="665"/>
      <c r="CZ15" s="723">
        <v>17.5</v>
      </c>
      <c r="DA15" s="723"/>
      <c r="DB15" s="723"/>
      <c r="DC15" s="723"/>
      <c r="DD15" s="669">
        <v>1451507</v>
      </c>
      <c r="DE15" s="664"/>
      <c r="DF15" s="664"/>
      <c r="DG15" s="664"/>
      <c r="DH15" s="664"/>
      <c r="DI15" s="664"/>
      <c r="DJ15" s="664"/>
      <c r="DK15" s="664"/>
      <c r="DL15" s="664"/>
      <c r="DM15" s="664"/>
      <c r="DN15" s="664"/>
      <c r="DO15" s="664"/>
      <c r="DP15" s="665"/>
      <c r="DQ15" s="669">
        <v>2613346</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242</v>
      </c>
      <c r="AA16" s="723"/>
      <c r="AB16" s="723"/>
      <c r="AC16" s="723"/>
      <c r="AD16" s="724" t="s">
        <v>242</v>
      </c>
      <c r="AE16" s="724"/>
      <c r="AF16" s="724"/>
      <c r="AG16" s="724"/>
      <c r="AH16" s="724"/>
      <c r="AI16" s="724"/>
      <c r="AJ16" s="724"/>
      <c r="AK16" s="724"/>
      <c r="AL16" s="666" t="s">
        <v>242</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242</v>
      </c>
      <c r="BP16" s="723"/>
      <c r="BQ16" s="723"/>
      <c r="BR16" s="723"/>
      <c r="BS16" s="669" t="s">
        <v>128</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16982</v>
      </c>
      <c r="CS16" s="664"/>
      <c r="CT16" s="664"/>
      <c r="CU16" s="664"/>
      <c r="CV16" s="664"/>
      <c r="CW16" s="664"/>
      <c r="CX16" s="664"/>
      <c r="CY16" s="665"/>
      <c r="CZ16" s="723">
        <v>0.1</v>
      </c>
      <c r="DA16" s="723"/>
      <c r="DB16" s="723"/>
      <c r="DC16" s="723"/>
      <c r="DD16" s="669" t="s">
        <v>242</v>
      </c>
      <c r="DE16" s="664"/>
      <c r="DF16" s="664"/>
      <c r="DG16" s="664"/>
      <c r="DH16" s="664"/>
      <c r="DI16" s="664"/>
      <c r="DJ16" s="664"/>
      <c r="DK16" s="664"/>
      <c r="DL16" s="664"/>
      <c r="DM16" s="664"/>
      <c r="DN16" s="664"/>
      <c r="DO16" s="664"/>
      <c r="DP16" s="665"/>
      <c r="DQ16" s="669">
        <v>16982</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48824</v>
      </c>
      <c r="S17" s="664"/>
      <c r="T17" s="664"/>
      <c r="U17" s="664"/>
      <c r="V17" s="664"/>
      <c r="W17" s="664"/>
      <c r="X17" s="664"/>
      <c r="Y17" s="665"/>
      <c r="Z17" s="723">
        <v>0.2</v>
      </c>
      <c r="AA17" s="723"/>
      <c r="AB17" s="723"/>
      <c r="AC17" s="723"/>
      <c r="AD17" s="724">
        <v>48824</v>
      </c>
      <c r="AE17" s="724"/>
      <c r="AF17" s="724"/>
      <c r="AG17" s="724"/>
      <c r="AH17" s="724"/>
      <c r="AI17" s="724"/>
      <c r="AJ17" s="724"/>
      <c r="AK17" s="724"/>
      <c r="AL17" s="666">
        <v>0.4</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242</v>
      </c>
      <c r="BH17" s="664"/>
      <c r="BI17" s="664"/>
      <c r="BJ17" s="664"/>
      <c r="BK17" s="664"/>
      <c r="BL17" s="664"/>
      <c r="BM17" s="664"/>
      <c r="BN17" s="665"/>
      <c r="BO17" s="723" t="s">
        <v>242</v>
      </c>
      <c r="BP17" s="723"/>
      <c r="BQ17" s="723"/>
      <c r="BR17" s="723"/>
      <c r="BS17" s="669" t="s">
        <v>242</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1705007</v>
      </c>
      <c r="CS17" s="664"/>
      <c r="CT17" s="664"/>
      <c r="CU17" s="664"/>
      <c r="CV17" s="664"/>
      <c r="CW17" s="664"/>
      <c r="CX17" s="664"/>
      <c r="CY17" s="665"/>
      <c r="CZ17" s="723">
        <v>6.8</v>
      </c>
      <c r="DA17" s="723"/>
      <c r="DB17" s="723"/>
      <c r="DC17" s="723"/>
      <c r="DD17" s="669" t="s">
        <v>128</v>
      </c>
      <c r="DE17" s="664"/>
      <c r="DF17" s="664"/>
      <c r="DG17" s="664"/>
      <c r="DH17" s="664"/>
      <c r="DI17" s="664"/>
      <c r="DJ17" s="664"/>
      <c r="DK17" s="664"/>
      <c r="DL17" s="664"/>
      <c r="DM17" s="664"/>
      <c r="DN17" s="664"/>
      <c r="DO17" s="664"/>
      <c r="DP17" s="665"/>
      <c r="DQ17" s="669">
        <v>1656437</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1303432</v>
      </c>
      <c r="S18" s="664"/>
      <c r="T18" s="664"/>
      <c r="U18" s="664"/>
      <c r="V18" s="664"/>
      <c r="W18" s="664"/>
      <c r="X18" s="664"/>
      <c r="Y18" s="665"/>
      <c r="Z18" s="723">
        <v>4.9000000000000004</v>
      </c>
      <c r="AA18" s="723"/>
      <c r="AB18" s="723"/>
      <c r="AC18" s="723"/>
      <c r="AD18" s="724">
        <v>119651</v>
      </c>
      <c r="AE18" s="724"/>
      <c r="AF18" s="724"/>
      <c r="AG18" s="724"/>
      <c r="AH18" s="724"/>
      <c r="AI18" s="724"/>
      <c r="AJ18" s="724"/>
      <c r="AK18" s="724"/>
      <c r="AL18" s="666">
        <v>0.9</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242</v>
      </c>
      <c r="CS18" s="664"/>
      <c r="CT18" s="664"/>
      <c r="CU18" s="664"/>
      <c r="CV18" s="664"/>
      <c r="CW18" s="664"/>
      <c r="CX18" s="664"/>
      <c r="CY18" s="665"/>
      <c r="CZ18" s="723" t="s">
        <v>242</v>
      </c>
      <c r="DA18" s="723"/>
      <c r="DB18" s="723"/>
      <c r="DC18" s="723"/>
      <c r="DD18" s="669" t="s">
        <v>242</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119651</v>
      </c>
      <c r="S19" s="664"/>
      <c r="T19" s="664"/>
      <c r="U19" s="664"/>
      <c r="V19" s="664"/>
      <c r="W19" s="664"/>
      <c r="X19" s="664"/>
      <c r="Y19" s="665"/>
      <c r="Z19" s="723">
        <v>0.5</v>
      </c>
      <c r="AA19" s="723"/>
      <c r="AB19" s="723"/>
      <c r="AC19" s="723"/>
      <c r="AD19" s="724">
        <v>119651</v>
      </c>
      <c r="AE19" s="724"/>
      <c r="AF19" s="724"/>
      <c r="AG19" s="724"/>
      <c r="AH19" s="724"/>
      <c r="AI19" s="724"/>
      <c r="AJ19" s="724"/>
      <c r="AK19" s="724"/>
      <c r="AL19" s="666">
        <v>0.9</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t="s">
        <v>242</v>
      </c>
      <c r="BH19" s="664"/>
      <c r="BI19" s="664"/>
      <c r="BJ19" s="664"/>
      <c r="BK19" s="664"/>
      <c r="BL19" s="664"/>
      <c r="BM19" s="664"/>
      <c r="BN19" s="665"/>
      <c r="BO19" s="723" t="s">
        <v>242</v>
      </c>
      <c r="BP19" s="723"/>
      <c r="BQ19" s="723"/>
      <c r="BR19" s="723"/>
      <c r="BS19" s="669" t="s">
        <v>128</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146141</v>
      </c>
      <c r="S20" s="664"/>
      <c r="T20" s="664"/>
      <c r="U20" s="664"/>
      <c r="V20" s="664"/>
      <c r="W20" s="664"/>
      <c r="X20" s="664"/>
      <c r="Y20" s="665"/>
      <c r="Z20" s="723">
        <v>0.6</v>
      </c>
      <c r="AA20" s="723"/>
      <c r="AB20" s="723"/>
      <c r="AC20" s="723"/>
      <c r="AD20" s="724" t="s">
        <v>242</v>
      </c>
      <c r="AE20" s="724"/>
      <c r="AF20" s="724"/>
      <c r="AG20" s="724"/>
      <c r="AH20" s="724"/>
      <c r="AI20" s="724"/>
      <c r="AJ20" s="724"/>
      <c r="AK20" s="724"/>
      <c r="AL20" s="666" t="s">
        <v>128</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t="s">
        <v>128</v>
      </c>
      <c r="BH20" s="664"/>
      <c r="BI20" s="664"/>
      <c r="BJ20" s="664"/>
      <c r="BK20" s="664"/>
      <c r="BL20" s="664"/>
      <c r="BM20" s="664"/>
      <c r="BN20" s="665"/>
      <c r="BO20" s="723" t="s">
        <v>242</v>
      </c>
      <c r="BP20" s="723"/>
      <c r="BQ20" s="723"/>
      <c r="BR20" s="723"/>
      <c r="BS20" s="669" t="s">
        <v>242</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25158475</v>
      </c>
      <c r="CS20" s="664"/>
      <c r="CT20" s="664"/>
      <c r="CU20" s="664"/>
      <c r="CV20" s="664"/>
      <c r="CW20" s="664"/>
      <c r="CX20" s="664"/>
      <c r="CY20" s="665"/>
      <c r="CZ20" s="723">
        <v>100</v>
      </c>
      <c r="DA20" s="723"/>
      <c r="DB20" s="723"/>
      <c r="DC20" s="723"/>
      <c r="DD20" s="669">
        <v>2709957</v>
      </c>
      <c r="DE20" s="664"/>
      <c r="DF20" s="664"/>
      <c r="DG20" s="664"/>
      <c r="DH20" s="664"/>
      <c r="DI20" s="664"/>
      <c r="DJ20" s="664"/>
      <c r="DK20" s="664"/>
      <c r="DL20" s="664"/>
      <c r="DM20" s="664"/>
      <c r="DN20" s="664"/>
      <c r="DO20" s="664"/>
      <c r="DP20" s="665"/>
      <c r="DQ20" s="669">
        <v>15982803</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v>1037640</v>
      </c>
      <c r="S21" s="664"/>
      <c r="T21" s="664"/>
      <c r="U21" s="664"/>
      <c r="V21" s="664"/>
      <c r="W21" s="664"/>
      <c r="X21" s="664"/>
      <c r="Y21" s="665"/>
      <c r="Z21" s="723">
        <v>3.9</v>
      </c>
      <c r="AA21" s="723"/>
      <c r="AB21" s="723"/>
      <c r="AC21" s="723"/>
      <c r="AD21" s="724" t="s">
        <v>128</v>
      </c>
      <c r="AE21" s="724"/>
      <c r="AF21" s="724"/>
      <c r="AG21" s="724"/>
      <c r="AH21" s="724"/>
      <c r="AI21" s="724"/>
      <c r="AJ21" s="724"/>
      <c r="AK21" s="724"/>
      <c r="AL21" s="666" t="s">
        <v>242</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242</v>
      </c>
      <c r="BH21" s="664"/>
      <c r="BI21" s="664"/>
      <c r="BJ21" s="664"/>
      <c r="BK21" s="664"/>
      <c r="BL21" s="664"/>
      <c r="BM21" s="664"/>
      <c r="BN21" s="665"/>
      <c r="BO21" s="723" t="s">
        <v>242</v>
      </c>
      <c r="BP21" s="723"/>
      <c r="BQ21" s="723"/>
      <c r="BR21" s="723"/>
      <c r="BS21" s="669" t="s">
        <v>242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14306050</v>
      </c>
      <c r="S22" s="664"/>
      <c r="T22" s="664"/>
      <c r="U22" s="664"/>
      <c r="V22" s="664"/>
      <c r="W22" s="664"/>
      <c r="X22" s="664"/>
      <c r="Y22" s="665"/>
      <c r="Z22" s="723">
        <v>54.3</v>
      </c>
      <c r="AA22" s="723"/>
      <c r="AB22" s="723"/>
      <c r="AC22" s="723"/>
      <c r="AD22" s="724">
        <v>13122269</v>
      </c>
      <c r="AE22" s="724"/>
      <c r="AF22" s="724"/>
      <c r="AG22" s="724"/>
      <c r="AH22" s="724"/>
      <c r="AI22" s="724"/>
      <c r="AJ22" s="724"/>
      <c r="AK22" s="724"/>
      <c r="AL22" s="666">
        <v>99.9</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242</v>
      </c>
      <c r="BP22" s="723"/>
      <c r="BQ22" s="723"/>
      <c r="BR22" s="723"/>
      <c r="BS22" s="669" t="s">
        <v>242</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6818</v>
      </c>
      <c r="S23" s="664"/>
      <c r="T23" s="664"/>
      <c r="U23" s="664"/>
      <c r="V23" s="664"/>
      <c r="W23" s="664"/>
      <c r="X23" s="664"/>
      <c r="Y23" s="665"/>
      <c r="Z23" s="723">
        <v>0</v>
      </c>
      <c r="AA23" s="723"/>
      <c r="AB23" s="723"/>
      <c r="AC23" s="723"/>
      <c r="AD23" s="724">
        <v>6818</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242</v>
      </c>
      <c r="BH23" s="664"/>
      <c r="BI23" s="664"/>
      <c r="BJ23" s="664"/>
      <c r="BK23" s="664"/>
      <c r="BL23" s="664"/>
      <c r="BM23" s="664"/>
      <c r="BN23" s="665"/>
      <c r="BO23" s="723" t="s">
        <v>128</v>
      </c>
      <c r="BP23" s="723"/>
      <c r="BQ23" s="723"/>
      <c r="BR23" s="723"/>
      <c r="BS23" s="669" t="s">
        <v>128</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199272</v>
      </c>
      <c r="S24" s="664"/>
      <c r="T24" s="664"/>
      <c r="U24" s="664"/>
      <c r="V24" s="664"/>
      <c r="W24" s="664"/>
      <c r="X24" s="664"/>
      <c r="Y24" s="665"/>
      <c r="Z24" s="723">
        <v>0.8</v>
      </c>
      <c r="AA24" s="723"/>
      <c r="AB24" s="723"/>
      <c r="AC24" s="723"/>
      <c r="AD24" s="724" t="s">
        <v>128</v>
      </c>
      <c r="AE24" s="724"/>
      <c r="AF24" s="724"/>
      <c r="AG24" s="724"/>
      <c r="AH24" s="724"/>
      <c r="AI24" s="724"/>
      <c r="AJ24" s="724"/>
      <c r="AK24" s="724"/>
      <c r="AL24" s="666" t="s">
        <v>128</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11611621</v>
      </c>
      <c r="CS24" s="727"/>
      <c r="CT24" s="727"/>
      <c r="CU24" s="727"/>
      <c r="CV24" s="727"/>
      <c r="CW24" s="727"/>
      <c r="CX24" s="727"/>
      <c r="CY24" s="773"/>
      <c r="CZ24" s="774">
        <v>46.2</v>
      </c>
      <c r="DA24" s="743"/>
      <c r="DB24" s="743"/>
      <c r="DC24" s="777"/>
      <c r="DD24" s="772">
        <v>7301487</v>
      </c>
      <c r="DE24" s="727"/>
      <c r="DF24" s="727"/>
      <c r="DG24" s="727"/>
      <c r="DH24" s="727"/>
      <c r="DI24" s="727"/>
      <c r="DJ24" s="727"/>
      <c r="DK24" s="773"/>
      <c r="DL24" s="772">
        <v>6961000</v>
      </c>
      <c r="DM24" s="727"/>
      <c r="DN24" s="727"/>
      <c r="DO24" s="727"/>
      <c r="DP24" s="727"/>
      <c r="DQ24" s="727"/>
      <c r="DR24" s="727"/>
      <c r="DS24" s="727"/>
      <c r="DT24" s="727"/>
      <c r="DU24" s="727"/>
      <c r="DV24" s="773"/>
      <c r="DW24" s="774">
        <v>52</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286966</v>
      </c>
      <c r="S25" s="664"/>
      <c r="T25" s="664"/>
      <c r="U25" s="664"/>
      <c r="V25" s="664"/>
      <c r="W25" s="664"/>
      <c r="X25" s="664"/>
      <c r="Y25" s="665"/>
      <c r="Z25" s="723">
        <v>1.1000000000000001</v>
      </c>
      <c r="AA25" s="723"/>
      <c r="AB25" s="723"/>
      <c r="AC25" s="723"/>
      <c r="AD25" s="724" t="s">
        <v>242</v>
      </c>
      <c r="AE25" s="724"/>
      <c r="AF25" s="724"/>
      <c r="AG25" s="724"/>
      <c r="AH25" s="724"/>
      <c r="AI25" s="724"/>
      <c r="AJ25" s="724"/>
      <c r="AK25" s="724"/>
      <c r="AL25" s="666" t="s">
        <v>242</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242</v>
      </c>
      <c r="BH25" s="664"/>
      <c r="BI25" s="664"/>
      <c r="BJ25" s="664"/>
      <c r="BK25" s="664"/>
      <c r="BL25" s="664"/>
      <c r="BM25" s="664"/>
      <c r="BN25" s="665"/>
      <c r="BO25" s="723" t="s">
        <v>242</v>
      </c>
      <c r="BP25" s="723"/>
      <c r="BQ25" s="723"/>
      <c r="BR25" s="723"/>
      <c r="BS25" s="669" t="s">
        <v>128</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3868606</v>
      </c>
      <c r="CS25" s="662"/>
      <c r="CT25" s="662"/>
      <c r="CU25" s="662"/>
      <c r="CV25" s="662"/>
      <c r="CW25" s="662"/>
      <c r="CX25" s="662"/>
      <c r="CY25" s="663"/>
      <c r="CZ25" s="666">
        <v>15.4</v>
      </c>
      <c r="DA25" s="695"/>
      <c r="DB25" s="695"/>
      <c r="DC25" s="696"/>
      <c r="DD25" s="669">
        <v>3677332</v>
      </c>
      <c r="DE25" s="662"/>
      <c r="DF25" s="662"/>
      <c r="DG25" s="662"/>
      <c r="DH25" s="662"/>
      <c r="DI25" s="662"/>
      <c r="DJ25" s="662"/>
      <c r="DK25" s="663"/>
      <c r="DL25" s="669">
        <v>3518825</v>
      </c>
      <c r="DM25" s="662"/>
      <c r="DN25" s="662"/>
      <c r="DO25" s="662"/>
      <c r="DP25" s="662"/>
      <c r="DQ25" s="662"/>
      <c r="DR25" s="662"/>
      <c r="DS25" s="662"/>
      <c r="DT25" s="662"/>
      <c r="DU25" s="662"/>
      <c r="DV25" s="663"/>
      <c r="DW25" s="666">
        <v>26.3</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65074</v>
      </c>
      <c r="S26" s="664"/>
      <c r="T26" s="664"/>
      <c r="U26" s="664"/>
      <c r="V26" s="664"/>
      <c r="W26" s="664"/>
      <c r="X26" s="664"/>
      <c r="Y26" s="665"/>
      <c r="Z26" s="723">
        <v>0.2</v>
      </c>
      <c r="AA26" s="723"/>
      <c r="AB26" s="723"/>
      <c r="AC26" s="723"/>
      <c r="AD26" s="724" t="s">
        <v>128</v>
      </c>
      <c r="AE26" s="724"/>
      <c r="AF26" s="724"/>
      <c r="AG26" s="724"/>
      <c r="AH26" s="724"/>
      <c r="AI26" s="724"/>
      <c r="AJ26" s="724"/>
      <c r="AK26" s="724"/>
      <c r="AL26" s="666" t="s">
        <v>128</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242</v>
      </c>
      <c r="BH26" s="664"/>
      <c r="BI26" s="664"/>
      <c r="BJ26" s="664"/>
      <c r="BK26" s="664"/>
      <c r="BL26" s="664"/>
      <c r="BM26" s="664"/>
      <c r="BN26" s="665"/>
      <c r="BO26" s="723" t="s">
        <v>128</v>
      </c>
      <c r="BP26" s="723"/>
      <c r="BQ26" s="723"/>
      <c r="BR26" s="723"/>
      <c r="BS26" s="669" t="s">
        <v>242</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2120083</v>
      </c>
      <c r="CS26" s="664"/>
      <c r="CT26" s="664"/>
      <c r="CU26" s="664"/>
      <c r="CV26" s="664"/>
      <c r="CW26" s="664"/>
      <c r="CX26" s="664"/>
      <c r="CY26" s="665"/>
      <c r="CZ26" s="666">
        <v>8.4</v>
      </c>
      <c r="DA26" s="695"/>
      <c r="DB26" s="695"/>
      <c r="DC26" s="696"/>
      <c r="DD26" s="669">
        <v>2048998</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3570472</v>
      </c>
      <c r="S27" s="664"/>
      <c r="T27" s="664"/>
      <c r="U27" s="664"/>
      <c r="V27" s="664"/>
      <c r="W27" s="664"/>
      <c r="X27" s="664"/>
      <c r="Y27" s="665"/>
      <c r="Z27" s="723">
        <v>13.5</v>
      </c>
      <c r="AA27" s="723"/>
      <c r="AB27" s="723"/>
      <c r="AC27" s="723"/>
      <c r="AD27" s="724" t="s">
        <v>242</v>
      </c>
      <c r="AE27" s="724"/>
      <c r="AF27" s="724"/>
      <c r="AG27" s="724"/>
      <c r="AH27" s="724"/>
      <c r="AI27" s="724"/>
      <c r="AJ27" s="724"/>
      <c r="AK27" s="724"/>
      <c r="AL27" s="666" t="s">
        <v>242</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11238032</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6038015</v>
      </c>
      <c r="CS27" s="662"/>
      <c r="CT27" s="662"/>
      <c r="CU27" s="662"/>
      <c r="CV27" s="662"/>
      <c r="CW27" s="662"/>
      <c r="CX27" s="662"/>
      <c r="CY27" s="663"/>
      <c r="CZ27" s="666">
        <v>24</v>
      </c>
      <c r="DA27" s="695"/>
      <c r="DB27" s="695"/>
      <c r="DC27" s="696"/>
      <c r="DD27" s="669">
        <v>1967725</v>
      </c>
      <c r="DE27" s="662"/>
      <c r="DF27" s="662"/>
      <c r="DG27" s="662"/>
      <c r="DH27" s="662"/>
      <c r="DI27" s="662"/>
      <c r="DJ27" s="662"/>
      <c r="DK27" s="663"/>
      <c r="DL27" s="669">
        <v>1785745</v>
      </c>
      <c r="DM27" s="662"/>
      <c r="DN27" s="662"/>
      <c r="DO27" s="662"/>
      <c r="DP27" s="662"/>
      <c r="DQ27" s="662"/>
      <c r="DR27" s="662"/>
      <c r="DS27" s="662"/>
      <c r="DT27" s="662"/>
      <c r="DU27" s="662"/>
      <c r="DV27" s="663"/>
      <c r="DW27" s="666">
        <v>13.3</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1705000</v>
      </c>
      <c r="CS28" s="664"/>
      <c r="CT28" s="664"/>
      <c r="CU28" s="664"/>
      <c r="CV28" s="664"/>
      <c r="CW28" s="664"/>
      <c r="CX28" s="664"/>
      <c r="CY28" s="665"/>
      <c r="CZ28" s="666">
        <v>6.8</v>
      </c>
      <c r="DA28" s="695"/>
      <c r="DB28" s="695"/>
      <c r="DC28" s="696"/>
      <c r="DD28" s="669">
        <v>1656430</v>
      </c>
      <c r="DE28" s="664"/>
      <c r="DF28" s="664"/>
      <c r="DG28" s="664"/>
      <c r="DH28" s="664"/>
      <c r="DI28" s="664"/>
      <c r="DJ28" s="664"/>
      <c r="DK28" s="665"/>
      <c r="DL28" s="669">
        <v>1656430</v>
      </c>
      <c r="DM28" s="664"/>
      <c r="DN28" s="664"/>
      <c r="DO28" s="664"/>
      <c r="DP28" s="664"/>
      <c r="DQ28" s="664"/>
      <c r="DR28" s="664"/>
      <c r="DS28" s="664"/>
      <c r="DT28" s="664"/>
      <c r="DU28" s="664"/>
      <c r="DV28" s="665"/>
      <c r="DW28" s="666">
        <v>12.4</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1626699</v>
      </c>
      <c r="S29" s="664"/>
      <c r="T29" s="664"/>
      <c r="U29" s="664"/>
      <c r="V29" s="664"/>
      <c r="W29" s="664"/>
      <c r="X29" s="664"/>
      <c r="Y29" s="665"/>
      <c r="Z29" s="723">
        <v>6.2</v>
      </c>
      <c r="AA29" s="723"/>
      <c r="AB29" s="723"/>
      <c r="AC29" s="723"/>
      <c r="AD29" s="724" t="s">
        <v>242</v>
      </c>
      <c r="AE29" s="724"/>
      <c r="AF29" s="724"/>
      <c r="AG29" s="724"/>
      <c r="AH29" s="724"/>
      <c r="AI29" s="724"/>
      <c r="AJ29" s="724"/>
      <c r="AK29" s="724"/>
      <c r="AL29" s="666" t="s">
        <v>128</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1705000</v>
      </c>
      <c r="CS29" s="662"/>
      <c r="CT29" s="662"/>
      <c r="CU29" s="662"/>
      <c r="CV29" s="662"/>
      <c r="CW29" s="662"/>
      <c r="CX29" s="662"/>
      <c r="CY29" s="663"/>
      <c r="CZ29" s="666">
        <v>6.8</v>
      </c>
      <c r="DA29" s="695"/>
      <c r="DB29" s="695"/>
      <c r="DC29" s="696"/>
      <c r="DD29" s="669">
        <v>1656430</v>
      </c>
      <c r="DE29" s="662"/>
      <c r="DF29" s="662"/>
      <c r="DG29" s="662"/>
      <c r="DH29" s="662"/>
      <c r="DI29" s="662"/>
      <c r="DJ29" s="662"/>
      <c r="DK29" s="663"/>
      <c r="DL29" s="669">
        <v>1656430</v>
      </c>
      <c r="DM29" s="662"/>
      <c r="DN29" s="662"/>
      <c r="DO29" s="662"/>
      <c r="DP29" s="662"/>
      <c r="DQ29" s="662"/>
      <c r="DR29" s="662"/>
      <c r="DS29" s="662"/>
      <c r="DT29" s="662"/>
      <c r="DU29" s="662"/>
      <c r="DV29" s="663"/>
      <c r="DW29" s="666">
        <v>12.4</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21273</v>
      </c>
      <c r="S30" s="664"/>
      <c r="T30" s="664"/>
      <c r="U30" s="664"/>
      <c r="V30" s="664"/>
      <c r="W30" s="664"/>
      <c r="X30" s="664"/>
      <c r="Y30" s="665"/>
      <c r="Z30" s="723">
        <v>0.1</v>
      </c>
      <c r="AA30" s="723"/>
      <c r="AB30" s="723"/>
      <c r="AC30" s="723"/>
      <c r="AD30" s="724" t="s">
        <v>128</v>
      </c>
      <c r="AE30" s="724"/>
      <c r="AF30" s="724"/>
      <c r="AG30" s="724"/>
      <c r="AH30" s="724"/>
      <c r="AI30" s="724"/>
      <c r="AJ30" s="724"/>
      <c r="AK30" s="724"/>
      <c r="AL30" s="666" t="s">
        <v>128</v>
      </c>
      <c r="AM30" s="667"/>
      <c r="AN30" s="667"/>
      <c r="AO30" s="725"/>
      <c r="AP30" s="751" t="s">
        <v>307</v>
      </c>
      <c r="AQ30" s="752"/>
      <c r="AR30" s="752"/>
      <c r="AS30" s="752"/>
      <c r="AT30" s="757" t="s">
        <v>308</v>
      </c>
      <c r="AU30" s="230"/>
      <c r="AV30" s="230"/>
      <c r="AW30" s="230"/>
      <c r="AX30" s="760" t="s">
        <v>185</v>
      </c>
      <c r="AY30" s="761"/>
      <c r="AZ30" s="761"/>
      <c r="BA30" s="761"/>
      <c r="BB30" s="761"/>
      <c r="BC30" s="761"/>
      <c r="BD30" s="761"/>
      <c r="BE30" s="761"/>
      <c r="BF30" s="762"/>
      <c r="BG30" s="741">
        <v>99.2</v>
      </c>
      <c r="BH30" s="742"/>
      <c r="BI30" s="742"/>
      <c r="BJ30" s="742"/>
      <c r="BK30" s="742"/>
      <c r="BL30" s="742"/>
      <c r="BM30" s="743">
        <v>96.7</v>
      </c>
      <c r="BN30" s="742"/>
      <c r="BO30" s="742"/>
      <c r="BP30" s="742"/>
      <c r="BQ30" s="744"/>
      <c r="BR30" s="741">
        <v>99.2</v>
      </c>
      <c r="BS30" s="742"/>
      <c r="BT30" s="742"/>
      <c r="BU30" s="742"/>
      <c r="BV30" s="742"/>
      <c r="BW30" s="742"/>
      <c r="BX30" s="743">
        <v>96.7</v>
      </c>
      <c r="BY30" s="742"/>
      <c r="BZ30" s="742"/>
      <c r="CA30" s="742"/>
      <c r="CB30" s="744"/>
      <c r="CD30" s="747"/>
      <c r="CE30" s="748"/>
      <c r="CF30" s="705" t="s">
        <v>309</v>
      </c>
      <c r="CG30" s="702"/>
      <c r="CH30" s="702"/>
      <c r="CI30" s="702"/>
      <c r="CJ30" s="702"/>
      <c r="CK30" s="702"/>
      <c r="CL30" s="702"/>
      <c r="CM30" s="702"/>
      <c r="CN30" s="702"/>
      <c r="CO30" s="702"/>
      <c r="CP30" s="702"/>
      <c r="CQ30" s="703"/>
      <c r="CR30" s="661">
        <v>1586402</v>
      </c>
      <c r="CS30" s="664"/>
      <c r="CT30" s="664"/>
      <c r="CU30" s="664"/>
      <c r="CV30" s="664"/>
      <c r="CW30" s="664"/>
      <c r="CX30" s="664"/>
      <c r="CY30" s="665"/>
      <c r="CZ30" s="666">
        <v>6.3</v>
      </c>
      <c r="DA30" s="695"/>
      <c r="DB30" s="695"/>
      <c r="DC30" s="696"/>
      <c r="DD30" s="669">
        <v>1537832</v>
      </c>
      <c r="DE30" s="664"/>
      <c r="DF30" s="664"/>
      <c r="DG30" s="664"/>
      <c r="DH30" s="664"/>
      <c r="DI30" s="664"/>
      <c r="DJ30" s="664"/>
      <c r="DK30" s="665"/>
      <c r="DL30" s="669">
        <v>1537832</v>
      </c>
      <c r="DM30" s="664"/>
      <c r="DN30" s="664"/>
      <c r="DO30" s="664"/>
      <c r="DP30" s="664"/>
      <c r="DQ30" s="664"/>
      <c r="DR30" s="664"/>
      <c r="DS30" s="664"/>
      <c r="DT30" s="664"/>
      <c r="DU30" s="664"/>
      <c r="DV30" s="665"/>
      <c r="DW30" s="666">
        <v>11.5</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150974</v>
      </c>
      <c r="S31" s="664"/>
      <c r="T31" s="664"/>
      <c r="U31" s="664"/>
      <c r="V31" s="664"/>
      <c r="W31" s="664"/>
      <c r="X31" s="664"/>
      <c r="Y31" s="665"/>
      <c r="Z31" s="723">
        <v>0.6</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98.9</v>
      </c>
      <c r="BH31" s="662"/>
      <c r="BI31" s="662"/>
      <c r="BJ31" s="662"/>
      <c r="BK31" s="662"/>
      <c r="BL31" s="662"/>
      <c r="BM31" s="667">
        <v>95.8</v>
      </c>
      <c r="BN31" s="740"/>
      <c r="BO31" s="740"/>
      <c r="BP31" s="740"/>
      <c r="BQ31" s="701"/>
      <c r="BR31" s="739">
        <v>98.9</v>
      </c>
      <c r="BS31" s="662"/>
      <c r="BT31" s="662"/>
      <c r="BU31" s="662"/>
      <c r="BV31" s="662"/>
      <c r="BW31" s="662"/>
      <c r="BX31" s="667">
        <v>96.6</v>
      </c>
      <c r="BY31" s="740"/>
      <c r="BZ31" s="740"/>
      <c r="CA31" s="740"/>
      <c r="CB31" s="701"/>
      <c r="CD31" s="747"/>
      <c r="CE31" s="748"/>
      <c r="CF31" s="705" t="s">
        <v>313</v>
      </c>
      <c r="CG31" s="702"/>
      <c r="CH31" s="702"/>
      <c r="CI31" s="702"/>
      <c r="CJ31" s="702"/>
      <c r="CK31" s="702"/>
      <c r="CL31" s="702"/>
      <c r="CM31" s="702"/>
      <c r="CN31" s="702"/>
      <c r="CO31" s="702"/>
      <c r="CP31" s="702"/>
      <c r="CQ31" s="703"/>
      <c r="CR31" s="661">
        <v>118598</v>
      </c>
      <c r="CS31" s="662"/>
      <c r="CT31" s="662"/>
      <c r="CU31" s="662"/>
      <c r="CV31" s="662"/>
      <c r="CW31" s="662"/>
      <c r="CX31" s="662"/>
      <c r="CY31" s="663"/>
      <c r="CZ31" s="666">
        <v>0.5</v>
      </c>
      <c r="DA31" s="695"/>
      <c r="DB31" s="695"/>
      <c r="DC31" s="696"/>
      <c r="DD31" s="669">
        <v>118598</v>
      </c>
      <c r="DE31" s="662"/>
      <c r="DF31" s="662"/>
      <c r="DG31" s="662"/>
      <c r="DH31" s="662"/>
      <c r="DI31" s="662"/>
      <c r="DJ31" s="662"/>
      <c r="DK31" s="663"/>
      <c r="DL31" s="669">
        <v>118598</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1947629</v>
      </c>
      <c r="S32" s="664"/>
      <c r="T32" s="664"/>
      <c r="U32" s="664"/>
      <c r="V32" s="664"/>
      <c r="W32" s="664"/>
      <c r="X32" s="664"/>
      <c r="Y32" s="665"/>
      <c r="Z32" s="723">
        <v>7.4</v>
      </c>
      <c r="AA32" s="723"/>
      <c r="AB32" s="723"/>
      <c r="AC32" s="723"/>
      <c r="AD32" s="724" t="s">
        <v>128</v>
      </c>
      <c r="AE32" s="724"/>
      <c r="AF32" s="724"/>
      <c r="AG32" s="724"/>
      <c r="AH32" s="724"/>
      <c r="AI32" s="724"/>
      <c r="AJ32" s="724"/>
      <c r="AK32" s="724"/>
      <c r="AL32" s="666" t="s">
        <v>242</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99.5</v>
      </c>
      <c r="BH32" s="677"/>
      <c r="BI32" s="677"/>
      <c r="BJ32" s="677"/>
      <c r="BK32" s="677"/>
      <c r="BL32" s="677"/>
      <c r="BM32" s="721">
        <v>97.2</v>
      </c>
      <c r="BN32" s="677"/>
      <c r="BO32" s="677"/>
      <c r="BP32" s="677"/>
      <c r="BQ32" s="714"/>
      <c r="BR32" s="738">
        <v>99.4</v>
      </c>
      <c r="BS32" s="677"/>
      <c r="BT32" s="677"/>
      <c r="BU32" s="677"/>
      <c r="BV32" s="677"/>
      <c r="BW32" s="677"/>
      <c r="BX32" s="721">
        <v>96.6</v>
      </c>
      <c r="BY32" s="677"/>
      <c r="BZ32" s="677"/>
      <c r="CA32" s="677"/>
      <c r="CB32" s="714"/>
      <c r="CD32" s="749"/>
      <c r="CE32" s="750"/>
      <c r="CF32" s="705" t="s">
        <v>316</v>
      </c>
      <c r="CG32" s="702"/>
      <c r="CH32" s="702"/>
      <c r="CI32" s="702"/>
      <c r="CJ32" s="702"/>
      <c r="CK32" s="702"/>
      <c r="CL32" s="702"/>
      <c r="CM32" s="702"/>
      <c r="CN32" s="702"/>
      <c r="CO32" s="702"/>
      <c r="CP32" s="702"/>
      <c r="CQ32" s="703"/>
      <c r="CR32" s="661" t="s">
        <v>128</v>
      </c>
      <c r="CS32" s="664"/>
      <c r="CT32" s="664"/>
      <c r="CU32" s="664"/>
      <c r="CV32" s="664"/>
      <c r="CW32" s="664"/>
      <c r="CX32" s="664"/>
      <c r="CY32" s="665"/>
      <c r="CZ32" s="666" t="s">
        <v>242</v>
      </c>
      <c r="DA32" s="695"/>
      <c r="DB32" s="695"/>
      <c r="DC32" s="696"/>
      <c r="DD32" s="669" t="s">
        <v>128</v>
      </c>
      <c r="DE32" s="664"/>
      <c r="DF32" s="664"/>
      <c r="DG32" s="664"/>
      <c r="DH32" s="664"/>
      <c r="DI32" s="664"/>
      <c r="DJ32" s="664"/>
      <c r="DK32" s="665"/>
      <c r="DL32" s="669" t="s">
        <v>128</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1687892</v>
      </c>
      <c r="S33" s="664"/>
      <c r="T33" s="664"/>
      <c r="U33" s="664"/>
      <c r="V33" s="664"/>
      <c r="W33" s="664"/>
      <c r="X33" s="664"/>
      <c r="Y33" s="665"/>
      <c r="Z33" s="723">
        <v>6.4</v>
      </c>
      <c r="AA33" s="723"/>
      <c r="AB33" s="723"/>
      <c r="AC33" s="723"/>
      <c r="AD33" s="724" t="s">
        <v>242</v>
      </c>
      <c r="AE33" s="724"/>
      <c r="AF33" s="724"/>
      <c r="AG33" s="724"/>
      <c r="AH33" s="724"/>
      <c r="AI33" s="724"/>
      <c r="AJ33" s="724"/>
      <c r="AK33" s="724"/>
      <c r="AL33" s="666" t="s">
        <v>242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10819915</v>
      </c>
      <c r="CS33" s="662"/>
      <c r="CT33" s="662"/>
      <c r="CU33" s="662"/>
      <c r="CV33" s="662"/>
      <c r="CW33" s="662"/>
      <c r="CX33" s="662"/>
      <c r="CY33" s="663"/>
      <c r="CZ33" s="666">
        <v>43</v>
      </c>
      <c r="DA33" s="695"/>
      <c r="DB33" s="695"/>
      <c r="DC33" s="696"/>
      <c r="DD33" s="669">
        <v>8194410</v>
      </c>
      <c r="DE33" s="662"/>
      <c r="DF33" s="662"/>
      <c r="DG33" s="662"/>
      <c r="DH33" s="662"/>
      <c r="DI33" s="662"/>
      <c r="DJ33" s="662"/>
      <c r="DK33" s="663"/>
      <c r="DL33" s="669">
        <v>5373235</v>
      </c>
      <c r="DM33" s="662"/>
      <c r="DN33" s="662"/>
      <c r="DO33" s="662"/>
      <c r="DP33" s="662"/>
      <c r="DQ33" s="662"/>
      <c r="DR33" s="662"/>
      <c r="DS33" s="662"/>
      <c r="DT33" s="662"/>
      <c r="DU33" s="662"/>
      <c r="DV33" s="663"/>
      <c r="DW33" s="666">
        <v>40.1</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720513</v>
      </c>
      <c r="S34" s="664"/>
      <c r="T34" s="664"/>
      <c r="U34" s="664"/>
      <c r="V34" s="664"/>
      <c r="W34" s="664"/>
      <c r="X34" s="664"/>
      <c r="Y34" s="665"/>
      <c r="Z34" s="723">
        <v>2.7</v>
      </c>
      <c r="AA34" s="723"/>
      <c r="AB34" s="723"/>
      <c r="AC34" s="723"/>
      <c r="AD34" s="724">
        <v>8407</v>
      </c>
      <c r="AE34" s="724"/>
      <c r="AF34" s="724"/>
      <c r="AG34" s="724"/>
      <c r="AH34" s="724"/>
      <c r="AI34" s="724"/>
      <c r="AJ34" s="724"/>
      <c r="AK34" s="724"/>
      <c r="AL34" s="666">
        <v>0.1</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3730498</v>
      </c>
      <c r="CS34" s="664"/>
      <c r="CT34" s="664"/>
      <c r="CU34" s="664"/>
      <c r="CV34" s="664"/>
      <c r="CW34" s="664"/>
      <c r="CX34" s="664"/>
      <c r="CY34" s="665"/>
      <c r="CZ34" s="666">
        <v>14.8</v>
      </c>
      <c r="DA34" s="695"/>
      <c r="DB34" s="695"/>
      <c r="DC34" s="696"/>
      <c r="DD34" s="669">
        <v>2727634</v>
      </c>
      <c r="DE34" s="664"/>
      <c r="DF34" s="664"/>
      <c r="DG34" s="664"/>
      <c r="DH34" s="664"/>
      <c r="DI34" s="664"/>
      <c r="DJ34" s="664"/>
      <c r="DK34" s="665"/>
      <c r="DL34" s="669">
        <v>2104474</v>
      </c>
      <c r="DM34" s="664"/>
      <c r="DN34" s="664"/>
      <c r="DO34" s="664"/>
      <c r="DP34" s="664"/>
      <c r="DQ34" s="664"/>
      <c r="DR34" s="664"/>
      <c r="DS34" s="664"/>
      <c r="DT34" s="664"/>
      <c r="DU34" s="664"/>
      <c r="DV34" s="665"/>
      <c r="DW34" s="666">
        <v>15.7</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1764030</v>
      </c>
      <c r="S35" s="664"/>
      <c r="T35" s="664"/>
      <c r="U35" s="664"/>
      <c r="V35" s="664"/>
      <c r="W35" s="664"/>
      <c r="X35" s="664"/>
      <c r="Y35" s="665"/>
      <c r="Z35" s="723">
        <v>6.7</v>
      </c>
      <c r="AA35" s="723"/>
      <c r="AB35" s="723"/>
      <c r="AC35" s="723"/>
      <c r="AD35" s="724" t="s">
        <v>242</v>
      </c>
      <c r="AE35" s="724"/>
      <c r="AF35" s="724"/>
      <c r="AG35" s="724"/>
      <c r="AH35" s="724"/>
      <c r="AI35" s="724"/>
      <c r="AJ35" s="724"/>
      <c r="AK35" s="724"/>
      <c r="AL35" s="666" t="s">
        <v>242</v>
      </c>
      <c r="AM35" s="667"/>
      <c r="AN35" s="667"/>
      <c r="AO35" s="725"/>
      <c r="AP35" s="234"/>
      <c r="AQ35" s="729" t="s">
        <v>324</v>
      </c>
      <c r="AR35" s="730"/>
      <c r="AS35" s="730"/>
      <c r="AT35" s="730"/>
      <c r="AU35" s="730"/>
      <c r="AV35" s="730"/>
      <c r="AW35" s="730"/>
      <c r="AX35" s="730"/>
      <c r="AY35" s="731"/>
      <c r="AZ35" s="726">
        <v>2573937</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22650</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169829</v>
      </c>
      <c r="CS35" s="662"/>
      <c r="CT35" s="662"/>
      <c r="CU35" s="662"/>
      <c r="CV35" s="662"/>
      <c r="CW35" s="662"/>
      <c r="CX35" s="662"/>
      <c r="CY35" s="663"/>
      <c r="CZ35" s="666">
        <v>0.7</v>
      </c>
      <c r="DA35" s="695"/>
      <c r="DB35" s="695"/>
      <c r="DC35" s="696"/>
      <c r="DD35" s="669">
        <v>162883</v>
      </c>
      <c r="DE35" s="662"/>
      <c r="DF35" s="662"/>
      <c r="DG35" s="662"/>
      <c r="DH35" s="662"/>
      <c r="DI35" s="662"/>
      <c r="DJ35" s="662"/>
      <c r="DK35" s="663"/>
      <c r="DL35" s="669">
        <v>162883</v>
      </c>
      <c r="DM35" s="662"/>
      <c r="DN35" s="662"/>
      <c r="DO35" s="662"/>
      <c r="DP35" s="662"/>
      <c r="DQ35" s="662"/>
      <c r="DR35" s="662"/>
      <c r="DS35" s="662"/>
      <c r="DT35" s="662"/>
      <c r="DU35" s="662"/>
      <c r="DV35" s="663"/>
      <c r="DW35" s="666">
        <v>1.2</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328</v>
      </c>
      <c r="AR36" s="699"/>
      <c r="AS36" s="699"/>
      <c r="AT36" s="699"/>
      <c r="AU36" s="699"/>
      <c r="AV36" s="699"/>
      <c r="AW36" s="699"/>
      <c r="AX36" s="699"/>
      <c r="AY36" s="700"/>
      <c r="AZ36" s="661">
        <v>492680</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1801</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3903685</v>
      </c>
      <c r="CS36" s="664"/>
      <c r="CT36" s="664"/>
      <c r="CU36" s="664"/>
      <c r="CV36" s="664"/>
      <c r="CW36" s="664"/>
      <c r="CX36" s="664"/>
      <c r="CY36" s="665"/>
      <c r="CZ36" s="666">
        <v>15.5</v>
      </c>
      <c r="DA36" s="695"/>
      <c r="DB36" s="695"/>
      <c r="DC36" s="696"/>
      <c r="DD36" s="669">
        <v>2767067</v>
      </c>
      <c r="DE36" s="664"/>
      <c r="DF36" s="664"/>
      <c r="DG36" s="664"/>
      <c r="DH36" s="664"/>
      <c r="DI36" s="664"/>
      <c r="DJ36" s="664"/>
      <c r="DK36" s="665"/>
      <c r="DL36" s="669">
        <v>1638190</v>
      </c>
      <c r="DM36" s="664"/>
      <c r="DN36" s="664"/>
      <c r="DO36" s="664"/>
      <c r="DP36" s="664"/>
      <c r="DQ36" s="664"/>
      <c r="DR36" s="664"/>
      <c r="DS36" s="664"/>
      <c r="DT36" s="664"/>
      <c r="DU36" s="664"/>
      <c r="DV36" s="665"/>
      <c r="DW36" s="666">
        <v>12.2</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256500</v>
      </c>
      <c r="S37" s="664"/>
      <c r="T37" s="664"/>
      <c r="U37" s="664"/>
      <c r="V37" s="664"/>
      <c r="W37" s="664"/>
      <c r="X37" s="664"/>
      <c r="Y37" s="665"/>
      <c r="Z37" s="723">
        <v>1</v>
      </c>
      <c r="AA37" s="723"/>
      <c r="AB37" s="723"/>
      <c r="AC37" s="723"/>
      <c r="AD37" s="724" t="s">
        <v>242</v>
      </c>
      <c r="AE37" s="724"/>
      <c r="AF37" s="724"/>
      <c r="AG37" s="724"/>
      <c r="AH37" s="724"/>
      <c r="AI37" s="724"/>
      <c r="AJ37" s="724"/>
      <c r="AK37" s="724"/>
      <c r="AL37" s="666" t="s">
        <v>242</v>
      </c>
      <c r="AM37" s="667"/>
      <c r="AN37" s="667"/>
      <c r="AO37" s="725"/>
      <c r="AQ37" s="698" t="s">
        <v>332</v>
      </c>
      <c r="AR37" s="699"/>
      <c r="AS37" s="699"/>
      <c r="AT37" s="699"/>
      <c r="AU37" s="699"/>
      <c r="AV37" s="699"/>
      <c r="AW37" s="699"/>
      <c r="AX37" s="699"/>
      <c r="AY37" s="700"/>
      <c r="AZ37" s="661">
        <v>125606</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10720</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1484385</v>
      </c>
      <c r="CS37" s="662"/>
      <c r="CT37" s="662"/>
      <c r="CU37" s="662"/>
      <c r="CV37" s="662"/>
      <c r="CW37" s="662"/>
      <c r="CX37" s="662"/>
      <c r="CY37" s="663"/>
      <c r="CZ37" s="666">
        <v>5.9</v>
      </c>
      <c r="DA37" s="695"/>
      <c r="DB37" s="695"/>
      <c r="DC37" s="696"/>
      <c r="DD37" s="669">
        <v>1483493</v>
      </c>
      <c r="DE37" s="662"/>
      <c r="DF37" s="662"/>
      <c r="DG37" s="662"/>
      <c r="DH37" s="662"/>
      <c r="DI37" s="662"/>
      <c r="DJ37" s="662"/>
      <c r="DK37" s="663"/>
      <c r="DL37" s="669">
        <v>1483493</v>
      </c>
      <c r="DM37" s="662"/>
      <c r="DN37" s="662"/>
      <c r="DO37" s="662"/>
      <c r="DP37" s="662"/>
      <c r="DQ37" s="662"/>
      <c r="DR37" s="662"/>
      <c r="DS37" s="662"/>
      <c r="DT37" s="662"/>
      <c r="DU37" s="662"/>
      <c r="DV37" s="663"/>
      <c r="DW37" s="666">
        <v>11.1</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26353662</v>
      </c>
      <c r="S38" s="713"/>
      <c r="T38" s="713"/>
      <c r="U38" s="713"/>
      <c r="V38" s="713"/>
      <c r="W38" s="713"/>
      <c r="X38" s="713"/>
      <c r="Y38" s="718"/>
      <c r="Z38" s="719">
        <v>100</v>
      </c>
      <c r="AA38" s="719"/>
      <c r="AB38" s="719"/>
      <c r="AC38" s="719"/>
      <c r="AD38" s="720">
        <v>13137494</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76548</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17371</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1994174</v>
      </c>
      <c r="CS38" s="664"/>
      <c r="CT38" s="664"/>
      <c r="CU38" s="664"/>
      <c r="CV38" s="664"/>
      <c r="CW38" s="664"/>
      <c r="CX38" s="664"/>
      <c r="CY38" s="665"/>
      <c r="CZ38" s="666">
        <v>7.9</v>
      </c>
      <c r="DA38" s="695"/>
      <c r="DB38" s="695"/>
      <c r="DC38" s="696"/>
      <c r="DD38" s="669">
        <v>1593756</v>
      </c>
      <c r="DE38" s="664"/>
      <c r="DF38" s="664"/>
      <c r="DG38" s="664"/>
      <c r="DH38" s="664"/>
      <c r="DI38" s="664"/>
      <c r="DJ38" s="664"/>
      <c r="DK38" s="665"/>
      <c r="DL38" s="669">
        <v>1467688</v>
      </c>
      <c r="DM38" s="664"/>
      <c r="DN38" s="664"/>
      <c r="DO38" s="664"/>
      <c r="DP38" s="664"/>
      <c r="DQ38" s="664"/>
      <c r="DR38" s="664"/>
      <c r="DS38" s="664"/>
      <c r="DT38" s="664"/>
      <c r="DU38" s="664"/>
      <c r="DV38" s="665"/>
      <c r="DW38" s="666">
        <v>11</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v>35966</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100</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961729</v>
      </c>
      <c r="CS39" s="662"/>
      <c r="CT39" s="662"/>
      <c r="CU39" s="662"/>
      <c r="CV39" s="662"/>
      <c r="CW39" s="662"/>
      <c r="CX39" s="662"/>
      <c r="CY39" s="663"/>
      <c r="CZ39" s="666">
        <v>3.8</v>
      </c>
      <c r="DA39" s="695"/>
      <c r="DB39" s="695"/>
      <c r="DC39" s="696"/>
      <c r="DD39" s="669">
        <v>903070</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491996</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128</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60000</v>
      </c>
      <c r="CS40" s="664"/>
      <c r="CT40" s="664"/>
      <c r="CU40" s="664"/>
      <c r="CV40" s="664"/>
      <c r="CW40" s="664"/>
      <c r="CX40" s="664"/>
      <c r="CY40" s="665"/>
      <c r="CZ40" s="666">
        <v>0.2</v>
      </c>
      <c r="DA40" s="695"/>
      <c r="DB40" s="695"/>
      <c r="DC40" s="696"/>
      <c r="DD40" s="669">
        <v>40000</v>
      </c>
      <c r="DE40" s="664"/>
      <c r="DF40" s="664"/>
      <c r="DG40" s="664"/>
      <c r="DH40" s="664"/>
      <c r="DI40" s="664"/>
      <c r="DJ40" s="664"/>
      <c r="DK40" s="665"/>
      <c r="DL40" s="669" t="s">
        <v>242</v>
      </c>
      <c r="DM40" s="664"/>
      <c r="DN40" s="664"/>
      <c r="DO40" s="664"/>
      <c r="DP40" s="664"/>
      <c r="DQ40" s="664"/>
      <c r="DR40" s="664"/>
      <c r="DS40" s="664"/>
      <c r="DT40" s="664"/>
      <c r="DU40" s="664"/>
      <c r="DV40" s="665"/>
      <c r="DW40" s="666" t="s">
        <v>242</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1351141</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297</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2726939</v>
      </c>
      <c r="CS42" s="664"/>
      <c r="CT42" s="664"/>
      <c r="CU42" s="664"/>
      <c r="CV42" s="664"/>
      <c r="CW42" s="664"/>
      <c r="CX42" s="664"/>
      <c r="CY42" s="665"/>
      <c r="CZ42" s="666">
        <v>10.8</v>
      </c>
      <c r="DA42" s="667"/>
      <c r="DB42" s="667"/>
      <c r="DC42" s="668"/>
      <c r="DD42" s="669">
        <v>486906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77025</v>
      </c>
      <c r="CS43" s="662"/>
      <c r="CT43" s="662"/>
      <c r="CU43" s="662"/>
      <c r="CV43" s="662"/>
      <c r="CW43" s="662"/>
      <c r="CX43" s="662"/>
      <c r="CY43" s="663"/>
      <c r="CZ43" s="666">
        <v>0.3</v>
      </c>
      <c r="DA43" s="695"/>
      <c r="DB43" s="695"/>
      <c r="DC43" s="696"/>
      <c r="DD43" s="669">
        <v>77025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2709957</v>
      </c>
      <c r="CS44" s="664"/>
      <c r="CT44" s="664"/>
      <c r="CU44" s="664"/>
      <c r="CV44" s="664"/>
      <c r="CW44" s="664"/>
      <c r="CX44" s="664"/>
      <c r="CY44" s="665"/>
      <c r="CZ44" s="666">
        <v>10.8</v>
      </c>
      <c r="DA44" s="667"/>
      <c r="DB44" s="667"/>
      <c r="DC44" s="668"/>
      <c r="DD44" s="669">
        <v>469924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1195832</v>
      </c>
      <c r="CS45" s="662"/>
      <c r="CT45" s="662"/>
      <c r="CU45" s="662"/>
      <c r="CV45" s="662"/>
      <c r="CW45" s="662"/>
      <c r="CX45" s="662"/>
      <c r="CY45" s="663"/>
      <c r="CZ45" s="666">
        <v>4.8</v>
      </c>
      <c r="DA45" s="695"/>
      <c r="DB45" s="695"/>
      <c r="DC45" s="696"/>
      <c r="DD45" s="669">
        <v>45205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1470147</v>
      </c>
      <c r="CS46" s="664"/>
      <c r="CT46" s="664"/>
      <c r="CU46" s="664"/>
      <c r="CV46" s="664"/>
      <c r="CW46" s="664"/>
      <c r="CX46" s="664"/>
      <c r="CY46" s="665"/>
      <c r="CZ46" s="666">
        <v>5.8</v>
      </c>
      <c r="DA46" s="667"/>
      <c r="DB46" s="667"/>
      <c r="DC46" s="668"/>
      <c r="DD46" s="669">
        <v>398241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16982</v>
      </c>
      <c r="CS47" s="662"/>
      <c r="CT47" s="662"/>
      <c r="CU47" s="662"/>
      <c r="CV47" s="662"/>
      <c r="CW47" s="662"/>
      <c r="CX47" s="662"/>
      <c r="CY47" s="663"/>
      <c r="CZ47" s="666">
        <v>0.1</v>
      </c>
      <c r="DA47" s="695"/>
      <c r="DB47" s="695"/>
      <c r="DC47" s="696"/>
      <c r="DD47" s="669">
        <v>16982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242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25158475</v>
      </c>
      <c r="CS49" s="677"/>
      <c r="CT49" s="677"/>
      <c r="CU49" s="677"/>
      <c r="CV49" s="677"/>
      <c r="CW49" s="677"/>
      <c r="CX49" s="677"/>
      <c r="CY49" s="678"/>
      <c r="CZ49" s="679">
        <v>100</v>
      </c>
      <c r="DA49" s="680"/>
      <c r="DB49" s="680"/>
      <c r="DC49" s="681"/>
      <c r="DD49" s="682">
        <v>15982803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BQUKleKN39mh6/HhFaV5FUgqYRXejAJNe2JRoZPg7CEL0mdQKqIalgsu0qsrKMWkrEXdtlaQYoZ13fpgRO1M3A==" saltValue="ZiD+NxDzCSgpW5zlHt+c1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7" t="s">
        <v>361</v>
      </c>
      <c r="DK2" s="1208"/>
      <c r="DL2" s="1208"/>
      <c r="DM2" s="1208"/>
      <c r="DN2" s="1208"/>
      <c r="DO2" s="1209"/>
      <c r="DP2" s="249"/>
      <c r="DQ2" s="1207" t="s">
        <v>362</v>
      </c>
      <c r="DR2" s="1208"/>
      <c r="DS2" s="1208"/>
      <c r="DT2" s="1208"/>
      <c r="DU2" s="1208"/>
      <c r="DV2" s="1208"/>
      <c r="DW2" s="1208"/>
      <c r="DX2" s="1208"/>
      <c r="DY2" s="1208"/>
      <c r="DZ2" s="120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60" t="s">
        <v>363</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10"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95" t="s">
        <v>379</v>
      </c>
      <c r="DH5" s="1196"/>
      <c r="DI5" s="1196"/>
      <c r="DJ5" s="1196"/>
      <c r="DK5" s="1197"/>
      <c r="DL5" s="1195" t="s">
        <v>380</v>
      </c>
      <c r="DM5" s="1196"/>
      <c r="DN5" s="1196"/>
      <c r="DO5" s="1196"/>
      <c r="DP5" s="1197"/>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11"/>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8"/>
      <c r="DH6" s="1199"/>
      <c r="DI6" s="1199"/>
      <c r="DJ6" s="1199"/>
      <c r="DK6" s="1200"/>
      <c r="DL6" s="1198"/>
      <c r="DM6" s="1199"/>
      <c r="DN6" s="1199"/>
      <c r="DO6" s="1199"/>
      <c r="DP6" s="1200"/>
      <c r="DQ6" s="1093"/>
      <c r="DR6" s="1094"/>
      <c r="DS6" s="1094"/>
      <c r="DT6" s="1094"/>
      <c r="DU6" s="1095"/>
      <c r="DV6" s="1093"/>
      <c r="DW6" s="1094"/>
      <c r="DX6" s="1094"/>
      <c r="DY6" s="1094"/>
      <c r="DZ6" s="1107"/>
      <c r="EA6" s="254"/>
    </row>
    <row r="7" spans="1:131" s="255" customFormat="1" ht="26.25" customHeight="1" thickTop="1" x14ac:dyDescent="0.15">
      <c r="A7" s="258">
        <v>1</v>
      </c>
      <c r="B7" s="1147" t="s">
        <v>382</v>
      </c>
      <c r="C7" s="1148"/>
      <c r="D7" s="1148"/>
      <c r="E7" s="1148"/>
      <c r="F7" s="1148"/>
      <c r="G7" s="1148"/>
      <c r="H7" s="1148"/>
      <c r="I7" s="1148"/>
      <c r="J7" s="1148"/>
      <c r="K7" s="1148"/>
      <c r="L7" s="1148"/>
      <c r="M7" s="1148"/>
      <c r="N7" s="1148"/>
      <c r="O7" s="1148"/>
      <c r="P7" s="1149"/>
      <c r="Q7" s="1201">
        <v>26455</v>
      </c>
      <c r="R7" s="1202"/>
      <c r="S7" s="1202"/>
      <c r="T7" s="1202"/>
      <c r="U7" s="1202"/>
      <c r="V7" s="1202">
        <v>25270</v>
      </c>
      <c r="W7" s="1202"/>
      <c r="X7" s="1202"/>
      <c r="Y7" s="1202"/>
      <c r="Z7" s="1202"/>
      <c r="AA7" s="1202">
        <v>1185</v>
      </c>
      <c r="AB7" s="1202"/>
      <c r="AC7" s="1202"/>
      <c r="AD7" s="1202"/>
      <c r="AE7" s="1203"/>
      <c r="AF7" s="1204">
        <v>912</v>
      </c>
      <c r="AG7" s="1205"/>
      <c r="AH7" s="1205"/>
      <c r="AI7" s="1205"/>
      <c r="AJ7" s="1206"/>
      <c r="AK7" s="1188">
        <v>1992</v>
      </c>
      <c r="AL7" s="1189"/>
      <c r="AM7" s="1189"/>
      <c r="AN7" s="1189"/>
      <c r="AO7" s="1189"/>
      <c r="AP7" s="1189">
        <v>17410</v>
      </c>
      <c r="AQ7" s="1189"/>
      <c r="AR7" s="1189"/>
      <c r="AS7" s="1189"/>
      <c r="AT7" s="1189"/>
      <c r="AU7" s="1190"/>
      <c r="AV7" s="1190"/>
      <c r="AW7" s="1190"/>
      <c r="AX7" s="1190"/>
      <c r="AY7" s="1191"/>
      <c r="AZ7" s="252"/>
      <c r="BA7" s="252"/>
      <c r="BB7" s="252"/>
      <c r="BC7" s="252"/>
      <c r="BD7" s="252"/>
      <c r="BE7" s="253"/>
      <c r="BF7" s="253"/>
      <c r="BG7" s="253"/>
      <c r="BH7" s="253"/>
      <c r="BI7" s="253"/>
      <c r="BJ7" s="253"/>
      <c r="BK7" s="253"/>
      <c r="BL7" s="253"/>
      <c r="BM7" s="253"/>
      <c r="BN7" s="253"/>
      <c r="BO7" s="253"/>
      <c r="BP7" s="253"/>
      <c r="BQ7" s="259">
        <v>1</v>
      </c>
      <c r="BR7" s="260"/>
      <c r="BS7" s="1192" t="s">
        <v>588</v>
      </c>
      <c r="BT7" s="1193"/>
      <c r="BU7" s="1193"/>
      <c r="BV7" s="1193"/>
      <c r="BW7" s="1193"/>
      <c r="BX7" s="1193"/>
      <c r="BY7" s="1193"/>
      <c r="BZ7" s="1193"/>
      <c r="CA7" s="1193"/>
      <c r="CB7" s="1193"/>
      <c r="CC7" s="1193"/>
      <c r="CD7" s="1193"/>
      <c r="CE7" s="1193"/>
      <c r="CF7" s="1193"/>
      <c r="CG7" s="1194"/>
      <c r="CH7" s="1185">
        <v>-6</v>
      </c>
      <c r="CI7" s="1186"/>
      <c r="CJ7" s="1186"/>
      <c r="CK7" s="1186"/>
      <c r="CL7" s="1187"/>
      <c r="CM7" s="1185">
        <v>378</v>
      </c>
      <c r="CN7" s="1186"/>
      <c r="CO7" s="1186"/>
      <c r="CP7" s="1186"/>
      <c r="CQ7" s="1187"/>
      <c r="CR7" s="1185">
        <v>80</v>
      </c>
      <c r="CS7" s="1186"/>
      <c r="CT7" s="1186"/>
      <c r="CU7" s="1186"/>
      <c r="CV7" s="1187"/>
      <c r="CW7" s="1185">
        <v>13</v>
      </c>
      <c r="CX7" s="1186"/>
      <c r="CY7" s="1186"/>
      <c r="CZ7" s="1186"/>
      <c r="DA7" s="1187"/>
      <c r="DB7" s="1185" t="s">
        <v>596</v>
      </c>
      <c r="DC7" s="1186"/>
      <c r="DD7" s="1186"/>
      <c r="DE7" s="1186"/>
      <c r="DF7" s="1187"/>
      <c r="DG7" s="1185" t="s">
        <v>596</v>
      </c>
      <c r="DH7" s="1186"/>
      <c r="DI7" s="1186"/>
      <c r="DJ7" s="1186"/>
      <c r="DK7" s="1187"/>
      <c r="DL7" s="1185" t="s">
        <v>596</v>
      </c>
      <c r="DM7" s="1186"/>
      <c r="DN7" s="1186"/>
      <c r="DO7" s="1186"/>
      <c r="DP7" s="1187"/>
      <c r="DQ7" s="1185" t="s">
        <v>596</v>
      </c>
      <c r="DR7" s="1186"/>
      <c r="DS7" s="1186"/>
      <c r="DT7" s="1186"/>
      <c r="DU7" s="1187"/>
      <c r="DV7" s="1212"/>
      <c r="DW7" s="1213"/>
      <c r="DX7" s="1213"/>
      <c r="DY7" s="1213"/>
      <c r="DZ7" s="1214"/>
      <c r="EA7" s="254"/>
    </row>
    <row r="8" spans="1:131" s="255" customFormat="1" ht="26.25" customHeight="1" x14ac:dyDescent="0.15">
      <c r="A8" s="261">
        <v>2</v>
      </c>
      <c r="B8" s="1126" t="s">
        <v>383</v>
      </c>
      <c r="C8" s="1127"/>
      <c r="D8" s="1127"/>
      <c r="E8" s="1127"/>
      <c r="F8" s="1127"/>
      <c r="G8" s="1127"/>
      <c r="H8" s="1127"/>
      <c r="I8" s="1127"/>
      <c r="J8" s="1127"/>
      <c r="K8" s="1127"/>
      <c r="L8" s="1127"/>
      <c r="M8" s="1127"/>
      <c r="N8" s="1127"/>
      <c r="O8" s="1127"/>
      <c r="P8" s="1128"/>
      <c r="Q8" s="1132">
        <v>22</v>
      </c>
      <c r="R8" s="1133"/>
      <c r="S8" s="1133"/>
      <c r="T8" s="1133"/>
      <c r="U8" s="1133"/>
      <c r="V8" s="1133">
        <v>11</v>
      </c>
      <c r="W8" s="1133"/>
      <c r="X8" s="1133"/>
      <c r="Y8" s="1133"/>
      <c r="Z8" s="1133"/>
      <c r="AA8" s="1133">
        <v>11</v>
      </c>
      <c r="AB8" s="1133"/>
      <c r="AC8" s="1133"/>
      <c r="AD8" s="1133"/>
      <c r="AE8" s="1134"/>
      <c r="AF8" s="1108">
        <v>11</v>
      </c>
      <c r="AG8" s="1109"/>
      <c r="AH8" s="1109"/>
      <c r="AI8" s="1109"/>
      <c r="AJ8" s="1110"/>
      <c r="AK8" s="1183" t="s">
        <v>590</v>
      </c>
      <c r="AL8" s="1184"/>
      <c r="AM8" s="1184"/>
      <c r="AN8" s="1184"/>
      <c r="AO8" s="1184"/>
      <c r="AP8" s="1184">
        <v>12</v>
      </c>
      <c r="AQ8" s="1184"/>
      <c r="AR8" s="1184"/>
      <c r="AS8" s="1184"/>
      <c r="AT8" s="1184"/>
      <c r="AU8" s="1181"/>
      <c r="AV8" s="1181"/>
      <c r="AW8" s="1181"/>
      <c r="AX8" s="1181"/>
      <c r="AY8" s="1182"/>
      <c r="AZ8" s="252"/>
      <c r="BA8" s="252"/>
      <c r="BB8" s="252"/>
      <c r="BC8" s="252"/>
      <c r="BD8" s="252"/>
      <c r="BE8" s="253"/>
      <c r="BF8" s="253"/>
      <c r="BG8" s="253"/>
      <c r="BH8" s="253"/>
      <c r="BI8" s="253"/>
      <c r="BJ8" s="253"/>
      <c r="BK8" s="253"/>
      <c r="BL8" s="253"/>
      <c r="BM8" s="253"/>
      <c r="BN8" s="253"/>
      <c r="BO8" s="253"/>
      <c r="BP8" s="253"/>
      <c r="BQ8" s="262">
        <v>2</v>
      </c>
      <c r="BR8" s="263"/>
      <c r="BS8" s="1103" t="s">
        <v>589</v>
      </c>
      <c r="BT8" s="1104"/>
      <c r="BU8" s="1104"/>
      <c r="BV8" s="1104"/>
      <c r="BW8" s="1104"/>
      <c r="BX8" s="1104"/>
      <c r="BY8" s="1104"/>
      <c r="BZ8" s="1104"/>
      <c r="CA8" s="1104"/>
      <c r="CB8" s="1104"/>
      <c r="CC8" s="1104"/>
      <c r="CD8" s="1104"/>
      <c r="CE8" s="1104"/>
      <c r="CF8" s="1104"/>
      <c r="CG8" s="1105"/>
      <c r="CH8" s="1078">
        <v>-3</v>
      </c>
      <c r="CI8" s="1079"/>
      <c r="CJ8" s="1079"/>
      <c r="CK8" s="1079"/>
      <c r="CL8" s="1080"/>
      <c r="CM8" s="1078">
        <v>135</v>
      </c>
      <c r="CN8" s="1079"/>
      <c r="CO8" s="1079"/>
      <c r="CP8" s="1079"/>
      <c r="CQ8" s="1080"/>
      <c r="CR8" s="1078">
        <v>80</v>
      </c>
      <c r="CS8" s="1079"/>
      <c r="CT8" s="1079"/>
      <c r="CU8" s="1079"/>
      <c r="CV8" s="1080"/>
      <c r="CW8" s="1078">
        <v>26</v>
      </c>
      <c r="CX8" s="1079"/>
      <c r="CY8" s="1079"/>
      <c r="CZ8" s="1079"/>
      <c r="DA8" s="1080"/>
      <c r="DB8" s="1078" t="s">
        <v>508</v>
      </c>
      <c r="DC8" s="1079"/>
      <c r="DD8" s="1079"/>
      <c r="DE8" s="1079"/>
      <c r="DF8" s="1080"/>
      <c r="DG8" s="1078" t="s">
        <v>508</v>
      </c>
      <c r="DH8" s="1079"/>
      <c r="DI8" s="1079"/>
      <c r="DJ8" s="1079"/>
      <c r="DK8" s="1080"/>
      <c r="DL8" s="1078" t="s">
        <v>508</v>
      </c>
      <c r="DM8" s="1079"/>
      <c r="DN8" s="1079"/>
      <c r="DO8" s="1079"/>
      <c r="DP8" s="1080"/>
      <c r="DQ8" s="1078" t="s">
        <v>508</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83"/>
      <c r="AL9" s="1184"/>
      <c r="AM9" s="1184"/>
      <c r="AN9" s="1184"/>
      <c r="AO9" s="1184"/>
      <c r="AP9" s="1184"/>
      <c r="AQ9" s="1184"/>
      <c r="AR9" s="1184"/>
      <c r="AS9" s="1184"/>
      <c r="AT9" s="1184"/>
      <c r="AU9" s="1181"/>
      <c r="AV9" s="1181"/>
      <c r="AW9" s="1181"/>
      <c r="AX9" s="1181"/>
      <c r="AY9" s="1182"/>
      <c r="AZ9" s="252"/>
      <c r="BA9" s="252"/>
      <c r="BB9" s="252"/>
      <c r="BC9" s="252"/>
      <c r="BD9" s="252"/>
      <c r="BE9" s="253"/>
      <c r="BF9" s="253"/>
      <c r="BG9" s="253"/>
      <c r="BH9" s="253"/>
      <c r="BI9" s="253"/>
      <c r="BJ9" s="253"/>
      <c r="BK9" s="253"/>
      <c r="BL9" s="253"/>
      <c r="BM9" s="253"/>
      <c r="BN9" s="253"/>
      <c r="BO9" s="253"/>
      <c r="BP9" s="253"/>
      <c r="BQ9" s="262">
        <v>3</v>
      </c>
      <c r="BR9" s="263"/>
      <c r="BS9" s="1103" t="s">
        <v>599</v>
      </c>
      <c r="BT9" s="1104"/>
      <c r="BU9" s="1104"/>
      <c r="BV9" s="1104"/>
      <c r="BW9" s="1104"/>
      <c r="BX9" s="1104"/>
      <c r="BY9" s="1104"/>
      <c r="BZ9" s="1104"/>
      <c r="CA9" s="1104"/>
      <c r="CB9" s="1104"/>
      <c r="CC9" s="1104"/>
      <c r="CD9" s="1104"/>
      <c r="CE9" s="1104"/>
      <c r="CF9" s="1104"/>
      <c r="CG9" s="1105"/>
      <c r="CH9" s="1078">
        <v>1</v>
      </c>
      <c r="CI9" s="1079"/>
      <c r="CJ9" s="1079"/>
      <c r="CK9" s="1079"/>
      <c r="CL9" s="1080"/>
      <c r="CM9" s="1078">
        <v>2</v>
      </c>
      <c r="CN9" s="1079"/>
      <c r="CO9" s="1079"/>
      <c r="CP9" s="1079"/>
      <c r="CQ9" s="1080"/>
      <c r="CR9" s="1078">
        <v>1</v>
      </c>
      <c r="CS9" s="1079"/>
      <c r="CT9" s="1079"/>
      <c r="CU9" s="1079"/>
      <c r="CV9" s="1080"/>
      <c r="CW9" s="1078">
        <v>11</v>
      </c>
      <c r="CX9" s="1079"/>
      <c r="CY9" s="1079"/>
      <c r="CZ9" s="1079"/>
      <c r="DA9" s="1080"/>
      <c r="DB9" s="1078" t="s">
        <v>508</v>
      </c>
      <c r="DC9" s="1079"/>
      <c r="DD9" s="1079"/>
      <c r="DE9" s="1079"/>
      <c r="DF9" s="1080"/>
      <c r="DG9" s="1078" t="s">
        <v>508</v>
      </c>
      <c r="DH9" s="1079"/>
      <c r="DI9" s="1079"/>
      <c r="DJ9" s="1079"/>
      <c r="DK9" s="1080"/>
      <c r="DL9" s="1078" t="s">
        <v>508</v>
      </c>
      <c r="DM9" s="1079"/>
      <c r="DN9" s="1079"/>
      <c r="DO9" s="1079"/>
      <c r="DP9" s="1080"/>
      <c r="DQ9" s="1078" t="s">
        <v>508</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83"/>
      <c r="AL10" s="1184"/>
      <c r="AM10" s="1184"/>
      <c r="AN10" s="1184"/>
      <c r="AO10" s="1184"/>
      <c r="AP10" s="1184"/>
      <c r="AQ10" s="1184"/>
      <c r="AR10" s="1184"/>
      <c r="AS10" s="1184"/>
      <c r="AT10" s="1184"/>
      <c r="AU10" s="1181"/>
      <c r="AV10" s="1181"/>
      <c r="AW10" s="1181"/>
      <c r="AX10" s="1181"/>
      <c r="AY10" s="1182"/>
      <c r="AZ10" s="252"/>
      <c r="BA10" s="252"/>
      <c r="BB10" s="252"/>
      <c r="BC10" s="252"/>
      <c r="BD10" s="252"/>
      <c r="BE10" s="253"/>
      <c r="BF10" s="253"/>
      <c r="BG10" s="253"/>
      <c r="BH10" s="253"/>
      <c r="BI10" s="253"/>
      <c r="BJ10" s="253"/>
      <c r="BK10" s="253"/>
      <c r="BL10" s="253"/>
      <c r="BM10" s="253"/>
      <c r="BN10" s="253"/>
      <c r="BO10" s="253"/>
      <c r="BP10" s="253"/>
      <c r="BQ10" s="262">
        <v>4</v>
      </c>
      <c r="BR10" s="263"/>
      <c r="BS10" s="1103" t="s">
        <v>600</v>
      </c>
      <c r="BT10" s="1104"/>
      <c r="BU10" s="1104"/>
      <c r="BV10" s="1104"/>
      <c r="BW10" s="1104"/>
      <c r="BX10" s="1104"/>
      <c r="BY10" s="1104"/>
      <c r="BZ10" s="1104"/>
      <c r="CA10" s="1104"/>
      <c r="CB10" s="1104"/>
      <c r="CC10" s="1104"/>
      <c r="CD10" s="1104"/>
      <c r="CE10" s="1104"/>
      <c r="CF10" s="1104"/>
      <c r="CG10" s="1105"/>
      <c r="CH10" s="1078">
        <v>15</v>
      </c>
      <c r="CI10" s="1079"/>
      <c r="CJ10" s="1079"/>
      <c r="CK10" s="1079"/>
      <c r="CL10" s="1080"/>
      <c r="CM10" s="1078">
        <v>10</v>
      </c>
      <c r="CN10" s="1079"/>
      <c r="CO10" s="1079"/>
      <c r="CP10" s="1079"/>
      <c r="CQ10" s="1080"/>
      <c r="CR10" s="1078">
        <v>2</v>
      </c>
      <c r="CS10" s="1079"/>
      <c r="CT10" s="1079"/>
      <c r="CU10" s="1079"/>
      <c r="CV10" s="1080"/>
      <c r="CW10" s="1078">
        <v>6</v>
      </c>
      <c r="CX10" s="1079"/>
      <c r="CY10" s="1079"/>
      <c r="CZ10" s="1079"/>
      <c r="DA10" s="1080"/>
      <c r="DB10" s="1078" t="s">
        <v>508</v>
      </c>
      <c r="DC10" s="1079"/>
      <c r="DD10" s="1079"/>
      <c r="DE10" s="1079"/>
      <c r="DF10" s="1080"/>
      <c r="DG10" s="1078" t="s">
        <v>508</v>
      </c>
      <c r="DH10" s="1079"/>
      <c r="DI10" s="1079"/>
      <c r="DJ10" s="1079"/>
      <c r="DK10" s="1080"/>
      <c r="DL10" s="1078" t="s">
        <v>508</v>
      </c>
      <c r="DM10" s="1079"/>
      <c r="DN10" s="1079"/>
      <c r="DO10" s="1079"/>
      <c r="DP10" s="1080"/>
      <c r="DQ10" s="1078" t="s">
        <v>508</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83"/>
      <c r="AL11" s="1184"/>
      <c r="AM11" s="1184"/>
      <c r="AN11" s="1184"/>
      <c r="AO11" s="1184"/>
      <c r="AP11" s="1184"/>
      <c r="AQ11" s="1184"/>
      <c r="AR11" s="1184"/>
      <c r="AS11" s="1184"/>
      <c r="AT11" s="1184"/>
      <c r="AU11" s="1181"/>
      <c r="AV11" s="1181"/>
      <c r="AW11" s="1181"/>
      <c r="AX11" s="1181"/>
      <c r="AY11" s="1182"/>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83"/>
      <c r="AL12" s="1184"/>
      <c r="AM12" s="1184"/>
      <c r="AN12" s="1184"/>
      <c r="AO12" s="1184"/>
      <c r="AP12" s="1184"/>
      <c r="AQ12" s="1184"/>
      <c r="AR12" s="1184"/>
      <c r="AS12" s="1184"/>
      <c r="AT12" s="1184"/>
      <c r="AU12" s="1181"/>
      <c r="AV12" s="1181"/>
      <c r="AW12" s="1181"/>
      <c r="AX12" s="1181"/>
      <c r="AY12" s="1182"/>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83"/>
      <c r="AL13" s="1184"/>
      <c r="AM13" s="1184"/>
      <c r="AN13" s="1184"/>
      <c r="AO13" s="1184"/>
      <c r="AP13" s="1184"/>
      <c r="AQ13" s="1184"/>
      <c r="AR13" s="1184"/>
      <c r="AS13" s="1184"/>
      <c r="AT13" s="1184"/>
      <c r="AU13" s="1181"/>
      <c r="AV13" s="1181"/>
      <c r="AW13" s="1181"/>
      <c r="AX13" s="1181"/>
      <c r="AY13" s="1182"/>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83"/>
      <c r="AL14" s="1184"/>
      <c r="AM14" s="1184"/>
      <c r="AN14" s="1184"/>
      <c r="AO14" s="1184"/>
      <c r="AP14" s="1184"/>
      <c r="AQ14" s="1184"/>
      <c r="AR14" s="1184"/>
      <c r="AS14" s="1184"/>
      <c r="AT14" s="1184"/>
      <c r="AU14" s="1181"/>
      <c r="AV14" s="1181"/>
      <c r="AW14" s="1181"/>
      <c r="AX14" s="1181"/>
      <c r="AY14" s="1182"/>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83"/>
      <c r="AL15" s="1184"/>
      <c r="AM15" s="1184"/>
      <c r="AN15" s="1184"/>
      <c r="AO15" s="1184"/>
      <c r="AP15" s="1184"/>
      <c r="AQ15" s="1184"/>
      <c r="AR15" s="1184"/>
      <c r="AS15" s="1184"/>
      <c r="AT15" s="1184"/>
      <c r="AU15" s="1181"/>
      <c r="AV15" s="1181"/>
      <c r="AW15" s="1181"/>
      <c r="AX15" s="1181"/>
      <c r="AY15" s="1182"/>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83"/>
      <c r="AL16" s="1184"/>
      <c r="AM16" s="1184"/>
      <c r="AN16" s="1184"/>
      <c r="AO16" s="1184"/>
      <c r="AP16" s="1184"/>
      <c r="AQ16" s="1184"/>
      <c r="AR16" s="1184"/>
      <c r="AS16" s="1184"/>
      <c r="AT16" s="1184"/>
      <c r="AU16" s="1181"/>
      <c r="AV16" s="1181"/>
      <c r="AW16" s="1181"/>
      <c r="AX16" s="1181"/>
      <c r="AY16" s="1182"/>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83"/>
      <c r="AL17" s="1184"/>
      <c r="AM17" s="1184"/>
      <c r="AN17" s="1184"/>
      <c r="AO17" s="1184"/>
      <c r="AP17" s="1184"/>
      <c r="AQ17" s="1184"/>
      <c r="AR17" s="1184"/>
      <c r="AS17" s="1184"/>
      <c r="AT17" s="1184"/>
      <c r="AU17" s="1181"/>
      <c r="AV17" s="1181"/>
      <c r="AW17" s="1181"/>
      <c r="AX17" s="1181"/>
      <c r="AY17" s="1182"/>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83"/>
      <c r="AL18" s="1184"/>
      <c r="AM18" s="1184"/>
      <c r="AN18" s="1184"/>
      <c r="AO18" s="1184"/>
      <c r="AP18" s="1184"/>
      <c r="AQ18" s="1184"/>
      <c r="AR18" s="1184"/>
      <c r="AS18" s="1184"/>
      <c r="AT18" s="1184"/>
      <c r="AU18" s="1181"/>
      <c r="AV18" s="1181"/>
      <c r="AW18" s="1181"/>
      <c r="AX18" s="1181"/>
      <c r="AY18" s="1182"/>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83"/>
      <c r="AL19" s="1184"/>
      <c r="AM19" s="1184"/>
      <c r="AN19" s="1184"/>
      <c r="AO19" s="1184"/>
      <c r="AP19" s="1184"/>
      <c r="AQ19" s="1184"/>
      <c r="AR19" s="1184"/>
      <c r="AS19" s="1184"/>
      <c r="AT19" s="1184"/>
      <c r="AU19" s="1181"/>
      <c r="AV19" s="1181"/>
      <c r="AW19" s="1181"/>
      <c r="AX19" s="1181"/>
      <c r="AY19" s="1182"/>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83"/>
      <c r="AL20" s="1184"/>
      <c r="AM20" s="1184"/>
      <c r="AN20" s="1184"/>
      <c r="AO20" s="1184"/>
      <c r="AP20" s="1184"/>
      <c r="AQ20" s="1184"/>
      <c r="AR20" s="1184"/>
      <c r="AS20" s="1184"/>
      <c r="AT20" s="1184"/>
      <c r="AU20" s="1181"/>
      <c r="AV20" s="1181"/>
      <c r="AW20" s="1181"/>
      <c r="AX20" s="1181"/>
      <c r="AY20" s="1182"/>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83"/>
      <c r="AL21" s="1184"/>
      <c r="AM21" s="1184"/>
      <c r="AN21" s="1184"/>
      <c r="AO21" s="1184"/>
      <c r="AP21" s="1184"/>
      <c r="AQ21" s="1184"/>
      <c r="AR21" s="1184"/>
      <c r="AS21" s="1184"/>
      <c r="AT21" s="1184"/>
      <c r="AU21" s="1181"/>
      <c r="AV21" s="1181"/>
      <c r="AW21" s="1181"/>
      <c r="AX21" s="1181"/>
      <c r="AY21" s="1182"/>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8"/>
      <c r="R22" s="1179"/>
      <c r="S22" s="1179"/>
      <c r="T22" s="1179"/>
      <c r="U22" s="1179"/>
      <c r="V22" s="1179"/>
      <c r="W22" s="1179"/>
      <c r="X22" s="1179"/>
      <c r="Y22" s="1179"/>
      <c r="Z22" s="1179"/>
      <c r="AA22" s="1179"/>
      <c r="AB22" s="1179"/>
      <c r="AC22" s="1179"/>
      <c r="AD22" s="1179"/>
      <c r="AE22" s="1180"/>
      <c r="AF22" s="1108"/>
      <c r="AG22" s="1109"/>
      <c r="AH22" s="1109"/>
      <c r="AI22" s="1109"/>
      <c r="AJ22" s="1110"/>
      <c r="AK22" s="1174"/>
      <c r="AL22" s="1175"/>
      <c r="AM22" s="1175"/>
      <c r="AN22" s="1175"/>
      <c r="AO22" s="1175"/>
      <c r="AP22" s="1175"/>
      <c r="AQ22" s="1175"/>
      <c r="AR22" s="1175"/>
      <c r="AS22" s="1175"/>
      <c r="AT22" s="1175"/>
      <c r="AU22" s="1176"/>
      <c r="AV22" s="1176"/>
      <c r="AW22" s="1176"/>
      <c r="AX22" s="1176"/>
      <c r="AY22" s="1177"/>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65">
        <v>26477</v>
      </c>
      <c r="R23" s="1166"/>
      <c r="S23" s="1166"/>
      <c r="T23" s="1166"/>
      <c r="U23" s="1166"/>
      <c r="V23" s="1166">
        <v>25282</v>
      </c>
      <c r="W23" s="1166"/>
      <c r="X23" s="1166"/>
      <c r="Y23" s="1166"/>
      <c r="Z23" s="1166"/>
      <c r="AA23" s="1166">
        <v>1195</v>
      </c>
      <c r="AB23" s="1166"/>
      <c r="AC23" s="1166"/>
      <c r="AD23" s="1166"/>
      <c r="AE23" s="1167"/>
      <c r="AF23" s="1168">
        <v>923</v>
      </c>
      <c r="AG23" s="1166"/>
      <c r="AH23" s="1166"/>
      <c r="AI23" s="1166"/>
      <c r="AJ23" s="1169"/>
      <c r="AK23" s="1170"/>
      <c r="AL23" s="1171"/>
      <c r="AM23" s="1171"/>
      <c r="AN23" s="1171"/>
      <c r="AO23" s="1171"/>
      <c r="AP23" s="1166">
        <v>17422</v>
      </c>
      <c r="AQ23" s="1166"/>
      <c r="AR23" s="1166"/>
      <c r="AS23" s="1166"/>
      <c r="AT23" s="1166"/>
      <c r="AU23" s="1172"/>
      <c r="AV23" s="1172"/>
      <c r="AW23" s="1172"/>
      <c r="AX23" s="1172"/>
      <c r="AY23" s="1173"/>
      <c r="AZ23" s="1162" t="s">
        <v>128</v>
      </c>
      <c r="BA23" s="1163"/>
      <c r="BB23" s="1163"/>
      <c r="BC23" s="1163"/>
      <c r="BD23" s="1164"/>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61" t="s">
        <v>387</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60" t="s">
        <v>388</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56" t="s">
        <v>392</v>
      </c>
      <c r="AG26" s="1097"/>
      <c r="AH26" s="1097"/>
      <c r="AI26" s="1097"/>
      <c r="AJ26" s="1157"/>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8"/>
      <c r="AG27" s="1100"/>
      <c r="AH27" s="1100"/>
      <c r="AI27" s="1100"/>
      <c r="AJ27" s="1159"/>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47" t="s">
        <v>397</v>
      </c>
      <c r="C28" s="1148"/>
      <c r="D28" s="1148"/>
      <c r="E28" s="1148"/>
      <c r="F28" s="1148"/>
      <c r="G28" s="1148"/>
      <c r="H28" s="1148"/>
      <c r="I28" s="1148"/>
      <c r="J28" s="1148"/>
      <c r="K28" s="1148"/>
      <c r="L28" s="1148"/>
      <c r="M28" s="1148"/>
      <c r="N28" s="1148"/>
      <c r="O28" s="1148"/>
      <c r="P28" s="1149"/>
      <c r="Q28" s="1150">
        <v>7666</v>
      </c>
      <c r="R28" s="1151"/>
      <c r="S28" s="1151"/>
      <c r="T28" s="1151"/>
      <c r="U28" s="1151"/>
      <c r="V28" s="1151">
        <v>7644</v>
      </c>
      <c r="W28" s="1151"/>
      <c r="X28" s="1151"/>
      <c r="Y28" s="1151"/>
      <c r="Z28" s="1151"/>
      <c r="AA28" s="1151">
        <v>23</v>
      </c>
      <c r="AB28" s="1151"/>
      <c r="AC28" s="1151"/>
      <c r="AD28" s="1151"/>
      <c r="AE28" s="1152"/>
      <c r="AF28" s="1153">
        <v>23</v>
      </c>
      <c r="AG28" s="1151"/>
      <c r="AH28" s="1151"/>
      <c r="AI28" s="1151"/>
      <c r="AJ28" s="1154"/>
      <c r="AK28" s="1155">
        <v>408</v>
      </c>
      <c r="AL28" s="1143"/>
      <c r="AM28" s="1143"/>
      <c r="AN28" s="1143"/>
      <c r="AO28" s="1143"/>
      <c r="AP28" s="1143" t="s">
        <v>590</v>
      </c>
      <c r="AQ28" s="1143"/>
      <c r="AR28" s="1143"/>
      <c r="AS28" s="1143"/>
      <c r="AT28" s="1143"/>
      <c r="AU28" s="1143" t="s">
        <v>590</v>
      </c>
      <c r="AV28" s="1143"/>
      <c r="AW28" s="1143"/>
      <c r="AX28" s="1143"/>
      <c r="AY28" s="1143"/>
      <c r="AZ28" s="1144" t="s">
        <v>590</v>
      </c>
      <c r="BA28" s="1144"/>
      <c r="BB28" s="1144"/>
      <c r="BC28" s="1144"/>
      <c r="BD28" s="1144"/>
      <c r="BE28" s="1145"/>
      <c r="BF28" s="1145"/>
      <c r="BG28" s="1145"/>
      <c r="BH28" s="1145"/>
      <c r="BI28" s="1146"/>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4289</v>
      </c>
      <c r="R29" s="1133"/>
      <c r="S29" s="1133"/>
      <c r="T29" s="1133"/>
      <c r="U29" s="1133"/>
      <c r="V29" s="1133">
        <v>4289</v>
      </c>
      <c r="W29" s="1133"/>
      <c r="X29" s="1133"/>
      <c r="Y29" s="1133"/>
      <c r="Z29" s="1133"/>
      <c r="AA29" s="1133">
        <v>0</v>
      </c>
      <c r="AB29" s="1133"/>
      <c r="AC29" s="1133"/>
      <c r="AD29" s="1133"/>
      <c r="AE29" s="1134"/>
      <c r="AF29" s="1108">
        <v>0</v>
      </c>
      <c r="AG29" s="1109"/>
      <c r="AH29" s="1109"/>
      <c r="AI29" s="1109"/>
      <c r="AJ29" s="1110"/>
      <c r="AK29" s="1069">
        <v>582</v>
      </c>
      <c r="AL29" s="1060"/>
      <c r="AM29" s="1060"/>
      <c r="AN29" s="1060"/>
      <c r="AO29" s="1060"/>
      <c r="AP29" s="1060" t="s">
        <v>590</v>
      </c>
      <c r="AQ29" s="1060"/>
      <c r="AR29" s="1060"/>
      <c r="AS29" s="1060"/>
      <c r="AT29" s="1060"/>
      <c r="AU29" s="1060" t="s">
        <v>590</v>
      </c>
      <c r="AV29" s="1060"/>
      <c r="AW29" s="1060"/>
      <c r="AX29" s="1060"/>
      <c r="AY29" s="1060"/>
      <c r="AZ29" s="1131" t="s">
        <v>590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654</v>
      </c>
      <c r="R30" s="1133"/>
      <c r="S30" s="1133"/>
      <c r="T30" s="1133"/>
      <c r="U30" s="1133"/>
      <c r="V30" s="1133">
        <v>651</v>
      </c>
      <c r="W30" s="1133"/>
      <c r="X30" s="1133"/>
      <c r="Y30" s="1133"/>
      <c r="Z30" s="1133"/>
      <c r="AA30" s="1133">
        <v>3</v>
      </c>
      <c r="AB30" s="1133"/>
      <c r="AC30" s="1133"/>
      <c r="AD30" s="1133"/>
      <c r="AE30" s="1134"/>
      <c r="AF30" s="1108">
        <v>3</v>
      </c>
      <c r="AG30" s="1109"/>
      <c r="AH30" s="1109"/>
      <c r="AI30" s="1109"/>
      <c r="AJ30" s="1110"/>
      <c r="AK30" s="1069">
        <v>135</v>
      </c>
      <c r="AL30" s="1060"/>
      <c r="AM30" s="1060"/>
      <c r="AN30" s="1060"/>
      <c r="AO30" s="1060"/>
      <c r="AP30" s="1060" t="s">
        <v>590</v>
      </c>
      <c r="AQ30" s="1060"/>
      <c r="AR30" s="1060"/>
      <c r="AS30" s="1060"/>
      <c r="AT30" s="1060"/>
      <c r="AU30" s="1060" t="s">
        <v>590</v>
      </c>
      <c r="AV30" s="1060"/>
      <c r="AW30" s="1060"/>
      <c r="AX30" s="1060"/>
      <c r="AY30" s="1060"/>
      <c r="AZ30" s="1131" t="s">
        <v>590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5">
        <v>1701</v>
      </c>
      <c r="R31" s="1109"/>
      <c r="S31" s="1109"/>
      <c r="T31" s="1109"/>
      <c r="U31" s="1136"/>
      <c r="V31" s="1134">
        <v>1508</v>
      </c>
      <c r="W31" s="1109"/>
      <c r="X31" s="1109"/>
      <c r="Y31" s="1109"/>
      <c r="Z31" s="1136"/>
      <c r="AA31" s="1134">
        <v>193</v>
      </c>
      <c r="AB31" s="1109"/>
      <c r="AC31" s="1109"/>
      <c r="AD31" s="1109"/>
      <c r="AE31" s="1110"/>
      <c r="AF31" s="1108">
        <v>1959</v>
      </c>
      <c r="AG31" s="1109"/>
      <c r="AH31" s="1109"/>
      <c r="AI31" s="1109"/>
      <c r="AJ31" s="1110"/>
      <c r="AK31" s="1137" t="s">
        <v>590</v>
      </c>
      <c r="AL31" s="1068"/>
      <c r="AM31" s="1068"/>
      <c r="AN31" s="1068"/>
      <c r="AO31" s="1069"/>
      <c r="AP31" s="1070">
        <v>4019</v>
      </c>
      <c r="AQ31" s="1068"/>
      <c r="AR31" s="1068"/>
      <c r="AS31" s="1068"/>
      <c r="AT31" s="1069"/>
      <c r="AU31" s="1070" t="s">
        <v>590</v>
      </c>
      <c r="AV31" s="1068"/>
      <c r="AW31" s="1068"/>
      <c r="AX31" s="1068"/>
      <c r="AY31" s="1069"/>
      <c r="AZ31" s="1138" t="s">
        <v>590</v>
      </c>
      <c r="BA31" s="1139"/>
      <c r="BB31" s="1139"/>
      <c r="BC31" s="1139"/>
      <c r="BD31" s="1140"/>
      <c r="BE31" s="1141" t="s">
        <v>401</v>
      </c>
      <c r="BF31" s="1064"/>
      <c r="BG31" s="1064"/>
      <c r="BH31" s="1064"/>
      <c r="BI31" s="114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5" t="s">
        <v>590</v>
      </c>
      <c r="R32" s="1109"/>
      <c r="S32" s="1109"/>
      <c r="T32" s="1109"/>
      <c r="U32" s="1136"/>
      <c r="V32" s="1134" t="s">
        <v>590</v>
      </c>
      <c r="W32" s="1109"/>
      <c r="X32" s="1109"/>
      <c r="Y32" s="1109"/>
      <c r="Z32" s="1136"/>
      <c r="AA32" s="1134" t="s">
        <v>590</v>
      </c>
      <c r="AB32" s="1109"/>
      <c r="AC32" s="1109"/>
      <c r="AD32" s="1109"/>
      <c r="AE32" s="1110"/>
      <c r="AF32" s="1108">
        <v>128</v>
      </c>
      <c r="AG32" s="1109"/>
      <c r="AH32" s="1109"/>
      <c r="AI32" s="1109"/>
      <c r="AJ32" s="1110"/>
      <c r="AK32" s="1137">
        <v>82</v>
      </c>
      <c r="AL32" s="1068"/>
      <c r="AM32" s="1068"/>
      <c r="AN32" s="1068"/>
      <c r="AO32" s="1069"/>
      <c r="AP32" s="1070" t="s">
        <v>590</v>
      </c>
      <c r="AQ32" s="1068"/>
      <c r="AR32" s="1068"/>
      <c r="AS32" s="1068"/>
      <c r="AT32" s="1069"/>
      <c r="AU32" s="1070">
        <v>1128</v>
      </c>
      <c r="AV32" s="1068"/>
      <c r="AW32" s="1068"/>
      <c r="AX32" s="1068"/>
      <c r="AY32" s="1069"/>
      <c r="AZ32" s="1131" t="s">
        <v>590</v>
      </c>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406</v>
      </c>
      <c r="C33" s="1127"/>
      <c r="D33" s="1127"/>
      <c r="E33" s="1127"/>
      <c r="F33" s="1127"/>
      <c r="G33" s="1127"/>
      <c r="H33" s="1127"/>
      <c r="I33" s="1127"/>
      <c r="J33" s="1127"/>
      <c r="K33" s="1127"/>
      <c r="L33" s="1127"/>
      <c r="M33" s="1127"/>
      <c r="N33" s="1127"/>
      <c r="O33" s="1127"/>
      <c r="P33" s="1128"/>
      <c r="Q33" s="1132">
        <v>108</v>
      </c>
      <c r="R33" s="1133"/>
      <c r="S33" s="1133"/>
      <c r="T33" s="1133"/>
      <c r="U33" s="1133"/>
      <c r="V33" s="1133">
        <v>90</v>
      </c>
      <c r="W33" s="1133"/>
      <c r="X33" s="1133"/>
      <c r="Y33" s="1133"/>
      <c r="Z33" s="1133"/>
      <c r="AA33" s="1133">
        <v>18</v>
      </c>
      <c r="AB33" s="1133"/>
      <c r="AC33" s="1133"/>
      <c r="AD33" s="1133"/>
      <c r="AE33" s="1134"/>
      <c r="AF33" s="1108">
        <v>717</v>
      </c>
      <c r="AG33" s="1109"/>
      <c r="AH33" s="1109"/>
      <c r="AI33" s="1109"/>
      <c r="AJ33" s="1110"/>
      <c r="AK33" s="1069">
        <v>77</v>
      </c>
      <c r="AL33" s="1060"/>
      <c r="AM33" s="1060"/>
      <c r="AN33" s="1060"/>
      <c r="AO33" s="1060"/>
      <c r="AP33" s="1060" t="s">
        <v>590</v>
      </c>
      <c r="AQ33" s="1060"/>
      <c r="AR33" s="1060"/>
      <c r="AS33" s="1060"/>
      <c r="AT33" s="1060"/>
      <c r="AU33" s="1060" t="s">
        <v>590</v>
      </c>
      <c r="AV33" s="1060"/>
      <c r="AW33" s="1060"/>
      <c r="AX33" s="1060"/>
      <c r="AY33" s="1060"/>
      <c r="AZ33" s="1131" t="s">
        <v>590</v>
      </c>
      <c r="BA33" s="1131"/>
      <c r="BB33" s="1131"/>
      <c r="BC33" s="1131"/>
      <c r="BD33" s="1131"/>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400</v>
      </c>
      <c r="C34" s="1127"/>
      <c r="D34" s="1127"/>
      <c r="E34" s="1127"/>
      <c r="F34" s="1127"/>
      <c r="G34" s="1127"/>
      <c r="H34" s="1127"/>
      <c r="I34" s="1127"/>
      <c r="J34" s="1127"/>
      <c r="K34" s="1127"/>
      <c r="L34" s="1127"/>
      <c r="M34" s="1127"/>
      <c r="N34" s="1127"/>
      <c r="O34" s="1127"/>
      <c r="P34" s="1128"/>
      <c r="Q34" s="1132">
        <v>1501</v>
      </c>
      <c r="R34" s="1133"/>
      <c r="S34" s="1133"/>
      <c r="T34" s="1133"/>
      <c r="U34" s="1133"/>
      <c r="V34" s="1133">
        <v>1430</v>
      </c>
      <c r="W34" s="1133"/>
      <c r="X34" s="1133"/>
      <c r="Y34" s="1133"/>
      <c r="Z34" s="1133"/>
      <c r="AA34" s="1133">
        <v>71</v>
      </c>
      <c r="AB34" s="1133"/>
      <c r="AC34" s="1133"/>
      <c r="AD34" s="1133"/>
      <c r="AE34" s="1134"/>
      <c r="AF34" s="1108">
        <v>173</v>
      </c>
      <c r="AG34" s="1109"/>
      <c r="AH34" s="1109"/>
      <c r="AI34" s="1109"/>
      <c r="AJ34" s="1110"/>
      <c r="AK34" s="1069">
        <v>454</v>
      </c>
      <c r="AL34" s="1060"/>
      <c r="AM34" s="1060"/>
      <c r="AN34" s="1060"/>
      <c r="AO34" s="1060"/>
      <c r="AP34" s="1060">
        <v>7944</v>
      </c>
      <c r="AQ34" s="1060"/>
      <c r="AR34" s="1060"/>
      <c r="AS34" s="1060"/>
      <c r="AT34" s="1060"/>
      <c r="AU34" s="1060">
        <v>5537</v>
      </c>
      <c r="AV34" s="1060"/>
      <c r="AW34" s="1060"/>
      <c r="AX34" s="1060"/>
      <c r="AY34" s="1060"/>
      <c r="AZ34" s="1131" t="s">
        <v>590</v>
      </c>
      <c r="BA34" s="1131"/>
      <c r="BB34" s="1131"/>
      <c r="BC34" s="1131"/>
      <c r="BD34" s="1131"/>
      <c r="BE34" s="1121" t="s">
        <v>401</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404</v>
      </c>
      <c r="C35" s="1127"/>
      <c r="D35" s="1127"/>
      <c r="E35" s="1127"/>
      <c r="F35" s="1127"/>
      <c r="G35" s="1127"/>
      <c r="H35" s="1127"/>
      <c r="I35" s="1127"/>
      <c r="J35" s="1127"/>
      <c r="K35" s="1127"/>
      <c r="L35" s="1127"/>
      <c r="M35" s="1127"/>
      <c r="N35" s="1127"/>
      <c r="O35" s="1127"/>
      <c r="P35" s="1128"/>
      <c r="Q35" s="1132">
        <v>79</v>
      </c>
      <c r="R35" s="1133"/>
      <c r="S35" s="1133"/>
      <c r="T35" s="1133"/>
      <c r="U35" s="1133"/>
      <c r="V35" s="1133">
        <v>60</v>
      </c>
      <c r="W35" s="1133"/>
      <c r="X35" s="1133"/>
      <c r="Y35" s="1133"/>
      <c r="Z35" s="1133"/>
      <c r="AA35" s="1133">
        <v>19</v>
      </c>
      <c r="AB35" s="1133"/>
      <c r="AC35" s="1133"/>
      <c r="AD35" s="1133"/>
      <c r="AE35" s="1134"/>
      <c r="AF35" s="1108">
        <v>19</v>
      </c>
      <c r="AG35" s="1109"/>
      <c r="AH35" s="1109"/>
      <c r="AI35" s="1109"/>
      <c r="AJ35" s="1110"/>
      <c r="AK35" s="1069">
        <v>39</v>
      </c>
      <c r="AL35" s="1060"/>
      <c r="AM35" s="1060"/>
      <c r="AN35" s="1060"/>
      <c r="AO35" s="1060"/>
      <c r="AP35" s="1060">
        <v>338</v>
      </c>
      <c r="AQ35" s="1060"/>
      <c r="AR35" s="1060"/>
      <c r="AS35" s="1060"/>
      <c r="AT35" s="1060"/>
      <c r="AU35" s="1060">
        <v>338</v>
      </c>
      <c r="AV35" s="1060"/>
      <c r="AW35" s="1060"/>
      <c r="AX35" s="1060"/>
      <c r="AY35" s="1060"/>
      <c r="AZ35" s="1131" t="s">
        <v>590</v>
      </c>
      <c r="BA35" s="1131"/>
      <c r="BB35" s="1131"/>
      <c r="BC35" s="1131"/>
      <c r="BD35" s="1131"/>
      <c r="BE35" s="1121" t="s">
        <v>405</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3022</v>
      </c>
      <c r="AG63" s="1048"/>
      <c r="AH63" s="1048"/>
      <c r="AI63" s="1048"/>
      <c r="AJ63" s="1119"/>
      <c r="AK63" s="1120"/>
      <c r="AL63" s="1052"/>
      <c r="AM63" s="1052"/>
      <c r="AN63" s="1052"/>
      <c r="AO63" s="1052"/>
      <c r="AP63" s="1048">
        <v>12302</v>
      </c>
      <c r="AQ63" s="1048"/>
      <c r="AR63" s="1048"/>
      <c r="AS63" s="1048"/>
      <c r="AT63" s="1048"/>
      <c r="AU63" s="1048">
        <v>7003</v>
      </c>
      <c r="AV63" s="1048"/>
      <c r="AW63" s="1048"/>
      <c r="AX63" s="1048"/>
      <c r="AY63" s="1048"/>
      <c r="AZ63" s="1114"/>
      <c r="BA63" s="1114"/>
      <c r="BB63" s="1114"/>
      <c r="BC63" s="1114"/>
      <c r="BD63" s="1114"/>
      <c r="BE63" s="1049"/>
      <c r="BF63" s="1049"/>
      <c r="BG63" s="1049"/>
      <c r="BH63" s="1049"/>
      <c r="BI63" s="1050"/>
      <c r="BJ63" s="1115" t="s">
        <v>128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390</v>
      </c>
      <c r="W66" s="1091"/>
      <c r="X66" s="1091"/>
      <c r="Y66" s="1091"/>
      <c r="Z66" s="1092"/>
      <c r="AA66" s="1090" t="s">
        <v>412</v>
      </c>
      <c r="AB66" s="1091"/>
      <c r="AC66" s="1091"/>
      <c r="AD66" s="1091"/>
      <c r="AE66" s="1092"/>
      <c r="AF66" s="1096" t="s">
        <v>413</v>
      </c>
      <c r="AG66" s="1097"/>
      <c r="AH66" s="1097"/>
      <c r="AI66" s="1097"/>
      <c r="AJ66" s="1098"/>
      <c r="AK66" s="1090" t="s">
        <v>414</v>
      </c>
      <c r="AL66" s="1085"/>
      <c r="AM66" s="1085"/>
      <c r="AN66" s="1085"/>
      <c r="AO66" s="1086"/>
      <c r="AP66" s="1090" t="s">
        <v>394</v>
      </c>
      <c r="AQ66" s="1091"/>
      <c r="AR66" s="1091"/>
      <c r="AS66" s="1091"/>
      <c r="AT66" s="1092"/>
      <c r="AU66" s="1090" t="s">
        <v>415</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573</v>
      </c>
      <c r="C68" s="1075"/>
      <c r="D68" s="1075"/>
      <c r="E68" s="1075"/>
      <c r="F68" s="1075"/>
      <c r="G68" s="1075"/>
      <c r="H68" s="1075"/>
      <c r="I68" s="1075"/>
      <c r="J68" s="1075"/>
      <c r="K68" s="1075"/>
      <c r="L68" s="1075"/>
      <c r="M68" s="1075"/>
      <c r="N68" s="1075"/>
      <c r="O68" s="1075"/>
      <c r="P68" s="1076"/>
      <c r="Q68" s="1077">
        <v>19218</v>
      </c>
      <c r="R68" s="1071"/>
      <c r="S68" s="1071"/>
      <c r="T68" s="1071"/>
      <c r="U68" s="1071"/>
      <c r="V68" s="1071">
        <v>19195</v>
      </c>
      <c r="W68" s="1071"/>
      <c r="X68" s="1071"/>
      <c r="Y68" s="1071"/>
      <c r="Z68" s="1071"/>
      <c r="AA68" s="1071">
        <v>23</v>
      </c>
      <c r="AB68" s="1071"/>
      <c r="AC68" s="1071"/>
      <c r="AD68" s="1071"/>
      <c r="AE68" s="1071"/>
      <c r="AF68" s="1071">
        <v>23</v>
      </c>
      <c r="AG68" s="1071"/>
      <c r="AH68" s="1071"/>
      <c r="AI68" s="1071"/>
      <c r="AJ68" s="1071"/>
      <c r="AK68" s="1071">
        <v>2868</v>
      </c>
      <c r="AL68" s="1071"/>
      <c r="AM68" s="1071"/>
      <c r="AN68" s="1071"/>
      <c r="AO68" s="1071"/>
      <c r="AP68" s="1071" t="s">
        <v>596</v>
      </c>
      <c r="AQ68" s="1071"/>
      <c r="AR68" s="1071"/>
      <c r="AS68" s="1071"/>
      <c r="AT68" s="1071"/>
      <c r="AU68" s="1071" t="s">
        <v>596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574</v>
      </c>
      <c r="C69" s="1064"/>
      <c r="D69" s="1064"/>
      <c r="E69" s="1064"/>
      <c r="F69" s="1064"/>
      <c r="G69" s="1064"/>
      <c r="H69" s="1064"/>
      <c r="I69" s="1064"/>
      <c r="J69" s="1064"/>
      <c r="K69" s="1064"/>
      <c r="L69" s="1064"/>
      <c r="M69" s="1064"/>
      <c r="N69" s="1064"/>
      <c r="O69" s="1064"/>
      <c r="P69" s="1065"/>
      <c r="Q69" s="1066">
        <v>163</v>
      </c>
      <c r="R69" s="1060"/>
      <c r="S69" s="1060"/>
      <c r="T69" s="1060"/>
      <c r="U69" s="1060"/>
      <c r="V69" s="1060">
        <v>163</v>
      </c>
      <c r="W69" s="1060"/>
      <c r="X69" s="1060"/>
      <c r="Y69" s="1060"/>
      <c r="Z69" s="1060"/>
      <c r="AA69" s="1060">
        <v>1</v>
      </c>
      <c r="AB69" s="1060"/>
      <c r="AC69" s="1060"/>
      <c r="AD69" s="1060"/>
      <c r="AE69" s="1060"/>
      <c r="AF69" s="1060">
        <v>1</v>
      </c>
      <c r="AG69" s="1060"/>
      <c r="AH69" s="1060"/>
      <c r="AI69" s="1060"/>
      <c r="AJ69" s="1060"/>
      <c r="AK69" s="1060">
        <v>43</v>
      </c>
      <c r="AL69" s="1060"/>
      <c r="AM69" s="1060"/>
      <c r="AN69" s="1060"/>
      <c r="AO69" s="1060"/>
      <c r="AP69" s="1060" t="s">
        <v>596</v>
      </c>
      <c r="AQ69" s="1060"/>
      <c r="AR69" s="1060"/>
      <c r="AS69" s="1060"/>
      <c r="AT69" s="1060"/>
      <c r="AU69" s="1060" t="s">
        <v>596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575</v>
      </c>
      <c r="C70" s="1064"/>
      <c r="D70" s="1064"/>
      <c r="E70" s="1064"/>
      <c r="F70" s="1064"/>
      <c r="G70" s="1064"/>
      <c r="H70" s="1064"/>
      <c r="I70" s="1064"/>
      <c r="J70" s="1064"/>
      <c r="K70" s="1064"/>
      <c r="L70" s="1064"/>
      <c r="M70" s="1064"/>
      <c r="N70" s="1064"/>
      <c r="O70" s="1064"/>
      <c r="P70" s="1065"/>
      <c r="Q70" s="1066">
        <v>596</v>
      </c>
      <c r="R70" s="1060"/>
      <c r="S70" s="1060"/>
      <c r="T70" s="1060"/>
      <c r="U70" s="1060"/>
      <c r="V70" s="1060">
        <v>355</v>
      </c>
      <c r="W70" s="1060"/>
      <c r="X70" s="1060"/>
      <c r="Y70" s="1060"/>
      <c r="Z70" s="1060"/>
      <c r="AA70" s="1060">
        <v>242</v>
      </c>
      <c r="AB70" s="1060"/>
      <c r="AC70" s="1060"/>
      <c r="AD70" s="1060"/>
      <c r="AE70" s="1060"/>
      <c r="AF70" s="1060">
        <v>242</v>
      </c>
      <c r="AG70" s="1060"/>
      <c r="AH70" s="1060"/>
      <c r="AI70" s="1060"/>
      <c r="AJ70" s="1060"/>
      <c r="AK70" s="1060" t="s">
        <v>596</v>
      </c>
      <c r="AL70" s="1060"/>
      <c r="AM70" s="1060"/>
      <c r="AN70" s="1060"/>
      <c r="AO70" s="1060"/>
      <c r="AP70" s="1060" t="s">
        <v>597</v>
      </c>
      <c r="AQ70" s="1060"/>
      <c r="AR70" s="1060"/>
      <c r="AS70" s="1060"/>
      <c r="AT70" s="1060"/>
      <c r="AU70" s="1060" t="s">
        <v>596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576</v>
      </c>
      <c r="C71" s="1064"/>
      <c r="D71" s="1064"/>
      <c r="E71" s="1064"/>
      <c r="F71" s="1064"/>
      <c r="G71" s="1064"/>
      <c r="H71" s="1064"/>
      <c r="I71" s="1064"/>
      <c r="J71" s="1064"/>
      <c r="K71" s="1064"/>
      <c r="L71" s="1064"/>
      <c r="M71" s="1064"/>
      <c r="N71" s="1064"/>
      <c r="O71" s="1064"/>
      <c r="P71" s="1065"/>
      <c r="Q71" s="1066">
        <v>997</v>
      </c>
      <c r="R71" s="1060"/>
      <c r="S71" s="1060"/>
      <c r="T71" s="1060"/>
      <c r="U71" s="1060"/>
      <c r="V71" s="1060">
        <v>988</v>
      </c>
      <c r="W71" s="1060"/>
      <c r="X71" s="1060"/>
      <c r="Y71" s="1060"/>
      <c r="Z71" s="1060"/>
      <c r="AA71" s="1060">
        <v>9</v>
      </c>
      <c r="AB71" s="1060"/>
      <c r="AC71" s="1060"/>
      <c r="AD71" s="1060"/>
      <c r="AE71" s="1060"/>
      <c r="AF71" s="1060">
        <v>9</v>
      </c>
      <c r="AG71" s="1060"/>
      <c r="AH71" s="1060"/>
      <c r="AI71" s="1060"/>
      <c r="AJ71" s="1060"/>
      <c r="AK71" s="1060" t="s">
        <v>596</v>
      </c>
      <c r="AL71" s="1060"/>
      <c r="AM71" s="1060"/>
      <c r="AN71" s="1060"/>
      <c r="AO71" s="1060"/>
      <c r="AP71" s="1060" t="s">
        <v>596</v>
      </c>
      <c r="AQ71" s="1060"/>
      <c r="AR71" s="1060"/>
      <c r="AS71" s="1060"/>
      <c r="AT71" s="1060"/>
      <c r="AU71" s="1060" t="s">
        <v>596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577</v>
      </c>
      <c r="C72" s="1064"/>
      <c r="D72" s="1064"/>
      <c r="E72" s="1064"/>
      <c r="F72" s="1064"/>
      <c r="G72" s="1064"/>
      <c r="H72" s="1064"/>
      <c r="I72" s="1064"/>
      <c r="J72" s="1064"/>
      <c r="K72" s="1064"/>
      <c r="L72" s="1064"/>
      <c r="M72" s="1064"/>
      <c r="N72" s="1064"/>
      <c r="O72" s="1064"/>
      <c r="P72" s="1065"/>
      <c r="Q72" s="1066">
        <v>330370</v>
      </c>
      <c r="R72" s="1060"/>
      <c r="S72" s="1060"/>
      <c r="T72" s="1060"/>
      <c r="U72" s="1060"/>
      <c r="V72" s="1060">
        <v>323172</v>
      </c>
      <c r="W72" s="1060"/>
      <c r="X72" s="1060"/>
      <c r="Y72" s="1060"/>
      <c r="Z72" s="1060"/>
      <c r="AA72" s="1060">
        <v>7198</v>
      </c>
      <c r="AB72" s="1060"/>
      <c r="AC72" s="1060"/>
      <c r="AD72" s="1060"/>
      <c r="AE72" s="1060"/>
      <c r="AF72" s="1060">
        <v>7198</v>
      </c>
      <c r="AG72" s="1060"/>
      <c r="AH72" s="1060"/>
      <c r="AI72" s="1060"/>
      <c r="AJ72" s="1060"/>
      <c r="AK72" s="1060">
        <v>2219</v>
      </c>
      <c r="AL72" s="1060"/>
      <c r="AM72" s="1060"/>
      <c r="AN72" s="1060"/>
      <c r="AO72" s="1060"/>
      <c r="AP72" s="1060" t="s">
        <v>596</v>
      </c>
      <c r="AQ72" s="1060"/>
      <c r="AR72" s="1060"/>
      <c r="AS72" s="1060"/>
      <c r="AT72" s="1060"/>
      <c r="AU72" s="1060" t="s">
        <v>598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578</v>
      </c>
      <c r="C73" s="1064"/>
      <c r="D73" s="1064"/>
      <c r="E73" s="1064"/>
      <c r="F73" s="1064"/>
      <c r="G73" s="1064"/>
      <c r="H73" s="1064"/>
      <c r="I73" s="1064"/>
      <c r="J73" s="1064"/>
      <c r="K73" s="1064"/>
      <c r="L73" s="1064"/>
      <c r="M73" s="1064"/>
      <c r="N73" s="1064"/>
      <c r="O73" s="1064"/>
      <c r="P73" s="1065"/>
      <c r="Q73" s="1066">
        <v>58</v>
      </c>
      <c r="R73" s="1060"/>
      <c r="S73" s="1060"/>
      <c r="T73" s="1060"/>
      <c r="U73" s="1060"/>
      <c r="V73" s="1060">
        <v>53</v>
      </c>
      <c r="W73" s="1060"/>
      <c r="X73" s="1060"/>
      <c r="Y73" s="1060"/>
      <c r="Z73" s="1060"/>
      <c r="AA73" s="1060">
        <v>5</v>
      </c>
      <c r="AB73" s="1060"/>
      <c r="AC73" s="1060"/>
      <c r="AD73" s="1060"/>
      <c r="AE73" s="1060"/>
      <c r="AF73" s="1060">
        <v>5</v>
      </c>
      <c r="AG73" s="1060"/>
      <c r="AH73" s="1060"/>
      <c r="AI73" s="1060"/>
      <c r="AJ73" s="1060"/>
      <c r="AK73" s="1060" t="s">
        <v>596</v>
      </c>
      <c r="AL73" s="1060"/>
      <c r="AM73" s="1060"/>
      <c r="AN73" s="1060"/>
      <c r="AO73" s="1060"/>
      <c r="AP73" s="1060" t="s">
        <v>596</v>
      </c>
      <c r="AQ73" s="1060"/>
      <c r="AR73" s="1060"/>
      <c r="AS73" s="1060"/>
      <c r="AT73" s="1060"/>
      <c r="AU73" s="1060" t="s">
        <v>596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579</v>
      </c>
      <c r="C74" s="1064"/>
      <c r="D74" s="1064"/>
      <c r="E74" s="1064"/>
      <c r="F74" s="1064"/>
      <c r="G74" s="1064"/>
      <c r="H74" s="1064"/>
      <c r="I74" s="1064"/>
      <c r="J74" s="1064"/>
      <c r="K74" s="1064"/>
      <c r="L74" s="1064"/>
      <c r="M74" s="1064"/>
      <c r="N74" s="1064"/>
      <c r="O74" s="1064"/>
      <c r="P74" s="1065"/>
      <c r="Q74" s="1066">
        <v>173</v>
      </c>
      <c r="R74" s="1060"/>
      <c r="S74" s="1060"/>
      <c r="T74" s="1060"/>
      <c r="U74" s="1060"/>
      <c r="V74" s="1060">
        <v>160</v>
      </c>
      <c r="W74" s="1060"/>
      <c r="X74" s="1060"/>
      <c r="Y74" s="1060"/>
      <c r="Z74" s="1060"/>
      <c r="AA74" s="1060">
        <v>13</v>
      </c>
      <c r="AB74" s="1060"/>
      <c r="AC74" s="1060"/>
      <c r="AD74" s="1060"/>
      <c r="AE74" s="1060"/>
      <c r="AF74" s="1060">
        <v>13</v>
      </c>
      <c r="AG74" s="1060"/>
      <c r="AH74" s="1060"/>
      <c r="AI74" s="1060"/>
      <c r="AJ74" s="1060"/>
      <c r="AK74" s="1060" t="s">
        <v>596</v>
      </c>
      <c r="AL74" s="1060"/>
      <c r="AM74" s="1060"/>
      <c r="AN74" s="1060"/>
      <c r="AO74" s="1060"/>
      <c r="AP74" s="1060" t="s">
        <v>596</v>
      </c>
      <c r="AQ74" s="1060"/>
      <c r="AR74" s="1060"/>
      <c r="AS74" s="1060"/>
      <c r="AT74" s="1060"/>
      <c r="AU74" s="1060" t="s">
        <v>596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580</v>
      </c>
      <c r="C75" s="1064"/>
      <c r="D75" s="1064"/>
      <c r="E75" s="1064"/>
      <c r="F75" s="1064"/>
      <c r="G75" s="1064"/>
      <c r="H75" s="1064"/>
      <c r="I75" s="1064"/>
      <c r="J75" s="1064"/>
      <c r="K75" s="1064"/>
      <c r="L75" s="1064"/>
      <c r="M75" s="1064"/>
      <c r="N75" s="1064"/>
      <c r="O75" s="1064"/>
      <c r="P75" s="1065"/>
      <c r="Q75" s="1067">
        <v>1817</v>
      </c>
      <c r="R75" s="1068"/>
      <c r="S75" s="1068"/>
      <c r="T75" s="1068"/>
      <c r="U75" s="1069"/>
      <c r="V75" s="1070">
        <v>1762</v>
      </c>
      <c r="W75" s="1068"/>
      <c r="X75" s="1068"/>
      <c r="Y75" s="1068"/>
      <c r="Z75" s="1069"/>
      <c r="AA75" s="1070">
        <v>54</v>
      </c>
      <c r="AB75" s="1068"/>
      <c r="AC75" s="1068"/>
      <c r="AD75" s="1068"/>
      <c r="AE75" s="1069"/>
      <c r="AF75" s="1070">
        <v>54</v>
      </c>
      <c r="AG75" s="1068"/>
      <c r="AH75" s="1068"/>
      <c r="AI75" s="1068"/>
      <c r="AJ75" s="1069"/>
      <c r="AK75" s="1070">
        <v>5</v>
      </c>
      <c r="AL75" s="1068"/>
      <c r="AM75" s="1068"/>
      <c r="AN75" s="1068"/>
      <c r="AO75" s="1069"/>
      <c r="AP75" s="1070">
        <v>564</v>
      </c>
      <c r="AQ75" s="1068"/>
      <c r="AR75" s="1068"/>
      <c r="AS75" s="1068"/>
      <c r="AT75" s="1069"/>
      <c r="AU75" s="1070" t="s">
        <v>596</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581</v>
      </c>
      <c r="C76" s="1064"/>
      <c r="D76" s="1064"/>
      <c r="E76" s="1064"/>
      <c r="F76" s="1064"/>
      <c r="G76" s="1064"/>
      <c r="H76" s="1064"/>
      <c r="I76" s="1064"/>
      <c r="J76" s="1064"/>
      <c r="K76" s="1064"/>
      <c r="L76" s="1064"/>
      <c r="M76" s="1064"/>
      <c r="N76" s="1064"/>
      <c r="O76" s="1064"/>
      <c r="P76" s="1065"/>
      <c r="Q76" s="1067">
        <v>142</v>
      </c>
      <c r="R76" s="1068"/>
      <c r="S76" s="1068"/>
      <c r="T76" s="1068"/>
      <c r="U76" s="1069"/>
      <c r="V76" s="1070">
        <v>123</v>
      </c>
      <c r="W76" s="1068"/>
      <c r="X76" s="1068"/>
      <c r="Y76" s="1068"/>
      <c r="Z76" s="1069"/>
      <c r="AA76" s="1070">
        <v>18</v>
      </c>
      <c r="AB76" s="1068"/>
      <c r="AC76" s="1068"/>
      <c r="AD76" s="1068"/>
      <c r="AE76" s="1069"/>
      <c r="AF76" s="1070">
        <v>18</v>
      </c>
      <c r="AG76" s="1068"/>
      <c r="AH76" s="1068"/>
      <c r="AI76" s="1068"/>
      <c r="AJ76" s="1069"/>
      <c r="AK76" s="1070">
        <v>20</v>
      </c>
      <c r="AL76" s="1068"/>
      <c r="AM76" s="1068"/>
      <c r="AN76" s="1068"/>
      <c r="AO76" s="1069"/>
      <c r="AP76" s="1070" t="s">
        <v>596</v>
      </c>
      <c r="AQ76" s="1068"/>
      <c r="AR76" s="1068"/>
      <c r="AS76" s="1068"/>
      <c r="AT76" s="1069"/>
      <c r="AU76" s="1070" t="s">
        <v>596</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582</v>
      </c>
      <c r="C77" s="1064"/>
      <c r="D77" s="1064"/>
      <c r="E77" s="1064"/>
      <c r="F77" s="1064"/>
      <c r="G77" s="1064"/>
      <c r="H77" s="1064"/>
      <c r="I77" s="1064"/>
      <c r="J77" s="1064"/>
      <c r="K77" s="1064"/>
      <c r="L77" s="1064"/>
      <c r="M77" s="1064"/>
      <c r="N77" s="1064"/>
      <c r="O77" s="1064"/>
      <c r="P77" s="1065"/>
      <c r="Q77" s="1067">
        <v>53</v>
      </c>
      <c r="R77" s="1068"/>
      <c r="S77" s="1068"/>
      <c r="T77" s="1068"/>
      <c r="U77" s="1069"/>
      <c r="V77" s="1070">
        <v>42</v>
      </c>
      <c r="W77" s="1068"/>
      <c r="X77" s="1068"/>
      <c r="Y77" s="1068"/>
      <c r="Z77" s="1069"/>
      <c r="AA77" s="1070">
        <v>11</v>
      </c>
      <c r="AB77" s="1068"/>
      <c r="AC77" s="1068"/>
      <c r="AD77" s="1068"/>
      <c r="AE77" s="1069"/>
      <c r="AF77" s="1070">
        <v>11</v>
      </c>
      <c r="AG77" s="1068"/>
      <c r="AH77" s="1068"/>
      <c r="AI77" s="1068"/>
      <c r="AJ77" s="1069"/>
      <c r="AK77" s="1070" t="s">
        <v>596</v>
      </c>
      <c r="AL77" s="1068"/>
      <c r="AM77" s="1068"/>
      <c r="AN77" s="1068"/>
      <c r="AO77" s="1069"/>
      <c r="AP77" s="1070" t="s">
        <v>596</v>
      </c>
      <c r="AQ77" s="1068"/>
      <c r="AR77" s="1068"/>
      <c r="AS77" s="1068"/>
      <c r="AT77" s="1069"/>
      <c r="AU77" s="1070" t="s">
        <v>596</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583</v>
      </c>
      <c r="C78" s="1064"/>
      <c r="D78" s="1064"/>
      <c r="E78" s="1064"/>
      <c r="F78" s="1064"/>
      <c r="G78" s="1064"/>
      <c r="H78" s="1064"/>
      <c r="I78" s="1064"/>
      <c r="J78" s="1064"/>
      <c r="K78" s="1064"/>
      <c r="L78" s="1064"/>
      <c r="M78" s="1064"/>
      <c r="N78" s="1064"/>
      <c r="O78" s="1064"/>
      <c r="P78" s="1065"/>
      <c r="Q78" s="1066">
        <v>31</v>
      </c>
      <c r="R78" s="1060"/>
      <c r="S78" s="1060"/>
      <c r="T78" s="1060"/>
      <c r="U78" s="1060"/>
      <c r="V78" s="1060">
        <v>30</v>
      </c>
      <c r="W78" s="1060"/>
      <c r="X78" s="1060"/>
      <c r="Y78" s="1060"/>
      <c r="Z78" s="1060"/>
      <c r="AA78" s="1060">
        <v>1</v>
      </c>
      <c r="AB78" s="1060"/>
      <c r="AC78" s="1060"/>
      <c r="AD78" s="1060"/>
      <c r="AE78" s="1060"/>
      <c r="AF78" s="1060">
        <v>1</v>
      </c>
      <c r="AG78" s="1060"/>
      <c r="AH78" s="1060"/>
      <c r="AI78" s="1060"/>
      <c r="AJ78" s="1060"/>
      <c r="AK78" s="1060" t="s">
        <v>596</v>
      </c>
      <c r="AL78" s="1060"/>
      <c r="AM78" s="1060"/>
      <c r="AN78" s="1060"/>
      <c r="AO78" s="1060"/>
      <c r="AP78" s="1060" t="s">
        <v>596</v>
      </c>
      <c r="AQ78" s="1060"/>
      <c r="AR78" s="1060"/>
      <c r="AS78" s="1060"/>
      <c r="AT78" s="1060"/>
      <c r="AU78" s="1060" t="s">
        <v>596</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584</v>
      </c>
      <c r="C79" s="1064"/>
      <c r="D79" s="1064"/>
      <c r="E79" s="1064"/>
      <c r="F79" s="1064"/>
      <c r="G79" s="1064"/>
      <c r="H79" s="1064"/>
      <c r="I79" s="1064"/>
      <c r="J79" s="1064"/>
      <c r="K79" s="1064"/>
      <c r="L79" s="1064"/>
      <c r="M79" s="1064"/>
      <c r="N79" s="1064"/>
      <c r="O79" s="1064"/>
      <c r="P79" s="1065"/>
      <c r="Q79" s="1066">
        <v>112</v>
      </c>
      <c r="R79" s="1060"/>
      <c r="S79" s="1060"/>
      <c r="T79" s="1060"/>
      <c r="U79" s="1060"/>
      <c r="V79" s="1060">
        <v>105</v>
      </c>
      <c r="W79" s="1060"/>
      <c r="X79" s="1060"/>
      <c r="Y79" s="1060"/>
      <c r="Z79" s="1060"/>
      <c r="AA79" s="1060">
        <v>7</v>
      </c>
      <c r="AB79" s="1060"/>
      <c r="AC79" s="1060"/>
      <c r="AD79" s="1060"/>
      <c r="AE79" s="1060"/>
      <c r="AF79" s="1060">
        <v>5</v>
      </c>
      <c r="AG79" s="1060"/>
      <c r="AH79" s="1060"/>
      <c r="AI79" s="1060"/>
      <c r="AJ79" s="1060"/>
      <c r="AK79" s="1060" t="s">
        <v>596</v>
      </c>
      <c r="AL79" s="1060"/>
      <c r="AM79" s="1060"/>
      <c r="AN79" s="1060"/>
      <c r="AO79" s="1060"/>
      <c r="AP79" s="1060" t="s">
        <v>596</v>
      </c>
      <c r="AQ79" s="1060"/>
      <c r="AR79" s="1060"/>
      <c r="AS79" s="1060"/>
      <c r="AT79" s="1060"/>
      <c r="AU79" s="1060" t="s">
        <v>596</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585</v>
      </c>
      <c r="C80" s="1064"/>
      <c r="D80" s="1064"/>
      <c r="E80" s="1064"/>
      <c r="F80" s="1064"/>
      <c r="G80" s="1064"/>
      <c r="H80" s="1064"/>
      <c r="I80" s="1064"/>
      <c r="J80" s="1064"/>
      <c r="K80" s="1064"/>
      <c r="L80" s="1064"/>
      <c r="M80" s="1064"/>
      <c r="N80" s="1064"/>
      <c r="O80" s="1064"/>
      <c r="P80" s="1065"/>
      <c r="Q80" s="1066">
        <v>1936</v>
      </c>
      <c r="R80" s="1060"/>
      <c r="S80" s="1060"/>
      <c r="T80" s="1060"/>
      <c r="U80" s="1060"/>
      <c r="V80" s="1060">
        <v>1716</v>
      </c>
      <c r="W80" s="1060"/>
      <c r="X80" s="1060"/>
      <c r="Y80" s="1060"/>
      <c r="Z80" s="1060"/>
      <c r="AA80" s="1060">
        <v>220</v>
      </c>
      <c r="AB80" s="1060"/>
      <c r="AC80" s="1060"/>
      <c r="AD80" s="1060"/>
      <c r="AE80" s="1060"/>
      <c r="AF80" s="1060">
        <v>220</v>
      </c>
      <c r="AG80" s="1060"/>
      <c r="AH80" s="1060"/>
      <c r="AI80" s="1060"/>
      <c r="AJ80" s="1060"/>
      <c r="AK80" s="1060" t="s">
        <v>596</v>
      </c>
      <c r="AL80" s="1060"/>
      <c r="AM80" s="1060"/>
      <c r="AN80" s="1060"/>
      <c r="AO80" s="1060"/>
      <c r="AP80" s="1060" t="s">
        <v>596</v>
      </c>
      <c r="AQ80" s="1060"/>
      <c r="AR80" s="1060"/>
      <c r="AS80" s="1060"/>
      <c r="AT80" s="1060"/>
      <c r="AU80" s="1060" t="s">
        <v>596</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586</v>
      </c>
      <c r="C81" s="1064"/>
      <c r="D81" s="1064"/>
      <c r="E81" s="1064"/>
      <c r="F81" s="1064"/>
      <c r="G81" s="1064"/>
      <c r="H81" s="1064"/>
      <c r="I81" s="1064"/>
      <c r="J81" s="1064"/>
      <c r="K81" s="1064"/>
      <c r="L81" s="1064"/>
      <c r="M81" s="1064"/>
      <c r="N81" s="1064"/>
      <c r="O81" s="1064"/>
      <c r="P81" s="1065"/>
      <c r="Q81" s="1066">
        <v>138</v>
      </c>
      <c r="R81" s="1060"/>
      <c r="S81" s="1060"/>
      <c r="T81" s="1060"/>
      <c r="U81" s="1060"/>
      <c r="V81" s="1060">
        <v>132</v>
      </c>
      <c r="W81" s="1060"/>
      <c r="X81" s="1060"/>
      <c r="Y81" s="1060"/>
      <c r="Z81" s="1060"/>
      <c r="AA81" s="1060">
        <v>5</v>
      </c>
      <c r="AB81" s="1060"/>
      <c r="AC81" s="1060"/>
      <c r="AD81" s="1060"/>
      <c r="AE81" s="1060"/>
      <c r="AF81" s="1060">
        <v>7</v>
      </c>
      <c r="AG81" s="1060"/>
      <c r="AH81" s="1060"/>
      <c r="AI81" s="1060"/>
      <c r="AJ81" s="1060"/>
      <c r="AK81" s="1060" t="s">
        <v>596</v>
      </c>
      <c r="AL81" s="1060"/>
      <c r="AM81" s="1060"/>
      <c r="AN81" s="1060"/>
      <c r="AO81" s="1060"/>
      <c r="AP81" s="1060">
        <v>1183</v>
      </c>
      <c r="AQ81" s="1060"/>
      <c r="AR81" s="1060"/>
      <c r="AS81" s="1060"/>
      <c r="AT81" s="1060"/>
      <c r="AU81" s="1060">
        <v>445</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587</v>
      </c>
      <c r="C82" s="1064"/>
      <c r="D82" s="1064"/>
      <c r="E82" s="1064"/>
      <c r="F82" s="1064"/>
      <c r="G82" s="1064"/>
      <c r="H82" s="1064"/>
      <c r="I82" s="1064"/>
      <c r="J82" s="1064"/>
      <c r="K82" s="1064"/>
      <c r="L82" s="1064"/>
      <c r="M82" s="1064"/>
      <c r="N82" s="1064"/>
      <c r="O82" s="1064"/>
      <c r="P82" s="1065"/>
      <c r="Q82" s="1066">
        <v>3282</v>
      </c>
      <c r="R82" s="1060"/>
      <c r="S82" s="1060"/>
      <c r="T82" s="1060"/>
      <c r="U82" s="1060"/>
      <c r="V82" s="1060">
        <v>3159</v>
      </c>
      <c r="W82" s="1060"/>
      <c r="X82" s="1060"/>
      <c r="Y82" s="1060"/>
      <c r="Z82" s="1060"/>
      <c r="AA82" s="1060">
        <v>123</v>
      </c>
      <c r="AB82" s="1060"/>
      <c r="AC82" s="1060"/>
      <c r="AD82" s="1060"/>
      <c r="AE82" s="1060"/>
      <c r="AF82" s="1060">
        <v>123</v>
      </c>
      <c r="AG82" s="1060"/>
      <c r="AH82" s="1060"/>
      <c r="AI82" s="1060"/>
      <c r="AJ82" s="1060"/>
      <c r="AK82" s="1060" t="s">
        <v>596</v>
      </c>
      <c r="AL82" s="1060"/>
      <c r="AM82" s="1060"/>
      <c r="AN82" s="1060"/>
      <c r="AO82" s="1060"/>
      <c r="AP82" s="1060">
        <v>1014</v>
      </c>
      <c r="AQ82" s="1060"/>
      <c r="AR82" s="1060"/>
      <c r="AS82" s="1060"/>
      <c r="AT82" s="1060"/>
      <c r="AU82" s="1060">
        <v>288</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7930</v>
      </c>
      <c r="AG88" s="1048"/>
      <c r="AH88" s="1048"/>
      <c r="AI88" s="1048"/>
      <c r="AJ88" s="1048"/>
      <c r="AK88" s="1052"/>
      <c r="AL88" s="1052"/>
      <c r="AM88" s="1052"/>
      <c r="AN88" s="1052"/>
      <c r="AO88" s="1052"/>
      <c r="AP88" s="1048">
        <v>2761</v>
      </c>
      <c r="AQ88" s="1048"/>
      <c r="AR88" s="1048"/>
      <c r="AS88" s="1048"/>
      <c r="AT88" s="1048"/>
      <c r="AU88" s="1048">
        <v>733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163</v>
      </c>
      <c r="CS102" s="1040"/>
      <c r="CT102" s="1040"/>
      <c r="CU102" s="1040"/>
      <c r="CV102" s="1041"/>
      <c r="CW102" s="1039">
        <v>56</v>
      </c>
      <c r="CX102" s="1040"/>
      <c r="CY102" s="1040"/>
      <c r="CZ102" s="1040"/>
      <c r="DA102" s="1041"/>
      <c r="DB102" s="1039" t="s">
        <v>596</v>
      </c>
      <c r="DC102" s="1040"/>
      <c r="DD102" s="1040"/>
      <c r="DE102" s="1040"/>
      <c r="DF102" s="1041"/>
      <c r="DG102" s="1039" t="s">
        <v>596</v>
      </c>
      <c r="DH102" s="1040"/>
      <c r="DI102" s="1040"/>
      <c r="DJ102" s="1040"/>
      <c r="DK102" s="1041"/>
      <c r="DL102" s="1039" t="s">
        <v>596</v>
      </c>
      <c r="DM102" s="1040"/>
      <c r="DN102" s="1040"/>
      <c r="DO102" s="1040"/>
      <c r="DP102" s="1041"/>
      <c r="DQ102" s="1039" t="s">
        <v>596</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303</v>
      </c>
      <c r="AG109" s="983"/>
      <c r="AH109" s="983"/>
      <c r="AI109" s="983"/>
      <c r="AJ109" s="984"/>
      <c r="AK109" s="985" t="s">
        <v>302</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303</v>
      </c>
      <c r="BW109" s="983"/>
      <c r="BX109" s="983"/>
      <c r="BY109" s="983"/>
      <c r="BZ109" s="984"/>
      <c r="CA109" s="985" t="s">
        <v>302</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303</v>
      </c>
      <c r="DM109" s="983"/>
      <c r="DN109" s="983"/>
      <c r="DO109" s="983"/>
      <c r="DP109" s="984"/>
      <c r="DQ109" s="985" t="s">
        <v>302</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1672924</v>
      </c>
      <c r="AB110" s="976"/>
      <c r="AC110" s="976"/>
      <c r="AD110" s="976"/>
      <c r="AE110" s="977"/>
      <c r="AF110" s="978">
        <v>1716010</v>
      </c>
      <c r="AG110" s="976"/>
      <c r="AH110" s="976"/>
      <c r="AI110" s="976"/>
      <c r="AJ110" s="977"/>
      <c r="AK110" s="978">
        <v>1661001</v>
      </c>
      <c r="AL110" s="976"/>
      <c r="AM110" s="976"/>
      <c r="AN110" s="976"/>
      <c r="AO110" s="977"/>
      <c r="AP110" s="979">
        <v>12.9</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16953624</v>
      </c>
      <c r="BR110" s="923"/>
      <c r="BS110" s="923"/>
      <c r="BT110" s="923"/>
      <c r="BU110" s="923"/>
      <c r="BV110" s="923">
        <v>17261965</v>
      </c>
      <c r="BW110" s="923"/>
      <c r="BX110" s="923"/>
      <c r="BY110" s="923"/>
      <c r="BZ110" s="923"/>
      <c r="CA110" s="923">
        <v>17421629</v>
      </c>
      <c r="CB110" s="923"/>
      <c r="CC110" s="923"/>
      <c r="CD110" s="923"/>
      <c r="CE110" s="923"/>
      <c r="CF110" s="947">
        <v>135.69999999999999</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128</v>
      </c>
      <c r="DH110" s="923"/>
      <c r="DI110" s="923"/>
      <c r="DJ110" s="923"/>
      <c r="DK110" s="923"/>
      <c r="DL110" s="923" t="s">
        <v>128</v>
      </c>
      <c r="DM110" s="923"/>
      <c r="DN110" s="923"/>
      <c r="DO110" s="923"/>
      <c r="DP110" s="923"/>
      <c r="DQ110" s="923" t="s">
        <v>432</v>
      </c>
      <c r="DR110" s="923"/>
      <c r="DS110" s="923"/>
      <c r="DT110" s="923"/>
      <c r="DU110" s="923"/>
      <c r="DV110" s="924" t="s">
        <v>128</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128</v>
      </c>
      <c r="AG111" s="1004"/>
      <c r="AH111" s="1004"/>
      <c r="AI111" s="1004"/>
      <c r="AJ111" s="1005"/>
      <c r="AK111" s="1006" t="s">
        <v>432</v>
      </c>
      <c r="AL111" s="1004"/>
      <c r="AM111" s="1004"/>
      <c r="AN111" s="1004"/>
      <c r="AO111" s="1005"/>
      <c r="AP111" s="1007" t="s">
        <v>128</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t="s">
        <v>128</v>
      </c>
      <c r="BR111" s="895"/>
      <c r="BS111" s="895"/>
      <c r="BT111" s="895"/>
      <c r="BU111" s="895"/>
      <c r="BV111" s="895" t="s">
        <v>128</v>
      </c>
      <c r="BW111" s="895"/>
      <c r="BX111" s="895"/>
      <c r="BY111" s="895"/>
      <c r="BZ111" s="895"/>
      <c r="CA111" s="895" t="s">
        <v>128</v>
      </c>
      <c r="CB111" s="895"/>
      <c r="CC111" s="895"/>
      <c r="CD111" s="895"/>
      <c r="CE111" s="895"/>
      <c r="CF111" s="956" t="s">
        <v>128</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128</v>
      </c>
      <c r="DM111" s="895"/>
      <c r="DN111" s="895"/>
      <c r="DO111" s="895"/>
      <c r="DP111" s="895"/>
      <c r="DQ111" s="895" t="s">
        <v>128</v>
      </c>
      <c r="DR111" s="895"/>
      <c r="DS111" s="895"/>
      <c r="DT111" s="895"/>
      <c r="DU111" s="895"/>
      <c r="DV111" s="872" t="s">
        <v>128</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18907</v>
      </c>
      <c r="AB112" s="858"/>
      <c r="AC112" s="858"/>
      <c r="AD112" s="858"/>
      <c r="AE112" s="859"/>
      <c r="AF112" s="860">
        <v>15573</v>
      </c>
      <c r="AG112" s="858"/>
      <c r="AH112" s="858"/>
      <c r="AI112" s="858"/>
      <c r="AJ112" s="859"/>
      <c r="AK112" s="860">
        <v>12240</v>
      </c>
      <c r="AL112" s="858"/>
      <c r="AM112" s="858"/>
      <c r="AN112" s="858"/>
      <c r="AO112" s="859"/>
      <c r="AP112" s="905">
        <v>0.1</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6938372</v>
      </c>
      <c r="BR112" s="895"/>
      <c r="BS112" s="895"/>
      <c r="BT112" s="895"/>
      <c r="BU112" s="895"/>
      <c r="BV112" s="895">
        <v>6903992</v>
      </c>
      <c r="BW112" s="895"/>
      <c r="BX112" s="895"/>
      <c r="BY112" s="895"/>
      <c r="BZ112" s="895"/>
      <c r="CA112" s="895">
        <v>7003231</v>
      </c>
      <c r="CB112" s="895"/>
      <c r="CC112" s="895"/>
      <c r="CD112" s="895"/>
      <c r="CE112" s="895"/>
      <c r="CF112" s="956">
        <v>54.5</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128</v>
      </c>
      <c r="DH112" s="895"/>
      <c r="DI112" s="895"/>
      <c r="DJ112" s="895"/>
      <c r="DK112" s="895"/>
      <c r="DL112" s="895" t="s">
        <v>128</v>
      </c>
      <c r="DM112" s="895"/>
      <c r="DN112" s="895"/>
      <c r="DO112" s="895"/>
      <c r="DP112" s="895"/>
      <c r="DQ112" s="895" t="s">
        <v>128</v>
      </c>
      <c r="DR112" s="895"/>
      <c r="DS112" s="895"/>
      <c r="DT112" s="895"/>
      <c r="DU112" s="895"/>
      <c r="DV112" s="872" t="s">
        <v>128</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529806</v>
      </c>
      <c r="AB113" s="1004"/>
      <c r="AC113" s="1004"/>
      <c r="AD113" s="1004"/>
      <c r="AE113" s="1005"/>
      <c r="AF113" s="1006">
        <v>540598</v>
      </c>
      <c r="AG113" s="1004"/>
      <c r="AH113" s="1004"/>
      <c r="AI113" s="1004"/>
      <c r="AJ113" s="1005"/>
      <c r="AK113" s="1006">
        <v>546772</v>
      </c>
      <c r="AL113" s="1004"/>
      <c r="AM113" s="1004"/>
      <c r="AN113" s="1004"/>
      <c r="AO113" s="1005"/>
      <c r="AP113" s="1007">
        <v>4.3</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774453</v>
      </c>
      <c r="BR113" s="895"/>
      <c r="BS113" s="895"/>
      <c r="BT113" s="895"/>
      <c r="BU113" s="895"/>
      <c r="BV113" s="895">
        <v>774280</v>
      </c>
      <c r="BW113" s="895"/>
      <c r="BX113" s="895"/>
      <c r="BY113" s="895"/>
      <c r="BZ113" s="895"/>
      <c r="CA113" s="895">
        <v>732706</v>
      </c>
      <c r="CB113" s="895"/>
      <c r="CC113" s="895"/>
      <c r="CD113" s="895"/>
      <c r="CE113" s="895"/>
      <c r="CF113" s="956">
        <v>5.7</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128</v>
      </c>
      <c r="DH113" s="858"/>
      <c r="DI113" s="858"/>
      <c r="DJ113" s="858"/>
      <c r="DK113" s="859"/>
      <c r="DL113" s="860" t="s">
        <v>128</v>
      </c>
      <c r="DM113" s="858"/>
      <c r="DN113" s="858"/>
      <c r="DO113" s="858"/>
      <c r="DP113" s="859"/>
      <c r="DQ113" s="860" t="s">
        <v>128</v>
      </c>
      <c r="DR113" s="858"/>
      <c r="DS113" s="858"/>
      <c r="DT113" s="858"/>
      <c r="DU113" s="859"/>
      <c r="DV113" s="905" t="s">
        <v>128</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90651</v>
      </c>
      <c r="AB114" s="858"/>
      <c r="AC114" s="858"/>
      <c r="AD114" s="858"/>
      <c r="AE114" s="859"/>
      <c r="AF114" s="860">
        <v>44253</v>
      </c>
      <c r="AG114" s="858"/>
      <c r="AH114" s="858"/>
      <c r="AI114" s="858"/>
      <c r="AJ114" s="859"/>
      <c r="AK114" s="860">
        <v>73359</v>
      </c>
      <c r="AL114" s="858"/>
      <c r="AM114" s="858"/>
      <c r="AN114" s="858"/>
      <c r="AO114" s="859"/>
      <c r="AP114" s="905">
        <v>0.6</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3172450</v>
      </c>
      <c r="BR114" s="895"/>
      <c r="BS114" s="895"/>
      <c r="BT114" s="895"/>
      <c r="BU114" s="895"/>
      <c r="BV114" s="895">
        <v>3034360</v>
      </c>
      <c r="BW114" s="895"/>
      <c r="BX114" s="895"/>
      <c r="BY114" s="895"/>
      <c r="BZ114" s="895"/>
      <c r="CA114" s="895">
        <v>3071900</v>
      </c>
      <c r="CB114" s="895"/>
      <c r="CC114" s="895"/>
      <c r="CD114" s="895"/>
      <c r="CE114" s="895"/>
      <c r="CF114" s="956">
        <v>23.9</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128</v>
      </c>
      <c r="DM114" s="858"/>
      <c r="DN114" s="858"/>
      <c r="DO114" s="858"/>
      <c r="DP114" s="859"/>
      <c r="DQ114" s="860" t="s">
        <v>432</v>
      </c>
      <c r="DR114" s="858"/>
      <c r="DS114" s="858"/>
      <c r="DT114" s="858"/>
      <c r="DU114" s="859"/>
      <c r="DV114" s="905" t="s">
        <v>128</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6891</v>
      </c>
      <c r="AB115" s="1004"/>
      <c r="AC115" s="1004"/>
      <c r="AD115" s="1004"/>
      <c r="AE115" s="1005"/>
      <c r="AF115" s="1006">
        <v>3016</v>
      </c>
      <c r="AG115" s="1004"/>
      <c r="AH115" s="1004"/>
      <c r="AI115" s="1004"/>
      <c r="AJ115" s="1005"/>
      <c r="AK115" s="1006">
        <v>1</v>
      </c>
      <c r="AL115" s="1004"/>
      <c r="AM115" s="1004"/>
      <c r="AN115" s="1004"/>
      <c r="AO115" s="1005"/>
      <c r="AP115" s="1007">
        <v>0</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432</v>
      </c>
      <c r="BW115" s="895"/>
      <c r="BX115" s="895"/>
      <c r="BY115" s="895"/>
      <c r="BZ115" s="895"/>
      <c r="CA115" s="895" t="s">
        <v>128</v>
      </c>
      <c r="CB115" s="895"/>
      <c r="CC115" s="895"/>
      <c r="CD115" s="895"/>
      <c r="CE115" s="895"/>
      <c r="CF115" s="956" t="s">
        <v>128</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128</v>
      </c>
      <c r="DM115" s="858"/>
      <c r="DN115" s="858"/>
      <c r="DO115" s="858"/>
      <c r="DP115" s="859"/>
      <c r="DQ115" s="860" t="s">
        <v>128</v>
      </c>
      <c r="DR115" s="858"/>
      <c r="DS115" s="858"/>
      <c r="DT115" s="858"/>
      <c r="DU115" s="859"/>
      <c r="DV115" s="905" t="s">
        <v>128</v>
      </c>
      <c r="DW115" s="906"/>
      <c r="DX115" s="906"/>
      <c r="DY115" s="906"/>
      <c r="DZ115" s="907"/>
    </row>
    <row r="116" spans="1:130" s="246" customFormat="1" ht="26.25" customHeight="1" x14ac:dyDescent="0.15">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128</v>
      </c>
      <c r="AB116" s="858"/>
      <c r="AC116" s="858"/>
      <c r="AD116" s="858"/>
      <c r="AE116" s="859"/>
      <c r="AF116" s="860" t="s">
        <v>128</v>
      </c>
      <c r="AG116" s="858"/>
      <c r="AH116" s="858"/>
      <c r="AI116" s="858"/>
      <c r="AJ116" s="859"/>
      <c r="AK116" s="860" t="s">
        <v>128</v>
      </c>
      <c r="AL116" s="858"/>
      <c r="AM116" s="858"/>
      <c r="AN116" s="858"/>
      <c r="AO116" s="859"/>
      <c r="AP116" s="905" t="s">
        <v>432</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432</v>
      </c>
      <c r="BR116" s="895"/>
      <c r="BS116" s="895"/>
      <c r="BT116" s="895"/>
      <c r="BU116" s="895"/>
      <c r="BV116" s="895" t="s">
        <v>128</v>
      </c>
      <c r="BW116" s="895"/>
      <c r="BX116" s="895"/>
      <c r="BY116" s="895"/>
      <c r="BZ116" s="895"/>
      <c r="CA116" s="895" t="s">
        <v>128</v>
      </c>
      <c r="CB116" s="895"/>
      <c r="CC116" s="895"/>
      <c r="CD116" s="895"/>
      <c r="CE116" s="895"/>
      <c r="CF116" s="956" t="s">
        <v>432</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128</v>
      </c>
      <c r="DH116" s="858"/>
      <c r="DI116" s="858"/>
      <c r="DJ116" s="858"/>
      <c r="DK116" s="859"/>
      <c r="DL116" s="860" t="s">
        <v>128</v>
      </c>
      <c r="DM116" s="858"/>
      <c r="DN116" s="858"/>
      <c r="DO116" s="858"/>
      <c r="DP116" s="859"/>
      <c r="DQ116" s="860" t="s">
        <v>128</v>
      </c>
      <c r="DR116" s="858"/>
      <c r="DS116" s="858"/>
      <c r="DT116" s="858"/>
      <c r="DU116" s="859"/>
      <c r="DV116" s="905" t="s">
        <v>432</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2319179</v>
      </c>
      <c r="AB117" s="990"/>
      <c r="AC117" s="990"/>
      <c r="AD117" s="990"/>
      <c r="AE117" s="991"/>
      <c r="AF117" s="992">
        <v>2319450</v>
      </c>
      <c r="AG117" s="990"/>
      <c r="AH117" s="990"/>
      <c r="AI117" s="990"/>
      <c r="AJ117" s="991"/>
      <c r="AK117" s="992">
        <v>2293373</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128</v>
      </c>
      <c r="BW117" s="895"/>
      <c r="BX117" s="895"/>
      <c r="BY117" s="895"/>
      <c r="BZ117" s="895"/>
      <c r="CA117" s="895" t="s">
        <v>128</v>
      </c>
      <c r="CB117" s="895"/>
      <c r="CC117" s="895"/>
      <c r="CD117" s="895"/>
      <c r="CE117" s="895"/>
      <c r="CF117" s="956" t="s">
        <v>128</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432</v>
      </c>
      <c r="DH117" s="858"/>
      <c r="DI117" s="858"/>
      <c r="DJ117" s="858"/>
      <c r="DK117" s="859"/>
      <c r="DL117" s="860" t="s">
        <v>432</v>
      </c>
      <c r="DM117" s="858"/>
      <c r="DN117" s="858"/>
      <c r="DO117" s="858"/>
      <c r="DP117" s="859"/>
      <c r="DQ117" s="860" t="s">
        <v>128</v>
      </c>
      <c r="DR117" s="858"/>
      <c r="DS117" s="858"/>
      <c r="DT117" s="858"/>
      <c r="DU117" s="859"/>
      <c r="DV117" s="905" t="s">
        <v>432</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303</v>
      </c>
      <c r="AG118" s="983"/>
      <c r="AH118" s="983"/>
      <c r="AI118" s="983"/>
      <c r="AJ118" s="984"/>
      <c r="AK118" s="985" t="s">
        <v>302</v>
      </c>
      <c r="AL118" s="983"/>
      <c r="AM118" s="983"/>
      <c r="AN118" s="983"/>
      <c r="AO118" s="984"/>
      <c r="AP118" s="986" t="s">
        <v>426</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128</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457</v>
      </c>
      <c r="BP119" s="959"/>
      <c r="BQ119" s="963">
        <v>27838899</v>
      </c>
      <c r="BR119" s="926"/>
      <c r="BS119" s="926"/>
      <c r="BT119" s="926"/>
      <c r="BU119" s="926"/>
      <c r="BV119" s="926">
        <v>27974597</v>
      </c>
      <c r="BW119" s="926"/>
      <c r="BX119" s="926"/>
      <c r="BY119" s="926"/>
      <c r="BZ119" s="926"/>
      <c r="CA119" s="926">
        <v>28229466</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432</v>
      </c>
      <c r="DH119" s="841"/>
      <c r="DI119" s="841"/>
      <c r="DJ119" s="841"/>
      <c r="DK119" s="842"/>
      <c r="DL119" s="843" t="s">
        <v>128</v>
      </c>
      <c r="DM119" s="841"/>
      <c r="DN119" s="841"/>
      <c r="DO119" s="841"/>
      <c r="DP119" s="842"/>
      <c r="DQ119" s="843" t="s">
        <v>432</v>
      </c>
      <c r="DR119" s="841"/>
      <c r="DS119" s="841"/>
      <c r="DT119" s="841"/>
      <c r="DU119" s="842"/>
      <c r="DV119" s="929" t="s">
        <v>432</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128</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5770701</v>
      </c>
      <c r="BR120" s="923"/>
      <c r="BS120" s="923"/>
      <c r="BT120" s="923"/>
      <c r="BU120" s="923"/>
      <c r="BV120" s="923">
        <v>5374090</v>
      </c>
      <c r="BW120" s="923"/>
      <c r="BX120" s="923"/>
      <c r="BY120" s="923"/>
      <c r="BZ120" s="923"/>
      <c r="CA120" s="923">
        <v>5801694</v>
      </c>
      <c r="CB120" s="923"/>
      <c r="CC120" s="923"/>
      <c r="CD120" s="923"/>
      <c r="CE120" s="923"/>
      <c r="CF120" s="947">
        <v>45.2</v>
      </c>
      <c r="CG120" s="948"/>
      <c r="CH120" s="948"/>
      <c r="CI120" s="948"/>
      <c r="CJ120" s="948"/>
      <c r="CK120" s="949" t="s">
        <v>461</v>
      </c>
      <c r="CL120" s="933"/>
      <c r="CM120" s="933"/>
      <c r="CN120" s="933"/>
      <c r="CO120" s="934"/>
      <c r="CP120" s="953" t="s">
        <v>462</v>
      </c>
      <c r="CQ120" s="954"/>
      <c r="CR120" s="954"/>
      <c r="CS120" s="954"/>
      <c r="CT120" s="954"/>
      <c r="CU120" s="954"/>
      <c r="CV120" s="954"/>
      <c r="CW120" s="954"/>
      <c r="CX120" s="954"/>
      <c r="CY120" s="954"/>
      <c r="CZ120" s="954"/>
      <c r="DA120" s="954"/>
      <c r="DB120" s="954"/>
      <c r="DC120" s="954"/>
      <c r="DD120" s="954"/>
      <c r="DE120" s="954"/>
      <c r="DF120" s="955"/>
      <c r="DG120" s="942" t="s">
        <v>128</v>
      </c>
      <c r="DH120" s="923"/>
      <c r="DI120" s="923"/>
      <c r="DJ120" s="923"/>
      <c r="DK120" s="923"/>
      <c r="DL120" s="923" t="s">
        <v>128</v>
      </c>
      <c r="DM120" s="923"/>
      <c r="DN120" s="923"/>
      <c r="DO120" s="923"/>
      <c r="DP120" s="923"/>
      <c r="DQ120" s="923">
        <v>5537229</v>
      </c>
      <c r="DR120" s="923"/>
      <c r="DS120" s="923"/>
      <c r="DT120" s="923"/>
      <c r="DU120" s="923"/>
      <c r="DV120" s="924">
        <v>43.1</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128</v>
      </c>
      <c r="AG121" s="858"/>
      <c r="AH121" s="858"/>
      <c r="AI121" s="858"/>
      <c r="AJ121" s="859"/>
      <c r="AK121" s="860" t="s">
        <v>128</v>
      </c>
      <c r="AL121" s="858"/>
      <c r="AM121" s="858"/>
      <c r="AN121" s="858"/>
      <c r="AO121" s="859"/>
      <c r="AP121" s="905" t="s">
        <v>128</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77429</v>
      </c>
      <c r="BR121" s="895"/>
      <c r="BS121" s="895"/>
      <c r="BT121" s="895"/>
      <c r="BU121" s="895"/>
      <c r="BV121" s="895">
        <v>164452</v>
      </c>
      <c r="BW121" s="895"/>
      <c r="BX121" s="895"/>
      <c r="BY121" s="895"/>
      <c r="BZ121" s="895"/>
      <c r="CA121" s="895">
        <v>257138</v>
      </c>
      <c r="CB121" s="895"/>
      <c r="CC121" s="895"/>
      <c r="CD121" s="895"/>
      <c r="CE121" s="895"/>
      <c r="CF121" s="956">
        <v>2</v>
      </c>
      <c r="CG121" s="957"/>
      <c r="CH121" s="957"/>
      <c r="CI121" s="957"/>
      <c r="CJ121" s="957"/>
      <c r="CK121" s="950"/>
      <c r="CL121" s="936"/>
      <c r="CM121" s="936"/>
      <c r="CN121" s="936"/>
      <c r="CO121" s="937"/>
      <c r="CP121" s="916" t="s">
        <v>465</v>
      </c>
      <c r="CQ121" s="917"/>
      <c r="CR121" s="917"/>
      <c r="CS121" s="917"/>
      <c r="CT121" s="917"/>
      <c r="CU121" s="917"/>
      <c r="CV121" s="917"/>
      <c r="CW121" s="917"/>
      <c r="CX121" s="917"/>
      <c r="CY121" s="917"/>
      <c r="CZ121" s="917"/>
      <c r="DA121" s="917"/>
      <c r="DB121" s="917"/>
      <c r="DC121" s="917"/>
      <c r="DD121" s="917"/>
      <c r="DE121" s="917"/>
      <c r="DF121" s="918"/>
      <c r="DG121" s="894">
        <v>1164056</v>
      </c>
      <c r="DH121" s="895"/>
      <c r="DI121" s="895"/>
      <c r="DJ121" s="895"/>
      <c r="DK121" s="895"/>
      <c r="DL121" s="895">
        <v>1112701</v>
      </c>
      <c r="DM121" s="895"/>
      <c r="DN121" s="895"/>
      <c r="DO121" s="895"/>
      <c r="DP121" s="895"/>
      <c r="DQ121" s="895">
        <v>1127666</v>
      </c>
      <c r="DR121" s="895"/>
      <c r="DS121" s="895"/>
      <c r="DT121" s="895"/>
      <c r="DU121" s="895"/>
      <c r="DV121" s="872">
        <v>8.8000000000000007</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432</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466</v>
      </c>
      <c r="BA122" s="961"/>
      <c r="BB122" s="961"/>
      <c r="BC122" s="961"/>
      <c r="BD122" s="961"/>
      <c r="BE122" s="961"/>
      <c r="BF122" s="961"/>
      <c r="BG122" s="961"/>
      <c r="BH122" s="961"/>
      <c r="BI122" s="961"/>
      <c r="BJ122" s="961"/>
      <c r="BK122" s="961"/>
      <c r="BL122" s="961"/>
      <c r="BM122" s="961"/>
      <c r="BN122" s="961"/>
      <c r="BO122" s="961"/>
      <c r="BP122" s="962"/>
      <c r="BQ122" s="963">
        <v>15903562</v>
      </c>
      <c r="BR122" s="926"/>
      <c r="BS122" s="926"/>
      <c r="BT122" s="926"/>
      <c r="BU122" s="926"/>
      <c r="BV122" s="926">
        <v>15167513</v>
      </c>
      <c r="BW122" s="926"/>
      <c r="BX122" s="926"/>
      <c r="BY122" s="926"/>
      <c r="BZ122" s="926"/>
      <c r="CA122" s="926">
        <v>14537372</v>
      </c>
      <c r="CB122" s="926"/>
      <c r="CC122" s="926"/>
      <c r="CD122" s="926"/>
      <c r="CE122" s="926"/>
      <c r="CF122" s="927">
        <v>113.2</v>
      </c>
      <c r="CG122" s="928"/>
      <c r="CH122" s="928"/>
      <c r="CI122" s="928"/>
      <c r="CJ122" s="928"/>
      <c r="CK122" s="950"/>
      <c r="CL122" s="936"/>
      <c r="CM122" s="936"/>
      <c r="CN122" s="936"/>
      <c r="CO122" s="937"/>
      <c r="CP122" s="916" t="s">
        <v>467</v>
      </c>
      <c r="CQ122" s="917"/>
      <c r="CR122" s="917"/>
      <c r="CS122" s="917"/>
      <c r="CT122" s="917"/>
      <c r="CU122" s="917"/>
      <c r="CV122" s="917"/>
      <c r="CW122" s="917"/>
      <c r="CX122" s="917"/>
      <c r="CY122" s="917"/>
      <c r="CZ122" s="917"/>
      <c r="DA122" s="917"/>
      <c r="DB122" s="917"/>
      <c r="DC122" s="917"/>
      <c r="DD122" s="917"/>
      <c r="DE122" s="917"/>
      <c r="DF122" s="918"/>
      <c r="DG122" s="894">
        <v>386624</v>
      </c>
      <c r="DH122" s="895"/>
      <c r="DI122" s="895"/>
      <c r="DJ122" s="895"/>
      <c r="DK122" s="895"/>
      <c r="DL122" s="895">
        <v>360082</v>
      </c>
      <c r="DM122" s="895"/>
      <c r="DN122" s="895"/>
      <c r="DO122" s="895"/>
      <c r="DP122" s="895"/>
      <c r="DQ122" s="895">
        <v>338336</v>
      </c>
      <c r="DR122" s="895"/>
      <c r="DS122" s="895"/>
      <c r="DT122" s="895"/>
      <c r="DU122" s="895"/>
      <c r="DV122" s="872">
        <v>2.6</v>
      </c>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468</v>
      </c>
      <c r="BP123" s="959"/>
      <c r="BQ123" s="913">
        <v>21751692</v>
      </c>
      <c r="BR123" s="914"/>
      <c r="BS123" s="914"/>
      <c r="BT123" s="914"/>
      <c r="BU123" s="914"/>
      <c r="BV123" s="914">
        <v>20706055</v>
      </c>
      <c r="BW123" s="914"/>
      <c r="BX123" s="914"/>
      <c r="BY123" s="914"/>
      <c r="BZ123" s="914"/>
      <c r="CA123" s="914">
        <v>20596204</v>
      </c>
      <c r="CB123" s="914"/>
      <c r="CC123" s="914"/>
      <c r="CD123" s="914"/>
      <c r="CE123" s="914"/>
      <c r="CF123" s="824"/>
      <c r="CG123" s="825"/>
      <c r="CH123" s="825"/>
      <c r="CI123" s="825"/>
      <c r="CJ123" s="915"/>
      <c r="CK123" s="950"/>
      <c r="CL123" s="936"/>
      <c r="CM123" s="936"/>
      <c r="CN123" s="936"/>
      <c r="CO123" s="937"/>
      <c r="CP123" s="916" t="s">
        <v>469</v>
      </c>
      <c r="CQ123" s="917"/>
      <c r="CR123" s="917"/>
      <c r="CS123" s="917"/>
      <c r="CT123" s="917"/>
      <c r="CU123" s="917"/>
      <c r="CV123" s="917"/>
      <c r="CW123" s="917"/>
      <c r="CX123" s="917"/>
      <c r="CY123" s="917"/>
      <c r="CZ123" s="917"/>
      <c r="DA123" s="917"/>
      <c r="DB123" s="917"/>
      <c r="DC123" s="917"/>
      <c r="DD123" s="917"/>
      <c r="DE123" s="917"/>
      <c r="DF123" s="918"/>
      <c r="DG123" s="857" t="s">
        <v>128</v>
      </c>
      <c r="DH123" s="858"/>
      <c r="DI123" s="858"/>
      <c r="DJ123" s="858"/>
      <c r="DK123" s="859"/>
      <c r="DL123" s="860" t="s">
        <v>128</v>
      </c>
      <c r="DM123" s="858"/>
      <c r="DN123" s="858"/>
      <c r="DO123" s="858"/>
      <c r="DP123" s="859"/>
      <c r="DQ123" s="860" t="s">
        <v>128</v>
      </c>
      <c r="DR123" s="858"/>
      <c r="DS123" s="858"/>
      <c r="DT123" s="858"/>
      <c r="DU123" s="859"/>
      <c r="DV123" s="905" t="s">
        <v>128</v>
      </c>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470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48.1</v>
      </c>
      <c r="BR124" s="912"/>
      <c r="BS124" s="912"/>
      <c r="BT124" s="912"/>
      <c r="BU124" s="912"/>
      <c r="BV124" s="912">
        <v>55.8</v>
      </c>
      <c r="BW124" s="912"/>
      <c r="BX124" s="912"/>
      <c r="BY124" s="912"/>
      <c r="BZ124" s="912"/>
      <c r="CA124" s="912">
        <v>59.4</v>
      </c>
      <c r="CB124" s="912"/>
      <c r="CC124" s="912"/>
      <c r="CD124" s="912"/>
      <c r="CE124" s="912"/>
      <c r="CF124" s="802"/>
      <c r="CG124" s="803"/>
      <c r="CH124" s="803"/>
      <c r="CI124" s="803"/>
      <c r="CJ124" s="943"/>
      <c r="CK124" s="951"/>
      <c r="CL124" s="951"/>
      <c r="CM124" s="951"/>
      <c r="CN124" s="951"/>
      <c r="CO124" s="952"/>
      <c r="CP124" s="916" t="s">
        <v>471</v>
      </c>
      <c r="CQ124" s="917"/>
      <c r="CR124" s="917"/>
      <c r="CS124" s="917"/>
      <c r="CT124" s="917"/>
      <c r="CU124" s="917"/>
      <c r="CV124" s="917"/>
      <c r="CW124" s="917"/>
      <c r="CX124" s="917"/>
      <c r="CY124" s="917"/>
      <c r="CZ124" s="917"/>
      <c r="DA124" s="917"/>
      <c r="DB124" s="917"/>
      <c r="DC124" s="917"/>
      <c r="DD124" s="917"/>
      <c r="DE124" s="917"/>
      <c r="DF124" s="918"/>
      <c r="DG124" s="840">
        <v>5387692</v>
      </c>
      <c r="DH124" s="841"/>
      <c r="DI124" s="841"/>
      <c r="DJ124" s="841"/>
      <c r="DK124" s="842"/>
      <c r="DL124" s="843">
        <v>5431209</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x14ac:dyDescent="0.15">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472</v>
      </c>
      <c r="CL125" s="933"/>
      <c r="CM125" s="933"/>
      <c r="CN125" s="933"/>
      <c r="CO125" s="934"/>
      <c r="CP125" s="941" t="s">
        <v>473</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128</v>
      </c>
      <c r="AB126" s="858"/>
      <c r="AC126" s="858"/>
      <c r="AD126" s="858"/>
      <c r="AE126" s="859"/>
      <c r="AF126" s="860" t="s">
        <v>128</v>
      </c>
      <c r="AG126" s="858"/>
      <c r="AH126" s="858"/>
      <c r="AI126" s="858"/>
      <c r="AJ126" s="859"/>
      <c r="AK126" s="860" t="s">
        <v>128</v>
      </c>
      <c r="AL126" s="858"/>
      <c r="AM126" s="858"/>
      <c r="AN126" s="858"/>
      <c r="AO126" s="859"/>
      <c r="AP126" s="905" t="s">
        <v>432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474</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15">
      <c r="A127" s="900"/>
      <c r="B127" s="901"/>
      <c r="C127" s="919" t="s">
        <v>475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6891</v>
      </c>
      <c r="AB127" s="858"/>
      <c r="AC127" s="858"/>
      <c r="AD127" s="858"/>
      <c r="AE127" s="859"/>
      <c r="AF127" s="860">
        <v>3016</v>
      </c>
      <c r="AG127" s="858"/>
      <c r="AH127" s="858"/>
      <c r="AI127" s="858"/>
      <c r="AJ127" s="859"/>
      <c r="AK127" s="860">
        <v>1</v>
      </c>
      <c r="AL127" s="858"/>
      <c r="AM127" s="858"/>
      <c r="AN127" s="858"/>
      <c r="AO127" s="859"/>
      <c r="AP127" s="905">
        <v>0</v>
      </c>
      <c r="AQ127" s="906"/>
      <c r="AR127" s="906"/>
      <c r="AS127" s="906"/>
      <c r="AT127" s="907"/>
      <c r="AU127" s="282"/>
      <c r="AV127" s="282"/>
      <c r="AW127" s="282"/>
      <c r="AX127" s="922" t="s">
        <v>476</v>
      </c>
      <c r="AY127" s="890"/>
      <c r="AZ127" s="890"/>
      <c r="BA127" s="890"/>
      <c r="BB127" s="890"/>
      <c r="BC127" s="890"/>
      <c r="BD127" s="890"/>
      <c r="BE127" s="891"/>
      <c r="BF127" s="889" t="s">
        <v>477</v>
      </c>
      <c r="BG127" s="890"/>
      <c r="BH127" s="890"/>
      <c r="BI127" s="890"/>
      <c r="BJ127" s="890"/>
      <c r="BK127" s="890"/>
      <c r="BL127" s="891"/>
      <c r="BM127" s="889" t="s">
        <v>478</v>
      </c>
      <c r="BN127" s="890"/>
      <c r="BO127" s="890"/>
      <c r="BP127" s="890"/>
      <c r="BQ127" s="890"/>
      <c r="BR127" s="890"/>
      <c r="BS127" s="891"/>
      <c r="BT127" s="889" t="s">
        <v>479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480</v>
      </c>
      <c r="CQ127" s="828"/>
      <c r="CR127" s="828"/>
      <c r="CS127" s="828"/>
      <c r="CT127" s="828"/>
      <c r="CU127" s="828"/>
      <c r="CV127" s="828"/>
      <c r="CW127" s="828"/>
      <c r="CX127" s="828"/>
      <c r="CY127" s="828"/>
      <c r="CZ127" s="828"/>
      <c r="DA127" s="828"/>
      <c r="DB127" s="828"/>
      <c r="DC127" s="828"/>
      <c r="DD127" s="828"/>
      <c r="DE127" s="828"/>
      <c r="DF127" s="829"/>
      <c r="DG127" s="894" t="s">
        <v>432</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481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482</v>
      </c>
      <c r="X128" s="876"/>
      <c r="Y128" s="876"/>
      <c r="Z128" s="877"/>
      <c r="AA128" s="878">
        <v>59436</v>
      </c>
      <c r="AB128" s="879"/>
      <c r="AC128" s="879"/>
      <c r="AD128" s="879"/>
      <c r="AE128" s="880"/>
      <c r="AF128" s="881">
        <v>44702</v>
      </c>
      <c r="AG128" s="879"/>
      <c r="AH128" s="879"/>
      <c r="AI128" s="879"/>
      <c r="AJ128" s="880"/>
      <c r="AK128" s="881">
        <v>48570</v>
      </c>
      <c r="AL128" s="879"/>
      <c r="AM128" s="879"/>
      <c r="AN128" s="879"/>
      <c r="AO128" s="880"/>
      <c r="AP128" s="882"/>
      <c r="AQ128" s="883"/>
      <c r="AR128" s="883"/>
      <c r="AS128" s="883"/>
      <c r="AT128" s="884"/>
      <c r="AU128" s="282"/>
      <c r="AV128" s="282"/>
      <c r="AW128" s="282"/>
      <c r="AX128" s="885" t="s">
        <v>483</v>
      </c>
      <c r="AY128" s="886"/>
      <c r="AZ128" s="886"/>
      <c r="BA128" s="886"/>
      <c r="BB128" s="886"/>
      <c r="BC128" s="886"/>
      <c r="BD128" s="886"/>
      <c r="BE128" s="887"/>
      <c r="BF128" s="864" t="s">
        <v>128</v>
      </c>
      <c r="BG128" s="865"/>
      <c r="BH128" s="865"/>
      <c r="BI128" s="865"/>
      <c r="BJ128" s="865"/>
      <c r="BK128" s="865"/>
      <c r="BL128" s="888"/>
      <c r="BM128" s="864">
        <v>12.83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484</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128</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485</v>
      </c>
      <c r="X129" s="855"/>
      <c r="Y129" s="855"/>
      <c r="Z129" s="856"/>
      <c r="AA129" s="857">
        <v>14062739</v>
      </c>
      <c r="AB129" s="858"/>
      <c r="AC129" s="858"/>
      <c r="AD129" s="858"/>
      <c r="AE129" s="859"/>
      <c r="AF129" s="860">
        <v>14479498</v>
      </c>
      <c r="AG129" s="858"/>
      <c r="AH129" s="858"/>
      <c r="AI129" s="858"/>
      <c r="AJ129" s="859"/>
      <c r="AK129" s="860">
        <v>14289689</v>
      </c>
      <c r="AL129" s="858"/>
      <c r="AM129" s="858"/>
      <c r="AN129" s="858"/>
      <c r="AO129" s="859"/>
      <c r="AP129" s="861"/>
      <c r="AQ129" s="862"/>
      <c r="AR129" s="862"/>
      <c r="AS129" s="862"/>
      <c r="AT129" s="863"/>
      <c r="AU129" s="284"/>
      <c r="AV129" s="284"/>
      <c r="AW129" s="284"/>
      <c r="AX129" s="827" t="s">
        <v>486</v>
      </c>
      <c r="AY129" s="828"/>
      <c r="AZ129" s="828"/>
      <c r="BA129" s="828"/>
      <c r="BB129" s="828"/>
      <c r="BC129" s="828"/>
      <c r="BD129" s="828"/>
      <c r="BE129" s="829"/>
      <c r="BF129" s="847" t="s">
        <v>128</v>
      </c>
      <c r="BG129" s="848"/>
      <c r="BH129" s="848"/>
      <c r="BI129" s="848"/>
      <c r="BJ129" s="848"/>
      <c r="BK129" s="848"/>
      <c r="BL129" s="849"/>
      <c r="BM129" s="847">
        <v>17.829999999999998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488</v>
      </c>
      <c r="X130" s="855"/>
      <c r="Y130" s="855"/>
      <c r="Z130" s="856"/>
      <c r="AA130" s="857">
        <v>1430386</v>
      </c>
      <c r="AB130" s="858"/>
      <c r="AC130" s="858"/>
      <c r="AD130" s="858"/>
      <c r="AE130" s="859"/>
      <c r="AF130" s="860">
        <v>1466951</v>
      </c>
      <c r="AG130" s="858"/>
      <c r="AH130" s="858"/>
      <c r="AI130" s="858"/>
      <c r="AJ130" s="859"/>
      <c r="AK130" s="860">
        <v>1446954</v>
      </c>
      <c r="AL130" s="858"/>
      <c r="AM130" s="858"/>
      <c r="AN130" s="858"/>
      <c r="AO130" s="859"/>
      <c r="AP130" s="861"/>
      <c r="AQ130" s="862"/>
      <c r="AR130" s="862"/>
      <c r="AS130" s="862"/>
      <c r="AT130" s="863"/>
      <c r="AU130" s="284"/>
      <c r="AV130" s="284"/>
      <c r="AW130" s="284"/>
      <c r="AX130" s="827" t="s">
        <v>489</v>
      </c>
      <c r="AY130" s="828"/>
      <c r="AZ130" s="828"/>
      <c r="BA130" s="828"/>
      <c r="BB130" s="828"/>
      <c r="BC130" s="828"/>
      <c r="BD130" s="828"/>
      <c r="BE130" s="829"/>
      <c r="BF130" s="830">
        <v>6.3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490</v>
      </c>
      <c r="X131" s="838"/>
      <c r="Y131" s="838"/>
      <c r="Z131" s="839"/>
      <c r="AA131" s="840">
        <v>12632353</v>
      </c>
      <c r="AB131" s="841"/>
      <c r="AC131" s="841"/>
      <c r="AD131" s="841"/>
      <c r="AE131" s="842"/>
      <c r="AF131" s="843">
        <v>13012547</v>
      </c>
      <c r="AG131" s="841"/>
      <c r="AH131" s="841"/>
      <c r="AI131" s="841"/>
      <c r="AJ131" s="842"/>
      <c r="AK131" s="843">
        <v>12842735</v>
      </c>
      <c r="AL131" s="841"/>
      <c r="AM131" s="841"/>
      <c r="AN131" s="841"/>
      <c r="AO131" s="842"/>
      <c r="AP131" s="844"/>
      <c r="AQ131" s="845"/>
      <c r="AR131" s="845"/>
      <c r="AS131" s="845"/>
      <c r="AT131" s="846"/>
      <c r="AU131" s="284"/>
      <c r="AV131" s="284"/>
      <c r="AW131" s="284"/>
      <c r="AX131" s="805" t="s">
        <v>491</v>
      </c>
      <c r="AY131" s="806"/>
      <c r="AZ131" s="806"/>
      <c r="BA131" s="806"/>
      <c r="BB131" s="806"/>
      <c r="BC131" s="806"/>
      <c r="BD131" s="806"/>
      <c r="BE131" s="807"/>
      <c r="BF131" s="808">
        <v>59.4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493</v>
      </c>
      <c r="W132" s="818"/>
      <c r="X132" s="818"/>
      <c r="Y132" s="818"/>
      <c r="Z132" s="819"/>
      <c r="AA132" s="820">
        <v>6.5653405979999997</v>
      </c>
      <c r="AB132" s="821"/>
      <c r="AC132" s="821"/>
      <c r="AD132" s="821"/>
      <c r="AE132" s="822"/>
      <c r="AF132" s="823">
        <v>6.2078315640000001</v>
      </c>
      <c r="AG132" s="821"/>
      <c r="AH132" s="821"/>
      <c r="AI132" s="821"/>
      <c r="AJ132" s="822"/>
      <c r="AK132" s="823">
        <v>6.2124539670000001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494</v>
      </c>
      <c r="W133" s="797"/>
      <c r="X133" s="797"/>
      <c r="Y133" s="797"/>
      <c r="Z133" s="798"/>
      <c r="AA133" s="799">
        <v>7.3</v>
      </c>
      <c r="AB133" s="800"/>
      <c r="AC133" s="800"/>
      <c r="AD133" s="800"/>
      <c r="AE133" s="801"/>
      <c r="AF133" s="799">
        <v>6.7</v>
      </c>
      <c r="AG133" s="800"/>
      <c r="AH133" s="800"/>
      <c r="AI133" s="800"/>
      <c r="AJ133" s="801"/>
      <c r="AK133" s="799">
        <v>6.3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t7ZJc/E3O4p3yagcVHZc4W+Bs9xYUFocAcbIuxr84Vza+ypsXeXxY8TsujkUVkbQOyEpgHtome3KUoEpo/C7w==" saltValue="TqkaUQvzvKCWEROVsIXC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D//O5urpXuDtB/UNszz7akNTCa8ZbwoTVm2W18iBFHgSum8NIUmSYAPDVZKPJGXPwwnP49kowqzdplP7XvH6A==" saltValue="PGluViX+pvrEmqh188Ut8A=="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election activeCell="AN65" sqref="AN65:DC69"/>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r5WeUZAWaWcNaBG/El/FXDHfl10178ga96T26QFF4i5sE0DezdfRAzTIuq2/rFgoFCrLyj9rQcCknHIgyLfRQ==" saltValue="pG7FvYPITg6wJ+1GiPwmY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election activeCell="AN65" sqref="AN65:DC69"/>
    </sheetView>
  </sheetViews>
  <sheetFormatPr defaultColWidth="0" defaultRowHeight="13.5" customHeight="1" zeroHeight="1" x14ac:dyDescent="0.15"/>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0"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1"/>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4" t="s">
        <v>503</v>
      </c>
      <c r="AL9" s="1235"/>
      <c r="AM9" s="1235"/>
      <c r="AN9" s="1236"/>
      <c r="AO9" s="312">
        <v>3868606</v>
      </c>
      <c r="AP9" s="312">
        <v>56982</v>
      </c>
      <c r="AQ9" s="313">
        <v>62647</v>
      </c>
      <c r="AR9" s="314">
        <v>-9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4" t="s">
        <v>504</v>
      </c>
      <c r="AL10" s="1235"/>
      <c r="AM10" s="1235"/>
      <c r="AN10" s="1236"/>
      <c r="AO10" s="315">
        <v>29974</v>
      </c>
      <c r="AP10" s="315">
        <v>441</v>
      </c>
      <c r="AQ10" s="316">
        <v>5968</v>
      </c>
      <c r="AR10" s="317">
        <v>-92.6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4" t="s">
        <v>505</v>
      </c>
      <c r="AL11" s="1235"/>
      <c r="AM11" s="1235"/>
      <c r="AN11" s="1236"/>
      <c r="AO11" s="315">
        <v>804337</v>
      </c>
      <c r="AP11" s="315">
        <v>11847</v>
      </c>
      <c r="AQ11" s="316">
        <v>5863</v>
      </c>
      <c r="AR11" s="317">
        <v>102.1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4" t="s">
        <v>506</v>
      </c>
      <c r="AL12" s="1235"/>
      <c r="AM12" s="1235"/>
      <c r="AN12" s="1236"/>
      <c r="AO12" s="315">
        <v>9157</v>
      </c>
      <c r="AP12" s="315">
        <v>135</v>
      </c>
      <c r="AQ12" s="316">
        <v>1312</v>
      </c>
      <c r="AR12" s="317">
        <v>-89.7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4" t="s">
        <v>507</v>
      </c>
      <c r="AL13" s="1235"/>
      <c r="AM13" s="1235"/>
      <c r="AN13" s="1236"/>
      <c r="AO13" s="315" t="s">
        <v>508</v>
      </c>
      <c r="AP13" s="315" t="s">
        <v>508</v>
      </c>
      <c r="AQ13" s="316">
        <v>0</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4" t="s">
        <v>509</v>
      </c>
      <c r="AL14" s="1235"/>
      <c r="AM14" s="1235"/>
      <c r="AN14" s="1236"/>
      <c r="AO14" s="315">
        <v>131005</v>
      </c>
      <c r="AP14" s="315">
        <v>1930</v>
      </c>
      <c r="AQ14" s="316">
        <v>2308</v>
      </c>
      <c r="AR14" s="317">
        <v>-16.399999999999999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4" t="s">
        <v>510</v>
      </c>
      <c r="AL15" s="1235"/>
      <c r="AM15" s="1235"/>
      <c r="AN15" s="1236"/>
      <c r="AO15" s="315">
        <v>77025</v>
      </c>
      <c r="AP15" s="315">
        <v>1135</v>
      </c>
      <c r="AQ15" s="316">
        <v>1635</v>
      </c>
      <c r="AR15" s="317">
        <v>-30.6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7" t="s">
        <v>511</v>
      </c>
      <c r="AL16" s="1238"/>
      <c r="AM16" s="1238"/>
      <c r="AN16" s="1239"/>
      <c r="AO16" s="315">
        <v>-198680</v>
      </c>
      <c r="AP16" s="315">
        <v>-2926</v>
      </c>
      <c r="AQ16" s="316">
        <v>-5106</v>
      </c>
      <c r="AR16" s="317">
        <v>-42.7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7" t="s">
        <v>185</v>
      </c>
      <c r="AL17" s="1238"/>
      <c r="AM17" s="1238"/>
      <c r="AN17" s="1239"/>
      <c r="AO17" s="315">
        <v>4721424</v>
      </c>
      <c r="AP17" s="315">
        <v>69543</v>
      </c>
      <c r="AQ17" s="316">
        <v>74627</v>
      </c>
      <c r="AR17" s="317">
        <v>-6.8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1" t="s">
        <v>516</v>
      </c>
      <c r="AL21" s="1232"/>
      <c r="AM21" s="1232"/>
      <c r="AN21" s="1233"/>
      <c r="AO21" s="327">
        <v>5.94</v>
      </c>
      <c r="AP21" s="328">
        <v>7.32</v>
      </c>
      <c r="AQ21" s="329">
        <v>-1.38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1" t="s">
        <v>517</v>
      </c>
      <c r="AL22" s="1232"/>
      <c r="AM22" s="1232"/>
      <c r="AN22" s="1233"/>
      <c r="AO22" s="332">
        <v>98.8</v>
      </c>
      <c r="AP22" s="333">
        <v>98.6</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0"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1"/>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2" t="s">
        <v>521</v>
      </c>
      <c r="AL32" s="1223"/>
      <c r="AM32" s="1223"/>
      <c r="AN32" s="1224"/>
      <c r="AO32" s="342">
        <v>1661001</v>
      </c>
      <c r="AP32" s="342">
        <v>24465</v>
      </c>
      <c r="AQ32" s="343">
        <v>39505</v>
      </c>
      <c r="AR32" s="344">
        <v>-38.1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2" t="s">
        <v>522</v>
      </c>
      <c r="AL33" s="1223"/>
      <c r="AM33" s="1223"/>
      <c r="AN33" s="1224"/>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2" t="s">
        <v>523</v>
      </c>
      <c r="AL34" s="1223"/>
      <c r="AM34" s="1223"/>
      <c r="AN34" s="1224"/>
      <c r="AO34" s="342">
        <v>12240</v>
      </c>
      <c r="AP34" s="342">
        <v>180</v>
      </c>
      <c r="AQ34" s="343">
        <v>56</v>
      </c>
      <c r="AR34" s="344">
        <v>221.4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2" t="s">
        <v>524</v>
      </c>
      <c r="AL35" s="1223"/>
      <c r="AM35" s="1223"/>
      <c r="AN35" s="1224"/>
      <c r="AO35" s="342">
        <v>546772</v>
      </c>
      <c r="AP35" s="342">
        <v>8054</v>
      </c>
      <c r="AQ35" s="343">
        <v>13645</v>
      </c>
      <c r="AR35" s="344">
        <v>-41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2" t="s">
        <v>525</v>
      </c>
      <c r="AL36" s="1223"/>
      <c r="AM36" s="1223"/>
      <c r="AN36" s="1224"/>
      <c r="AO36" s="342">
        <v>73359</v>
      </c>
      <c r="AP36" s="342">
        <v>1081</v>
      </c>
      <c r="AQ36" s="343">
        <v>1726</v>
      </c>
      <c r="AR36" s="344">
        <v>-37.4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2" t="s">
        <v>526</v>
      </c>
      <c r="AL37" s="1223"/>
      <c r="AM37" s="1223"/>
      <c r="AN37" s="1224"/>
      <c r="AO37" s="342">
        <v>1</v>
      </c>
      <c r="AP37" s="342">
        <v>0</v>
      </c>
      <c r="AQ37" s="343">
        <v>663</v>
      </c>
      <c r="AR37" s="344">
        <v>-100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527</v>
      </c>
      <c r="AL38" s="1226"/>
      <c r="AM38" s="1226"/>
      <c r="AN38" s="1227"/>
      <c r="AO38" s="345" t="s">
        <v>508</v>
      </c>
      <c r="AP38" s="345" t="s">
        <v>508</v>
      </c>
      <c r="AQ38" s="346">
        <v>1</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528</v>
      </c>
      <c r="AL39" s="1226"/>
      <c r="AM39" s="1226"/>
      <c r="AN39" s="1227"/>
      <c r="AO39" s="342">
        <v>-48570</v>
      </c>
      <c r="AP39" s="342">
        <v>-715</v>
      </c>
      <c r="AQ39" s="343">
        <v>-5573</v>
      </c>
      <c r="AR39" s="344">
        <v>-87.2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2" t="s">
        <v>529</v>
      </c>
      <c r="AL40" s="1223"/>
      <c r="AM40" s="1223"/>
      <c r="AN40" s="1224"/>
      <c r="AO40" s="342">
        <v>-1446954</v>
      </c>
      <c r="AP40" s="342">
        <v>-21313</v>
      </c>
      <c r="AQ40" s="343">
        <v>-36518</v>
      </c>
      <c r="AR40" s="344">
        <v>-41.6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297</v>
      </c>
      <c r="AL41" s="1229"/>
      <c r="AM41" s="1229"/>
      <c r="AN41" s="1230"/>
      <c r="AO41" s="342">
        <v>797849</v>
      </c>
      <c r="AP41" s="342">
        <v>11752</v>
      </c>
      <c r="AQ41" s="343">
        <v>13504</v>
      </c>
      <c r="AR41" s="344">
        <v>-13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5" t="s">
        <v>498</v>
      </c>
      <c r="AN49" s="1217" t="s">
        <v>533</v>
      </c>
      <c r="AO49" s="1218"/>
      <c r="AP49" s="1218"/>
      <c r="AQ49" s="1218"/>
      <c r="AR49" s="121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6"/>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4579067</v>
      </c>
      <c r="AN51" s="364">
        <v>67199</v>
      </c>
      <c r="AO51" s="365">
        <v>44.4</v>
      </c>
      <c r="AP51" s="366">
        <v>66255</v>
      </c>
      <c r="AQ51" s="367">
        <v>3.6</v>
      </c>
      <c r="AR51" s="368">
        <v>40.799999999999997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2486188</v>
      </c>
      <c r="AN52" s="372">
        <v>36485</v>
      </c>
      <c r="AO52" s="373">
        <v>155</v>
      </c>
      <c r="AP52" s="374">
        <v>31822</v>
      </c>
      <c r="AQ52" s="375">
        <v>8.8000000000000007</v>
      </c>
      <c r="AR52" s="376">
        <v>146.19999999999999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3875653</v>
      </c>
      <c r="AN53" s="364">
        <v>56843</v>
      </c>
      <c r="AO53" s="365">
        <v>-15.4</v>
      </c>
      <c r="AP53" s="366">
        <v>54227</v>
      </c>
      <c r="AQ53" s="367">
        <v>-18.2</v>
      </c>
      <c r="AR53" s="368">
        <v>2.8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1247699</v>
      </c>
      <c r="AN54" s="372">
        <v>18300</v>
      </c>
      <c r="AO54" s="373">
        <v>-49.8</v>
      </c>
      <c r="AP54" s="374">
        <v>29694</v>
      </c>
      <c r="AQ54" s="375">
        <v>-6.7</v>
      </c>
      <c r="AR54" s="376">
        <v>-43.1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4988219</v>
      </c>
      <c r="AN55" s="364">
        <v>73219</v>
      </c>
      <c r="AO55" s="365">
        <v>28.8</v>
      </c>
      <c r="AP55" s="366">
        <v>57295</v>
      </c>
      <c r="AQ55" s="367">
        <v>5.7</v>
      </c>
      <c r="AR55" s="368">
        <v>23.1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1052123</v>
      </c>
      <c r="AN56" s="372">
        <v>15444</v>
      </c>
      <c r="AO56" s="373">
        <v>-15.6</v>
      </c>
      <c r="AP56" s="374">
        <v>32771</v>
      </c>
      <c r="AQ56" s="375">
        <v>10.4</v>
      </c>
      <c r="AR56" s="376">
        <v>-26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5097977</v>
      </c>
      <c r="AN57" s="364">
        <v>74907</v>
      </c>
      <c r="AO57" s="365">
        <v>2.2999999999999998</v>
      </c>
      <c r="AP57" s="366">
        <v>54110</v>
      </c>
      <c r="AQ57" s="367">
        <v>-5.6</v>
      </c>
      <c r="AR57" s="368">
        <v>7.9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1809342</v>
      </c>
      <c r="AN58" s="372">
        <v>26586</v>
      </c>
      <c r="AO58" s="373">
        <v>72.099999999999994</v>
      </c>
      <c r="AP58" s="374">
        <v>30620</v>
      </c>
      <c r="AQ58" s="375">
        <v>-6.6</v>
      </c>
      <c r="AR58" s="376">
        <v>78.7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2709957</v>
      </c>
      <c r="AN59" s="364">
        <v>39916</v>
      </c>
      <c r="AO59" s="365">
        <v>-46.7</v>
      </c>
      <c r="AP59" s="366">
        <v>54684</v>
      </c>
      <c r="AQ59" s="367">
        <v>1.1000000000000001</v>
      </c>
      <c r="AR59" s="368">
        <v>-47.8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1470147</v>
      </c>
      <c r="AN60" s="372">
        <v>21654</v>
      </c>
      <c r="AO60" s="373">
        <v>-18.600000000000001</v>
      </c>
      <c r="AP60" s="374">
        <v>32829</v>
      </c>
      <c r="AQ60" s="375">
        <v>7.2</v>
      </c>
      <c r="AR60" s="376">
        <v>-25.8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4250175</v>
      </c>
      <c r="AN61" s="379">
        <v>62417</v>
      </c>
      <c r="AO61" s="380">
        <v>2.7</v>
      </c>
      <c r="AP61" s="381">
        <v>57314</v>
      </c>
      <c r="AQ61" s="382">
        <v>-2.7</v>
      </c>
      <c r="AR61" s="368">
        <v>5.4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1613100</v>
      </c>
      <c r="AN62" s="372">
        <v>23694</v>
      </c>
      <c r="AO62" s="373">
        <v>28.6</v>
      </c>
      <c r="AP62" s="374">
        <v>31547</v>
      </c>
      <c r="AQ62" s="375">
        <v>2.6</v>
      </c>
      <c r="AR62" s="376">
        <v>26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tue+eoPpn1C78K30yVgJkQDvuZwXVz3nmNXAeDxx+VGLVuesZb/gSx7ZEnV4hfQMyuGxcj9F4kt8p533baR3A==" saltValue="zU8j74dExHsFTx3x/Efxf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37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qZRpB6q43ty9+QxrQ1N+cITt2eBv9zB+0RegO7jC5wh00kJMzOnUIETsIFurgtEZZ4TO1wf7h+mZZyMe5R92Q==" saltValue="r8SOoXXmxKWT9wMmrx6Ah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election activeCell="AN65" sqref="AN65:DC69"/>
    </sheetView>
  </sheetViews>
  <sheetFormatPr defaultColWidth="0" defaultRowHeight="13.5" customHeight="1" zeroHeight="1" x14ac:dyDescent="0.15"/>
  <cols>
    <col min="1" max="125" width="2.37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rQk1teH0OCWXqfD9ge3lr9I9tv8HHddh5Ffj3RQpwXDF9fsCNMKbDCW675Xdzo9rXC/Kdg8wIwTIiTgh2QvJQ==" saltValue="xj9gC8XSTQsP47oNqNvqt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AN65" sqref="AN65:DC6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40" t="s">
        <v>3</v>
      </c>
      <c r="D47" s="1240"/>
      <c r="E47" s="1241"/>
      <c r="F47" s="11">
        <v>16.53</v>
      </c>
      <c r="G47" s="12">
        <v>16.54</v>
      </c>
      <c r="H47" s="12">
        <v>18.559999999999999</v>
      </c>
      <c r="I47" s="12">
        <v>14.58</v>
      </c>
      <c r="J47" s="13">
        <v>14.74</v>
      </c>
    </row>
    <row r="48" spans="2:10" ht="57.75" customHeight="1" x14ac:dyDescent="0.15">
      <c r="B48" s="14"/>
      <c r="C48" s="1242" t="s">
        <v>4</v>
      </c>
      <c r="D48" s="1242"/>
      <c r="E48" s="1243"/>
      <c r="F48" s="15">
        <v>7.8</v>
      </c>
      <c r="G48" s="16">
        <v>7.36</v>
      </c>
      <c r="H48" s="16">
        <v>6.13</v>
      </c>
      <c r="I48" s="16">
        <v>15.29</v>
      </c>
      <c r="J48" s="17">
        <v>6.4</v>
      </c>
    </row>
    <row r="49" spans="2:10" ht="57.75" customHeight="1" thickBot="1" x14ac:dyDescent="0.2">
      <c r="B49" s="18"/>
      <c r="C49" s="1244" t="s">
        <v>5</v>
      </c>
      <c r="D49" s="1244"/>
      <c r="E49" s="1245"/>
      <c r="F49" s="19" t="s">
        <v>554</v>
      </c>
      <c r="G49" s="20" t="s">
        <v>555</v>
      </c>
      <c r="H49" s="20" t="s">
        <v>556</v>
      </c>
      <c r="I49" s="20">
        <v>2.77</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CjQWW5pytn7HBIWS+4DLiEkxdVYA9yGJ9rjCNxgTXMbnOGZyyCnaHF0LDceq4itgAuxKAR+9yVdkKIX65dgQ==" saltValue="B6VUQITkQhxz3G8+kQXzD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2020-08-24T05:19:33Z</cp:lastPrinted>
  <dcterms:created xsi:type="dcterms:W3CDTF">2020-02-10T02:47:38Z</dcterms:created>
  <dcterms:modified xsi:type="dcterms:W3CDTF">2020-09-25T06:21:44Z</dcterms:modified>
  <cp:category/>
</cp:coreProperties>
</file>