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AM37" i="10"/>
  <c r="AM36" i="10"/>
  <c r="AM35" i="10"/>
  <c r="C34" i="10"/>
  <c r="C35" i="10" s="1"/>
  <c r="C36" i="10" l="1"/>
  <c r="C37" i="10" s="1"/>
  <c r="BE34" i="10"/>
  <c r="BE35" i="10" s="1"/>
  <c r="BE36" i="10" s="1"/>
  <c r="BE37" i="10" s="1"/>
  <c r="U34" i="10"/>
  <c r="U35" i="10" s="1"/>
  <c r="U36" i="10" s="1"/>
  <c r="U37" i="10" s="1"/>
  <c r="AM34" i="10"/>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<sst xmlns="http://schemas.openxmlformats.org/spreadsheetml/2006/main" count="1194" uniqueCount="615">
  <si>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</si>
  <si>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</si>
  <si>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</si>
  <si>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</si>
  <si>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</si>
  <si>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</si>
  <si>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</si>
  <si>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</si>
  <si>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</si>
  <si>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</si>
  <si>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</si>
  <si>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</si>
  <si>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</si>
  <si>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</si>
  <si>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</si>
  <si>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</si>
  <si>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</si>
  <si>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</si>
  <si>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</si>
  <si>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</si>
  <si>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</si>
  <si>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</si>
  <si>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</si>
  <si>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</si>
  <si>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</si>
  <si>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</si>
  <si>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</si>
  <si>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</si>
  <si>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</si>
  <si>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</si>
  <si>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</si>
  <si>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</si>
  <si>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</si>
  <si>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</si>
  <si>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</si>
  <si>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</si>
  <si>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</si>
  <si>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</si>
  <si>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</si>
  <si>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</si>
  <si>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</si>
  <si>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</si>
  <si>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</si>
  <si>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</si>
  <si>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</si>
  <si>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</si>
  <si>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</si>
  <si>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</si>
  <si>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</si>
  <si>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</si>
  <si>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</si>
  <si>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</si>
  <si>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</si>
  <si>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</si>
  <si>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</si>
  <si>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</si>
  <si>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</si>
  <si>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</si>
  <si>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</si>
  <si>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</si>
  <si>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</si>
  <si>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</si>
  <si>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</si>
  <si>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</si>
  <si>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</si>
  <si>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</si>
  <si>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</si>
  <si>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</si>
  <si>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</si>
  <si>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</si>
  <si>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</si>
  <si>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</si>
  <si>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</si>
  <si>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</si>
  <si>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</si>
  <si>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</si>
  <si>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</si>
  <si>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</si>
  <si>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</si>
  <si>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</si>
  <si>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</si>
  <si>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</si>
  <si>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</si>
  <si>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</si>
  <si>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</si>
  <si>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</si>
  <si>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</si>
  <si>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</si>
  <si>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</si>
  <si>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</si>
  <si>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</si>
  <si>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</si>
  <si>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</si>
  <si>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</si>
  <si>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</si>
  <si>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</si>
  <si>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</si>
  <si>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</si>
  <si>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</si>
  <si>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</si>
  <si>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</si>
  <si>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</si>
  <si>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</si>
  <si>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</si>
  <si>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</si>
  <si>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</si>
  <si>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</si>
  <si>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</si>
  <si>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</si>
  <si>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</si>
  <si>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</si>
  <si>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</si>
  <si>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</si>
  <si>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</si>
  <si>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</si>
  <si>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</si>
  <si>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</si>
  <si>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</si>
  <si>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</si>
  <si>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</si>
  <si>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</si>
  <si>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</si>
  <si>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</si>
  <si>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</si>
  <si>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</si>
  <si>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</si>
  <si>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</si>
  <si>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</si>
  <si>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</si>
  <si>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</si>
  <si>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</si>
  <si>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</si>
  <si>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</si>
  <si>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</si>
  <si>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</si>
  <si>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</si>
  <si>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</si>
  <si>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</si>
  <si>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</si>
  <si>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</si>
  <si>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</si>
  <si>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</si>
  <si>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</si>
  <si>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</si>
  <si>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</si>
  <si>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</si>
  <si>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</si>
  <si>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</si>
  <si>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</si>
  <si>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</si>
  <si>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</si>
  <si>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</si>
  <si>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</si>
  <si>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</si>
  <si>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</si>
  <si>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</si>
  <si>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</si>
  <si>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</si>
  <si>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</si>
  <si>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</si>
  <si>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</si>
  <si>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</si>
  <si>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</si>
  <si>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</si>
  <si>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</si>
  <si>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</si>
  <si>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</si>
  <si>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</si>
  <si>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</si>
  <si>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</si>
  <si>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</si>
  <si>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</si>
  <si>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</si>
  <si>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</si>
  <si>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</si>
  <si>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</si>
  <si>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</si>
  <si>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</si>
  <si>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</si>
  <si>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</si>
  <si>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</si>
  <si>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</si>
  <si>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</si>
  <si>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</si>
  <si>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</si>
  <si>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</si>
  <si>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</si>
  <si>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</si>
  <si>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</si>
  <si>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</si>
  <si>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</si>
  <si>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</si>
  <si>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</si>
  <si>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</si>
  <si>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</si>
  <si>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</si>
  <si>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</si>
  <si>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</si>
  <si>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</si>
  <si>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</si>
  <si>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</si>
  <si>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</si>
  <si>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</si>
  <si>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</si>
  <si>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</si>
  <si>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</si>
  <si>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</si>
  <si>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</si>
  <si>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茨城県常陸大宮市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</si>
  <si>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</si>
  <si>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</si>
  <si>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</si>
  <si>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</si>
  <si>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</si>
  <si>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</si>
  <si>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</si>
  <si>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</si>
  <si>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</si>
  <si>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</si>
  <si>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</si>
  <si>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</si>
  <si>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</si>
  <si>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</si>
  <si>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</si>
  <si>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</si>
  <si>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</si>
  <si>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</si>
  <si>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</si>
  <si>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</si>
  <si>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</si>
  <si>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</si>
  <si>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</si>
  <si>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</si>
  <si>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</si>
  <si>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</si>
  <si>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</si>
  <si>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</si>
  <si>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</si>
  <si>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</si>
  <si>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</si>
  <si>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</si>
  <si>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</si>
  <si>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</si>
  <si>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</si>
  <si>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</si>
  <si>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</si>
  <si>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</si>
  <si>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</si>
  <si>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</si>
  <si>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</si>
  <si>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</si>
  <si>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</si>
  <si>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</si>
  <si>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</si>
  <si>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</si>
  <si>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</si>
  <si>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</si>
  <si>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</si>
  <si>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</si>
  <si>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</si>
  <si>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</si>
  <si>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</si>
  <si>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</si>
  <si>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</si>
  <si>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</si>
  <si>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</si>
  <si>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</si>
  <si>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</si>
  <si>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</si>
  <si>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</si>
  <si>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</si>
  <si>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</si>
  <si>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</si>
  <si>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</si>
  <si>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</si>
  <si>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</si>
  <si>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</si>
  <si>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</si>
  <si>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</si>
  <si>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</si>
  <si>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</si>
  <si>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</si>
  <si>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</si>
  <si>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</si>
  <si>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</si>
  <si>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</si>
  <si>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</si>
  <si>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</si>
  <si>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</si>
  <si>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</si>
  <si>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</si>
  <si>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</si>
  <si>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</si>
  <si>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</si>
  <si>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</si>
  <si>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</si>
  <si>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</si>
  <si>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</si>
  <si>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</si>
  <si>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</si>
  <si>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</si>
  <si>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</si>
  <si>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</si>
  <si>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</si>
  <si>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</si>
  <si>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</si>
  <si>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</si>
  <si>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</si>
  <si>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</si>
  <si>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</si>
  <si>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</si>
  <si>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</si>
  <si>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</si>
  <si>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</si>
  <si>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</si>
  <si>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</si>
  <si>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</si>
  <si>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</si>
  <si>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</si>
  <si>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</si>
  <si>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</si>
  <si>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</si>
  <si>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</si>
  <si>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</si>
  <si>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</si>
  <si>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</si>
  <si>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</si>
  <si>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</si>
  <si>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</si>
  <si>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</si>
  <si>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</si>
  <si>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</si>
  <si>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</si>
  <si>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</si>
  <si>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</si>
  <si>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</si>
  <si>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</si>
  <si>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</si>
  <si>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</si>
  <si>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</si>
  <si>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</si>
  <si>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</si>
  <si>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</si>
  <si>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</si>
  <si>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</si>
  <si>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</si>
  <si>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</si>
  <si>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</si>
  <si>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</si>
  <si>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</si>
  <si>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</si>
  <si>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</si>
  <si>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</si>
  <si>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</si>
  <si>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</si>
  <si>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</si>
  <si>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</si>
  <si>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</si>
  <si>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茨城県常陸大宮市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</si>
  <si>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</si>
  <si>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</si>
  <si>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</si>
  <si>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</si>
  <si>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</si>
  <si>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</si>
  <si>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</si>
  <si>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</si>
  <si>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</si>
  <si>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</si>
  <si>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</si>
  <si>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</si>
  <si>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</si>
  <si>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</si>
  <si>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</si>
  <si>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</si>
  <si>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</si>
  <si>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</si>
  <si>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</si>
  <si>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</si>
  <si>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</si>
  <si>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那珂地方公平委員会特別会計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</si>
  <si>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</si>
  <si>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</si>
  <si>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</si>
  <si>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</si>
  <si>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</si>
  <si>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</si>
  <si>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</si>
  <si>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</si>
  <si>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</si>
  <si>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</si>
  <si>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</si>
  <si>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</si>
  <si>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</si>
  <si>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</si>
  <si>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</si>
  <si>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</si>
  <si>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</si>
  <si>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</si>
  <si>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</si>
  <si>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</si>
  <si>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公共下水道事業特別会計</t>
    <phoneticPr fontId="5"/>
  </si>
  <si>
    <t>農業集落排水事業特別会計</t>
    <phoneticPr fontId="5"/>
  </si>
  <si>
    <t>戸別浄化槽整備事業特別会計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</si>
  <si>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</si>
  <si>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</si>
  <si>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</si>
  <si>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</si>
  <si>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</si>
  <si>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</si>
  <si>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</si>
  <si>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</si>
  <si>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</si>
  <si>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</si>
  <si>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</si>
  <si>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</si>
  <si>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</si>
  <si>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</si>
  <si>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</si>
  <si>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</si>
  <si>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</si>
  <si>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</si>
  <si>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</si>
  <si>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</si>
  <si>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</si>
  <si>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</si>
  <si>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</si>
  <si>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</si>
  <si>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</si>
  <si>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</si>
  <si>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</si>
  <si>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</si>
  <si>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</si>
  <si>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</si>
  <si>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</si>
  <si>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</si>
  <si>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</si>
  <si>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</si>
  <si>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</si>
  <si>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</si>
  <si>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</si>
  <si>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</si>
  <si>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</si>
  <si>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</si>
  <si>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</si>
  <si>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</si>
  <si>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</si>
  <si>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</si>
  <si>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</si>
  <si>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</si>
  <si>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</si>
  <si>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</si>
  <si>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</si>
  <si>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</si>
  <si>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</si>
  <si>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</si>
  <si>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</si>
  <si>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</si>
  <si>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</si>
  <si>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</si>
  <si>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</si>
  <si>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</si>
  <si>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</si>
  <si>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</si>
  <si>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</si>
  <si>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</si>
  <si>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</si>
  <si>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</si>
  <si>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</si>
  <si>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</si>
  <si>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</si>
  <si>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</si>
  <si>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</si>
  <si>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</si>
  <si>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</si>
  <si>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戸別浄化槽整備事業特別会計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</si>
  <si>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</si>
  <si>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</si>
  <si>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</si>
  <si>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</si>
  <si>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</si>
  <si>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</si>
  <si>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</si>
  <si>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</si>
  <si>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</si>
  <si>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</si>
  <si>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</si>
  <si>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</si>
  <si>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</si>
  <si>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</si>
  <si>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</si>
  <si>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</si>
  <si>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</si>
  <si>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</si>
  <si>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</si>
  <si>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</si>
  <si>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</si>
  <si>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</si>
  <si>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</si>
  <si>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</si>
  <si>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</si>
  <si>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</si>
  <si>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</si>
  <si>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</si>
  <si>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</si>
  <si>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</si>
  <si>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</si>
  <si>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</si>
  <si>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</si>
  <si>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</si>
  <si>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</si>
  <si>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</si>
  <si>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</si>
  <si>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</si>
  <si>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</si>
  <si>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</si>
  <si>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</si>
  <si>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</si>
  <si>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</si>
  <si>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</si>
  <si>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</si>
  <si>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</si>
  <si>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</si>
  <si>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</si>
  <si>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</si>
  <si>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</si>
  <si>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</si>
  <si>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</si>
  <si>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</si>
  <si>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</si>
  <si>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</si>
  <si>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</si>
  <si>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</si>
  <si>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</si>
  <si>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</si>
  <si>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</si>
  <si>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</si>
  <si>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</si>
  <si>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</si>
  <si>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</si>
  <si>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</si>
  <si>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</si>
  <si>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</si>
  <si>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</si>
  <si>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</si>
  <si>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</si>
  <si>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</si>
  <si>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</si>
  <si>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</si>
  <si>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</si>
  <si>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</si>
  <si>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</si>
  <si>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</si>
  <si>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</si>
  <si>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</si>
  <si>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</si>
  <si>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</si>
  <si>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</si>
  <si>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</si>
  <si>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</si>
  <si>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</si>
  <si>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</si>
  <si>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2.53</t>
  </si>
  <si>
    <t>▲ 2.35</t>
  </si>
  <si>
    <t>上水道事業会計</t>
  </si>
  <si>
    <t>一般会計</t>
  </si>
  <si>
    <t>介護保険特別会計</t>
  </si>
  <si>
    <t>国民健康保険特別会計（事業勘定）</t>
  </si>
  <si>
    <t>公共下水道事業特別会計</t>
  </si>
  <si>
    <t>公営墓地特別会計</t>
  </si>
  <si>
    <t>農業集落排水事業特別会計</t>
  </si>
  <si>
    <t>国民健康保険特別会計（診療施設勘定）</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</si>
  <si>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</si>
  <si>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</si>
  <si>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</si>
  <si>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</si>
  <si>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</si>
  <si>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</si>
  <si>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</si>
  <si>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</si>
  <si>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</si>
  <si>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</si>
  <si>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</si>
  <si>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</si>
  <si>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</si>
  <si>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大宮地方環境整備組合</t>
    <rPh sb="0" eb="2">
      <t>オオミヤ</t>
    </rPh>
    <rPh sb="2" eb="4">
      <t>チホウ</t>
    </rPh>
    <rPh sb="4" eb="6">
      <t>カンキョウ</t>
    </rPh>
    <rPh sb="6" eb="8">
      <t>セイビ</t>
    </rPh>
    <rPh sb="8" eb="10">
      <t>クミアイ</t>
    </rPh>
    <phoneticPr fontId="2"/>
  </si>
  <si>
    <t>常陸大宮市農業公社</t>
    <rPh sb="0" eb="2">
      <t>ヒタチ</t>
    </rPh>
    <rPh sb="2" eb="4">
      <t>オオミヤ</t>
    </rPh>
    <rPh sb="4" eb="5">
      <t>シ</t>
    </rPh>
    <rPh sb="5" eb="9">
      <t>ノウギョウコウシャ</t>
    </rPh>
    <phoneticPr fontId="2"/>
  </si>
  <si>
    <t>常陸大宮街づくり</t>
    <rPh sb="0" eb="2">
      <t>ヒタチ</t>
    </rPh>
    <rPh sb="2" eb="4">
      <t>オオミヤ</t>
    </rPh>
    <rPh sb="4" eb="5">
      <t>マチ</t>
    </rPh>
    <phoneticPr fontId="2"/>
  </si>
  <si>
    <t>常陸大宮市振興財団</t>
    <rPh sb="0" eb="2">
      <t>ヒタチ</t>
    </rPh>
    <rPh sb="2" eb="4">
      <t>オオミヤ</t>
    </rPh>
    <rPh sb="4" eb="5">
      <t>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</si>
  <si>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</si>
  <si>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</si>
  <si>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常陸大宮市体育協会</t>
    <rPh sb="0" eb="2">
      <t>ヒタチ</t>
    </rPh>
    <rPh sb="2" eb="4">
      <t>オオミヤ</t>
    </rPh>
    <rPh sb="4" eb="5">
      <t>シ</t>
    </rPh>
    <rPh sb="5" eb="7">
      <t>タイイク</t>
    </rPh>
    <rPh sb="7" eb="9">
      <t>キョウカイ</t>
    </rPh>
    <phoneticPr fontId="2"/>
  </si>
  <si>
    <t>常陸大宮市温泉事業</t>
    <rPh sb="0" eb="5">
      <t>ヒタチオオミヤシ</t>
    </rPh>
    <rPh sb="5" eb="7">
      <t>オンセン</t>
    </rPh>
    <rPh sb="7" eb="9">
      <t>ジギョウ</t>
    </rPh>
    <phoneticPr fontId="2"/>
  </si>
  <si>
    <t>元気な郷づくり</t>
    <rPh sb="0" eb="2">
      <t>ゲンキ</t>
    </rPh>
    <rPh sb="3" eb="4">
      <t>ゴウ</t>
    </rPh>
    <phoneticPr fontId="2"/>
  </si>
  <si>
    <t>法適用企業</t>
  </si>
  <si>
    <t>法非適用企業</t>
  </si>
  <si>
    <t>-</t>
    <phoneticPr fontId="2"/>
  </si>
  <si>
    <t>-</t>
    <phoneticPr fontId="2"/>
  </si>
  <si>
    <t>都市施設等整備事業基金</t>
    <rPh sb="0" eb="2">
      <t>トシ</t>
    </rPh>
    <rPh sb="2" eb="5">
      <t>シセツトウ</t>
    </rPh>
    <rPh sb="5" eb="7">
      <t>セイビ</t>
    </rPh>
    <rPh sb="7" eb="9">
      <t>ジギョウ</t>
    </rPh>
    <rPh sb="9" eb="11">
      <t>キキン</t>
    </rPh>
    <phoneticPr fontId="2"/>
  </si>
  <si>
    <t>豊かな自然と調和したまちづくり基金</t>
    <rPh sb="0" eb="1">
      <t>ユタ</t>
    </rPh>
    <rPh sb="3" eb="5">
      <t>シゼン</t>
    </rPh>
    <rPh sb="6" eb="8">
      <t>チョウワ</t>
    </rPh>
    <rPh sb="15" eb="17">
      <t>キキン</t>
    </rPh>
    <phoneticPr fontId="2"/>
  </si>
  <si>
    <t>地域創生基金</t>
    <rPh sb="0" eb="2">
      <t>チイキ</t>
    </rPh>
    <rPh sb="2" eb="4">
      <t>ソウセイ</t>
    </rPh>
    <rPh sb="4" eb="6">
      <t>キキン</t>
    </rPh>
    <phoneticPr fontId="2"/>
  </si>
  <si>
    <t>地域福祉基金</t>
    <rPh sb="0" eb="2">
      <t>チイキ</t>
    </rPh>
    <rPh sb="2" eb="4">
      <t>フクシ</t>
    </rPh>
    <rPh sb="4" eb="6">
      <t>キキン</t>
    </rPh>
    <phoneticPr fontId="2"/>
  </si>
  <si>
    <t>農林振興基金</t>
    <rPh sb="0" eb="2">
      <t>ノウリン</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</si>
  <si>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</si>
  <si>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</si>
  <si>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</si>
  <si>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</si>
  <si>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</si>
  <si>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</si>
  <si>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</si>
  <si>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</si>
  <si>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</si>
  <si>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</si>
  <si>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発行抑制に努めてきた結果，将来負担比率が低下しており，類似団体と比較し33.7ポイント低くなっている一方で，有形固定資産減価償却率は類似団体よりも1.4ポイント低い水準ではあるが年々上昇傾向にある。主な要因としては，幼稚園や保育所，公民館等公共施設の老朽化といったことが挙げられる。
　市が保有する公共施設については，町村合併前に整備された施設を引き継いで管理運営を行っている状況にあり，合併後も同規模かつ同用途の施設が複数存在している。今後これらの施設の老朽化に対応しながら，維持管理・改修等を行っていくためには，多額の費用を要することが予想されることから，公共施設等総合管理計画に基づき，持続可能な適正規模の施設運営に努め，更新時期等を計画的に調整し，財政負担の平準化を図るとともに，トータルコストの縮減に努める。</t>
    <rPh sb="125" eb="127">
      <t>コウキョウ</t>
    </rPh>
    <phoneticPr fontId="5"/>
  </si>
  <si>
    <r>
      <t>　</t>
    </r>
    <r>
      <rPr>
        <sz val="10"/>
        <color indexed="8"/>
        <rFont val="ＭＳ Ｐゴシック"/>
        <family val="3"/>
        <charset val="128"/>
      </rPr>
      <t>将来負担比率及び実質公債費比率とも類似団体内平均値と比較して低い水準にある。将来負担比率は，前年度と比較して0.9ポイント減となり，要因としては，地方債の借入を償還元金以下とし，発行の抑制に努めた結果，地方債残高が平成29年度比で837百万円減となったこと，平成28年度4月から簡易水道事業を上水道事業に統合したことなどにより，公営企業債等繰入見込額が236百万円減となったこと等によって，将来負担額が減になったことが考えられる。
　実質公債費比率については，対前年度比0.6ポイント増となったが，要因としては大規模事業に係る借入金の償還開始による公債費の増や普通交付税の減などにより，標準財政規模が減となったことが考えられる。
　今後も引き続き，地方債の新規発行の抑制に努める等，財政の健全化に取り組んでいく。</t>
    </r>
    <rPh sb="190" eb="191">
      <t>トウ</t>
    </rPh>
    <rPh sb="196" eb="198">
      <t>ショウライ</t>
    </rPh>
    <rPh sb="198" eb="200">
      <t>フタン</t>
    </rPh>
    <rPh sb="200" eb="201">
      <t>ガク</t>
    </rPh>
    <rPh sb="202" eb="203">
      <t>ゲン</t>
    </rPh>
    <rPh sb="243" eb="244">
      <t>ゾウ</t>
    </rPh>
    <rPh sb="256" eb="259">
      <t>ダイキボ</t>
    </rPh>
    <rPh sb="259" eb="261">
      <t>ジギョウ</t>
    </rPh>
    <rPh sb="262" eb="263">
      <t>カカ</t>
    </rPh>
    <rPh sb="264" eb="266">
      <t>カリイレ</t>
    </rPh>
    <rPh sb="266" eb="267">
      <t>キン</t>
    </rPh>
    <rPh sb="268" eb="270">
      <t>ショウカン</t>
    </rPh>
    <rPh sb="270" eb="272">
      <t>カイシ</t>
    </rPh>
    <rPh sb="275" eb="278">
      <t>コウサイヒ</t>
    </rPh>
    <rPh sb="279" eb="280">
      <t>ゾウ</t>
    </rPh>
    <rPh sb="317" eb="319">
      <t>コンゴ</t>
    </rPh>
    <rPh sb="320" eb="321">
      <t>ヒ</t>
    </rPh>
    <rPh sb="322" eb="323">
      <t>ツヅ</t>
    </rPh>
    <rPh sb="325" eb="328">
      <t>チホウサイ</t>
    </rPh>
    <rPh sb="329" eb="331">
      <t>シンキ</t>
    </rPh>
    <rPh sb="331" eb="333">
      <t>ハッコウ</t>
    </rPh>
    <rPh sb="334" eb="336">
      <t>ヨクセイ</t>
    </rPh>
    <rPh sb="337" eb="338">
      <t>ツト</t>
    </rPh>
    <rPh sb="340" eb="341">
      <t>トウ</t>
    </rPh>
    <rPh sb="342" eb="344">
      <t>ザイセイ</t>
    </rPh>
    <rPh sb="345" eb="347">
      <t>ケンゼン</t>
    </rPh>
    <rPh sb="347" eb="348">
      <t>カ</t>
    </rPh>
    <rPh sb="349" eb="350">
      <t>ト</t>
    </rPh>
    <rPh sb="351" eb="35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</si>
</sst>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4C7A-4E1B-B012-F122EC7A16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96682</c:v>
                </c:pt>
                <c:pt idx="1">
                  <c:v>94753</c:v>
                </c:pt>
                <c:pt idx="2">
                  <c:v>80747</c:v>
                </c:pt>
                <c:pt idx="3">
                  <c:v>54639</c:v>
                </c:pt>
                <c:pt idx="4">
                  <c:v>48728</c:v>
                </c:pt>
              </c:numCache>
            </c:numRef>
          </c:val>
          <c:smooth val="0"/>
          <c:extLst xmlns:c16r2="http://schemas.microsoft.com/office/drawing/2015/06/chart">
            <c:ext xmlns:c16="http://schemas.microsoft.com/office/drawing/2014/chart" uri="{C3380CC4-5D6E-409C-BE32-E72D297353CC}">
              <c16:uniqueId val="{00000001-4C7A-4E1B-B012-F122EC7A1694}"/>
            </c:ext>
          </c:extLst>
        </c:ser>
        <c:dLbls>
          <c:showLegendKey val="0"/>
          <c:showVal val="0"/>
          <c:showCatName val="0"/>
          <c:showSerName val="0"/>
          <c:showPercent val="0"/>
          <c:showBubbleSize val="0"/>
        </c:dLbls>
        <c:marker val="1"/>
        <c:smooth val="0"/>
        <c:axId val="124604416"/>
        <c:axId val="124606336"/>
      </c:lineChart>
      <c:catAx>
        <c:axId val="12460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06336"/>
        <c:crosses val="autoZero"/>
        <c:auto val="1"/>
        <c:lblAlgn val="ctr"/>
        <c:lblOffset val="100"/>
        <c:tickLblSkip val="1"/>
        <c:tickMarkSkip val="1"/>
        <c:noMultiLvlLbl val="0"/>
      </c:catAx>
      <c:valAx>
        <c:axId val="124606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0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9.25</c:v>
                </c:pt>
                <c:pt idx="1">
                  <c:v>10.27</c:v>
                </c:pt>
                <c:pt idx="2">
                  <c:v>9.7799999999999994</c:v>
                </c:pt>
                <c:pt idx="3">
                  <c:v>8.68</c:v>
                </c:pt>
                <c:pt idx="4">
                  <c:v>7.19</c:v>
                </c:pt>
              </c:numCache>
            </c:numRef>
          </c:val>
          <c:extLst xmlns:c16r2="http://schemas.microsoft.com/office/drawing/2015/06/chart">
            <c:ext xmlns:c16="http://schemas.microsoft.com/office/drawing/2014/chart" uri="{C3380CC4-5D6E-409C-BE32-E72D297353CC}">
              <c16:uniqueId val="{00000000-1CAB-4D6D-AE14-2BB3A49C3A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33.869999999999997</c:v>
                </c:pt>
                <c:pt idx="1">
                  <c:v>38.950000000000003</c:v>
                </c:pt>
                <c:pt idx="2">
                  <c:v>38.56</c:v>
                </c:pt>
                <c:pt idx="3">
                  <c:v>38.47</c:v>
                </c:pt>
                <c:pt idx="4">
                  <c:v>40.82</c:v>
                </c:pt>
              </c:numCache>
            </c:numRef>
          </c:val>
          <c:extLst xmlns:c16r2="http://schemas.microsoft.com/office/drawing/2015/06/chart">
            <c:ext xmlns:c16="http://schemas.microsoft.com/office/drawing/2014/chart" uri="{C3380CC4-5D6E-409C-BE32-E72D297353CC}">
              <c16:uniqueId val="{00000001-1CAB-4D6D-AE14-2BB3A49C3AB0}"/>
            </c:ext>
          </c:extLst>
        </c:ser>
        <c:dLbls>
          <c:showLegendKey val="0"/>
          <c:showVal val="0"/>
          <c:showCatName val="0"/>
          <c:showSerName val="0"/>
          <c:showPercent val="0"/>
          <c:showBubbleSize val="0"/>
        </c:dLbls>
        <c:gapWidth val="250"/>
        <c:overlap val="100"/>
        <c:axId val="7780608"/>
        <c:axId val="7782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5.35</c:v>
                </c:pt>
                <c:pt idx="1">
                  <c:v>5.59</c:v>
                </c:pt>
                <c:pt idx="2">
                  <c:v>-2.5299999999999998</c:v>
                </c:pt>
                <c:pt idx="3">
                  <c:v>-2.35</c:v>
                </c:pt>
                <c:pt idx="4">
                  <c:v>0.39</c:v>
                </c:pt>
              </c:numCache>
            </c:numRef>
          </c:val>
          <c:smooth val="0"/>
          <c:extLst xmlns:c16r2="http://schemas.microsoft.com/office/drawing/2015/06/chart">
            <c:ext xmlns:c16="http://schemas.microsoft.com/office/drawing/2014/chart" uri="{C3380CC4-5D6E-409C-BE32-E72D297353CC}">
              <c16:uniqueId val="{00000002-1CAB-4D6D-AE14-2BB3A49C3AB0}"/>
            </c:ext>
          </c:extLst>
        </c:ser>
        <c:dLbls>
          <c:showLegendKey val="0"/>
          <c:showVal val="0"/>
          <c:showCatName val="0"/>
          <c:showSerName val="0"/>
          <c:showPercent val="0"/>
          <c:showBubbleSize val="0"/>
        </c:dLbls>
        <c:marker val="1"/>
        <c:smooth val="0"/>
        <c:axId val="7780608"/>
        <c:axId val="7782784"/>
      </c:lineChart>
      <c:catAx>
        <c:axId val="77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82784"/>
        <c:crosses val="autoZero"/>
        <c:auto val="1"/>
        <c:lblAlgn val="ctr"/>
        <c:lblOffset val="100"/>
        <c:tickLblSkip val="1"/>
        <c:tickMarkSkip val="1"/>
        <c:noMultiLvlLbl val="0"/>
      </c:catAx>
      <c:valAx>
        <c:axId val="778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0.28999999999999998</c:v>
                </c:pt>
                <c:pt idx="4">
                  <c:v>#N/A</c:v>
                </c:pt>
                <c:pt idx="5">
                  <c:v>0.14000000000000001</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0-79A2-467F-B865-CA0CE83446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A2-467F-B865-CA0CE83446E0}"/>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0.06</c:v>
                </c:pt>
                <c:pt idx="4">
                  <c:v>#N/A</c:v>
                </c:pt>
                <c:pt idx="5">
                  <c:v>0.15</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2-79A2-467F-B865-CA0CE83446E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c:v>
                </c:pt>
                <c:pt idx="4">
                  <c:v>#N/A</c:v>
                </c:pt>
                <c:pt idx="5">
                  <c:v>0.11</c:v>
                </c:pt>
                <c:pt idx="6">
                  <c:v>#N/A</c:v>
                </c:pt>
                <c:pt idx="7">
                  <c:v>0.24</c:v>
                </c:pt>
                <c:pt idx="8">
                  <c:v>#N/A</c:v>
                </c:pt>
                <c:pt idx="9">
                  <c:v>0.23</c:v>
                </c:pt>
              </c:numCache>
            </c:numRef>
          </c:val>
          <c:extLst xmlns:c16r2="http://schemas.microsoft.com/office/drawing/2015/06/chart">
            <c:ext xmlns:c16="http://schemas.microsoft.com/office/drawing/2014/chart" uri="{C3380CC4-5D6E-409C-BE32-E72D297353CC}">
              <c16:uniqueId val="{00000003-79A2-467F-B865-CA0CE83446E0}"/>
            </c:ext>
          </c:extLst>
        </c:ser>
        <c:ser>
          <c:idx val="4"/>
          <c:order val="4"/>
          <c:tx>
            <c:strRef>
              <c:f>データシート!$A$31</c:f>
              <c:strCache>
                <c:ptCount val="1"/>
                <c:pt idx="0">
                  <c:v>公営墓地特別会計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0.46</c:v>
                </c:pt>
                <c:pt idx="4">
                  <c:v>#N/A</c:v>
                </c:pt>
                <c:pt idx="5">
                  <c:v>0.51</c:v>
                </c:pt>
                <c:pt idx="6">
                  <c:v>#N/A</c:v>
                </c:pt>
                <c:pt idx="7">
                  <c:v>0.54</c:v>
                </c:pt>
                <c:pt idx="8">
                  <c:v>#N/A</c:v>
                </c:pt>
                <c:pt idx="9">
                  <c:v>0.47</c:v>
                </c:pt>
              </c:numCache>
            </c:numRef>
          </c:val>
          <c:extLst xmlns:c16r2="http://schemas.microsoft.com/office/drawing/2015/06/chart">
            <c:ext xmlns:c16="http://schemas.microsoft.com/office/drawing/2014/chart" uri="{C3380CC4-5D6E-409C-BE32-E72D297353CC}">
              <c16:uniqueId val="{00000004-79A2-467F-B865-CA0CE83446E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0.24</c:v>
                </c:pt>
                <c:pt idx="4">
                  <c:v>#N/A</c:v>
                </c:pt>
                <c:pt idx="5">
                  <c:v>0.18</c:v>
                </c:pt>
                <c:pt idx="6">
                  <c:v>#N/A</c:v>
                </c:pt>
                <c:pt idx="7">
                  <c:v>0.31</c:v>
                </c:pt>
                <c:pt idx="8">
                  <c:v>#N/A</c:v>
                </c:pt>
                <c:pt idx="9">
                  <c:v>0.5</c:v>
                </c:pt>
              </c:numCache>
            </c:numRef>
          </c:val>
          <c:extLst xmlns:c16r2="http://schemas.microsoft.com/office/drawing/2015/06/chart">
            <c:ext xmlns:c16="http://schemas.microsoft.com/office/drawing/2014/chart" uri="{C3380CC4-5D6E-409C-BE32-E72D297353CC}">
              <c16:uniqueId val="{00000005-79A2-467F-B865-CA0CE83446E0}"/>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1.35</c:v>
                </c:pt>
                <c:pt idx="4">
                  <c:v>#N/A</c:v>
                </c:pt>
                <c:pt idx="5">
                  <c:v>1.78</c:v>
                </c:pt>
                <c:pt idx="6">
                  <c:v>#N/A</c:v>
                </c:pt>
                <c:pt idx="7">
                  <c:v>2.2200000000000002</c:v>
                </c:pt>
                <c:pt idx="8">
                  <c:v>#N/A</c:v>
                </c:pt>
                <c:pt idx="9">
                  <c:v>0.69</c:v>
                </c:pt>
              </c:numCache>
            </c:numRef>
          </c:val>
          <c:extLst xmlns:c16r2="http://schemas.microsoft.com/office/drawing/2015/06/chart">
            <c:ext xmlns:c16="http://schemas.microsoft.com/office/drawing/2014/chart" uri="{C3380CC4-5D6E-409C-BE32-E72D297353CC}">
              <c16:uniqueId val="{00000006-79A2-467F-B865-CA0CE83446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1.38</c:v>
                </c:pt>
                <c:pt idx="4">
                  <c:v>#N/A</c:v>
                </c:pt>
                <c:pt idx="5">
                  <c:v>1.42</c:v>
                </c:pt>
                <c:pt idx="6">
                  <c:v>#N/A</c:v>
                </c:pt>
                <c:pt idx="7">
                  <c:v>1.1299999999999999</c:v>
                </c:pt>
                <c:pt idx="8">
                  <c:v>#N/A</c:v>
                </c:pt>
                <c:pt idx="9">
                  <c:v>1.1299999999999999</c:v>
                </c:pt>
              </c:numCache>
            </c:numRef>
          </c:val>
          <c:extLst xmlns:c16r2="http://schemas.microsoft.com/office/drawing/2015/06/chart">
            <c:ext xmlns:c16="http://schemas.microsoft.com/office/drawing/2014/chart" uri="{C3380CC4-5D6E-409C-BE32-E72D297353CC}">
              <c16:uniqueId val="{00000007-79A2-467F-B865-CA0CE83446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9.14</c:v>
                </c:pt>
                <c:pt idx="2">
                  <c:v>#N/A</c:v>
                </c:pt>
                <c:pt idx="3">
                  <c:v>9.8000000000000007</c:v>
                </c:pt>
                <c:pt idx="4">
                  <c:v>#N/A</c:v>
                </c:pt>
                <c:pt idx="5">
                  <c:v>9.17</c:v>
                </c:pt>
                <c:pt idx="6">
                  <c:v>#N/A</c:v>
                </c:pt>
                <c:pt idx="7">
                  <c:v>8.1</c:v>
                </c:pt>
                <c:pt idx="8">
                  <c:v>#N/A</c:v>
                </c:pt>
                <c:pt idx="9">
                  <c:v>6.65</c:v>
                </c:pt>
              </c:numCache>
            </c:numRef>
          </c:val>
          <c:extLst xmlns:c16r2="http://schemas.microsoft.com/office/drawing/2015/06/chart">
            <c:ext xmlns:c16="http://schemas.microsoft.com/office/drawing/2014/chart" uri="{C3380CC4-5D6E-409C-BE32-E72D297353CC}">
              <c16:uniqueId val="{00000008-79A2-467F-B865-CA0CE83446E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4.08</c:v>
                </c:pt>
                <c:pt idx="2">
                  <c:v>#N/A</c:v>
                </c:pt>
                <c:pt idx="3">
                  <c:v>5.65</c:v>
                </c:pt>
                <c:pt idx="4">
                  <c:v>#N/A</c:v>
                </c:pt>
                <c:pt idx="5">
                  <c:v>8.3800000000000008</c:v>
                </c:pt>
                <c:pt idx="6">
                  <c:v>#N/A</c:v>
                </c:pt>
                <c:pt idx="7">
                  <c:v>10.050000000000001</c:v>
                </c:pt>
                <c:pt idx="8">
                  <c:v>#N/A</c:v>
                </c:pt>
                <c:pt idx="9">
                  <c:v>10.99</c:v>
                </c:pt>
              </c:numCache>
            </c:numRef>
          </c:val>
          <c:extLst xmlns:c16r2="http://schemas.microsoft.com/office/drawing/2015/06/chart">
            <c:ext xmlns:c16="http://schemas.microsoft.com/office/drawing/2014/chart" uri="{C3380CC4-5D6E-409C-BE32-E72D297353CC}">
              <c16:uniqueId val="{00000009-79A2-467F-B865-CA0CE83446E0}"/>
            </c:ext>
          </c:extLst>
        </c:ser>
        <c:dLbls>
          <c:showLegendKey val="0"/>
          <c:showVal val="0"/>
          <c:showCatName val="0"/>
          <c:showSerName val="0"/>
          <c:showPercent val="0"/>
          <c:showBubbleSize val="0"/>
        </c:dLbls>
        <c:gapWidth val="150"/>
        <c:overlap val="100"/>
        <c:axId val="124940672"/>
        <c:axId val="124942208"/>
      </c:barChart>
      <c:catAx>
        <c:axId val="12494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42208"/>
        <c:crosses val="autoZero"/>
        <c:auto val="1"/>
        <c:lblAlgn val="ctr"/>
        <c:lblOffset val="100"/>
        <c:tickLblSkip val="1"/>
        <c:tickMarkSkip val="1"/>
        <c:noMultiLvlLbl val="0"/>
      </c:catAx>
      <c:valAx>
        <c:axId val="12494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4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2592</c:v>
                </c:pt>
                <c:pt idx="5">
                  <c:v>2529</c:v>
                </c:pt>
                <c:pt idx="8">
                  <c:v>2467</c:v>
                </c:pt>
                <c:pt idx="11">
                  <c:v>2483</c:v>
                </c:pt>
                <c:pt idx="14">
                  <c:v>2608</c:v>
                </c:pt>
              </c:numCache>
            </c:numRef>
          </c:val>
          <c:extLst xmlns:c16r2="http://schemas.microsoft.com/office/drawing/2015/06/chart">
            <c:ext xmlns:c16="http://schemas.microsoft.com/office/drawing/2014/chart" uri="{C3380CC4-5D6E-409C-BE32-E72D297353CC}">
              <c16:uniqueId val="{00000000-7931-402A-ADA5-F88F344AA4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931-402A-ADA5-F88F344AA4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931-402A-ADA5-F88F344AA4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31-402A-ADA5-F88F344AA4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732</c:v>
                </c:pt>
                <c:pt idx="3">
                  <c:v>727</c:v>
                </c:pt>
                <c:pt idx="6">
                  <c:v>720</c:v>
                </c:pt>
                <c:pt idx="9">
                  <c:v>707</c:v>
                </c:pt>
                <c:pt idx="12">
                  <c:v>715</c:v>
                </c:pt>
              </c:numCache>
            </c:numRef>
          </c:val>
          <c:extLst xmlns:c16r2="http://schemas.microsoft.com/office/drawing/2015/06/chart">
            <c:ext xmlns:c16="http://schemas.microsoft.com/office/drawing/2014/chart" uri="{C3380CC4-5D6E-409C-BE32-E72D297353CC}">
              <c16:uniqueId val="{00000004-7931-402A-ADA5-F88F344AA4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31-402A-ADA5-F88F344AA4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931-402A-ADA5-F88F344AA4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2892</c:v>
                </c:pt>
                <c:pt idx="3">
                  <c:v>2744</c:v>
                </c:pt>
                <c:pt idx="6">
                  <c:v>2631</c:v>
                </c:pt>
                <c:pt idx="9">
                  <c:v>2638</c:v>
                </c:pt>
                <c:pt idx="12">
                  <c:v>2940</c:v>
                </c:pt>
              </c:numCache>
            </c:numRef>
          </c:val>
          <c:extLst xmlns:c16r2="http://schemas.microsoft.com/office/drawing/2015/06/chart">
            <c:ext xmlns:c16="http://schemas.microsoft.com/office/drawing/2014/chart" uri="{C3380CC4-5D6E-409C-BE32-E72D297353CC}">
              <c16:uniqueId val="{00000007-7931-402A-ADA5-F88F344AA4D7}"/>
            </c:ext>
          </c:extLst>
        </c:ser>
        <c:dLbls>
          <c:showLegendKey val="0"/>
          <c:showVal val="0"/>
          <c:showCatName val="0"/>
          <c:showSerName val="0"/>
          <c:showPercent val="0"/>
          <c:showBubbleSize val="0"/>
        </c:dLbls>
        <c:gapWidth val="100"/>
        <c:overlap val="100"/>
        <c:axId val="123936128"/>
        <c:axId val="12501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1032</c:v>
                </c:pt>
                <c:pt idx="2">
                  <c:v>#N/A</c:v>
                </c:pt>
                <c:pt idx="3">
                  <c:v>#N/A</c:v>
                </c:pt>
                <c:pt idx="4">
                  <c:v>942</c:v>
                </c:pt>
                <c:pt idx="5">
                  <c:v>#N/A</c:v>
                </c:pt>
                <c:pt idx="6">
                  <c:v>#N/A</c:v>
                </c:pt>
                <c:pt idx="7">
                  <c:v>884</c:v>
                </c:pt>
                <c:pt idx="8">
                  <c:v>#N/A</c:v>
                </c:pt>
                <c:pt idx="9">
                  <c:v>#N/A</c:v>
                </c:pt>
                <c:pt idx="10">
                  <c:v>862</c:v>
                </c:pt>
                <c:pt idx="11">
                  <c:v>#N/A</c:v>
                </c:pt>
                <c:pt idx="12">
                  <c:v>#N/A</c:v>
                </c:pt>
                <c:pt idx="13">
                  <c:v>1047</c:v>
                </c:pt>
                <c:pt idx="14">
                  <c:v>#N/A</c:v>
                </c:pt>
              </c:numCache>
            </c:numRef>
          </c:val>
          <c:smooth val="0"/>
          <c:extLst xmlns:c16r2="http://schemas.microsoft.com/office/drawing/2015/06/chart">
            <c:ext xmlns:c16="http://schemas.microsoft.com/office/drawing/2014/chart" uri="{C3380CC4-5D6E-409C-BE32-E72D297353CC}">
              <c16:uniqueId val="{00000008-7931-402A-ADA5-F88F344AA4D7}"/>
            </c:ext>
          </c:extLst>
        </c:ser>
        <c:dLbls>
          <c:showLegendKey val="0"/>
          <c:showVal val="0"/>
          <c:showCatName val="0"/>
          <c:showSerName val="0"/>
          <c:showPercent val="0"/>
          <c:showBubbleSize val="0"/>
        </c:dLbls>
        <c:marker val="1"/>
        <c:smooth val="0"/>
        <c:axId val="123936128"/>
        <c:axId val="125019648"/>
      </c:lineChart>
      <c:catAx>
        <c:axId val="1239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19648"/>
        <c:crosses val="autoZero"/>
        <c:auto val="1"/>
        <c:lblAlgn val="ctr"/>
        <c:lblOffset val="100"/>
        <c:tickLblSkip val="1"/>
        <c:tickMarkSkip val="1"/>
        <c:noMultiLvlLbl val="0"/>
      </c:catAx>
      <c:valAx>
        <c:axId val="12501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24259</c:v>
                </c:pt>
                <c:pt idx="5">
                  <c:v>24777</c:v>
                </c:pt>
                <c:pt idx="8">
                  <c:v>24583</c:v>
                </c:pt>
                <c:pt idx="11">
                  <c:v>24100</c:v>
                </c:pt>
                <c:pt idx="14">
                  <c:v>23513</c:v>
                </c:pt>
              </c:numCache>
            </c:numRef>
          </c:val>
          <c:extLst xmlns:c16r2="http://schemas.microsoft.com/office/drawing/2015/06/chart">
            <c:ext xmlns:c16="http://schemas.microsoft.com/office/drawing/2014/chart" uri="{C3380CC4-5D6E-409C-BE32-E72D297353CC}">
              <c16:uniqueId val="{00000000-A84B-4677-9C73-0A1D776787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1096</c:v>
                </c:pt>
                <c:pt idx="5">
                  <c:v>1025</c:v>
                </c:pt>
                <c:pt idx="8">
                  <c:v>917</c:v>
                </c:pt>
                <c:pt idx="11">
                  <c:v>729</c:v>
                </c:pt>
                <c:pt idx="14">
                  <c:v>569</c:v>
                </c:pt>
              </c:numCache>
            </c:numRef>
          </c:val>
          <c:extLst xmlns:c16r2="http://schemas.microsoft.com/office/drawing/2015/06/chart">
            <c:ext xmlns:c16="http://schemas.microsoft.com/office/drawing/2014/chart" uri="{C3380CC4-5D6E-409C-BE32-E72D297353CC}">
              <c16:uniqueId val="{00000001-A84B-4677-9C73-0A1D776787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10187</c:v>
                </c:pt>
                <c:pt idx="5">
                  <c:v>11083</c:v>
                </c:pt>
                <c:pt idx="8">
                  <c:v>11421</c:v>
                </c:pt>
                <c:pt idx="11">
                  <c:v>11959</c:v>
                </c:pt>
                <c:pt idx="14">
                  <c:v>11831</c:v>
                </c:pt>
              </c:numCache>
            </c:numRef>
          </c:val>
          <c:extLst xmlns:c16r2="http://schemas.microsoft.com/office/drawing/2015/06/chart">
            <c:ext xmlns:c16="http://schemas.microsoft.com/office/drawing/2014/chart" uri="{C3380CC4-5D6E-409C-BE32-E72D297353CC}">
              <c16:uniqueId val="{00000002-A84B-4677-9C73-0A1D776787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4B-4677-9C73-0A1D776787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4B-4677-9C73-0A1D776787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7</c:v>
                </c:pt>
                <c:pt idx="9">
                  <c:v>0</c:v>
                </c:pt>
                <c:pt idx="12">
                  <c:v>6</c:v>
                </c:pt>
              </c:numCache>
            </c:numRef>
          </c:val>
          <c:extLst xmlns:c16r2="http://schemas.microsoft.com/office/drawing/2015/06/chart">
            <c:ext xmlns:c16="http://schemas.microsoft.com/office/drawing/2014/chart" uri="{C3380CC4-5D6E-409C-BE32-E72D297353CC}">
              <c16:uniqueId val="{00000005-A84B-4677-9C73-0A1D776787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5039</c:v>
                </c:pt>
                <c:pt idx="3">
                  <c:v>4855</c:v>
                </c:pt>
                <c:pt idx="6">
                  <c:v>4892</c:v>
                </c:pt>
                <c:pt idx="9">
                  <c:v>4905</c:v>
                </c:pt>
                <c:pt idx="12">
                  <c:v>4873</c:v>
                </c:pt>
              </c:numCache>
            </c:numRef>
          </c:val>
          <c:extLst xmlns:c16r2="http://schemas.microsoft.com/office/drawing/2015/06/chart">
            <c:ext xmlns:c16="http://schemas.microsoft.com/office/drawing/2014/chart" uri="{C3380CC4-5D6E-409C-BE32-E72D297353CC}">
              <c16:uniqueId val="{00000006-A84B-4677-9C73-0A1D776787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75</c:v>
                </c:pt>
              </c:numCache>
            </c:numRef>
          </c:val>
          <c:extLst xmlns:c16r2="http://schemas.microsoft.com/office/drawing/2015/06/chart">
            <c:ext xmlns:c16="http://schemas.microsoft.com/office/drawing/2014/chart" uri="{C3380CC4-5D6E-409C-BE32-E72D297353CC}">
              <c16:uniqueId val="{00000007-A84B-4677-9C73-0A1D776787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9139</c:v>
                </c:pt>
                <c:pt idx="3">
                  <c:v>8770</c:v>
                </c:pt>
                <c:pt idx="6">
                  <c:v>8203</c:v>
                </c:pt>
                <c:pt idx="9">
                  <c:v>7751</c:v>
                </c:pt>
                <c:pt idx="12">
                  <c:v>7516</c:v>
                </c:pt>
              </c:numCache>
            </c:numRef>
          </c:val>
          <c:extLst xmlns:c16r2="http://schemas.microsoft.com/office/drawing/2015/06/chart">
            <c:ext xmlns:c16="http://schemas.microsoft.com/office/drawing/2014/chart" uri="{C3380CC4-5D6E-409C-BE32-E72D297353CC}">
              <c16:uniqueId val="{00000008-A84B-4677-9C73-0A1D776787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84B-4677-9C73-0A1D776787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25720</c:v>
                </c:pt>
                <c:pt idx="3">
                  <c:v>26443</c:v>
                </c:pt>
                <c:pt idx="6">
                  <c:v>26357</c:v>
                </c:pt>
                <c:pt idx="9">
                  <c:v>25872</c:v>
                </c:pt>
                <c:pt idx="12">
                  <c:v>25036</c:v>
                </c:pt>
              </c:numCache>
            </c:numRef>
          </c:val>
          <c:extLst xmlns:c16r2="http://schemas.microsoft.com/office/drawing/2015/06/chart">
            <c:ext xmlns:c16="http://schemas.microsoft.com/office/drawing/2014/chart" uri="{C3380CC4-5D6E-409C-BE32-E72D297353CC}">
              <c16:uniqueId val="{0000000A-A84B-4677-9C73-0A1D776787B7}"/>
            </c:ext>
          </c:extLst>
        </c:ser>
        <c:dLbls>
          <c:showLegendKey val="0"/>
          <c:showVal val="0"/>
          <c:showCatName val="0"/>
          <c:showSerName val="0"/>
          <c:showPercent val="0"/>
          <c:showBubbleSize val="0"/>
        </c:dLbls>
        <c:gapWidth val="100"/>
        <c:overlap val="100"/>
        <c:axId val="125130624"/>
        <c:axId val="12513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4360</c:v>
                </c:pt>
                <c:pt idx="2">
                  <c:v>#N/A</c:v>
                </c:pt>
                <c:pt idx="3">
                  <c:v>#N/A</c:v>
                </c:pt>
                <c:pt idx="4">
                  <c:v>3183</c:v>
                </c:pt>
                <c:pt idx="5">
                  <c:v>#N/A</c:v>
                </c:pt>
                <c:pt idx="6">
                  <c:v>#N/A</c:v>
                </c:pt>
                <c:pt idx="7">
                  <c:v>2538</c:v>
                </c:pt>
                <c:pt idx="8">
                  <c:v>#N/A</c:v>
                </c:pt>
                <c:pt idx="9">
                  <c:v>#N/A</c:v>
                </c:pt>
                <c:pt idx="10">
                  <c:v>1739</c:v>
                </c:pt>
                <c:pt idx="11">
                  <c:v>#N/A</c:v>
                </c:pt>
                <c:pt idx="12">
                  <c:v>#N/A</c:v>
                </c:pt>
                <c:pt idx="13">
                  <c:v>1591</c:v>
                </c:pt>
                <c:pt idx="14">
                  <c:v>#N/A</c:v>
                </c:pt>
              </c:numCache>
            </c:numRef>
          </c:val>
          <c:smooth val="0"/>
          <c:extLst xmlns:c16r2="http://schemas.microsoft.com/office/drawing/2015/06/chart">
            <c:ext xmlns:c16="http://schemas.microsoft.com/office/drawing/2014/chart" uri="{C3380CC4-5D6E-409C-BE32-E72D297353CC}">
              <c16:uniqueId val="{0000000B-A84B-4677-9C73-0A1D776787B7}"/>
            </c:ext>
          </c:extLst>
        </c:ser>
        <c:dLbls>
          <c:showLegendKey val="0"/>
          <c:showVal val="0"/>
          <c:showCatName val="0"/>
          <c:showSerName val="0"/>
          <c:showPercent val="0"/>
          <c:showBubbleSize val="0"/>
        </c:dLbls>
        <c:marker val="1"/>
        <c:smooth val="0"/>
        <c:axId val="125130624"/>
        <c:axId val="125136896"/>
      </c:lineChart>
      <c:catAx>
        <c:axId val="1251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36896"/>
        <c:crosses val="autoZero"/>
        <c:auto val="1"/>
        <c:lblAlgn val="ctr"/>
        <c:lblOffset val="100"/>
        <c:tickLblSkip val="1"/>
        <c:tickMarkSkip val="1"/>
        <c:noMultiLvlLbl val="0"/>
      </c:catAx>
      <c:valAx>
        <c:axId val="12513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5459</c:v>
                </c:pt>
                <c:pt idx="1">
                  <c:v>5317</c:v>
                </c:pt>
                <c:pt idx="2">
                  <c:v>5588</c:v>
                </c:pt>
              </c:numCache>
            </c:numRef>
          </c:val>
          <c:extLst xmlns:c16r2="http://schemas.microsoft.com/office/drawing/2015/06/chart">
            <c:ext xmlns:c16="http://schemas.microsoft.com/office/drawing/2014/chart" uri="{C3380CC4-5D6E-409C-BE32-E72D297353CC}">
              <c16:uniqueId val="{00000000-427A-46C5-B22B-9040297791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2091</c:v>
                </c:pt>
                <c:pt idx="1">
                  <c:v>2100</c:v>
                </c:pt>
                <c:pt idx="2">
                  <c:v>1814</c:v>
                </c:pt>
              </c:numCache>
            </c:numRef>
          </c:val>
          <c:extLst xmlns:c16r2="http://schemas.microsoft.com/office/drawing/2015/06/chart">
            <c:ext xmlns:c16="http://schemas.microsoft.com/office/drawing/2014/chart" uri="{C3380CC4-5D6E-409C-BE32-E72D297353CC}">
              <c16:uniqueId val="{00000001-427A-46C5-B22B-9040297791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2872</c:v>
                </c:pt>
                <c:pt idx="1">
                  <c:v>3708</c:v>
                </c:pt>
                <c:pt idx="2">
                  <c:v>3541</c:v>
                </c:pt>
              </c:numCache>
            </c:numRef>
          </c:val>
          <c:extLst xmlns:c16r2="http://schemas.microsoft.com/office/drawing/2015/06/chart">
            <c:ext xmlns:c16="http://schemas.microsoft.com/office/drawing/2014/chart" uri="{C3380CC4-5D6E-409C-BE32-E72D297353CC}">
              <c16:uniqueId val="{00000002-427A-46C5-B22B-904029779156}"/>
            </c:ext>
          </c:extLst>
        </c:ser>
        <c:dLbls>
          <c:showLegendKey val="0"/>
          <c:showVal val="0"/>
          <c:showCatName val="0"/>
          <c:showSerName val="0"/>
          <c:showPercent val="0"/>
          <c:showBubbleSize val="0"/>
        </c:dLbls>
        <c:gapWidth val="120"/>
        <c:overlap val="100"/>
        <c:axId val="184773632"/>
        <c:axId val="184775424"/>
      </c:barChart>
      <c:catAx>
        <c:axId val="1847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4775424"/>
        <c:crosses val="autoZero"/>
        <c:auto val="1"/>
        <c:lblAlgn val="ctr"/>
        <c:lblOffset val="100"/>
        <c:tickLblSkip val="1"/>
        <c:tickMarkSkip val="1"/>
        <c:noMultiLvlLbl val="0"/>
      </c:catAx>
      <c:valAx>
        <c:axId val="184775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47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{446C858A-2A24-4003-8F94-4AA31C7C7026}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E7-474F-815F-7D6BAC46F9E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{0B163793-0BCE-467D-A70B-3E3644C73D3C}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E7-474F-815F-7D6BAC46F9E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{98FE95C3-A425-479B-9C87-758380F367E9}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E7-474F-815F-7D6BAC46F9E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{81DD76BB-EE43-4EB2-B90A-9F1393D69F10}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E7-474F-815F-7D6BAC46F9E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{FD1AA9C2-6E0A-45C2-B985-AA124C6FECA2}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E7-474F-815F-7D6BAC46F9E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{AA4878E9-3D35-4B04-9FE9-65515DFC8DF3}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E7-474F-815F-7D6BAC46F9E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{8EBB2A2E-C787-4D98-8DD3-8DF3AA7DE88B}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E7-474F-815F-7D6BAC46F9E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{DADE7894-783D-418B-B9D8-F1C9302436D9}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E7-474F-815F-7D6BAC46F9E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{F01D7C2C-5AF6-4C2B-AD11-AC86FA2B7347}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E7-474F-815F-7D6BAC46F9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56</c:v>
                </c:pt>
                <c:pt idx="24">
                  <c:v>57.5</c:v>
                </c:pt>
                <c:pt idx="32">
                  <c:v>59.1</c:v>
                </c:pt>
              </c:numCache>
            </c:numRef>
          </c:xVal>
          <c:yVal>
            <c:numRef>
              <c:f>公会計指標分析・財政指標組合せ分析表!$BP$51:$DC$51</c:f>
              <c:numCache>
                <c:formatCode>#,##0.0;"▲ "#,##0.0</c:formatCode>
                <c:ptCount val="40"/>
                <c:pt idx="8">
                  <c:v>25.9</c:v>
                </c:pt>
                <c:pt idx="16">
                  <c:v>21.4</c:v>
                </c:pt>
                <c:pt idx="24">
                  <c:v>15.1</c:v>
                </c:pt>
                <c:pt idx="32">
                  <c:v>14.2</c:v>
                </c:pt>
              </c:numCache>
            </c:numRef>
          </c:yVal>
          <c:smooth val="0"/>
          <c:extLst xmlns:c16r2="http://schemas.microsoft.com/office/drawing/2015/06/chart">
            <c:ext xmlns:c16="http://schemas.microsoft.com/office/drawing/2014/chart" uri="{C3380CC4-5D6E-409C-BE32-E72D297353CC}">
              <c16:uniqueId val="{00000009-35E7-474F-815F-7D6BAC46F9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{0917B1FB-A6D8-4B81-9564-559D3D14AF13}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E7-474F-815F-7D6BAC46F9E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{907A3EDA-3C90-4EF2-8676-DBF875F18B59}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E7-474F-815F-7D6BAC46F9E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{0C3C3C4F-3F32-414A-9E1C-BA8DBADFE0A0}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E7-474F-815F-7D6BAC46F9E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{F03B6FB5-5A6A-47D5-A845-FD5F820DE265}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E7-474F-815F-7D6BAC46F9E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{33CF2140-C430-42BF-98AF-A32C5D6E4B86}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E7-474F-815F-7D6BAC46F9E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{3CF06B67-58D5-4B66-970C-323172735C94}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E7-474F-815F-7D6BAC46F9E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{9372E89B-6129-4DEE-93A0-21E64CE19D71}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E7-474F-815F-7D6BAC46F9E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{16F0B374-896D-4EC0-ABD0-9EC60EA8D771}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E7-474F-815F-7D6BAC46F9E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{B45AA9E9-73D0-4546-BB26-1BFC965A7A29}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E7-474F-815F-7D6BAC46F9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35E7-474F-815F-7D6BAC46F9EC}"/>
            </c:ext>
          </c:extLst>
        </c:ser>
        <c:dLbls>
          <c:showLegendKey val="0"/>
          <c:showVal val="1"/>
          <c:showCatName val="0"/>
          <c:showSerName val="0"/>
          <c:showPercent val="0"/>
          <c:showBubbleSize val="0"/>
        </c:dLbls>
        <c:axId val="203449472"/>
        <c:axId val="203451392"/>
      </c:scatterChart>
      <c:valAx>
        <c:axId val="203449472"/>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451392"/>
        <c:crosses val="autoZero"/>
        <c:crossBetween val="midCat"/>
      </c:valAx>
      <c:valAx>
        <c:axId val="203451392"/>
        <c:scaling>
          <c:orientation val="minMax"/>
          <c:max val="6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449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{F980DE97-AA3E-4378-B6F7-C343AD4F1D5C}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DC-46C7-944D-BF733F74BE9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{6749C1A7-65B8-4E14-BC6B-11E394902E31}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DC-46C7-944D-BF733F74BE9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{F8ABD10B-197A-4BD5-BA54-3420F2F9E02B}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DC-46C7-944D-BF733F74BE9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{C90DA50D-82B5-434A-B7FF-549F9879E407}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DC-46C7-944D-BF733F74BE9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{24469316-C746-4DA4-9980-28A078BA3EC2}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DC-46C7-944D-BF733F74BE9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{F0DF1EE6-32EC-4F82-8410-C6350A4D0B6D}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DC-46C7-944D-BF733F74BE9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{A3F0C3A7-F21D-47D2-9612-4CE3486175E1}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DC-46C7-944D-BF733F74BE9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{3F51950D-65BC-4CF6-8BF9-701B72EE3DFB}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DC-46C7-944D-BF733F74BE9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{47464D4D-6865-456F-9024-7A89EABF610E}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DC-46C7-944D-BF733F74BE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8.6</c:v>
                </c:pt>
                <c:pt idx="16">
                  <c:v>7.8</c:v>
                </c:pt>
                <c:pt idx="24">
                  <c:v>7.5</c:v>
                </c:pt>
                <c:pt idx="32">
                  <c:v>8.1</c:v>
                </c:pt>
              </c:numCache>
            </c:numRef>
          </c:xVal>
          <c:yVal>
            <c:numRef>
              <c:f>公会計指標分析・財政指標組合せ分析表!$BP$73:$DC$73</c:f>
              <c:numCache>
                <c:formatCode>#,##0.0;"▲ "#,##0.0</c:formatCode>
                <c:ptCount val="40"/>
                <c:pt idx="0">
                  <c:v>35.200000000000003</c:v>
                </c:pt>
                <c:pt idx="8">
                  <c:v>25.9</c:v>
                </c:pt>
                <c:pt idx="16">
                  <c:v>21.4</c:v>
                </c:pt>
                <c:pt idx="24">
                  <c:v>15.1</c:v>
                </c:pt>
                <c:pt idx="32">
                  <c:v>14.2</c:v>
                </c:pt>
              </c:numCache>
            </c:numRef>
          </c:yVal>
          <c:smooth val="0"/>
          <c:extLst xmlns:c16r2="http://schemas.microsoft.com/office/drawing/2015/06/chart">
            <c:ext xmlns:c16="http://schemas.microsoft.com/office/drawing/2014/chart" uri="{C3380CC4-5D6E-409C-BE32-E72D297353CC}">
              <c16:uniqueId val="{00000009-F4DC-46C7-944D-BF733F74BE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{B1041D7D-A78D-4597-BA84-B5F2BF26E6B2}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DC-46C7-944D-BF733F74BE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{45857FFF-10D1-4776-BF33-9E9725FFB939}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DC-46C7-944D-BF733F74BE9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{2C42C944-981B-4AA2-9A4E-63121D940CC0}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DC-46C7-944D-BF733F74BE9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{75995393-AE20-4A3B-AE5E-B60213249F97}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DC-46C7-944D-BF733F74BE9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{DEEF83D1-3C5D-43B2-A2F6-C5997FC81DD7}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DC-46C7-944D-BF733F74BE9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{5203A699-85D0-4759-8F39-B3DA885A0179}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DC-46C7-944D-BF733F74BE9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{63824645-EE98-48C0-B996-7D0510CF14F6}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DC-46C7-944D-BF733F74BE9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{853C872D-3A9C-47F2-8B29-FF53A07B5270}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DC-46C7-944D-BF733F74BE9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{C2092373-4C18-4F80-B1F6-2F5409094848}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DC-46C7-944D-BF733F74BE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F4DC-46C7-944D-BF733F74BE9B}"/>
            </c:ext>
          </c:extLst>
        </c:ser>
        <c:dLbls>
          <c:showLegendKey val="0"/>
          <c:showVal val="1"/>
          <c:showCatName val="0"/>
          <c:showSerName val="0"/>
          <c:showPercent val="0"/>
          <c:showBubbleSize val="0"/>
        </c:dLbls>
        <c:axId val="204149504"/>
        <c:axId val="204151424"/>
      </c:scatterChart>
      <c:valAx>
        <c:axId val="204149504"/>
        <c:scaling>
          <c:orientation val="minMax"/>
          <c:max val="11.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151424"/>
        <c:crosses val="autoZero"/>
        <c:crossBetween val="midCat"/>
      </c:valAx>
      <c:valAx>
        <c:axId val="204151424"/>
        <c:scaling>
          <c:orientation val="minMax"/>
          <c:max val="6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149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町村合併における重点施策である常陸大宮済生会病院建設事業に係る合併特例債発行の影響により元利償還金が増加したことを受け（平成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度がピーク</a:t>
          </a:r>
          <a:r>
            <a:rPr kumimoji="1" lang="en-US" altLang="ja-JP" sz="1300">
              <a:latin typeface="ＭＳ ゴシック" pitchFamily="49" charset="-128"/>
              <a:ea typeface="ＭＳ ゴシック" pitchFamily="49" charset="-128"/>
            </a:rPr>
            <a:t>3,500</a:t>
          </a:r>
          <a:r>
            <a:rPr kumimoji="1" lang="ja-JP" altLang="en-US" sz="1300">
              <a:latin typeface="ＭＳ ゴシック" pitchFamily="49" charset="-128"/>
              <a:ea typeface="ＭＳ ゴシック" pitchFamily="49" charset="-128"/>
            </a:rPr>
            <a:t>百万円）平成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年度からは地方債借入を元金償還以下として取り組んできたことから元利償還金は年々減少傾向にある。しかしながら，平成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年度以降，道の駅整備事業や小中学校の耐震化事業といった大規模事業に係る地方債の償還が開始した影響により，平成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年度は前年度より</a:t>
          </a:r>
          <a:r>
            <a:rPr kumimoji="1" lang="en-US" altLang="ja-JP" sz="1300">
              <a:latin typeface="ＭＳ ゴシック" pitchFamily="49" charset="-128"/>
              <a:ea typeface="ＭＳ ゴシック" pitchFamily="49" charset="-128"/>
            </a:rPr>
            <a:t>302</a:t>
          </a:r>
          <a:r>
            <a:rPr kumimoji="1" lang="ja-JP" altLang="en-US" sz="1300">
              <a:latin typeface="ＭＳ ゴシック" pitchFamily="49" charset="-128"/>
              <a:ea typeface="ＭＳ ゴシック" pitchFamily="49" charset="-128"/>
            </a:rPr>
            <a:t>百万円増となった。</a:t>
          </a:r>
        </a:p>
        <a:p>
          <a:r>
            <a:rPr kumimoji="1" lang="ja-JP" altLang="en-US" sz="1300">
              <a:latin typeface="ＭＳ ゴシック" pitchFamily="49" charset="-128"/>
              <a:ea typeface="ＭＳ ゴシック" pitchFamily="49" charset="-128"/>
            </a:rPr>
            <a:t>　今後も地方債発行の抑制を図るとともに，交付税参入率の高い事業債を優先的に借入れるなど，健全な財政運営に努めていく。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実質公債費比率の算定に用いる満期一括償還地方債の償還の財源として積立てを行ったものはない。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年度以降地方債の発行抑制に取り組んできた効果もあり，前年度から</a:t>
          </a:r>
          <a:r>
            <a:rPr kumimoji="1" lang="en-US" altLang="ja-JP" sz="1400">
              <a:latin typeface="ＭＳ ゴシック" pitchFamily="49" charset="-128"/>
              <a:ea typeface="ＭＳ ゴシック" pitchFamily="49" charset="-128"/>
            </a:rPr>
            <a:t>836</a:t>
          </a:r>
          <a:r>
            <a:rPr kumimoji="1" lang="ja-JP" altLang="en-US" sz="1400">
              <a:latin typeface="ＭＳ ゴシック" pitchFamily="49" charset="-128"/>
              <a:ea typeface="ＭＳ ゴシック" pitchFamily="49" charset="-128"/>
            </a:rPr>
            <a:t>百万円の減となった。特別会計についても地方債残高が減となった結果，公営企業債等繰入見込額が</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百万円の減となり，これらを合わせた将来負担額が</a:t>
          </a:r>
          <a:r>
            <a:rPr kumimoji="1" lang="en-US" altLang="ja-JP" sz="1400">
              <a:latin typeface="ＭＳ ゴシック" pitchFamily="49" charset="-128"/>
              <a:ea typeface="ＭＳ ゴシック" pitchFamily="49" charset="-128"/>
            </a:rPr>
            <a:t>1,023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また，基準財政需要額算入見込額が</a:t>
          </a:r>
          <a:r>
            <a:rPr kumimoji="1" lang="en-US" altLang="ja-JP" sz="1400">
              <a:latin typeface="ＭＳ ゴシック" pitchFamily="49" charset="-128"/>
              <a:ea typeface="ＭＳ ゴシック" pitchFamily="49" charset="-128"/>
            </a:rPr>
            <a:t>587</a:t>
          </a:r>
          <a:r>
            <a:rPr kumimoji="1" lang="ja-JP" altLang="en-US" sz="1400">
              <a:latin typeface="ＭＳ ゴシック" pitchFamily="49" charset="-128"/>
              <a:ea typeface="ＭＳ ゴシック" pitchFamily="49" charset="-128"/>
            </a:rPr>
            <a:t>百万円の減，充当可能特定歳入が</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百万円の減，充当可能基金が</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百万円の減となり，これら合わせた充当可能財源が</a:t>
          </a:r>
          <a:r>
            <a:rPr kumimoji="1" lang="en-US" altLang="ja-JP" sz="1400">
              <a:latin typeface="ＭＳ ゴシック" pitchFamily="49" charset="-128"/>
              <a:ea typeface="ＭＳ ゴシック" pitchFamily="49" charset="-128"/>
            </a:rPr>
            <a:t>875</a:t>
          </a:r>
          <a:r>
            <a:rPr kumimoji="1" lang="ja-JP" altLang="en-US" sz="1400">
              <a:latin typeface="ＭＳ ゴシック" pitchFamily="49" charset="-128"/>
              <a:ea typeface="ＭＳ ゴシック" pitchFamily="49" charset="-128"/>
            </a:rPr>
            <a:t>百万円の減にとどまったことから，将来負担比率の分子が</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今後も地方債借入の抑制を図るなど，健全な財政運営に努めていく。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茨城県常陸大宮市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年度に，常陸大宮市創生総合戦略に基づき，地域の特性を生かした魅力と活力ある元気なふるさとづくりや地域をつなぎ安心して暮らし続けられる拠点づくりの財源として，地域創生基金を創設し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百万円の積み立てを行い，また，今後計画されている常陸大宮駅周辺整備事業の財源として，都市施設等整備事業基金に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百万円の取り崩しを行ったほか，地域創生基金や震災復興基金，豊かな自然と調和したまちづくり基金等を取り崩し，平成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が令和元年度で終了し，今後は市税の伸びが期待できない中で，各種行政サービスや市総合戦略に基づいた事業を実施していかなければならない状況である。このような中，財源となる基金の活用は不可欠なものであるため，今後は積み立て，取り崩しを計画的に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常陸大宮市創生総合戦略に基づき，地域の特性を生かした魅力と活力のある元気なふるさとづくり及び地域をつなぎ安心して暮らし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続けられる拠点づくりを柱とする地域創生を推進するための基金。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条に規定する都市施設及び地方自治法第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項に規定する行政財産に係る施設の整備を目的とする事業の効率的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な推進を図るための基金。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百万円を取り崩し，御前山ダム周辺整備事業等の財源としたほか，震災復興基金や豊かな自然と調和したまちづくり基金等を取り崩し，平成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今後も地域創生まちづくり事業や地域の交流拠点整備等に充当予定。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今後は常陸大宮駅周辺整備事業等に充当予定。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百万円の取り崩しを行ったことから，財政調整基金残高は前年度より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年度まで満額措置され，その後激変緩和措置として毎年度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逓減し令和元年度で終了するため，今後は市税の伸びが期待できない中で行政サービスや事業の見直しを行い，計画的な財政規模の圧縮を図っていかなければならない状況にある。そのため，財政調整基金残高は，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百万円（うち過疎地域自立促進交付金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百万円）を積み立て，また，大規模事業の元金償還開始により公債費が増となることから，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百万円の取り崩しを行ったため，減債基金残高は前年度より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町村合併における重点施策である常陸大宮済生会病院建設事業に約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百万円，道の駅整備に約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百万円，第二中学校整備に約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百万円の合併特例債を発行したことで多額の市債残高を抱えておりその償還が財政を圧迫している。平成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年度からは地方債借入を元金償還以下として取り組んできたことから市債残高は年々減少傾向にあるが，平成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数年は大規模事業の元金償還開始の影響により公債費の増が見込まれ，また，今後も防災行政無線デジタル化整備事業や学校給食センター整備事業，常陸大宮駅周辺整備事業等で多額の起債を発行しなければならない状況である。今後は，その償還に充てるために減債基金を計画的に取り崩していく必要があるため，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有形固定資産減価償却率については，類似団体平均より</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ポイント低い水準にあるが，前年度より</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ポイント増となり上昇傾向にある。これは，幼稚園や保育所，公民館等公共施設の老朽化によるものである。</a:t>
          </a:r>
        </a:p>
        <a:p>
          <a:r>
            <a:rPr kumimoji="1" lang="ja-JP" altLang="en-US" sz="1000">
              <a:latin typeface="ＭＳ Ｐゴシック" panose="020B0600070205080204" pitchFamily="50" charset="-128"/>
              <a:ea typeface="ＭＳ Ｐゴシック" panose="020B0600070205080204" pitchFamily="50" charset="-128"/>
            </a:rPr>
            <a:t>　市では，平成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年度に策定した公共施設総合管理計画において，将来の施設更新費用の試算結果等を踏まえ，計画期間</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年間における数値目標を，延床面積の総量を</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割削減と設定した。今後，個別施設計画を策定していくとともに，公共施設に係る各種情報を把握・共有しながら，維持管理コストの縮減に努めるとともに，効果的かつ効率的な行政運営を推進する。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79" name="楕円 78"/>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61294</xdr:rowOff>
    </xdr:from>
    <xdr:ext cx="405111" cy="259045"/>
    <xdr:sp macro="" textlink="">
      <xdr:nvSpPr>
        <xdr:cNvPr id="80" name="有形固定資産減価償却率該当値テキスト"/>
        <xdr:cNvSpPr txBox="1"/>
      </xdr:nvSpPr>
      <xdr:spPr>
        <a:xfrm>
          <a:off x="4813300" y="59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111654</xdr:rowOff>
    </xdr:from>
    <xdr:to>
      <xdr:col>19</xdr:col>
      <xdr:colOff>187325</xdr:colOff>
      <xdr:row>31</xdr:row>
      <xdr:rowOff>41804</xdr:rowOff>
    </xdr:to>
    <xdr:sp macro="" textlink="">
      <xdr:nvSpPr>
        <xdr:cNvPr id="81" name="楕円 80"/>
        <xdr:cNvSpPr/>
      </xdr:nvSpPr>
      <xdr:spPr>
        <a:xfrm>
          <a:off x="40005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30</xdr:row>
      <xdr:rowOff>162454</xdr:rowOff>
    </xdr:to>
    <xdr:cxnSp macro="">
      <xdr:nvCxnSpPr>
        <xdr:cNvPr id="82" name="直線コネクタ 81"/>
        <xdr:cNvCxnSpPr/>
      </xdr:nvCxnSpPr>
      <xdr:spPr>
        <a:xfrm flipV="1">
          <a:off x="4051300" y="6048692"/>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3" name="楕円 82"/>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162454</xdr:rowOff>
    </xdr:from>
    <xdr:to>
      <xdr:col>19</xdr:col>
      <xdr:colOff>136525</xdr:colOff>
      <xdr:row>31</xdr:row>
      <xdr:rowOff>17992</xdr:rowOff>
    </xdr:to>
    <xdr:cxnSp macro="">
      <xdr:nvCxnSpPr>
        <xdr:cNvPr id="84" name="直線コネクタ 83"/>
        <xdr:cNvCxnSpPr/>
      </xdr:nvCxnSpPr>
      <xdr:spPr>
        <a:xfrm flipV="1">
          <a:off x="3289300" y="607747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5" name="楕円 84"/>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32385</xdr:rowOff>
    </xdr:to>
    <xdr:cxnSp macro="">
      <xdr:nvCxnSpPr>
        <xdr:cNvPr id="86" name="直線コネクタ 85"/>
        <xdr:cNvCxnSpPr/>
      </xdr:nvCxnSpPr>
      <xdr:spPr>
        <a:xfrm flipV="1">
          <a:off x="2527300" y="610446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32931</xdr:rowOff>
    </xdr:from>
    <xdr:ext cx="405111" cy="259045"/>
    <xdr:sp macro="" textlink="">
      <xdr:nvSpPr>
        <xdr:cNvPr id="90" name="n_1mainValue有形固定資産減価償却率"/>
        <xdr:cNvSpPr txBox="1"/>
      </xdr:nvSpPr>
      <xdr:spPr>
        <a:xfrm>
          <a:off x="3836044" y="611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1" name="n_2mainValue有形固定資産減価償却率"/>
        <xdr:cNvSpPr txBox="1"/>
      </xdr:nvSpPr>
      <xdr:spPr>
        <a:xfrm>
          <a:off x="3086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92" name="n_3mainValue有形固定資産減価償却率"/>
        <xdr:cNvSpPr txBox="1"/>
      </xdr:nvSpPr>
      <xdr:spPr>
        <a:xfrm>
          <a:off x="2324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a:t>
          </a:r>
          <a:r>
            <a:rPr kumimoji="1" lang="en-US" altLang="ja-JP" sz="1100">
              <a:latin typeface="ＭＳ Ｐゴシック" panose="020B0600070205080204" pitchFamily="50" charset="-128"/>
              <a:ea typeface="ＭＳ Ｐゴシック" panose="020B0600070205080204" pitchFamily="50" charset="-128"/>
            </a:rPr>
            <a:t>124.9</a:t>
          </a:r>
          <a:r>
            <a:rPr kumimoji="1" lang="ja-JP" altLang="en-US" sz="1100">
              <a:latin typeface="ＭＳ Ｐゴシック" panose="020B0600070205080204" pitchFamily="50" charset="-128"/>
              <a:ea typeface="ＭＳ Ｐゴシック" panose="020B0600070205080204" pitchFamily="50" charset="-128"/>
            </a:rPr>
            <a:t>ポイント下回っている。これは，経常経費における一般財源分の収支が前年度より減となったが一方で，地方債残高や公営企業債等繰入見込額等が減となり，将来負担額が減となったことが主な要因である。</a:t>
          </a:r>
        </a:p>
        <a:p>
          <a:r>
            <a:rPr kumimoji="1" lang="ja-JP" altLang="en-US" sz="1100">
              <a:latin typeface="ＭＳ Ｐゴシック" panose="020B0600070205080204" pitchFamily="50" charset="-128"/>
              <a:ea typeface="ＭＳ Ｐゴシック" panose="020B0600070205080204" pitchFamily="50" charset="-128"/>
            </a:rPr>
            <a:t>　地方債の借り入れについては，平成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年度予算編成から，借入の額を償還元金以下とすることで発行の抑制に努めており，今後も引き続き取り組んでいく。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82030</xdr:rowOff>
    </xdr:from>
    <xdr:to>
      <xdr:col>76</xdr:col>
      <xdr:colOff>73025</xdr:colOff>
      <xdr:row>32</xdr:row>
      <xdr:rowOff>12180</xdr:rowOff>
    </xdr:to>
    <xdr:sp macro="" textlink="">
      <xdr:nvSpPr>
        <xdr:cNvPr id="136" name="楕円 135"/>
        <xdr:cNvSpPr/>
      </xdr:nvSpPr>
      <xdr:spPr>
        <a:xfrm>
          <a:off x="14744700" y="61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60457</xdr:rowOff>
    </xdr:from>
    <xdr:ext cx="469744" cy="259045"/>
    <xdr:sp macro="" textlink="">
      <xdr:nvSpPr>
        <xdr:cNvPr id="137" name="債務償還比率該当値テキスト"/>
        <xdr:cNvSpPr txBox="1"/>
      </xdr:nvSpPr>
      <xdr:spPr>
        <a:xfrm>
          <a:off x="14846300" y="614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87581</xdr:rowOff>
    </xdr:from>
    <xdr:to>
      <xdr:col>72</xdr:col>
      <xdr:colOff>123825</xdr:colOff>
      <xdr:row>32</xdr:row>
      <xdr:rowOff>17731</xdr:rowOff>
    </xdr:to>
    <xdr:sp macro="" textlink="">
      <xdr:nvSpPr>
        <xdr:cNvPr id="138" name="楕円 137"/>
        <xdr:cNvSpPr/>
      </xdr:nvSpPr>
      <xdr:spPr>
        <a:xfrm>
          <a:off x="14033500" y="61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132830</xdr:rowOff>
    </xdr:from>
    <xdr:to>
      <xdr:col>76</xdr:col>
      <xdr:colOff>22225</xdr:colOff>
      <xdr:row>31</xdr:row>
      <xdr:rowOff>138381</xdr:rowOff>
    </xdr:to>
    <xdr:cxnSp macro="">
      <xdr:nvCxnSpPr>
        <xdr:cNvPr id="139" name="直線コネクタ 138"/>
        <xdr:cNvCxnSpPr/>
      </xdr:nvCxnSpPr>
      <xdr:spPr>
        <a:xfrm flipV="1">
          <a:off x="14084300" y="6219305"/>
          <a:ext cx="711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8858</xdr:rowOff>
    </xdr:from>
    <xdr:ext cx="469744" cy="259045"/>
    <xdr:sp macro="" textlink="">
      <xdr:nvSpPr>
        <xdr:cNvPr id="141" name="n_1mainValue債務償還比率"/>
        <xdr:cNvSpPr txBox="1"/>
      </xdr:nvSpPr>
      <xdr:spPr>
        <a:xfrm>
          <a:off x="13836727" y="62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2" name="楕円 71"/>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62610</xdr:rowOff>
    </xdr:from>
    <xdr:ext cx="405111" cy="259045"/>
    <xdr:sp macro="" textlink="">
      <xdr:nvSpPr>
        <xdr:cNvPr id="73" name="【道路】&#10;有形固定資産減価償却率該当値テキスト"/>
        <xdr:cNvSpPr txBox="1"/>
      </xdr:nvSpPr>
      <xdr:spPr>
        <a:xfrm>
          <a:off x="4673600"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4" name="楕円 73"/>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36</xdr:row>
      <xdr:rowOff>164374</xdr:rowOff>
    </xdr:to>
    <xdr:cxnSp macro="">
      <xdr:nvCxnSpPr>
        <xdr:cNvPr id="75" name="直線コネクタ 74"/>
        <xdr:cNvCxnSpPr/>
      </xdr:nvCxnSpPr>
      <xdr:spPr>
        <a:xfrm flipV="1">
          <a:off x="3797300" y="63071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6" name="楕円 75"/>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20683</xdr:rowOff>
    </xdr:to>
    <xdr:cxnSp macro="">
      <xdr:nvCxnSpPr>
        <xdr:cNvPr id="77" name="直線コネクタ 76"/>
        <xdr:cNvCxnSpPr/>
      </xdr:nvCxnSpPr>
      <xdr:spPr>
        <a:xfrm flipV="1">
          <a:off x="2908300" y="63365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xdr:rowOff>
    </xdr:from>
    <xdr:to>
      <xdr:col>10</xdr:col>
      <xdr:colOff>165100</xdr:colOff>
      <xdr:row>37</xdr:row>
      <xdr:rowOff>102507</xdr:rowOff>
    </xdr:to>
    <xdr:sp macro="" textlink="">
      <xdr:nvSpPr>
        <xdr:cNvPr id="78" name="楕円 77"/>
        <xdr:cNvSpPr/>
      </xdr:nvSpPr>
      <xdr:spPr>
        <a:xfrm>
          <a:off x="1968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51707</xdr:rowOff>
    </xdr:to>
    <xdr:cxnSp macro="">
      <xdr:nvCxnSpPr>
        <xdr:cNvPr id="79" name="直線コネクタ 78"/>
        <xdr:cNvCxnSpPr/>
      </xdr:nvCxnSpPr>
      <xdr:spPr>
        <a:xfrm flipV="1">
          <a:off x="2019300" y="63643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34851</xdr:rowOff>
    </xdr:from>
    <xdr:ext cx="405111" cy="259045"/>
    <xdr:sp macro="" textlink="">
      <xdr:nvSpPr>
        <xdr:cNvPr id="83" name="n_1mainValue【道路】&#10;有形固定資産減価償却率"/>
        <xdr:cNvSpPr txBox="1"/>
      </xdr:nvSpPr>
      <xdr:spPr>
        <a:xfrm>
          <a:off x="35820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62610</xdr:rowOff>
    </xdr:from>
    <xdr:ext cx="405111" cy="259045"/>
    <xdr:sp macro="" textlink="">
      <xdr:nvSpPr>
        <xdr:cNvPr id="84" name="n_2mainValue【道路】&#10;有形固定資産減価償却率"/>
        <xdr:cNvSpPr txBox="1"/>
      </xdr:nvSpPr>
      <xdr:spPr>
        <a:xfrm>
          <a:off x="2705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5" name="n_3mainValue【道路】&#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38373</xdr:rowOff>
    </xdr:from>
    <xdr:to>
      <xdr:col>55</xdr:col>
      <xdr:colOff>50800</xdr:colOff>
      <xdr:row>37</xdr:row>
      <xdr:rowOff>139973</xdr:rowOff>
    </xdr:to>
    <xdr:sp macro="" textlink="">
      <xdr:nvSpPr>
        <xdr:cNvPr id="124" name="楕円 123"/>
        <xdr:cNvSpPr/>
      </xdr:nvSpPr>
      <xdr:spPr>
        <a:xfrm>
          <a:off x="10426700" y="63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61250</xdr:rowOff>
    </xdr:from>
    <xdr:ext cx="534377" cy="259045"/>
    <xdr:sp macro="" textlink="">
      <xdr:nvSpPr>
        <xdr:cNvPr id="125" name="【道路】&#10;一人当たり延長該当値テキスト"/>
        <xdr:cNvSpPr txBox="1"/>
      </xdr:nvSpPr>
      <xdr:spPr>
        <a:xfrm>
          <a:off x="10515600" y="62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50832</xdr:rowOff>
    </xdr:from>
    <xdr:to>
      <xdr:col>50</xdr:col>
      <xdr:colOff>165100</xdr:colOff>
      <xdr:row>37</xdr:row>
      <xdr:rowOff>152432</xdr:rowOff>
    </xdr:to>
    <xdr:sp macro="" textlink="">
      <xdr:nvSpPr>
        <xdr:cNvPr id="126" name="楕円 125"/>
        <xdr:cNvSpPr/>
      </xdr:nvSpPr>
      <xdr:spPr>
        <a:xfrm>
          <a:off x="9588500" y="63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89173</xdr:rowOff>
    </xdr:from>
    <xdr:to>
      <xdr:col>55</xdr:col>
      <xdr:colOff>0</xdr:colOff>
      <xdr:row>37</xdr:row>
      <xdr:rowOff>101632</xdr:rowOff>
    </xdr:to>
    <xdr:cxnSp macro="">
      <xdr:nvCxnSpPr>
        <xdr:cNvPr id="127" name="直線コネクタ 126"/>
        <xdr:cNvCxnSpPr/>
      </xdr:nvCxnSpPr>
      <xdr:spPr>
        <a:xfrm flipV="1">
          <a:off x="9639300" y="6432823"/>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42221</xdr:rowOff>
    </xdr:from>
    <xdr:to>
      <xdr:col>46</xdr:col>
      <xdr:colOff>38100</xdr:colOff>
      <xdr:row>36</xdr:row>
      <xdr:rowOff>143821</xdr:rowOff>
    </xdr:to>
    <xdr:sp macro="" textlink="">
      <xdr:nvSpPr>
        <xdr:cNvPr id="128" name="楕円 127"/>
        <xdr:cNvSpPr/>
      </xdr:nvSpPr>
      <xdr:spPr>
        <a:xfrm>
          <a:off x="8699500" y="62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93021</xdr:rowOff>
    </xdr:from>
    <xdr:to>
      <xdr:col>50</xdr:col>
      <xdr:colOff>114300</xdr:colOff>
      <xdr:row>37</xdr:row>
      <xdr:rowOff>101632</xdr:rowOff>
    </xdr:to>
    <xdr:cxnSp macro="">
      <xdr:nvCxnSpPr>
        <xdr:cNvPr id="129" name="直線コネクタ 128"/>
        <xdr:cNvCxnSpPr/>
      </xdr:nvCxnSpPr>
      <xdr:spPr>
        <a:xfrm>
          <a:off x="8750300" y="6265221"/>
          <a:ext cx="889000" cy="1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56585</xdr:rowOff>
    </xdr:from>
    <xdr:to>
      <xdr:col>41</xdr:col>
      <xdr:colOff>101600</xdr:colOff>
      <xdr:row>36</xdr:row>
      <xdr:rowOff>158185</xdr:rowOff>
    </xdr:to>
    <xdr:sp macro="" textlink="">
      <xdr:nvSpPr>
        <xdr:cNvPr id="130" name="楕円 129"/>
        <xdr:cNvSpPr/>
      </xdr:nvSpPr>
      <xdr:spPr>
        <a:xfrm>
          <a:off x="7810500" y="62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93021</xdr:rowOff>
    </xdr:from>
    <xdr:to>
      <xdr:col>45</xdr:col>
      <xdr:colOff>177800</xdr:colOff>
      <xdr:row>36</xdr:row>
      <xdr:rowOff>107385</xdr:rowOff>
    </xdr:to>
    <xdr:cxnSp macro="">
      <xdr:nvCxnSpPr>
        <xdr:cNvPr id="131" name="直線コネクタ 130"/>
        <xdr:cNvCxnSpPr/>
      </xdr:nvCxnSpPr>
      <xdr:spPr>
        <a:xfrm flipV="1">
          <a:off x="7861300" y="6265221"/>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168959</xdr:rowOff>
    </xdr:from>
    <xdr:ext cx="534377" cy="259045"/>
    <xdr:sp macro="" textlink="">
      <xdr:nvSpPr>
        <xdr:cNvPr id="135" name="n_1mainValue【道路】&#10;一人当たり延長"/>
        <xdr:cNvSpPr txBox="1"/>
      </xdr:nvSpPr>
      <xdr:spPr>
        <a:xfrm>
          <a:off x="9359411" y="61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160348</xdr:rowOff>
    </xdr:from>
    <xdr:ext cx="534377" cy="259045"/>
    <xdr:sp macro="" textlink="">
      <xdr:nvSpPr>
        <xdr:cNvPr id="136" name="n_2mainValue【道路】&#10;一人当たり延長"/>
        <xdr:cNvSpPr txBox="1"/>
      </xdr:nvSpPr>
      <xdr:spPr>
        <a:xfrm>
          <a:off x="8483111" y="598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3262</xdr:rowOff>
    </xdr:from>
    <xdr:ext cx="534377" cy="259045"/>
    <xdr:sp macro="" textlink="">
      <xdr:nvSpPr>
        <xdr:cNvPr id="137" name="n_3mainValue【道路】&#10;一人当たり延長"/>
        <xdr:cNvSpPr txBox="1"/>
      </xdr:nvSpPr>
      <xdr:spPr>
        <a:xfrm>
          <a:off x="7594111" y="60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78" name="楕円 177"/>
        <xdr:cNvSpPr/>
      </xdr:nvSpPr>
      <xdr:spPr>
        <a:xfrm>
          <a:off x="4584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56623</xdr:rowOff>
    </xdr:from>
    <xdr:ext cx="405111" cy="259045"/>
    <xdr:sp macro="" textlink="">
      <xdr:nvSpPr>
        <xdr:cNvPr id="179" name="【橋りょう・トンネル】&#10;有形固定資産減価償却率該当値テキスト"/>
        <xdr:cNvSpPr txBox="1"/>
      </xdr:nvSpPr>
      <xdr:spPr>
        <a:xfrm>
          <a:off x="467360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80" name="楕円 179"/>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59</xdr:row>
      <xdr:rowOff>145324</xdr:rowOff>
    </xdr:to>
    <xdr:cxnSp macro="">
      <xdr:nvCxnSpPr>
        <xdr:cNvPr id="181" name="直線コネクタ 180"/>
        <xdr:cNvCxnSpPr/>
      </xdr:nvCxnSpPr>
      <xdr:spPr>
        <a:xfrm flipV="1">
          <a:off x="3797300" y="102445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82" name="楕円 181"/>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158387</xdr:rowOff>
    </xdr:to>
    <xdr:cxnSp macro="">
      <xdr:nvCxnSpPr>
        <xdr:cNvPr id="183" name="直線コネクタ 182"/>
        <xdr:cNvCxnSpPr/>
      </xdr:nvCxnSpPr>
      <xdr:spPr>
        <a:xfrm flipV="1">
          <a:off x="2908300" y="102608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84" name="楕円 183"/>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59</xdr:row>
      <xdr:rowOff>164919</xdr:rowOff>
    </xdr:to>
    <xdr:cxnSp macro="">
      <xdr:nvCxnSpPr>
        <xdr:cNvPr id="185" name="直線コネクタ 184"/>
        <xdr:cNvCxnSpPr/>
      </xdr:nvCxnSpPr>
      <xdr:spPr>
        <a:xfrm flipV="1">
          <a:off x="2019300" y="102739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89"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28864</xdr:rowOff>
    </xdr:from>
    <xdr:ext cx="405111" cy="259045"/>
    <xdr:sp macro="" textlink="">
      <xdr:nvSpPr>
        <xdr:cNvPr id="190" name="n_2mainValue【橋りょう・トンネル】&#10;有形固定資産減価償却率"/>
        <xdr:cNvSpPr txBox="1"/>
      </xdr:nvSpPr>
      <xdr:spPr>
        <a:xfrm>
          <a:off x="2705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91" name="n_3main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150980</xdr:rowOff>
    </xdr:from>
    <xdr:to>
      <xdr:col>55</xdr:col>
      <xdr:colOff>50800</xdr:colOff>
      <xdr:row>61</xdr:row>
      <xdr:rowOff>81130</xdr:rowOff>
    </xdr:to>
    <xdr:sp macro="" textlink="">
      <xdr:nvSpPr>
        <xdr:cNvPr id="228" name="楕円 227"/>
        <xdr:cNvSpPr/>
      </xdr:nvSpPr>
      <xdr:spPr>
        <a:xfrm>
          <a:off x="10426700" y="104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2407</xdr:rowOff>
    </xdr:from>
    <xdr:ext cx="599010" cy="259045"/>
    <xdr:sp macro="" textlink="">
      <xdr:nvSpPr>
        <xdr:cNvPr id="229" name="【橋りょう・トンネル】&#10;一人当たり有形固定資産（償却資産）額該当値テキスト"/>
        <xdr:cNvSpPr txBox="1"/>
      </xdr:nvSpPr>
      <xdr:spPr>
        <a:xfrm>
          <a:off x="10515600" y="1028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164473</xdr:rowOff>
    </xdr:from>
    <xdr:to>
      <xdr:col>50</xdr:col>
      <xdr:colOff>165100</xdr:colOff>
      <xdr:row>61</xdr:row>
      <xdr:rowOff>94623</xdr:rowOff>
    </xdr:to>
    <xdr:sp macro="" textlink="">
      <xdr:nvSpPr>
        <xdr:cNvPr id="230" name="楕円 229"/>
        <xdr:cNvSpPr/>
      </xdr:nvSpPr>
      <xdr:spPr>
        <a:xfrm>
          <a:off x="9588500" y="104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30330</xdr:rowOff>
    </xdr:from>
    <xdr:to>
      <xdr:col>55</xdr:col>
      <xdr:colOff>0</xdr:colOff>
      <xdr:row>61</xdr:row>
      <xdr:rowOff>43823</xdr:rowOff>
    </xdr:to>
    <xdr:cxnSp macro="">
      <xdr:nvCxnSpPr>
        <xdr:cNvPr id="231" name="直線コネクタ 230"/>
        <xdr:cNvCxnSpPr/>
      </xdr:nvCxnSpPr>
      <xdr:spPr>
        <a:xfrm flipV="1">
          <a:off x="9639300" y="10488780"/>
          <a:ext cx="8382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7379</xdr:rowOff>
    </xdr:from>
    <xdr:to>
      <xdr:col>46</xdr:col>
      <xdr:colOff>38100</xdr:colOff>
      <xdr:row>61</xdr:row>
      <xdr:rowOff>108979</xdr:rowOff>
    </xdr:to>
    <xdr:sp macro="" textlink="">
      <xdr:nvSpPr>
        <xdr:cNvPr id="232" name="楕円 231"/>
        <xdr:cNvSpPr/>
      </xdr:nvSpPr>
      <xdr:spPr>
        <a:xfrm>
          <a:off x="8699500" y="10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43823</xdr:rowOff>
    </xdr:from>
    <xdr:to>
      <xdr:col>50</xdr:col>
      <xdr:colOff>114300</xdr:colOff>
      <xdr:row>61</xdr:row>
      <xdr:rowOff>58179</xdr:rowOff>
    </xdr:to>
    <xdr:cxnSp macro="">
      <xdr:nvCxnSpPr>
        <xdr:cNvPr id="233" name="直線コネクタ 232"/>
        <xdr:cNvCxnSpPr/>
      </xdr:nvCxnSpPr>
      <xdr:spPr>
        <a:xfrm flipV="1">
          <a:off x="8750300" y="1050227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24835</xdr:rowOff>
    </xdr:from>
    <xdr:to>
      <xdr:col>41</xdr:col>
      <xdr:colOff>101600</xdr:colOff>
      <xdr:row>61</xdr:row>
      <xdr:rowOff>126435</xdr:rowOff>
    </xdr:to>
    <xdr:sp macro="" textlink="">
      <xdr:nvSpPr>
        <xdr:cNvPr id="234" name="楕円 233"/>
        <xdr:cNvSpPr/>
      </xdr:nvSpPr>
      <xdr:spPr>
        <a:xfrm>
          <a:off x="7810500" y="104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58179</xdr:rowOff>
    </xdr:from>
    <xdr:to>
      <xdr:col>45</xdr:col>
      <xdr:colOff>177800</xdr:colOff>
      <xdr:row>61</xdr:row>
      <xdr:rowOff>75635</xdr:rowOff>
    </xdr:to>
    <xdr:cxnSp macro="">
      <xdr:nvCxnSpPr>
        <xdr:cNvPr id="235" name="直線コネクタ 234"/>
        <xdr:cNvCxnSpPr/>
      </xdr:nvCxnSpPr>
      <xdr:spPr>
        <a:xfrm flipV="1">
          <a:off x="7861300" y="10516629"/>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111150</xdr:rowOff>
    </xdr:from>
    <xdr:ext cx="599010" cy="259045"/>
    <xdr:sp macro="" textlink="">
      <xdr:nvSpPr>
        <xdr:cNvPr id="239" name="n_1mainValue【橋りょう・トンネル】&#10;一人当たり有形固定資産（償却資産）額"/>
        <xdr:cNvSpPr txBox="1"/>
      </xdr:nvSpPr>
      <xdr:spPr>
        <a:xfrm>
          <a:off x="9327095" y="1022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125506</xdr:rowOff>
    </xdr:from>
    <xdr:ext cx="599010" cy="259045"/>
    <xdr:sp macro="" textlink="">
      <xdr:nvSpPr>
        <xdr:cNvPr id="240" name="n_2mainValue【橋りょう・トンネル】&#10;一人当たり有形固定資産（償却資産）額"/>
        <xdr:cNvSpPr txBox="1"/>
      </xdr:nvSpPr>
      <xdr:spPr>
        <a:xfrm>
          <a:off x="8450795" y="1024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142962</xdr:rowOff>
    </xdr:from>
    <xdr:ext cx="599010" cy="259045"/>
    <xdr:sp macro="" textlink="">
      <xdr:nvSpPr>
        <xdr:cNvPr id="241" name="n_3mainValue【橋りょう・トンネル】&#10;一人当たり有形固定資産（償却資産）額"/>
        <xdr:cNvSpPr txBox="1"/>
      </xdr:nvSpPr>
      <xdr:spPr>
        <a:xfrm>
          <a:off x="7561795" y="1025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281" name="楕円 280"/>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282" name="【公営住宅】&#10;有形固定資産減価償却率該当値テキスト"/>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83" name="楕円 282"/>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0</xdr:rowOff>
    </xdr:from>
    <xdr:to>
      <xdr:col>24</xdr:col>
      <xdr:colOff>63500</xdr:colOff>
      <xdr:row>81</xdr:row>
      <xdr:rowOff>32386</xdr:rowOff>
    </xdr:to>
    <xdr:cxnSp macro="">
      <xdr:nvCxnSpPr>
        <xdr:cNvPr id="284" name="直線コネクタ 283"/>
        <xdr:cNvCxnSpPr/>
      </xdr:nvCxnSpPr>
      <xdr:spPr>
        <a:xfrm flipV="1">
          <a:off x="3797300" y="138874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285" name="楕円 284"/>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81</xdr:row>
      <xdr:rowOff>64770</xdr:rowOff>
    </xdr:to>
    <xdr:cxnSp macro="">
      <xdr:nvCxnSpPr>
        <xdr:cNvPr id="286" name="直線コネクタ 285"/>
        <xdr:cNvCxnSpPr/>
      </xdr:nvCxnSpPr>
      <xdr:spPr>
        <a:xfrm flipV="1">
          <a:off x="2908300" y="139198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7" name="楕円 286"/>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81</xdr:row>
      <xdr:rowOff>99061</xdr:rowOff>
    </xdr:to>
    <xdr:cxnSp macro="">
      <xdr:nvCxnSpPr>
        <xdr:cNvPr id="288" name="直線コネクタ 287"/>
        <xdr:cNvCxnSpPr/>
      </xdr:nvCxnSpPr>
      <xdr:spPr>
        <a:xfrm flipV="1">
          <a:off x="2019300" y="13952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292" name="n_1mainValue【公営住宅】&#10;有形固定資産減価償却率"/>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293" name="n_2mainValue【公営住宅】&#10;有形固定資産減価償却率"/>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294" name="n_3mainValue【公営住宅】&#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112376</xdr:rowOff>
    </xdr:from>
    <xdr:to>
      <xdr:col>55</xdr:col>
      <xdr:colOff>50800</xdr:colOff>
      <xdr:row>86</xdr:row>
      <xdr:rowOff>42526</xdr:rowOff>
    </xdr:to>
    <xdr:sp macro="" textlink="">
      <xdr:nvSpPr>
        <xdr:cNvPr id="335" name="楕円 334"/>
        <xdr:cNvSpPr/>
      </xdr:nvSpPr>
      <xdr:spPr>
        <a:xfrm>
          <a:off x="10426700" y="14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90803</xdr:rowOff>
    </xdr:from>
    <xdr:ext cx="469744" cy="259045"/>
    <xdr:sp macro="" textlink="">
      <xdr:nvSpPr>
        <xdr:cNvPr id="336" name="【公営住宅】&#10;一人当たり面積該当値テキスト"/>
        <xdr:cNvSpPr txBox="1"/>
      </xdr:nvSpPr>
      <xdr:spPr>
        <a:xfrm>
          <a:off x="10515600" y="1466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114990</xdr:rowOff>
    </xdr:from>
    <xdr:to>
      <xdr:col>50</xdr:col>
      <xdr:colOff>165100</xdr:colOff>
      <xdr:row>86</xdr:row>
      <xdr:rowOff>45140</xdr:rowOff>
    </xdr:to>
    <xdr:sp macro="" textlink="">
      <xdr:nvSpPr>
        <xdr:cNvPr id="337" name="楕円 336"/>
        <xdr:cNvSpPr/>
      </xdr:nvSpPr>
      <xdr:spPr>
        <a:xfrm>
          <a:off x="9588500" y="146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163176</xdr:rowOff>
    </xdr:from>
    <xdr:to>
      <xdr:col>55</xdr:col>
      <xdr:colOff>0</xdr:colOff>
      <xdr:row>85</xdr:row>
      <xdr:rowOff>165790</xdr:rowOff>
    </xdr:to>
    <xdr:cxnSp macro="">
      <xdr:nvCxnSpPr>
        <xdr:cNvPr id="338" name="直線コネクタ 337"/>
        <xdr:cNvCxnSpPr/>
      </xdr:nvCxnSpPr>
      <xdr:spPr>
        <a:xfrm flipV="1">
          <a:off x="9639300" y="14736426"/>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117439</xdr:rowOff>
    </xdr:from>
    <xdr:to>
      <xdr:col>46</xdr:col>
      <xdr:colOff>38100</xdr:colOff>
      <xdr:row>86</xdr:row>
      <xdr:rowOff>47589</xdr:rowOff>
    </xdr:to>
    <xdr:sp macro="" textlink="">
      <xdr:nvSpPr>
        <xdr:cNvPr id="339" name="楕円 338"/>
        <xdr:cNvSpPr/>
      </xdr:nvSpPr>
      <xdr:spPr>
        <a:xfrm>
          <a:off x="8699500" y="146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165790</xdr:rowOff>
    </xdr:from>
    <xdr:to>
      <xdr:col>50</xdr:col>
      <xdr:colOff>114300</xdr:colOff>
      <xdr:row>85</xdr:row>
      <xdr:rowOff>168239</xdr:rowOff>
    </xdr:to>
    <xdr:cxnSp macro="">
      <xdr:nvCxnSpPr>
        <xdr:cNvPr id="340" name="直線コネクタ 339"/>
        <xdr:cNvCxnSpPr/>
      </xdr:nvCxnSpPr>
      <xdr:spPr>
        <a:xfrm flipV="1">
          <a:off x="8750300" y="1473904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119724</xdr:rowOff>
    </xdr:from>
    <xdr:to>
      <xdr:col>41</xdr:col>
      <xdr:colOff>101600</xdr:colOff>
      <xdr:row>86</xdr:row>
      <xdr:rowOff>49874</xdr:rowOff>
    </xdr:to>
    <xdr:sp macro="" textlink="">
      <xdr:nvSpPr>
        <xdr:cNvPr id="341" name="楕円 340"/>
        <xdr:cNvSpPr/>
      </xdr:nvSpPr>
      <xdr:spPr>
        <a:xfrm>
          <a:off x="7810500" y="146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168239</xdr:rowOff>
    </xdr:from>
    <xdr:to>
      <xdr:col>45</xdr:col>
      <xdr:colOff>177800</xdr:colOff>
      <xdr:row>85</xdr:row>
      <xdr:rowOff>170524</xdr:rowOff>
    </xdr:to>
    <xdr:cxnSp macro="">
      <xdr:nvCxnSpPr>
        <xdr:cNvPr id="342" name="直線コネクタ 341"/>
        <xdr:cNvCxnSpPr/>
      </xdr:nvCxnSpPr>
      <xdr:spPr>
        <a:xfrm flipV="1">
          <a:off x="7861300" y="1474148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36267</xdr:rowOff>
    </xdr:from>
    <xdr:ext cx="469744" cy="259045"/>
    <xdr:sp macro="" textlink="">
      <xdr:nvSpPr>
        <xdr:cNvPr id="346" name="n_1mainValue【公営住宅】&#10;一人当たり面積"/>
        <xdr:cNvSpPr txBox="1"/>
      </xdr:nvSpPr>
      <xdr:spPr>
        <a:xfrm>
          <a:off x="9391727" y="1478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38716</xdr:rowOff>
    </xdr:from>
    <xdr:ext cx="469744" cy="259045"/>
    <xdr:sp macro="" textlink="">
      <xdr:nvSpPr>
        <xdr:cNvPr id="347" name="n_2mainValue【公営住宅】&#10;一人当たり面積"/>
        <xdr:cNvSpPr txBox="1"/>
      </xdr:nvSpPr>
      <xdr:spPr>
        <a:xfrm>
          <a:off x="8515427" y="1478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41001</xdr:rowOff>
    </xdr:from>
    <xdr:ext cx="469744" cy="259045"/>
    <xdr:sp macro="" textlink="">
      <xdr:nvSpPr>
        <xdr:cNvPr id="348" name="n_3mainValue【公営住宅】&#10;一人当たり面積"/>
        <xdr:cNvSpPr txBox="1"/>
      </xdr:nvSpPr>
      <xdr:spPr>
        <a:xfrm>
          <a:off x="7626427" y="1478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97246</xdr:rowOff>
    </xdr:from>
    <xdr:to>
      <xdr:col>85</xdr:col>
      <xdr:colOff>177800</xdr:colOff>
      <xdr:row>34</xdr:row>
      <xdr:rowOff>27396</xdr:rowOff>
    </xdr:to>
    <xdr:sp macro="" textlink="">
      <xdr:nvSpPr>
        <xdr:cNvPr id="405" name="楕円 404"/>
        <xdr:cNvSpPr/>
      </xdr:nvSpPr>
      <xdr:spPr>
        <a:xfrm>
          <a:off x="162687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120123</xdr:rowOff>
    </xdr:from>
    <xdr:ext cx="405111" cy="259045"/>
    <xdr:sp macro="" textlink="">
      <xdr:nvSpPr>
        <xdr:cNvPr id="406" name="【認定こども園・幼稚園・保育所】&#10;有形固定資産減価償却率該当値テキスト"/>
        <xdr:cNvSpPr txBox="1"/>
      </xdr:nvSpPr>
      <xdr:spPr>
        <a:xfrm>
          <a:off x="16357600" y="560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115207</xdr:rowOff>
    </xdr:from>
    <xdr:to>
      <xdr:col>81</xdr:col>
      <xdr:colOff>101600</xdr:colOff>
      <xdr:row>34</xdr:row>
      <xdr:rowOff>45357</xdr:rowOff>
    </xdr:to>
    <xdr:sp macro="" textlink="">
      <xdr:nvSpPr>
        <xdr:cNvPr id="407" name="楕円 406"/>
        <xdr:cNvSpPr/>
      </xdr:nvSpPr>
      <xdr:spPr>
        <a:xfrm>
          <a:off x="15430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148046</xdr:rowOff>
    </xdr:from>
    <xdr:to>
      <xdr:col>85</xdr:col>
      <xdr:colOff>127000</xdr:colOff>
      <xdr:row>33</xdr:row>
      <xdr:rowOff>166007</xdr:rowOff>
    </xdr:to>
    <xdr:cxnSp macro="">
      <xdr:nvCxnSpPr>
        <xdr:cNvPr id="408" name="直線コネクタ 407"/>
        <xdr:cNvCxnSpPr/>
      </xdr:nvCxnSpPr>
      <xdr:spPr>
        <a:xfrm flipV="1">
          <a:off x="15481300" y="58058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136434</xdr:rowOff>
    </xdr:from>
    <xdr:to>
      <xdr:col>76</xdr:col>
      <xdr:colOff>165100</xdr:colOff>
      <xdr:row>34</xdr:row>
      <xdr:rowOff>66584</xdr:rowOff>
    </xdr:to>
    <xdr:sp macro="" textlink="">
      <xdr:nvSpPr>
        <xdr:cNvPr id="409" name="楕円 408"/>
        <xdr:cNvSpPr/>
      </xdr:nvSpPr>
      <xdr:spPr>
        <a:xfrm>
          <a:off x="14541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166007</xdr:rowOff>
    </xdr:from>
    <xdr:to>
      <xdr:col>81</xdr:col>
      <xdr:colOff>50800</xdr:colOff>
      <xdr:row>34</xdr:row>
      <xdr:rowOff>15784</xdr:rowOff>
    </xdr:to>
    <xdr:cxnSp macro="">
      <xdr:nvCxnSpPr>
        <xdr:cNvPr id="410" name="直線コネクタ 409"/>
        <xdr:cNvCxnSpPr/>
      </xdr:nvCxnSpPr>
      <xdr:spPr>
        <a:xfrm flipV="1">
          <a:off x="14592300" y="58238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149497</xdr:rowOff>
    </xdr:from>
    <xdr:to>
      <xdr:col>72</xdr:col>
      <xdr:colOff>38100</xdr:colOff>
      <xdr:row>34</xdr:row>
      <xdr:rowOff>79647</xdr:rowOff>
    </xdr:to>
    <xdr:sp macro="" textlink="">
      <xdr:nvSpPr>
        <xdr:cNvPr id="411" name="楕円 410"/>
        <xdr:cNvSpPr/>
      </xdr:nvSpPr>
      <xdr:spPr>
        <a:xfrm>
          <a:off x="13652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xdr:rowOff>
    </xdr:from>
    <xdr:to>
      <xdr:col>76</xdr:col>
      <xdr:colOff>114300</xdr:colOff>
      <xdr:row>34</xdr:row>
      <xdr:rowOff>28847</xdr:rowOff>
    </xdr:to>
    <xdr:cxnSp macro="">
      <xdr:nvCxnSpPr>
        <xdr:cNvPr id="412" name="直線コネクタ 411"/>
        <xdr:cNvCxnSpPr/>
      </xdr:nvCxnSpPr>
      <xdr:spPr>
        <a:xfrm flipV="1">
          <a:off x="13703300" y="584508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61884</xdr:rowOff>
    </xdr:from>
    <xdr:ext cx="405111" cy="259045"/>
    <xdr:sp macro="" textlink="">
      <xdr:nvSpPr>
        <xdr:cNvPr id="416" name="n_1mainValue【認定こども園・幼稚園・保育所】&#10;有形固定資産減価償却率"/>
        <xdr:cNvSpPr txBox="1"/>
      </xdr:nvSpPr>
      <xdr:spPr>
        <a:xfrm>
          <a:off x="15266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83111</xdr:rowOff>
    </xdr:from>
    <xdr:ext cx="405111" cy="259045"/>
    <xdr:sp macro="" textlink="">
      <xdr:nvSpPr>
        <xdr:cNvPr id="417" name="n_2mainValue【認定こども園・幼稚園・保育所】&#10;有形固定資産減価償却率"/>
        <xdr:cNvSpPr txBox="1"/>
      </xdr:nvSpPr>
      <xdr:spPr>
        <a:xfrm>
          <a:off x="143897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96174</xdr:rowOff>
    </xdr:from>
    <xdr:ext cx="405111" cy="259045"/>
    <xdr:sp macro="" textlink="">
      <xdr:nvSpPr>
        <xdr:cNvPr id="418" name="n_3mainValue【認定こども園・幼稚園・保育所】&#10;有形固定資産減価償却率"/>
        <xdr:cNvSpPr txBox="1"/>
      </xdr:nvSpPr>
      <xdr:spPr>
        <a:xfrm>
          <a:off x="13500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455" name="楕円 454"/>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76979</xdr:rowOff>
    </xdr:from>
    <xdr:ext cx="469744" cy="259045"/>
    <xdr:sp macro="" textlink="">
      <xdr:nvSpPr>
        <xdr:cNvPr id="456" name="【認定こども園・幼稚園・保育所】&#10;一人当たり面積該当値テキスト"/>
        <xdr:cNvSpPr txBox="1"/>
      </xdr:nvSpPr>
      <xdr:spPr>
        <a:xfrm>
          <a:off x="22199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100838</xdr:rowOff>
    </xdr:from>
    <xdr:to>
      <xdr:col>112</xdr:col>
      <xdr:colOff>38100</xdr:colOff>
      <xdr:row>41</xdr:row>
      <xdr:rowOff>30988</xdr:rowOff>
    </xdr:to>
    <xdr:sp macro="" textlink="">
      <xdr:nvSpPr>
        <xdr:cNvPr id="457" name="楕円 456"/>
        <xdr:cNvSpPr/>
      </xdr:nvSpPr>
      <xdr:spPr>
        <a:xfrm>
          <a:off x="21272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149352</xdr:rowOff>
    </xdr:from>
    <xdr:to>
      <xdr:col>116</xdr:col>
      <xdr:colOff>63500</xdr:colOff>
      <xdr:row>40</xdr:row>
      <xdr:rowOff>151638</xdr:rowOff>
    </xdr:to>
    <xdr:cxnSp macro="">
      <xdr:nvCxnSpPr>
        <xdr:cNvPr id="458" name="直線コネクタ 457"/>
        <xdr:cNvCxnSpPr/>
      </xdr:nvCxnSpPr>
      <xdr:spPr>
        <a:xfrm flipV="1">
          <a:off x="21323300" y="70073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459" name="楕円 458"/>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151638</xdr:rowOff>
    </xdr:from>
    <xdr:to>
      <xdr:col>111</xdr:col>
      <xdr:colOff>177800</xdr:colOff>
      <xdr:row>40</xdr:row>
      <xdr:rowOff>156210</xdr:rowOff>
    </xdr:to>
    <xdr:cxnSp macro="">
      <xdr:nvCxnSpPr>
        <xdr:cNvPr id="460" name="直線コネクタ 459"/>
        <xdr:cNvCxnSpPr/>
      </xdr:nvCxnSpPr>
      <xdr:spPr>
        <a:xfrm flipV="1">
          <a:off x="20434300" y="70096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61" name="楕円 460"/>
        <xdr:cNvSpPr/>
      </xdr:nvSpPr>
      <xdr:spPr>
        <a:xfrm>
          <a:off x="19494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156210</xdr:rowOff>
    </xdr:to>
    <xdr:cxnSp macro="">
      <xdr:nvCxnSpPr>
        <xdr:cNvPr id="462" name="直線コネクタ 461"/>
        <xdr:cNvCxnSpPr/>
      </xdr:nvCxnSpPr>
      <xdr:spPr>
        <a:xfrm>
          <a:off x="19545300" y="6991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22115</xdr:rowOff>
    </xdr:from>
    <xdr:ext cx="469744" cy="259045"/>
    <xdr:sp macro="" textlink="">
      <xdr:nvSpPr>
        <xdr:cNvPr id="466" name="n_1mainValue【認定こども園・幼稚園・保育所】&#10;一人当たり面積"/>
        <xdr:cNvSpPr txBox="1"/>
      </xdr:nvSpPr>
      <xdr:spPr>
        <a:xfrm>
          <a:off x="21075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467" name="n_2mainValue【認定こども園・幼稚園・保育所】&#10;一人当たり面積"/>
        <xdr:cNvSpPr txBox="1"/>
      </xdr:nvSpPr>
      <xdr:spPr>
        <a:xfrm>
          <a:off x="20199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468" name="n_3main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133985</xdr:rowOff>
    </xdr:from>
    <xdr:to>
      <xdr:col>85</xdr:col>
      <xdr:colOff>177800</xdr:colOff>
      <xdr:row>62</xdr:row>
      <xdr:rowOff>64135</xdr:rowOff>
    </xdr:to>
    <xdr:sp macro="" textlink="">
      <xdr:nvSpPr>
        <xdr:cNvPr id="508" name="楕円 507"/>
        <xdr:cNvSpPr/>
      </xdr:nvSpPr>
      <xdr:spPr>
        <a:xfrm>
          <a:off x="16268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112412</xdr:rowOff>
    </xdr:from>
    <xdr:ext cx="405111" cy="259045"/>
    <xdr:sp macro="" textlink="">
      <xdr:nvSpPr>
        <xdr:cNvPr id="509" name="【学校施設】&#10;有形固定資産減価償却率該当値テキスト"/>
        <xdr:cNvSpPr txBox="1"/>
      </xdr:nvSpPr>
      <xdr:spPr>
        <a:xfrm>
          <a:off x="16357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10" name="楕円 509"/>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13335</xdr:rowOff>
    </xdr:from>
    <xdr:to>
      <xdr:col>85</xdr:col>
      <xdr:colOff>127000</xdr:colOff>
      <xdr:row>62</xdr:row>
      <xdr:rowOff>45720</xdr:rowOff>
    </xdr:to>
    <xdr:cxnSp macro="">
      <xdr:nvCxnSpPr>
        <xdr:cNvPr id="511" name="直線コネクタ 510"/>
        <xdr:cNvCxnSpPr/>
      </xdr:nvCxnSpPr>
      <xdr:spPr>
        <a:xfrm flipV="1">
          <a:off x="15481300" y="106432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162560</xdr:rowOff>
    </xdr:from>
    <xdr:to>
      <xdr:col>76</xdr:col>
      <xdr:colOff>165100</xdr:colOff>
      <xdr:row>62</xdr:row>
      <xdr:rowOff>92710</xdr:rowOff>
    </xdr:to>
    <xdr:sp macro="" textlink="">
      <xdr:nvSpPr>
        <xdr:cNvPr id="512" name="楕円 511"/>
        <xdr:cNvSpPr/>
      </xdr:nvSpPr>
      <xdr:spPr>
        <a:xfrm>
          <a:off x="1454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41910</xdr:rowOff>
    </xdr:from>
    <xdr:to>
      <xdr:col>81</xdr:col>
      <xdr:colOff>50800</xdr:colOff>
      <xdr:row>62</xdr:row>
      <xdr:rowOff>45720</xdr:rowOff>
    </xdr:to>
    <xdr:cxnSp macro="">
      <xdr:nvCxnSpPr>
        <xdr:cNvPr id="513" name="直線コネクタ 512"/>
        <xdr:cNvCxnSpPr/>
      </xdr:nvCxnSpPr>
      <xdr:spPr>
        <a:xfrm>
          <a:off x="14592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14" name="楕円 513"/>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62</xdr:row>
      <xdr:rowOff>41910</xdr:rowOff>
    </xdr:to>
    <xdr:cxnSp macro="">
      <xdr:nvCxnSpPr>
        <xdr:cNvPr id="515" name="直線コネクタ 514"/>
        <xdr:cNvCxnSpPr/>
      </xdr:nvCxnSpPr>
      <xdr:spPr>
        <a:xfrm>
          <a:off x="13703300" y="105594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19"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520" name="n_2mainValue【学校施設】&#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21" name="n_3mainValue【学校施設】&#10;有形固定資産減価償却率"/>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38583</xdr:rowOff>
    </xdr:from>
    <xdr:to>
      <xdr:col>116</xdr:col>
      <xdr:colOff>114300</xdr:colOff>
      <xdr:row>63</xdr:row>
      <xdr:rowOff>140183</xdr:rowOff>
    </xdr:to>
    <xdr:sp macro="" textlink="">
      <xdr:nvSpPr>
        <xdr:cNvPr id="558" name="楕円 557"/>
        <xdr:cNvSpPr/>
      </xdr:nvSpPr>
      <xdr:spPr>
        <a:xfrm>
          <a:off x="22110700" y="108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47406</xdr:rowOff>
    </xdr:from>
    <xdr:to>
      <xdr:col>112</xdr:col>
      <xdr:colOff>38100</xdr:colOff>
      <xdr:row>63</xdr:row>
      <xdr:rowOff>149006</xdr:rowOff>
    </xdr:to>
    <xdr:sp macro="" textlink="">
      <xdr:nvSpPr>
        <xdr:cNvPr id="560" name="楕円 559"/>
        <xdr:cNvSpPr/>
      </xdr:nvSpPr>
      <xdr:spPr>
        <a:xfrm>
          <a:off x="21272500" y="108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89383</xdr:rowOff>
    </xdr:from>
    <xdr:to>
      <xdr:col>116</xdr:col>
      <xdr:colOff>63500</xdr:colOff>
      <xdr:row>63</xdr:row>
      <xdr:rowOff>98206</xdr:rowOff>
    </xdr:to>
    <xdr:cxnSp macro="">
      <xdr:nvCxnSpPr>
        <xdr:cNvPr id="561" name="直線コネクタ 560"/>
        <xdr:cNvCxnSpPr/>
      </xdr:nvCxnSpPr>
      <xdr:spPr>
        <a:xfrm flipV="1">
          <a:off x="21323300" y="10890733"/>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46127</xdr:rowOff>
    </xdr:from>
    <xdr:to>
      <xdr:col>107</xdr:col>
      <xdr:colOff>101600</xdr:colOff>
      <xdr:row>63</xdr:row>
      <xdr:rowOff>147727</xdr:rowOff>
    </xdr:to>
    <xdr:sp macro="" textlink="">
      <xdr:nvSpPr>
        <xdr:cNvPr id="562" name="楕円 561"/>
        <xdr:cNvSpPr/>
      </xdr:nvSpPr>
      <xdr:spPr>
        <a:xfrm>
          <a:off x="203835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96927</xdr:rowOff>
    </xdr:from>
    <xdr:to>
      <xdr:col>111</xdr:col>
      <xdr:colOff>177800</xdr:colOff>
      <xdr:row>63</xdr:row>
      <xdr:rowOff>98206</xdr:rowOff>
    </xdr:to>
    <xdr:cxnSp macro="">
      <xdr:nvCxnSpPr>
        <xdr:cNvPr id="563" name="直線コネクタ 562"/>
        <xdr:cNvCxnSpPr/>
      </xdr:nvCxnSpPr>
      <xdr:spPr>
        <a:xfrm>
          <a:off x="20434300" y="10898277"/>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50698</xdr:rowOff>
    </xdr:from>
    <xdr:to>
      <xdr:col>102</xdr:col>
      <xdr:colOff>165100</xdr:colOff>
      <xdr:row>63</xdr:row>
      <xdr:rowOff>152298</xdr:rowOff>
    </xdr:to>
    <xdr:sp macro="" textlink="">
      <xdr:nvSpPr>
        <xdr:cNvPr id="564" name="楕円 563"/>
        <xdr:cNvSpPr/>
      </xdr:nvSpPr>
      <xdr:spPr>
        <a:xfrm>
          <a:off x="194945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96927</xdr:rowOff>
    </xdr:from>
    <xdr:to>
      <xdr:col>107</xdr:col>
      <xdr:colOff>50800</xdr:colOff>
      <xdr:row>63</xdr:row>
      <xdr:rowOff>101498</xdr:rowOff>
    </xdr:to>
    <xdr:cxnSp macro="">
      <xdr:nvCxnSpPr>
        <xdr:cNvPr id="565" name="直線コネクタ 564"/>
        <xdr:cNvCxnSpPr/>
      </xdr:nvCxnSpPr>
      <xdr:spPr>
        <a:xfrm flipV="1">
          <a:off x="19545300" y="1089827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140133</xdr:rowOff>
    </xdr:from>
    <xdr:ext cx="469744" cy="259045"/>
    <xdr:sp macro="" textlink="">
      <xdr:nvSpPr>
        <xdr:cNvPr id="569" name="n_1mainValue【学校施設】&#10;一人当たり面積"/>
        <xdr:cNvSpPr txBox="1"/>
      </xdr:nvSpPr>
      <xdr:spPr>
        <a:xfrm>
          <a:off x="21075727" y="109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138854</xdr:rowOff>
    </xdr:from>
    <xdr:ext cx="469744" cy="259045"/>
    <xdr:sp macro="" textlink="">
      <xdr:nvSpPr>
        <xdr:cNvPr id="570" name="n_2mainValue【学校施設】&#10;一人当たり面積"/>
        <xdr:cNvSpPr txBox="1"/>
      </xdr:nvSpPr>
      <xdr:spPr>
        <a:xfrm>
          <a:off x="20199427" y="10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143425</xdr:rowOff>
    </xdr:from>
    <xdr:ext cx="469744" cy="259045"/>
    <xdr:sp macro="" textlink="">
      <xdr:nvSpPr>
        <xdr:cNvPr id="571" name="n_3mainValue【学校施設】&#10;一人当たり面積"/>
        <xdr:cNvSpPr txBox="1"/>
      </xdr:nvSpPr>
      <xdr:spPr>
        <a:xfrm>
          <a:off x="19310427" y="1094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13" name="直線コネクタ 61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1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15" name="直線コネクタ 61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1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19" name="フローチャート: 判断 61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20" name="フローチャート: 判断 61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21" name="フローチャート: 判断 62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22" name="フローチャート: 判断 62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628" name="楕円 627"/>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629" name="【公民館】&#10;有形固定資産減価償却率該当値テキスト"/>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118473</xdr:rowOff>
    </xdr:from>
    <xdr:to>
      <xdr:col>81</xdr:col>
      <xdr:colOff>101600</xdr:colOff>
      <xdr:row>101</xdr:row>
      <xdr:rowOff>48623</xdr:rowOff>
    </xdr:to>
    <xdr:sp macro="" textlink="">
      <xdr:nvSpPr>
        <xdr:cNvPr id="630" name="楕円 629"/>
        <xdr:cNvSpPr/>
      </xdr:nvSpPr>
      <xdr:spPr>
        <a:xfrm>
          <a:off x="15430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100</xdr:row>
      <xdr:rowOff>169273</xdr:rowOff>
    </xdr:to>
    <xdr:cxnSp macro="">
      <xdr:nvCxnSpPr>
        <xdr:cNvPr id="631" name="直線コネクタ 630"/>
        <xdr:cNvCxnSpPr/>
      </xdr:nvCxnSpPr>
      <xdr:spPr>
        <a:xfrm flipV="1">
          <a:off x="15481300" y="172865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149498</xdr:rowOff>
    </xdr:from>
    <xdr:to>
      <xdr:col>76</xdr:col>
      <xdr:colOff>165100</xdr:colOff>
      <xdr:row>101</xdr:row>
      <xdr:rowOff>79648</xdr:rowOff>
    </xdr:to>
    <xdr:sp macro="" textlink="">
      <xdr:nvSpPr>
        <xdr:cNvPr id="632" name="楕円 631"/>
        <xdr:cNvSpPr/>
      </xdr:nvSpPr>
      <xdr:spPr>
        <a:xfrm>
          <a:off x="14541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169273</xdr:rowOff>
    </xdr:from>
    <xdr:to>
      <xdr:col>81</xdr:col>
      <xdr:colOff>50800</xdr:colOff>
      <xdr:row>101</xdr:row>
      <xdr:rowOff>28848</xdr:rowOff>
    </xdr:to>
    <xdr:cxnSp macro="">
      <xdr:nvCxnSpPr>
        <xdr:cNvPr id="633" name="直線コネクタ 632"/>
        <xdr:cNvCxnSpPr/>
      </xdr:nvCxnSpPr>
      <xdr:spPr>
        <a:xfrm flipV="1">
          <a:off x="14592300" y="173142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xdr:rowOff>
    </xdr:from>
    <xdr:to>
      <xdr:col>72</xdr:col>
      <xdr:colOff>38100</xdr:colOff>
      <xdr:row>101</xdr:row>
      <xdr:rowOff>102507</xdr:rowOff>
    </xdr:to>
    <xdr:sp macro="" textlink="">
      <xdr:nvSpPr>
        <xdr:cNvPr id="634" name="楕円 633"/>
        <xdr:cNvSpPr/>
      </xdr:nvSpPr>
      <xdr:spPr>
        <a:xfrm>
          <a:off x="13652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28848</xdr:rowOff>
    </xdr:from>
    <xdr:to>
      <xdr:col>76</xdr:col>
      <xdr:colOff>114300</xdr:colOff>
      <xdr:row>101</xdr:row>
      <xdr:rowOff>51707</xdr:rowOff>
    </xdr:to>
    <xdr:cxnSp macro="">
      <xdr:nvCxnSpPr>
        <xdr:cNvPr id="635" name="直線コネクタ 634"/>
        <xdr:cNvCxnSpPr/>
      </xdr:nvCxnSpPr>
      <xdr:spPr>
        <a:xfrm flipV="1">
          <a:off x="13703300" y="173452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3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3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63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65150</xdr:rowOff>
    </xdr:from>
    <xdr:ext cx="405111" cy="259045"/>
    <xdr:sp macro="" textlink="">
      <xdr:nvSpPr>
        <xdr:cNvPr id="639" name="n_1mainValue【公民館】&#10;有形固定資産減価償却率"/>
        <xdr:cNvSpPr txBox="1"/>
      </xdr:nvSpPr>
      <xdr:spPr>
        <a:xfrm>
          <a:off x="15266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640" name="n_2mainValue【公民館】&#10;有形固定資産減価償却率"/>
        <xdr:cNvSpPr txBox="1"/>
      </xdr:nvSpPr>
      <xdr:spPr>
        <a:xfrm>
          <a:off x="14389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119034</xdr:rowOff>
    </xdr:from>
    <xdr:ext cx="405111" cy="259045"/>
    <xdr:sp macro="" textlink="">
      <xdr:nvSpPr>
        <xdr:cNvPr id="641" name="n_3mainValue【公民館】&#10;有形固定資産減価償却率"/>
        <xdr:cNvSpPr txBox="1"/>
      </xdr:nvSpPr>
      <xdr:spPr>
        <a:xfrm>
          <a:off x="13500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67" name="直線コネクタ 66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6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69" name="直線コネクタ 66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7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71" name="直線コネクタ 67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7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73" name="フローチャート: 判断 67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74" name="フローチャート: 判断 67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75" name="フローチャート: 判断 67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76" name="フローチャート: 判断 67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18869</xdr:rowOff>
    </xdr:from>
    <xdr:to>
      <xdr:col>116</xdr:col>
      <xdr:colOff>114300</xdr:colOff>
      <xdr:row>106</xdr:row>
      <xdr:rowOff>120469</xdr:rowOff>
    </xdr:to>
    <xdr:sp macro="" textlink="">
      <xdr:nvSpPr>
        <xdr:cNvPr id="682" name="楕円 681"/>
        <xdr:cNvSpPr/>
      </xdr:nvSpPr>
      <xdr:spPr>
        <a:xfrm>
          <a:off x="22110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41746</xdr:rowOff>
    </xdr:from>
    <xdr:ext cx="469744" cy="259045"/>
    <xdr:sp macro="" textlink="">
      <xdr:nvSpPr>
        <xdr:cNvPr id="683" name="【公民館】&#10;一人当たり面積該当値テキスト"/>
        <xdr:cNvSpPr txBox="1"/>
      </xdr:nvSpPr>
      <xdr:spPr>
        <a:xfrm>
          <a:off x="22199600" y="180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84" name="楕円 683"/>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76200</xdr:rowOff>
    </xdr:to>
    <xdr:cxnSp macro="">
      <xdr:nvCxnSpPr>
        <xdr:cNvPr id="685" name="直線コネクタ 684"/>
        <xdr:cNvCxnSpPr/>
      </xdr:nvCxnSpPr>
      <xdr:spPr>
        <a:xfrm flipV="1">
          <a:off x="21323300" y="18243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86" name="楕円 685"/>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82731</xdr:rowOff>
    </xdr:to>
    <xdr:cxnSp macro="">
      <xdr:nvCxnSpPr>
        <xdr:cNvPr id="687" name="直線コネクタ 686"/>
        <xdr:cNvCxnSpPr/>
      </xdr:nvCxnSpPr>
      <xdr:spPr>
        <a:xfrm flipV="1">
          <a:off x="20434300" y="18249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40095</xdr:rowOff>
    </xdr:from>
    <xdr:to>
      <xdr:col>102</xdr:col>
      <xdr:colOff>165100</xdr:colOff>
      <xdr:row>106</xdr:row>
      <xdr:rowOff>141695</xdr:rowOff>
    </xdr:to>
    <xdr:sp macro="" textlink="">
      <xdr:nvSpPr>
        <xdr:cNvPr id="688" name="楕円 687"/>
        <xdr:cNvSpPr/>
      </xdr:nvSpPr>
      <xdr:spPr>
        <a:xfrm>
          <a:off x="19494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90895</xdr:rowOff>
    </xdr:to>
    <xdr:cxnSp macro="">
      <xdr:nvCxnSpPr>
        <xdr:cNvPr id="689" name="直線コネクタ 688"/>
        <xdr:cNvCxnSpPr/>
      </xdr:nvCxnSpPr>
      <xdr:spPr>
        <a:xfrm flipV="1">
          <a:off x="19545300" y="182564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9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9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69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693" name="n_1mainValue【公民館】&#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694" name="n_2main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158222</xdr:rowOff>
    </xdr:from>
    <xdr:ext cx="469744" cy="259045"/>
    <xdr:sp macro="" textlink="">
      <xdr:nvSpPr>
        <xdr:cNvPr id="695" name="n_3mainValue【公民館】&#10;一人当たり面積"/>
        <xdr:cNvSpPr txBox="1"/>
      </xdr:nvSpPr>
      <xdr:spPr>
        <a:xfrm>
          <a:off x="19310427" y="1798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類似団体と比較して特に有形固定資産減価償却率が高くなっている施設は，認定子ども園・幼稚園・保育所，公民館であり，特に低くなっている施設は，学校施設である。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認定子ども園・幼稚園・保育所については，有形固定資産減価償却率が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ポイントとなっており，類似団体内平均値より，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ポイント高くなっている。急速な少子化による就園児数の減少により，平成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園が閉園となり，幼稚園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園と保育所</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施設となった。また，多くの施設が建築後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年以上経過しており，老朽化対策が課題となっている。また，幼稚園については，平成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月に再編に関する基本方針を策定し，再編内容の検討を行っている。</a:t>
          </a:r>
        </a:p>
        <a:p>
          <a:r>
            <a:rPr kumimoji="1" lang="ja-JP" altLang="en-US" sz="1300">
              <a:latin typeface="ＭＳ Ｐゴシック" panose="020B0600070205080204" pitchFamily="50" charset="-128"/>
              <a:ea typeface="ＭＳ Ｐゴシック" panose="020B0600070205080204" pitchFamily="50" charset="-128"/>
            </a:rPr>
            <a:t>　また，公民館については，有形固定資産減価償却率が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ポイントとなっており，類似団体内平均値より，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ポイント高くなっている。公民館施設については，町村合併前の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地域に中心となる公民館が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館ずつあり，分館についても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館を設置</a:t>
          </a:r>
          <a:r>
            <a:rPr kumimoji="1" lang="ja-JP" altLang="en-US" sz="1300">
              <a:latin typeface="ＭＳ Ｐゴシック" panose="020B0600070205080204" pitchFamily="50" charset="-128"/>
              <a:ea typeface="ＭＳ Ｐゴシック" panose="020B0600070205080204" pitchFamily="50" charset="-128"/>
            </a:rPr>
            <a:t>している。類似施設である集会所との区別が明確化されていない状況から，集会所への移行，統合・縮小の検討が，施設の老朽化対策と合わせた課題となっている。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0" name="楕円 69"/>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86377</xdr:rowOff>
    </xdr:from>
    <xdr:ext cx="405111" cy="259045"/>
    <xdr:sp macro="" textlink="">
      <xdr:nvSpPr>
        <xdr:cNvPr id="71" name="【図書館】&#10;有形固定資産減価償却率該当値テキスト"/>
        <xdr:cNvSpPr txBox="1"/>
      </xdr:nvSpPr>
      <xdr:spPr>
        <a:xfrm>
          <a:off x="4673600"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2" name="楕円 71"/>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139700</xdr:rowOff>
    </xdr:to>
    <xdr:cxnSp macro="">
      <xdr:nvCxnSpPr>
        <xdr:cNvPr id="73" name="直線コネクタ 72"/>
        <xdr:cNvCxnSpPr/>
      </xdr:nvCxnSpPr>
      <xdr:spPr>
        <a:xfrm flipV="1">
          <a:off x="3797300" y="662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114300</xdr:rowOff>
    </xdr:from>
    <xdr:to>
      <xdr:col>15</xdr:col>
      <xdr:colOff>101600</xdr:colOff>
      <xdr:row>39</xdr:row>
      <xdr:rowOff>44450</xdr:rowOff>
    </xdr:to>
    <xdr:sp macro="" textlink="">
      <xdr:nvSpPr>
        <xdr:cNvPr id="74" name="楕円 73"/>
        <xdr:cNvSpPr/>
      </xdr:nvSpPr>
      <xdr:spPr>
        <a:xfrm>
          <a:off x="2857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165100</xdr:rowOff>
    </xdr:to>
    <xdr:cxnSp macro="">
      <xdr:nvCxnSpPr>
        <xdr:cNvPr id="75" name="直線コネクタ 74"/>
        <xdr:cNvCxnSpPr/>
      </xdr:nvCxnSpPr>
      <xdr:spPr>
        <a:xfrm flipV="1">
          <a:off x="2908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6" name="楕円 75"/>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165100</xdr:rowOff>
    </xdr:from>
    <xdr:to>
      <xdr:col>15</xdr:col>
      <xdr:colOff>50800</xdr:colOff>
      <xdr:row>39</xdr:row>
      <xdr:rowOff>19050</xdr:rowOff>
    </xdr:to>
    <xdr:cxnSp macro="">
      <xdr:nvCxnSpPr>
        <xdr:cNvPr id="77" name="直線コネクタ 76"/>
        <xdr:cNvCxnSpPr/>
      </xdr:nvCxnSpPr>
      <xdr:spPr>
        <a:xfrm flipV="1">
          <a:off x="2019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35577</xdr:rowOff>
    </xdr:from>
    <xdr:ext cx="405111" cy="259045"/>
    <xdr:sp macro="" textlink="">
      <xdr:nvSpPr>
        <xdr:cNvPr id="81" name="n_1mainValue【図書館】&#10;有形固定資産減価償却率"/>
        <xdr:cNvSpPr txBox="1"/>
      </xdr:nvSpPr>
      <xdr:spPr>
        <a:xfrm>
          <a:off x="358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2" name="n_2main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86377</xdr:rowOff>
    </xdr:from>
    <xdr:ext cx="405111" cy="259045"/>
    <xdr:sp macro="" textlink="">
      <xdr:nvSpPr>
        <xdr:cNvPr id="83" name="n_3mainValue【図書館】&#10;有形固定資産減価償却率"/>
        <xdr:cNvSpPr txBox="1"/>
      </xdr:nvSpPr>
      <xdr:spPr>
        <a:xfrm>
          <a:off x="1816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8" name="楕円 117"/>
        <xdr:cNvSpPr/>
      </xdr:nvSpPr>
      <xdr:spPr>
        <a:xfrm>
          <a:off x="10426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32402</xdr:rowOff>
    </xdr:from>
    <xdr:ext cx="469744" cy="259045"/>
    <xdr:sp macro="" textlink="">
      <xdr:nvSpPr>
        <xdr:cNvPr id="119" name="【図書館】&#10;一人当たり面積該当値テキスト"/>
        <xdr:cNvSpPr txBox="1"/>
      </xdr:nvSpPr>
      <xdr:spPr>
        <a:xfrm>
          <a:off x="10515600"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20" name="楕円 119"/>
        <xdr:cNvSpPr/>
      </xdr:nvSpPr>
      <xdr:spPr>
        <a:xfrm>
          <a:off x="958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104775</xdr:rowOff>
    </xdr:from>
    <xdr:to>
      <xdr:col>55</xdr:col>
      <xdr:colOff>0</xdr:colOff>
      <xdr:row>39</xdr:row>
      <xdr:rowOff>104775</xdr:rowOff>
    </xdr:to>
    <xdr:cxnSp macro="">
      <xdr:nvCxnSpPr>
        <xdr:cNvPr id="121" name="直線コネクタ 120"/>
        <xdr:cNvCxnSpPr/>
      </xdr:nvCxnSpPr>
      <xdr:spPr>
        <a:xfrm>
          <a:off x="9639300" y="679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2" name="楕円 121"/>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110490</xdr:rowOff>
    </xdr:to>
    <xdr:cxnSp macro="">
      <xdr:nvCxnSpPr>
        <xdr:cNvPr id="123" name="直線コネクタ 122"/>
        <xdr:cNvCxnSpPr/>
      </xdr:nvCxnSpPr>
      <xdr:spPr>
        <a:xfrm flipV="1">
          <a:off x="8750300" y="6791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65405</xdr:rowOff>
    </xdr:from>
    <xdr:to>
      <xdr:col>41</xdr:col>
      <xdr:colOff>101600</xdr:colOff>
      <xdr:row>39</xdr:row>
      <xdr:rowOff>167005</xdr:rowOff>
    </xdr:to>
    <xdr:sp macro="" textlink="">
      <xdr:nvSpPr>
        <xdr:cNvPr id="124" name="楕円 123"/>
        <xdr:cNvSpPr/>
      </xdr:nvSpPr>
      <xdr:spPr>
        <a:xfrm>
          <a:off x="781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116205</xdr:rowOff>
    </xdr:to>
    <xdr:cxnSp macro="">
      <xdr:nvCxnSpPr>
        <xdr:cNvPr id="125" name="直線コネクタ 124"/>
        <xdr:cNvCxnSpPr/>
      </xdr:nvCxnSpPr>
      <xdr:spPr>
        <a:xfrm flipV="1">
          <a:off x="7861300" y="6797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146702</xdr:rowOff>
    </xdr:from>
    <xdr:ext cx="469744" cy="259045"/>
    <xdr:sp macro="" textlink="">
      <xdr:nvSpPr>
        <xdr:cNvPr id="129" name="n_1mainValue【図書館】&#10;一人当たり面積"/>
        <xdr:cNvSpPr txBox="1"/>
      </xdr:nvSpPr>
      <xdr:spPr>
        <a:xfrm>
          <a:off x="93917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0"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158132</xdr:rowOff>
    </xdr:from>
    <xdr:ext cx="469744" cy="259045"/>
    <xdr:sp macro="" textlink="">
      <xdr:nvSpPr>
        <xdr:cNvPr id="131" name="n_3mainValue【図書館】&#10;一人当たり面積"/>
        <xdr:cNvSpPr txBox="1"/>
      </xdr:nvSpPr>
      <xdr:spPr>
        <a:xfrm>
          <a:off x="7626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71" name="楕円 170"/>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142892</xdr:rowOff>
    </xdr:from>
    <xdr:ext cx="405111" cy="259045"/>
    <xdr:sp macro="" textlink="">
      <xdr:nvSpPr>
        <xdr:cNvPr id="172" name="【体育館・プール】&#10;有形固定資産減価償却率該当値テキスト"/>
        <xdr:cNvSpPr txBox="1"/>
      </xdr:nvSpPr>
      <xdr:spPr>
        <a:xfrm>
          <a:off x="4673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73" name="楕円 172"/>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74295</xdr:rowOff>
    </xdr:to>
    <xdr:cxnSp macro="">
      <xdr:nvCxnSpPr>
        <xdr:cNvPr id="174" name="直線コネクタ 173"/>
        <xdr:cNvCxnSpPr/>
      </xdr:nvCxnSpPr>
      <xdr:spPr>
        <a:xfrm flipV="1">
          <a:off x="3797300" y="103308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75" name="楕円 174"/>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74295</xdr:rowOff>
    </xdr:from>
    <xdr:to>
      <xdr:col>19</xdr:col>
      <xdr:colOff>177800</xdr:colOff>
      <xdr:row>60</xdr:row>
      <xdr:rowOff>110490</xdr:rowOff>
    </xdr:to>
    <xdr:cxnSp macro="">
      <xdr:nvCxnSpPr>
        <xdr:cNvPr id="176" name="直線コネクタ 175"/>
        <xdr:cNvCxnSpPr/>
      </xdr:nvCxnSpPr>
      <xdr:spPr>
        <a:xfrm flipV="1">
          <a:off x="2908300" y="10361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77" name="楕円 176"/>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110490</xdr:rowOff>
    </xdr:from>
    <xdr:to>
      <xdr:col>15</xdr:col>
      <xdr:colOff>50800</xdr:colOff>
      <xdr:row>60</xdr:row>
      <xdr:rowOff>144780</xdr:rowOff>
    </xdr:to>
    <xdr:cxnSp macro="">
      <xdr:nvCxnSpPr>
        <xdr:cNvPr id="178" name="直線コネクタ 177"/>
        <xdr:cNvCxnSpPr/>
      </xdr:nvCxnSpPr>
      <xdr:spPr>
        <a:xfrm flipV="1">
          <a:off x="2019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182" name="n_1mainValue【体育館・プール】&#10;有形固定資産減価償却率"/>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183"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84"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21" name="楕円 220"/>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3607</xdr:rowOff>
    </xdr:from>
    <xdr:to>
      <xdr:col>50</xdr:col>
      <xdr:colOff>165100</xdr:colOff>
      <xdr:row>63</xdr:row>
      <xdr:rowOff>105207</xdr:rowOff>
    </xdr:to>
    <xdr:sp macro="" textlink="">
      <xdr:nvSpPr>
        <xdr:cNvPr id="223" name="楕円 222"/>
        <xdr:cNvSpPr/>
      </xdr:nvSpPr>
      <xdr:spPr>
        <a:xfrm>
          <a:off x="9588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54407</xdr:rowOff>
    </xdr:to>
    <xdr:cxnSp macro="">
      <xdr:nvCxnSpPr>
        <xdr:cNvPr id="224" name="直線コネクタ 223"/>
        <xdr:cNvCxnSpPr/>
      </xdr:nvCxnSpPr>
      <xdr:spPr>
        <a:xfrm flipV="1">
          <a:off x="9639300" y="1085392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5435</xdr:rowOff>
    </xdr:from>
    <xdr:to>
      <xdr:col>46</xdr:col>
      <xdr:colOff>38100</xdr:colOff>
      <xdr:row>63</xdr:row>
      <xdr:rowOff>107035</xdr:rowOff>
    </xdr:to>
    <xdr:sp macro="" textlink="">
      <xdr:nvSpPr>
        <xdr:cNvPr id="225" name="楕円 224"/>
        <xdr:cNvSpPr/>
      </xdr:nvSpPr>
      <xdr:spPr>
        <a:xfrm>
          <a:off x="8699500" y="10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54407</xdr:rowOff>
    </xdr:from>
    <xdr:to>
      <xdr:col>50</xdr:col>
      <xdr:colOff>114300</xdr:colOff>
      <xdr:row>63</xdr:row>
      <xdr:rowOff>56235</xdr:rowOff>
    </xdr:to>
    <xdr:cxnSp macro="">
      <xdr:nvCxnSpPr>
        <xdr:cNvPr id="226" name="直線コネクタ 225"/>
        <xdr:cNvCxnSpPr/>
      </xdr:nvCxnSpPr>
      <xdr:spPr>
        <a:xfrm flipV="1">
          <a:off x="8750300" y="1085575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6807</xdr:rowOff>
    </xdr:from>
    <xdr:to>
      <xdr:col>41</xdr:col>
      <xdr:colOff>101600</xdr:colOff>
      <xdr:row>63</xdr:row>
      <xdr:rowOff>108407</xdr:rowOff>
    </xdr:to>
    <xdr:sp macro="" textlink="">
      <xdr:nvSpPr>
        <xdr:cNvPr id="227" name="楕円 226"/>
        <xdr:cNvSpPr/>
      </xdr:nvSpPr>
      <xdr:spPr>
        <a:xfrm>
          <a:off x="7810500" y="108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56235</xdr:rowOff>
    </xdr:from>
    <xdr:to>
      <xdr:col>45</xdr:col>
      <xdr:colOff>177800</xdr:colOff>
      <xdr:row>63</xdr:row>
      <xdr:rowOff>57607</xdr:rowOff>
    </xdr:to>
    <xdr:cxnSp macro="">
      <xdr:nvCxnSpPr>
        <xdr:cNvPr id="228" name="直線コネクタ 227"/>
        <xdr:cNvCxnSpPr/>
      </xdr:nvCxnSpPr>
      <xdr:spPr>
        <a:xfrm flipV="1">
          <a:off x="7861300" y="108575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96334</xdr:rowOff>
    </xdr:from>
    <xdr:ext cx="469744" cy="259045"/>
    <xdr:sp macro="" textlink="">
      <xdr:nvSpPr>
        <xdr:cNvPr id="232" name="n_1mainValue【体育館・プール】&#10;一人当たり面積"/>
        <xdr:cNvSpPr txBox="1"/>
      </xdr:nvSpPr>
      <xdr:spPr>
        <a:xfrm>
          <a:off x="93917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98162</xdr:rowOff>
    </xdr:from>
    <xdr:ext cx="469744" cy="259045"/>
    <xdr:sp macro="" textlink="">
      <xdr:nvSpPr>
        <xdr:cNvPr id="233" name="n_2mainValue【体育館・プール】&#10;一人当たり面積"/>
        <xdr:cNvSpPr txBox="1"/>
      </xdr:nvSpPr>
      <xdr:spPr>
        <a:xfrm>
          <a:off x="8515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99534</xdr:rowOff>
    </xdr:from>
    <xdr:ext cx="469744" cy="259045"/>
    <xdr:sp macro="" textlink="">
      <xdr:nvSpPr>
        <xdr:cNvPr id="234" name="n_3mainValue【体育館・プール】&#10;一人当たり面積"/>
        <xdr:cNvSpPr txBox="1"/>
      </xdr:nvSpPr>
      <xdr:spPr>
        <a:xfrm>
          <a:off x="7626427" y="109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170180</xdr:rowOff>
    </xdr:from>
    <xdr:to>
      <xdr:col>10</xdr:col>
      <xdr:colOff>165100</xdr:colOff>
      <xdr:row>84</xdr:row>
      <xdr:rowOff>100330</xdr:rowOff>
    </xdr:to>
    <xdr:sp macro="" textlink="">
      <xdr:nvSpPr>
        <xdr:cNvPr id="274" name="楕円 273"/>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75"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7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7"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78" name="n_3mainValue【福祉施設】&#10;有形固定資産減価償却率"/>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02" name="直線コネクタ 301"/>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03"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04" name="直線コネクタ 30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05"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6" name="直線コネクタ 305"/>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7"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8" name="フローチャート: 判断 307"/>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9" name="フローチャート: 判断 308"/>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0" name="フローチャート: 判断 309"/>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11" name="フローチャート: 判断 310"/>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40639</xdr:rowOff>
    </xdr:from>
    <xdr:to>
      <xdr:col>41</xdr:col>
      <xdr:colOff>101600</xdr:colOff>
      <xdr:row>86</xdr:row>
      <xdr:rowOff>142239</xdr:rowOff>
    </xdr:to>
    <xdr:sp macro="" textlink="">
      <xdr:nvSpPr>
        <xdr:cNvPr id="317" name="楕円 316"/>
        <xdr:cNvSpPr/>
      </xdr:nvSpPr>
      <xdr:spPr>
        <a:xfrm>
          <a:off x="7810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318"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9"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2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133366</xdr:rowOff>
    </xdr:from>
    <xdr:ext cx="469744" cy="259045"/>
    <xdr:sp macro="" textlink="">
      <xdr:nvSpPr>
        <xdr:cNvPr id="321" name="n_3mainValue【福祉施設】&#10;一人当たり面積"/>
        <xdr:cNvSpPr txBox="1"/>
      </xdr:nvSpPr>
      <xdr:spPr>
        <a:xfrm>
          <a:off x="7626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0"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19050</xdr:rowOff>
    </xdr:from>
    <xdr:to>
      <xdr:col>24</xdr:col>
      <xdr:colOff>114300</xdr:colOff>
      <xdr:row>105</xdr:row>
      <xdr:rowOff>120650</xdr:rowOff>
    </xdr:to>
    <xdr:sp macro="" textlink="">
      <xdr:nvSpPr>
        <xdr:cNvPr id="360" name="楕円 359"/>
        <xdr:cNvSpPr/>
      </xdr:nvSpPr>
      <xdr:spPr>
        <a:xfrm>
          <a:off x="45847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168927</xdr:rowOff>
    </xdr:from>
    <xdr:ext cx="405111" cy="259045"/>
    <xdr:sp macro="" textlink="">
      <xdr:nvSpPr>
        <xdr:cNvPr id="361" name="【市民会館】&#10;有形固定資産減価償却率該当値テキスト"/>
        <xdr:cNvSpPr txBox="1"/>
      </xdr:nvSpPr>
      <xdr:spPr>
        <a:xfrm>
          <a:off x="4673600"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46989</xdr:rowOff>
    </xdr:from>
    <xdr:to>
      <xdr:col>20</xdr:col>
      <xdr:colOff>38100</xdr:colOff>
      <xdr:row>105</xdr:row>
      <xdr:rowOff>148589</xdr:rowOff>
    </xdr:to>
    <xdr:sp macro="" textlink="">
      <xdr:nvSpPr>
        <xdr:cNvPr id="362" name="楕円 361"/>
        <xdr:cNvSpPr/>
      </xdr:nvSpPr>
      <xdr:spPr>
        <a:xfrm>
          <a:off x="37465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69850</xdr:rowOff>
    </xdr:from>
    <xdr:to>
      <xdr:col>24</xdr:col>
      <xdr:colOff>63500</xdr:colOff>
      <xdr:row>105</xdr:row>
      <xdr:rowOff>97789</xdr:rowOff>
    </xdr:to>
    <xdr:cxnSp macro="">
      <xdr:nvCxnSpPr>
        <xdr:cNvPr id="363" name="直線コネクタ 362"/>
        <xdr:cNvCxnSpPr/>
      </xdr:nvCxnSpPr>
      <xdr:spPr>
        <a:xfrm flipV="1">
          <a:off x="3797300" y="180721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73661</xdr:rowOff>
    </xdr:from>
    <xdr:to>
      <xdr:col>15</xdr:col>
      <xdr:colOff>101600</xdr:colOff>
      <xdr:row>106</xdr:row>
      <xdr:rowOff>3811</xdr:rowOff>
    </xdr:to>
    <xdr:sp macro="" textlink="">
      <xdr:nvSpPr>
        <xdr:cNvPr id="364" name="楕円 363"/>
        <xdr:cNvSpPr/>
      </xdr:nvSpPr>
      <xdr:spPr>
        <a:xfrm>
          <a:off x="2857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97789</xdr:rowOff>
    </xdr:from>
    <xdr:to>
      <xdr:col>19</xdr:col>
      <xdr:colOff>177800</xdr:colOff>
      <xdr:row>105</xdr:row>
      <xdr:rowOff>124461</xdr:rowOff>
    </xdr:to>
    <xdr:cxnSp macro="">
      <xdr:nvCxnSpPr>
        <xdr:cNvPr id="365" name="直線コネクタ 364"/>
        <xdr:cNvCxnSpPr/>
      </xdr:nvCxnSpPr>
      <xdr:spPr>
        <a:xfrm flipV="1">
          <a:off x="2908300" y="1810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100330</xdr:rowOff>
    </xdr:from>
    <xdr:to>
      <xdr:col>10</xdr:col>
      <xdr:colOff>165100</xdr:colOff>
      <xdr:row>106</xdr:row>
      <xdr:rowOff>30480</xdr:rowOff>
    </xdr:to>
    <xdr:sp macro="" textlink="">
      <xdr:nvSpPr>
        <xdr:cNvPr id="366" name="楕円 365"/>
        <xdr:cNvSpPr/>
      </xdr:nvSpPr>
      <xdr:spPr>
        <a:xfrm>
          <a:off x="1968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124461</xdr:rowOff>
    </xdr:from>
    <xdr:to>
      <xdr:col>15</xdr:col>
      <xdr:colOff>50800</xdr:colOff>
      <xdr:row>105</xdr:row>
      <xdr:rowOff>151130</xdr:rowOff>
    </xdr:to>
    <xdr:cxnSp macro="">
      <xdr:nvCxnSpPr>
        <xdr:cNvPr id="367" name="直線コネクタ 366"/>
        <xdr:cNvCxnSpPr/>
      </xdr:nvCxnSpPr>
      <xdr:spPr>
        <a:xfrm flipV="1">
          <a:off x="2019300" y="18126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8"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9"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70"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139716</xdr:rowOff>
    </xdr:from>
    <xdr:ext cx="405111" cy="259045"/>
    <xdr:sp macro="" textlink="">
      <xdr:nvSpPr>
        <xdr:cNvPr id="371" name="n_1mainValue【市民会館】&#10;有形固定資産減価償却率"/>
        <xdr:cNvSpPr txBox="1"/>
      </xdr:nvSpPr>
      <xdr:spPr>
        <a:xfrm>
          <a:off x="3582044" y="1814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166388</xdr:rowOff>
    </xdr:from>
    <xdr:ext cx="405111" cy="259045"/>
    <xdr:sp macro="" textlink="">
      <xdr:nvSpPr>
        <xdr:cNvPr id="372" name="n_2mainValue【市民会館】&#10;有形固定資産減価償却率"/>
        <xdr:cNvSpPr txBox="1"/>
      </xdr:nvSpPr>
      <xdr:spPr>
        <a:xfrm>
          <a:off x="2705744"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21607</xdr:rowOff>
    </xdr:from>
    <xdr:ext cx="405111" cy="259045"/>
    <xdr:sp macro="" textlink="">
      <xdr:nvSpPr>
        <xdr:cNvPr id="373" name="n_3mainValue【市民会館】&#10;有形固定資産減価償却率"/>
        <xdr:cNvSpPr txBox="1"/>
      </xdr:nvSpPr>
      <xdr:spPr>
        <a:xfrm>
          <a:off x="1816744" y="1819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4" name="直線コネクタ 38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5" name="テキスト ボックス 38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6" name="直線コネクタ 38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7" name="テキスト ボックス 38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8" name="直線コネクタ 38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9" name="テキスト ボックス 38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0" name="直線コネクタ 38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1" name="テキスト ボックス 39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2" name="直線コネクタ 39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3" name="テキスト ボックス 39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7" name="直線コネクタ 396"/>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8"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9" name="直線コネクタ 398"/>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00"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01" name="直線コネクタ 400"/>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02"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3" name="フローチャート: 判断 402"/>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4" name="フローチャート: 判断 403"/>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5" name="フローチャート: 判断 404"/>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6" name="フローチャート: 判断 405"/>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29211</xdr:rowOff>
    </xdr:from>
    <xdr:to>
      <xdr:col>55</xdr:col>
      <xdr:colOff>50800</xdr:colOff>
      <xdr:row>106</xdr:row>
      <xdr:rowOff>130811</xdr:rowOff>
    </xdr:to>
    <xdr:sp macro="" textlink="">
      <xdr:nvSpPr>
        <xdr:cNvPr id="412" name="楕円 411"/>
        <xdr:cNvSpPr/>
      </xdr:nvSpPr>
      <xdr:spPr>
        <a:xfrm>
          <a:off x="10426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52088</xdr:rowOff>
    </xdr:from>
    <xdr:ext cx="469744" cy="259045"/>
    <xdr:sp macro="" textlink="">
      <xdr:nvSpPr>
        <xdr:cNvPr id="413" name="【市民会館】&#10;一人当たり面積該当値テキスト"/>
        <xdr:cNvSpPr txBox="1"/>
      </xdr:nvSpPr>
      <xdr:spPr>
        <a:xfrm>
          <a:off x="10515600"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34925</xdr:rowOff>
    </xdr:from>
    <xdr:to>
      <xdr:col>50</xdr:col>
      <xdr:colOff>165100</xdr:colOff>
      <xdr:row>106</xdr:row>
      <xdr:rowOff>136525</xdr:rowOff>
    </xdr:to>
    <xdr:sp macro="" textlink="">
      <xdr:nvSpPr>
        <xdr:cNvPr id="414" name="楕円 413"/>
        <xdr:cNvSpPr/>
      </xdr:nvSpPr>
      <xdr:spPr>
        <a:xfrm>
          <a:off x="9588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85725</xdr:rowOff>
    </xdr:to>
    <xdr:cxnSp macro="">
      <xdr:nvCxnSpPr>
        <xdr:cNvPr id="415" name="直線コネクタ 414"/>
        <xdr:cNvCxnSpPr/>
      </xdr:nvCxnSpPr>
      <xdr:spPr>
        <a:xfrm flipV="1">
          <a:off x="9639300" y="182537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16" name="楕円 415"/>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85725</xdr:rowOff>
    </xdr:from>
    <xdr:to>
      <xdr:col>50</xdr:col>
      <xdr:colOff>114300</xdr:colOff>
      <xdr:row>106</xdr:row>
      <xdr:rowOff>91439</xdr:rowOff>
    </xdr:to>
    <xdr:cxnSp macro="">
      <xdr:nvCxnSpPr>
        <xdr:cNvPr id="417" name="直線コネクタ 416"/>
        <xdr:cNvCxnSpPr/>
      </xdr:nvCxnSpPr>
      <xdr:spPr>
        <a:xfrm flipV="1">
          <a:off x="8750300" y="182594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46355</xdr:rowOff>
    </xdr:from>
    <xdr:to>
      <xdr:col>41</xdr:col>
      <xdr:colOff>101600</xdr:colOff>
      <xdr:row>106</xdr:row>
      <xdr:rowOff>147955</xdr:rowOff>
    </xdr:to>
    <xdr:sp macro="" textlink="">
      <xdr:nvSpPr>
        <xdr:cNvPr id="418" name="楕円 417"/>
        <xdr:cNvSpPr/>
      </xdr:nvSpPr>
      <xdr:spPr>
        <a:xfrm>
          <a:off x="7810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97155</xdr:rowOff>
    </xdr:to>
    <xdr:cxnSp macro="">
      <xdr:nvCxnSpPr>
        <xdr:cNvPr id="419" name="直線コネクタ 418"/>
        <xdr:cNvCxnSpPr/>
      </xdr:nvCxnSpPr>
      <xdr:spPr>
        <a:xfrm flipV="1">
          <a:off x="7861300" y="18265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20"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21"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22"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153052</xdr:rowOff>
    </xdr:from>
    <xdr:ext cx="469744" cy="259045"/>
    <xdr:sp macro="" textlink="">
      <xdr:nvSpPr>
        <xdr:cNvPr id="423" name="n_1mainValue【市民会館】&#10;一人当たり面積"/>
        <xdr:cNvSpPr txBox="1"/>
      </xdr:nvSpPr>
      <xdr:spPr>
        <a:xfrm>
          <a:off x="93917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24" name="n_2mainValue【市民会館】&#10;一人当たり面積"/>
        <xdr:cNvSpPr txBox="1"/>
      </xdr:nvSpPr>
      <xdr:spPr>
        <a:xfrm>
          <a:off x="8515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164482</xdr:rowOff>
    </xdr:from>
    <xdr:ext cx="469744" cy="259045"/>
    <xdr:sp macro="" textlink="">
      <xdr:nvSpPr>
        <xdr:cNvPr id="425" name="n_3mainValue【市民会館】&#10;一人当たり面積"/>
        <xdr:cNvSpPr txBox="1"/>
      </xdr:nvSpPr>
      <xdr:spPr>
        <a:xfrm>
          <a:off x="7626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51" name="直線コネクタ 450"/>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52"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53" name="直線コネクタ 452"/>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54"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55" name="直線コネクタ 45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6"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7" name="フローチャート: 判断 456"/>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8" name="フローチャート: 判断 457"/>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9" name="フローチャート: 判断 458"/>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60" name="フローチャート: 判断 459"/>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20501</xdr:rowOff>
    </xdr:from>
    <xdr:to>
      <xdr:col>85</xdr:col>
      <xdr:colOff>177800</xdr:colOff>
      <xdr:row>35</xdr:row>
      <xdr:rowOff>122101</xdr:rowOff>
    </xdr:to>
    <xdr:sp macro="" textlink="">
      <xdr:nvSpPr>
        <xdr:cNvPr id="466" name="楕円 465"/>
        <xdr:cNvSpPr/>
      </xdr:nvSpPr>
      <xdr:spPr>
        <a:xfrm>
          <a:off x="16268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43378</xdr:rowOff>
    </xdr:from>
    <xdr:ext cx="405111" cy="259045"/>
    <xdr:sp macro="" textlink="">
      <xdr:nvSpPr>
        <xdr:cNvPr id="467" name="【一般廃棄物処理施設】&#10;有形固定資産減価償却率該当値テキスト"/>
        <xdr:cNvSpPr txBox="1"/>
      </xdr:nvSpPr>
      <xdr:spPr>
        <a:xfrm>
          <a:off x="16357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68" name="楕円 467"/>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71301</xdr:rowOff>
    </xdr:to>
    <xdr:cxnSp macro="">
      <xdr:nvCxnSpPr>
        <xdr:cNvPr id="469" name="直線コネクタ 468"/>
        <xdr:cNvCxnSpPr/>
      </xdr:nvCxnSpPr>
      <xdr:spPr>
        <a:xfrm>
          <a:off x="15481300" y="6068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61323</xdr:rowOff>
    </xdr:from>
    <xdr:to>
      <xdr:col>76</xdr:col>
      <xdr:colOff>165100</xdr:colOff>
      <xdr:row>35</xdr:row>
      <xdr:rowOff>162923</xdr:rowOff>
    </xdr:to>
    <xdr:sp macro="" textlink="">
      <xdr:nvSpPr>
        <xdr:cNvPr id="470" name="楕円 469"/>
        <xdr:cNvSpPr/>
      </xdr:nvSpPr>
      <xdr:spPr>
        <a:xfrm>
          <a:off x="14541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35</xdr:row>
      <xdr:rowOff>112123</xdr:rowOff>
    </xdr:to>
    <xdr:cxnSp macro="">
      <xdr:nvCxnSpPr>
        <xdr:cNvPr id="471" name="直線コネクタ 470"/>
        <xdr:cNvCxnSpPr/>
      </xdr:nvCxnSpPr>
      <xdr:spPr>
        <a:xfrm flipV="1">
          <a:off x="14592300" y="60687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7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7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7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75"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8000</xdr:rowOff>
    </xdr:from>
    <xdr:ext cx="405111" cy="259045"/>
    <xdr:sp macro="" textlink="">
      <xdr:nvSpPr>
        <xdr:cNvPr id="476" name="n_2mainValue【一般廃棄物処理施設】&#10;有形固定資産減価償却率"/>
        <xdr:cNvSpPr txBox="1"/>
      </xdr:nvSpPr>
      <xdr:spPr>
        <a:xfrm>
          <a:off x="14389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90" name="テキスト ボックス 489"/>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92" name="テキスト ボックス 491"/>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94" name="テキスト ボックス 493"/>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6" name="テキスト ボックス 49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8" name="テキスト ボックス 497"/>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00" name="テキスト ボックス 499"/>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02" name="直線コネクタ 501"/>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03"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04" name="直線コネクタ 503"/>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05"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6" name="直線コネクタ 505"/>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7"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8" name="フローチャート: 判断 507"/>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9" name="フローチャート: 判断 508"/>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10" name="フローチャート: 判断 509"/>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11" name="フローチャート: 判断 510"/>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25989</xdr:rowOff>
    </xdr:from>
    <xdr:to>
      <xdr:col>116</xdr:col>
      <xdr:colOff>114300</xdr:colOff>
      <xdr:row>42</xdr:row>
      <xdr:rowOff>127589</xdr:rowOff>
    </xdr:to>
    <xdr:sp macro="" textlink="">
      <xdr:nvSpPr>
        <xdr:cNvPr id="517" name="楕円 516"/>
        <xdr:cNvSpPr/>
      </xdr:nvSpPr>
      <xdr:spPr>
        <a:xfrm>
          <a:off x="22110700" y="72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18"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27071</xdr:rowOff>
    </xdr:from>
    <xdr:to>
      <xdr:col>112</xdr:col>
      <xdr:colOff>38100</xdr:colOff>
      <xdr:row>42</xdr:row>
      <xdr:rowOff>128671</xdr:rowOff>
    </xdr:to>
    <xdr:sp macro="" textlink="">
      <xdr:nvSpPr>
        <xdr:cNvPr id="519" name="楕円 518"/>
        <xdr:cNvSpPr/>
      </xdr:nvSpPr>
      <xdr:spPr>
        <a:xfrm>
          <a:off x="21272500" y="7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76789</xdr:rowOff>
    </xdr:from>
    <xdr:to>
      <xdr:col>116</xdr:col>
      <xdr:colOff>63500</xdr:colOff>
      <xdr:row>42</xdr:row>
      <xdr:rowOff>77871</xdr:rowOff>
    </xdr:to>
    <xdr:cxnSp macro="">
      <xdr:nvCxnSpPr>
        <xdr:cNvPr id="520" name="直線コネクタ 519"/>
        <xdr:cNvCxnSpPr/>
      </xdr:nvCxnSpPr>
      <xdr:spPr>
        <a:xfrm flipV="1">
          <a:off x="21323300" y="7277689"/>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27415</xdr:rowOff>
    </xdr:from>
    <xdr:to>
      <xdr:col>107</xdr:col>
      <xdr:colOff>101600</xdr:colOff>
      <xdr:row>42</xdr:row>
      <xdr:rowOff>129015</xdr:rowOff>
    </xdr:to>
    <xdr:sp macro="" textlink="">
      <xdr:nvSpPr>
        <xdr:cNvPr id="521" name="楕円 520"/>
        <xdr:cNvSpPr/>
      </xdr:nvSpPr>
      <xdr:spPr>
        <a:xfrm>
          <a:off x="20383500" y="72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77871</xdr:rowOff>
    </xdr:from>
    <xdr:to>
      <xdr:col>111</xdr:col>
      <xdr:colOff>177800</xdr:colOff>
      <xdr:row>42</xdr:row>
      <xdr:rowOff>78215</xdr:rowOff>
    </xdr:to>
    <xdr:cxnSp macro="">
      <xdr:nvCxnSpPr>
        <xdr:cNvPr id="522" name="直線コネクタ 521"/>
        <xdr:cNvCxnSpPr/>
      </xdr:nvCxnSpPr>
      <xdr:spPr>
        <a:xfrm flipV="1">
          <a:off x="20434300" y="727877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23"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24"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25"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119798</xdr:rowOff>
    </xdr:from>
    <xdr:ext cx="534377" cy="259045"/>
    <xdr:sp macro="" textlink="">
      <xdr:nvSpPr>
        <xdr:cNvPr id="526" name="n_1mainValue【一般廃棄物処理施設】&#10;一人当たり有形固定資産（償却資産）額"/>
        <xdr:cNvSpPr txBox="1"/>
      </xdr:nvSpPr>
      <xdr:spPr>
        <a:xfrm>
          <a:off x="21043411" y="7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120142</xdr:rowOff>
    </xdr:from>
    <xdr:ext cx="534377" cy="259045"/>
    <xdr:sp macro="" textlink="">
      <xdr:nvSpPr>
        <xdr:cNvPr id="527" name="n_2mainValue【一般廃棄物処理施設】&#10;一人当たり有形固定資産（償却資産）額"/>
        <xdr:cNvSpPr txBox="1"/>
      </xdr:nvSpPr>
      <xdr:spPr>
        <a:xfrm>
          <a:off x="20167111" y="73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8" name="直線コネクタ 5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9" name="テキスト ボックス 5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0" name="直線コネクタ 5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1" name="テキスト ボックス 5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2" name="直線コネクタ 5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3" name="テキスト ボックス 5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4" name="直線コネクタ 5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5" name="テキスト ボックス 5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6" name="直線コネクタ 5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7" name="テキスト ボックス 5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8" name="直線コネクタ 5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9" name="テキスト ボックス 5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53" name="直線コネクタ 552"/>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54"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55" name="直線コネクタ 554"/>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7" name="直線コネクタ 55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58"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9" name="フローチャート: 判断 55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60" name="フローチャート: 判断 559"/>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61" name="フローチャート: 判断 56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62" name="フローチャート: 判断 561"/>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568" name="楕円 567"/>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569" name="【保健センター・保健所】&#10;有形固定資産減価償却率該当値テキスト"/>
        <xdr:cNvSpPr txBox="1"/>
      </xdr:nvSpPr>
      <xdr:spPr>
        <a:xfrm>
          <a:off x="16357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70" name="楕円 569"/>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153488</xdr:rowOff>
    </xdr:to>
    <xdr:cxnSp macro="">
      <xdr:nvCxnSpPr>
        <xdr:cNvPr id="571" name="直線コネクタ 570"/>
        <xdr:cNvCxnSpPr/>
      </xdr:nvCxnSpPr>
      <xdr:spPr>
        <a:xfrm flipV="1">
          <a:off x="15481300" y="1041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136978</xdr:rowOff>
    </xdr:from>
    <xdr:to>
      <xdr:col>76</xdr:col>
      <xdr:colOff>165100</xdr:colOff>
      <xdr:row>61</xdr:row>
      <xdr:rowOff>67128</xdr:rowOff>
    </xdr:to>
    <xdr:sp macro="" textlink="">
      <xdr:nvSpPr>
        <xdr:cNvPr id="572" name="楕円 571"/>
        <xdr:cNvSpPr/>
      </xdr:nvSpPr>
      <xdr:spPr>
        <a:xfrm>
          <a:off x="14541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16328</xdr:rowOff>
    </xdr:to>
    <xdr:cxnSp macro="">
      <xdr:nvCxnSpPr>
        <xdr:cNvPr id="573" name="直線コネクタ 572"/>
        <xdr:cNvCxnSpPr/>
      </xdr:nvCxnSpPr>
      <xdr:spPr>
        <a:xfrm flipV="1">
          <a:off x="14592300" y="1044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xdr:rowOff>
    </xdr:from>
    <xdr:to>
      <xdr:col>72</xdr:col>
      <xdr:colOff>38100</xdr:colOff>
      <xdr:row>61</xdr:row>
      <xdr:rowOff>103051</xdr:rowOff>
    </xdr:to>
    <xdr:sp macro="" textlink="">
      <xdr:nvSpPr>
        <xdr:cNvPr id="574" name="楕円 573"/>
        <xdr:cNvSpPr/>
      </xdr:nvSpPr>
      <xdr:spPr>
        <a:xfrm>
          <a:off x="13652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xdr:rowOff>
    </xdr:from>
    <xdr:to>
      <xdr:col>76</xdr:col>
      <xdr:colOff>114300</xdr:colOff>
      <xdr:row>61</xdr:row>
      <xdr:rowOff>52251</xdr:rowOff>
    </xdr:to>
    <xdr:cxnSp macro="">
      <xdr:nvCxnSpPr>
        <xdr:cNvPr id="575" name="直線コネクタ 574"/>
        <xdr:cNvCxnSpPr/>
      </xdr:nvCxnSpPr>
      <xdr:spPr>
        <a:xfrm flipV="1">
          <a:off x="13703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76"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77"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8"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79" name="n_1main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58255</xdr:rowOff>
    </xdr:from>
    <xdr:ext cx="405111" cy="259045"/>
    <xdr:sp macro="" textlink="">
      <xdr:nvSpPr>
        <xdr:cNvPr id="580" name="n_2mainValue【保健センター・保健所】&#10;有形固定資産減価償却率"/>
        <xdr:cNvSpPr txBox="1"/>
      </xdr:nvSpPr>
      <xdr:spPr>
        <a:xfrm>
          <a:off x="14389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94178</xdr:rowOff>
    </xdr:from>
    <xdr:ext cx="405111" cy="259045"/>
    <xdr:sp macro="" textlink="">
      <xdr:nvSpPr>
        <xdr:cNvPr id="581" name="n_3mainValue【保健センター・保健所】&#10;有形固定資産減価償却率"/>
        <xdr:cNvSpPr txBox="1"/>
      </xdr:nvSpPr>
      <xdr:spPr>
        <a:xfrm>
          <a:off x="13500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2" name="直線コネクタ 5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3" name="テキスト ボックス 5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4" name="直線コネクタ 5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5" name="テキスト ボックス 5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6" name="直線コネクタ 5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7" name="テキスト ボックス 59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8" name="直線コネクタ 5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9" name="テキスト ボックス 59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0" name="直線コネクタ 5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1" name="テキスト ボックス 60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05" name="直線コネクタ 604"/>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0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07" name="直線コネクタ 60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08"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9" name="直線コネクタ 608"/>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10"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11" name="フローチャート: 判断 610"/>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12" name="フローチャート: 判断 611"/>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13" name="フローチャート: 判断 61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14" name="フローチャート: 判断 613"/>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0" name="楕円 619"/>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621" name="【保健センター・保健所】&#10;一人当たり面積該当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22" name="楕円 621"/>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623" name="直線コネクタ 622"/>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24" name="楕円 623"/>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625" name="直線コネクタ 624"/>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626" name="楕円 625"/>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627" name="直線コネクタ 626"/>
        <xdr:cNvCxnSpPr/>
      </xdr:nvCxnSpPr>
      <xdr:spPr>
        <a:xfrm flipV="1">
          <a:off x="19545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28"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29"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30"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31"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32"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633" name="n_3mainValue【保健センター・保健所】&#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4" name="直線コネクタ 6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5" name="テキスト ボックス 6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6" name="直線コネクタ 6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7" name="テキスト ボックス 6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8" name="直線コネクタ 6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9" name="テキスト ボックス 6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0" name="直線コネクタ 6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1" name="テキスト ボックス 6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2" name="直線コネクタ 6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3" name="テキスト ボックス 6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4" name="直線コネクタ 6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5" name="テキスト ボックス 6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6" name="直線コネクタ 6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7" name="テキスト ボックス 6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59" name="直線コネクタ 658"/>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60"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61" name="直線コネクタ 660"/>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62"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63" name="直線コネクタ 662"/>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64"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5" name="フローチャート: 判断 664"/>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66" name="フローチャート: 判断 665"/>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67" name="フローチャート: 判断 666"/>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68" name="フローチャート: 判断 667"/>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160382</xdr:rowOff>
    </xdr:from>
    <xdr:to>
      <xdr:col>85</xdr:col>
      <xdr:colOff>177800</xdr:colOff>
      <xdr:row>80</xdr:row>
      <xdr:rowOff>90532</xdr:rowOff>
    </xdr:to>
    <xdr:sp macro="" textlink="">
      <xdr:nvSpPr>
        <xdr:cNvPr id="674" name="楕円 673"/>
        <xdr:cNvSpPr/>
      </xdr:nvSpPr>
      <xdr:spPr>
        <a:xfrm>
          <a:off x="16268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11809</xdr:rowOff>
    </xdr:from>
    <xdr:ext cx="405111" cy="259045"/>
    <xdr:sp macro="" textlink="">
      <xdr:nvSpPr>
        <xdr:cNvPr id="675" name="【消防施設】&#10;有形固定資産減価償却率該当値テキスト"/>
        <xdr:cNvSpPr txBox="1"/>
      </xdr:nvSpPr>
      <xdr:spPr>
        <a:xfrm>
          <a:off x="16357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676" name="楕円 675"/>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39732</xdr:rowOff>
    </xdr:from>
    <xdr:to>
      <xdr:col>85</xdr:col>
      <xdr:colOff>127000</xdr:colOff>
      <xdr:row>80</xdr:row>
      <xdr:rowOff>70757</xdr:rowOff>
    </xdr:to>
    <xdr:cxnSp macro="">
      <xdr:nvCxnSpPr>
        <xdr:cNvPr id="677" name="直線コネクタ 676"/>
        <xdr:cNvCxnSpPr/>
      </xdr:nvCxnSpPr>
      <xdr:spPr>
        <a:xfrm flipV="1">
          <a:off x="15481300" y="137557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678" name="楕円 677"/>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93618</xdr:rowOff>
    </xdr:to>
    <xdr:cxnSp macro="">
      <xdr:nvCxnSpPr>
        <xdr:cNvPr id="679" name="直線コネクタ 678"/>
        <xdr:cNvCxnSpPr/>
      </xdr:nvCxnSpPr>
      <xdr:spPr>
        <a:xfrm flipV="1">
          <a:off x="14592300" y="137867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65677</xdr:rowOff>
    </xdr:from>
    <xdr:to>
      <xdr:col>72</xdr:col>
      <xdr:colOff>38100</xdr:colOff>
      <xdr:row>80</xdr:row>
      <xdr:rowOff>167277</xdr:rowOff>
    </xdr:to>
    <xdr:sp macro="" textlink="">
      <xdr:nvSpPr>
        <xdr:cNvPr id="680" name="楕円 679"/>
        <xdr:cNvSpPr/>
      </xdr:nvSpPr>
      <xdr:spPr>
        <a:xfrm>
          <a:off x="13652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93618</xdr:rowOff>
    </xdr:from>
    <xdr:to>
      <xdr:col>76</xdr:col>
      <xdr:colOff>114300</xdr:colOff>
      <xdr:row>80</xdr:row>
      <xdr:rowOff>116477</xdr:rowOff>
    </xdr:to>
    <xdr:cxnSp macro="">
      <xdr:nvCxnSpPr>
        <xdr:cNvPr id="681" name="直線コネクタ 680"/>
        <xdr:cNvCxnSpPr/>
      </xdr:nvCxnSpPr>
      <xdr:spPr>
        <a:xfrm flipV="1">
          <a:off x="13703300" y="138096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82"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83"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84"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685" name="n_1mainValue【消防施設】&#10;有形固定資産減価償却率"/>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686" name="n_2mainValue【消防施設】&#10;有形固定資産減価償却率"/>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12354</xdr:rowOff>
    </xdr:from>
    <xdr:ext cx="405111" cy="259045"/>
    <xdr:sp macro="" textlink="">
      <xdr:nvSpPr>
        <xdr:cNvPr id="687" name="n_3mainValue【消防施設】&#10;有形固定資産減価償却率"/>
        <xdr:cNvSpPr txBox="1"/>
      </xdr:nvSpPr>
      <xdr:spPr>
        <a:xfrm>
          <a:off x="13500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09" name="直線コネクタ 708"/>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10"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11" name="直線コネクタ 710"/>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12"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13" name="直線コネクタ 712"/>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14"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15" name="フローチャート: 判断 714"/>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16" name="フローチャート: 判断 715"/>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17" name="フローチャート: 判断 716"/>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18" name="フローチャート: 判断 717"/>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33477</xdr:rowOff>
    </xdr:from>
    <xdr:to>
      <xdr:col>116</xdr:col>
      <xdr:colOff>114300</xdr:colOff>
      <xdr:row>85</xdr:row>
      <xdr:rowOff>135077</xdr:rowOff>
    </xdr:to>
    <xdr:sp macro="" textlink="">
      <xdr:nvSpPr>
        <xdr:cNvPr id="724" name="楕円 723"/>
        <xdr:cNvSpPr/>
      </xdr:nvSpPr>
      <xdr:spPr>
        <a:xfrm>
          <a:off x="221107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725"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36221</xdr:rowOff>
    </xdr:from>
    <xdr:to>
      <xdr:col>112</xdr:col>
      <xdr:colOff>38100</xdr:colOff>
      <xdr:row>85</xdr:row>
      <xdr:rowOff>137821</xdr:rowOff>
    </xdr:to>
    <xdr:sp macro="" textlink="">
      <xdr:nvSpPr>
        <xdr:cNvPr id="726" name="楕円 725"/>
        <xdr:cNvSpPr/>
      </xdr:nvSpPr>
      <xdr:spPr>
        <a:xfrm>
          <a:off x="21272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84277</xdr:rowOff>
    </xdr:from>
    <xdr:to>
      <xdr:col>116</xdr:col>
      <xdr:colOff>63500</xdr:colOff>
      <xdr:row>85</xdr:row>
      <xdr:rowOff>87021</xdr:rowOff>
    </xdr:to>
    <xdr:cxnSp macro="">
      <xdr:nvCxnSpPr>
        <xdr:cNvPr id="727" name="直線コネクタ 726"/>
        <xdr:cNvCxnSpPr/>
      </xdr:nvCxnSpPr>
      <xdr:spPr>
        <a:xfrm flipV="1">
          <a:off x="21323300" y="1465752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728" name="楕円 727"/>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87021</xdr:rowOff>
    </xdr:from>
    <xdr:to>
      <xdr:col>111</xdr:col>
      <xdr:colOff>177800</xdr:colOff>
      <xdr:row>85</xdr:row>
      <xdr:rowOff>90678</xdr:rowOff>
    </xdr:to>
    <xdr:cxnSp macro="">
      <xdr:nvCxnSpPr>
        <xdr:cNvPr id="729" name="直線コネクタ 728"/>
        <xdr:cNvCxnSpPr/>
      </xdr:nvCxnSpPr>
      <xdr:spPr>
        <a:xfrm flipV="1">
          <a:off x="20434300" y="1466027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41708</xdr:rowOff>
    </xdr:from>
    <xdr:to>
      <xdr:col>102</xdr:col>
      <xdr:colOff>165100</xdr:colOff>
      <xdr:row>85</xdr:row>
      <xdr:rowOff>143308</xdr:rowOff>
    </xdr:to>
    <xdr:sp macro="" textlink="">
      <xdr:nvSpPr>
        <xdr:cNvPr id="730" name="楕円 729"/>
        <xdr:cNvSpPr/>
      </xdr:nvSpPr>
      <xdr:spPr>
        <a:xfrm>
          <a:off x="19494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92508</xdr:rowOff>
    </xdr:to>
    <xdr:cxnSp macro="">
      <xdr:nvCxnSpPr>
        <xdr:cNvPr id="731" name="直線コネクタ 730"/>
        <xdr:cNvCxnSpPr/>
      </xdr:nvCxnSpPr>
      <xdr:spPr>
        <a:xfrm flipV="1">
          <a:off x="19545300" y="1466392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32"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33"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34"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128948</xdr:rowOff>
    </xdr:from>
    <xdr:ext cx="469744" cy="259045"/>
    <xdr:sp macro="" textlink="">
      <xdr:nvSpPr>
        <xdr:cNvPr id="735" name="n_1mainValue【消防施設】&#10;一人当たり面積"/>
        <xdr:cNvSpPr txBox="1"/>
      </xdr:nvSpPr>
      <xdr:spPr>
        <a:xfrm>
          <a:off x="210757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36" name="n_2mainValue【消防施設】&#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134435</xdr:rowOff>
    </xdr:from>
    <xdr:ext cx="469744" cy="259045"/>
    <xdr:sp macro="" textlink="">
      <xdr:nvSpPr>
        <xdr:cNvPr id="737" name="n_3mainValue【消防施設】&#10;一人当たり面積"/>
        <xdr:cNvSpPr txBox="1"/>
      </xdr:nvSpPr>
      <xdr:spPr>
        <a:xfrm>
          <a:off x="19310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49" name="テキスト ボックス 74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7" name="テキスト ボックス 7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9" name="テキスト ボックス 7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61" name="直線コネクタ 76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6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6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65" name="直線コネクタ 76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66"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67" name="フローチャート: 判断 76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68" name="フローチャート: 判断 76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69" name="フローチャート: 判断 76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70" name="フローチャート: 判断 769"/>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776" name="楕円 775"/>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78757</xdr:rowOff>
    </xdr:from>
    <xdr:ext cx="405111" cy="259045"/>
    <xdr:sp macro="" textlink="">
      <xdr:nvSpPr>
        <xdr:cNvPr id="777" name="【庁舎】&#10;有形固定資産減価償却率該当値テキスト"/>
        <xdr:cNvSpPr txBox="1"/>
      </xdr:nvSpPr>
      <xdr:spPr>
        <a:xfrm>
          <a:off x="16357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78" name="楕円 777"/>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121920</xdr:rowOff>
    </xdr:to>
    <xdr:cxnSp macro="">
      <xdr:nvCxnSpPr>
        <xdr:cNvPr id="779" name="直線コネクタ 778"/>
        <xdr:cNvCxnSpPr/>
      </xdr:nvCxnSpPr>
      <xdr:spPr>
        <a:xfrm flipV="1">
          <a:off x="15481300" y="17937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780" name="楕円 779"/>
        <xdr:cNvSpPr/>
      </xdr:nvSpPr>
      <xdr:spPr>
        <a:xfrm>
          <a:off x="14541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130811</xdr:rowOff>
    </xdr:to>
    <xdr:cxnSp macro="">
      <xdr:nvCxnSpPr>
        <xdr:cNvPr id="781" name="直線コネクタ 780"/>
        <xdr:cNvCxnSpPr/>
      </xdr:nvCxnSpPr>
      <xdr:spPr>
        <a:xfrm flipV="1">
          <a:off x="14592300" y="179527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782" name="楕円 781"/>
        <xdr:cNvSpPr/>
      </xdr:nvSpPr>
      <xdr:spPr>
        <a:xfrm>
          <a:off x="1365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130811</xdr:rowOff>
    </xdr:from>
    <xdr:to>
      <xdr:col>76</xdr:col>
      <xdr:colOff>114300</xdr:colOff>
      <xdr:row>104</xdr:row>
      <xdr:rowOff>151130</xdr:rowOff>
    </xdr:to>
    <xdr:cxnSp macro="">
      <xdr:nvCxnSpPr>
        <xdr:cNvPr id="783" name="直線コネクタ 782"/>
        <xdr:cNvCxnSpPr/>
      </xdr:nvCxnSpPr>
      <xdr:spPr>
        <a:xfrm flipV="1">
          <a:off x="13703300" y="1796161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84"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8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8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787" name="n_1main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1288</xdr:rowOff>
    </xdr:from>
    <xdr:ext cx="405111" cy="259045"/>
    <xdr:sp macro="" textlink="">
      <xdr:nvSpPr>
        <xdr:cNvPr id="788" name="n_2mainValue【庁舎】&#10;有形固定資産減価償却率"/>
        <xdr:cNvSpPr txBox="1"/>
      </xdr:nvSpPr>
      <xdr:spPr>
        <a:xfrm>
          <a:off x="14389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21607</xdr:rowOff>
    </xdr:from>
    <xdr:ext cx="405111" cy="259045"/>
    <xdr:sp macro="" textlink="">
      <xdr:nvSpPr>
        <xdr:cNvPr id="789" name="n_3mainValue【庁舎】&#10;有形固定資産減価償却率"/>
        <xdr:cNvSpPr txBox="1"/>
      </xdr:nvSpPr>
      <xdr:spPr>
        <a:xfrm>
          <a:off x="135007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15" name="直線コネクタ 814"/>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16"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17" name="直線コネクタ 816"/>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18"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19" name="直線コネクタ 818"/>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20"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21" name="フローチャート: 判断 820"/>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22" name="フローチャート: 判断 821"/>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23" name="フローチャート: 判断 822"/>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24" name="フローチャート: 判断 823"/>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830" name="楕円 829"/>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831" name="【庁舎】&#10;一人当たり面積該当値テキスト"/>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832" name="楕円 831"/>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97427</xdr:rowOff>
    </xdr:from>
    <xdr:to>
      <xdr:col>116</xdr:col>
      <xdr:colOff>63500</xdr:colOff>
      <xdr:row>105</xdr:row>
      <xdr:rowOff>107224</xdr:rowOff>
    </xdr:to>
    <xdr:cxnSp macro="">
      <xdr:nvCxnSpPr>
        <xdr:cNvPr id="833" name="直線コネクタ 832"/>
        <xdr:cNvCxnSpPr/>
      </xdr:nvCxnSpPr>
      <xdr:spPr>
        <a:xfrm flipV="1">
          <a:off x="21323300" y="180996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64588</xdr:rowOff>
    </xdr:from>
    <xdr:to>
      <xdr:col>107</xdr:col>
      <xdr:colOff>101600</xdr:colOff>
      <xdr:row>105</xdr:row>
      <xdr:rowOff>166188</xdr:rowOff>
    </xdr:to>
    <xdr:sp macro="" textlink="">
      <xdr:nvSpPr>
        <xdr:cNvPr id="834" name="楕円 833"/>
        <xdr:cNvSpPr/>
      </xdr:nvSpPr>
      <xdr:spPr>
        <a:xfrm>
          <a:off x="2038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115388</xdr:rowOff>
    </xdr:to>
    <xdr:cxnSp macro="">
      <xdr:nvCxnSpPr>
        <xdr:cNvPr id="835" name="直線コネクタ 834"/>
        <xdr:cNvCxnSpPr/>
      </xdr:nvCxnSpPr>
      <xdr:spPr>
        <a:xfrm flipV="1">
          <a:off x="20434300" y="181094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74386</xdr:rowOff>
    </xdr:from>
    <xdr:to>
      <xdr:col>102</xdr:col>
      <xdr:colOff>165100</xdr:colOff>
      <xdr:row>106</xdr:row>
      <xdr:rowOff>4536</xdr:rowOff>
    </xdr:to>
    <xdr:sp macro="" textlink="">
      <xdr:nvSpPr>
        <xdr:cNvPr id="836" name="楕円 835"/>
        <xdr:cNvSpPr/>
      </xdr:nvSpPr>
      <xdr:spPr>
        <a:xfrm>
          <a:off x="19494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115388</xdr:rowOff>
    </xdr:from>
    <xdr:to>
      <xdr:col>107</xdr:col>
      <xdr:colOff>50800</xdr:colOff>
      <xdr:row>105</xdr:row>
      <xdr:rowOff>125186</xdr:rowOff>
    </xdr:to>
    <xdr:cxnSp macro="">
      <xdr:nvCxnSpPr>
        <xdr:cNvPr id="837" name="直線コネクタ 836"/>
        <xdr:cNvCxnSpPr/>
      </xdr:nvCxnSpPr>
      <xdr:spPr>
        <a:xfrm flipV="1">
          <a:off x="19545300" y="1811763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38"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39"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40"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841" name="n_1mainValue【庁舎】&#10;一人当たり面積"/>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11265</xdr:rowOff>
    </xdr:from>
    <xdr:ext cx="469744" cy="259045"/>
    <xdr:sp macro="" textlink="">
      <xdr:nvSpPr>
        <xdr:cNvPr id="842" name="n_2mainValue【庁舎】&#10;一人当たり面積"/>
        <xdr:cNvSpPr txBox="1"/>
      </xdr:nvSpPr>
      <xdr:spPr>
        <a:xfrm>
          <a:off x="20199427" y="1784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21063</xdr:rowOff>
    </xdr:from>
    <xdr:ext cx="469744" cy="259045"/>
    <xdr:sp macro="" textlink="">
      <xdr:nvSpPr>
        <xdr:cNvPr id="843" name="n_3mainValue【庁舎】&#10;一人当たり面積"/>
        <xdr:cNvSpPr txBox="1"/>
      </xdr:nvSpPr>
      <xdr:spPr>
        <a:xfrm>
          <a:off x="193104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有形固定資産減価償却率は，図書館については</a:t>
          </a:r>
          <a:r>
            <a:rPr kumimoji="1" lang="en-US" altLang="ja-JP" sz="1050">
              <a:latin typeface="ＭＳ Ｐゴシック" panose="020B0600070205080204" pitchFamily="50" charset="-128"/>
              <a:ea typeface="ＭＳ Ｐゴシック" panose="020B0600070205080204" pitchFamily="50" charset="-128"/>
            </a:rPr>
            <a:t>7.9</a:t>
          </a:r>
          <a:r>
            <a:rPr kumimoji="1" lang="ja-JP" altLang="en-US" sz="1050">
              <a:latin typeface="ＭＳ Ｐゴシック" panose="020B0600070205080204" pitchFamily="50" charset="-128"/>
              <a:ea typeface="ＭＳ Ｐゴシック" panose="020B0600070205080204" pitchFamily="50" charset="-128"/>
            </a:rPr>
            <a:t>ポイント，一般廃棄物処理施設については</a:t>
          </a:r>
          <a:r>
            <a:rPr kumimoji="1" lang="en-US" altLang="ja-JP" sz="1050">
              <a:latin typeface="ＭＳ Ｐゴシック" panose="020B0600070205080204" pitchFamily="50" charset="-128"/>
              <a:ea typeface="ＭＳ Ｐゴシック" panose="020B0600070205080204" pitchFamily="50" charset="-128"/>
            </a:rPr>
            <a:t>46.6</a:t>
          </a:r>
          <a:r>
            <a:rPr kumimoji="1" lang="ja-JP" altLang="en-US" sz="1050">
              <a:latin typeface="ＭＳ Ｐゴシック" panose="020B0600070205080204" pitchFamily="50" charset="-128"/>
              <a:ea typeface="ＭＳ Ｐゴシック" panose="020B0600070205080204" pitchFamily="50" charset="-128"/>
            </a:rPr>
            <a:t>ポイント，消防施設については</a:t>
          </a:r>
          <a:r>
            <a:rPr kumimoji="1" lang="en-US" altLang="ja-JP" sz="1050">
              <a:latin typeface="ＭＳ Ｐゴシック" panose="020B0600070205080204" pitchFamily="50" charset="-128"/>
              <a:ea typeface="ＭＳ Ｐゴシック" panose="020B0600070205080204" pitchFamily="50" charset="-128"/>
            </a:rPr>
            <a:t>30.7</a:t>
          </a:r>
          <a:r>
            <a:rPr kumimoji="1" lang="ja-JP" altLang="en-US" sz="1050">
              <a:latin typeface="ＭＳ Ｐゴシック" panose="020B0600070205080204" pitchFamily="50" charset="-128"/>
              <a:ea typeface="ＭＳ Ｐゴシック" panose="020B0600070205080204" pitchFamily="50" charset="-128"/>
            </a:rPr>
            <a:t>ポイント，庁舎については</a:t>
          </a:r>
          <a:r>
            <a:rPr kumimoji="1" lang="en-US" altLang="ja-JP" sz="1050">
              <a:latin typeface="ＭＳ Ｐゴシック" panose="020B0600070205080204" pitchFamily="50" charset="-128"/>
              <a:ea typeface="ＭＳ Ｐゴシック" panose="020B0600070205080204" pitchFamily="50" charset="-128"/>
            </a:rPr>
            <a:t>3.5</a:t>
          </a:r>
          <a:r>
            <a:rPr kumimoji="1" lang="ja-JP" altLang="en-US" sz="1050">
              <a:latin typeface="ＭＳ Ｐゴシック" panose="020B0600070205080204" pitchFamily="50" charset="-128"/>
              <a:ea typeface="ＭＳ Ｐゴシック" panose="020B0600070205080204" pitchFamily="50" charset="-128"/>
            </a:rPr>
            <a:t>ポイント，それぞれ類似団体平均を上回っている。</a:t>
          </a:r>
        </a:p>
        <a:p>
          <a:r>
            <a:rPr kumimoji="1" lang="ja-JP" altLang="en-US" sz="1050">
              <a:latin typeface="ＭＳ Ｐゴシック" panose="020B0600070205080204" pitchFamily="50" charset="-128"/>
              <a:ea typeface="ＭＳ Ｐゴシック" panose="020B0600070205080204" pitchFamily="50" charset="-128"/>
            </a:rPr>
            <a:t>　図書館は建築後</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年以上経過しており，今後も計画的な維持・保全を行っていく必要がある。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また，一般廃棄物処理施設については，大宮環境整備組合において維持管理を行っているが，ごみ処理施設が建築後約</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年，し尿処理施設が約</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年経過しており，平成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年度に一部増設しているものの施設の老朽化が進んでいる。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消防庁舎は消防本部（東消防署）と西消防署の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施設となっている。消防本部庁舎については，東日本大震災により甚大な被害を受けたため，平成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年度に建替えを行っているが，西消防署については建築後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年以上経過している。消防機械器具置場については，市内に</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棟，水防倉庫については</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棟設置しているが，建築後</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ているものが多く老朽化が進んでいる。消防施設は市民の安全・安心な暮らしを守る重要な拠点施設であり，今後も長期に使用できるよう計画的に更新・改修等を行い長寿命化による機能の維持を図る。</a:t>
          </a:r>
        </a:p>
        <a:p>
          <a:r>
            <a:rPr kumimoji="1" lang="ja-JP" altLang="en-US" sz="1050">
              <a:latin typeface="ＭＳ Ｐゴシック" panose="020B0600070205080204" pitchFamily="50" charset="-128"/>
              <a:ea typeface="ＭＳ Ｐゴシック" panose="020B0600070205080204" pitchFamily="50" charset="-128"/>
            </a:rPr>
            <a:t>　庁舎については，市役所本庁舎のほか，旧町村単位で山方支所，美和支所，緒川支所，御前山支所が設置されている。これらの施設は，行政機能の中核かつ災害時の対応拠点として重要な位置付けとなっている一方で，緒川支所は建築後約</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年，山方・御前山支所は約</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年を経過し，維持管理経費が嵩んでいる。また，組織の見直しに伴う支所機能の縮減により，空室が目立つ状況になっており，今後は施設規模の見直しや活用方策について検討していく。</a:t>
          </a:r>
        </a:p>
        <a:p>
          <a:endParaRPr kumimoji="1" lang="ja-JP" altLang="en-US"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や人口減少及び高齢化の影響から，財政力指数は前年同ポイントとなった。今後は，自主財源の根幹である市税に大きな伸びを期待できない中で，引き続き企業誘致や市税の徴収率向上に取り組み，自主財源の確保に努める。</a:t>
          </a:r>
        </a:p>
        <a:p>
          <a:r>
            <a:rPr kumimoji="1" lang="ja-JP" altLang="en-US" sz="1300">
              <a:latin typeface="ＭＳ Ｐゴシック" panose="020B0600070205080204" pitchFamily="50" charset="-128"/>
              <a:ea typeface="ＭＳ Ｐゴシック" panose="020B0600070205080204" pitchFamily="50" charset="-128"/>
            </a:rPr>
            <a:t>　また，喫緊の課題である人口減少対策に取り組みつつ，経常経費の削減に努め，財政の健全化を図る。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定員適正化計画に基づく年次的な職員数削減による人件費の減や，平成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年度から地方債借入を償還元金以下とし，公債費の削減を図ってきたことなどにより，比率は全国平均，類似団体内平均を若干下回っているものの，前年度より</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92.4</a:t>
          </a:r>
          <a:r>
            <a:rPr kumimoji="1" lang="ja-JP" altLang="en-US" sz="1200">
              <a:latin typeface="ＭＳ Ｐゴシック" panose="020B0600070205080204" pitchFamily="50" charset="-128"/>
              <a:ea typeface="ＭＳ Ｐゴシック" panose="020B0600070205080204" pitchFamily="50" charset="-128"/>
            </a:rPr>
            <a:t>％となった。これは，普通交付税が合併算定替特例措置の縮減により減額となったこと及び，平成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年度は，元金償還開始の影響により，公債費が</a:t>
          </a:r>
          <a:r>
            <a:rPr kumimoji="1" lang="en-US" altLang="ja-JP" sz="1200">
              <a:latin typeface="ＭＳ Ｐゴシック" panose="020B0600070205080204" pitchFamily="50" charset="-128"/>
              <a:ea typeface="ＭＳ Ｐゴシック" panose="020B0600070205080204" pitchFamily="50" charset="-128"/>
            </a:rPr>
            <a:t>298</a:t>
          </a:r>
          <a:r>
            <a:rPr kumimoji="1" lang="ja-JP" altLang="en-US" sz="1200">
              <a:latin typeface="ＭＳ Ｐゴシック" panose="020B0600070205080204" pitchFamily="50" charset="-128"/>
              <a:ea typeface="ＭＳ Ｐゴシック" panose="020B0600070205080204" pitchFamily="50" charset="-128"/>
            </a:rPr>
            <a:t>百万円の増となったことが主な要因である。今後は，市税収入に大きな伸びが期待できない中で，年々増加傾向にある維持補修費や委託料の抑制に努めながら，引き続き人件費，公債費の削減を図っていく。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73660</xdr:rowOff>
    </xdr:to>
    <xdr:cxnSp macro="">
      <xdr:nvCxnSpPr>
        <xdr:cNvPr id="134" name="直線コネクタ 133"/>
        <xdr:cNvCxnSpPr/>
      </xdr:nvCxnSpPr>
      <xdr:spPr>
        <a:xfrm>
          <a:off x="4114800" y="102400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124460</xdr:rowOff>
    </xdr:to>
    <xdr:cxnSp macro="">
      <xdr:nvCxnSpPr>
        <xdr:cNvPr id="137" name="直線コネクタ 136"/>
        <xdr:cNvCxnSpPr/>
      </xdr:nvCxnSpPr>
      <xdr:spPr>
        <a:xfrm>
          <a:off x="3225800" y="1021932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147683</xdr:rowOff>
    </xdr:from>
    <xdr:to>
      <xdr:col>15</xdr:col>
      <xdr:colOff>82550</xdr:colOff>
      <xdr:row>59</xdr:row>
      <xdr:rowOff>103777</xdr:rowOff>
    </xdr:to>
    <xdr:cxnSp macro="">
      <xdr:nvCxnSpPr>
        <xdr:cNvPr id="140" name="直線コネクタ 139"/>
        <xdr:cNvCxnSpPr/>
      </xdr:nvCxnSpPr>
      <xdr:spPr>
        <a:xfrm>
          <a:off x="2336800" y="10091783"/>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144235</xdr:rowOff>
    </xdr:from>
    <xdr:to>
      <xdr:col>11</xdr:col>
      <xdr:colOff>31750</xdr:colOff>
      <xdr:row>58</xdr:row>
      <xdr:rowOff>147683</xdr:rowOff>
    </xdr:to>
    <xdr:cxnSp macro="">
      <xdr:nvCxnSpPr>
        <xdr:cNvPr id="143" name="直線コネクタ 142"/>
        <xdr:cNvCxnSpPr/>
      </xdr:nvCxnSpPr>
      <xdr:spPr>
        <a:xfrm>
          <a:off x="1447800" y="100883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3" name="楕円 152"/>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4"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5" name="楕円 15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6" name="テキスト ボックス 155"/>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7" name="楕円 156"/>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8" name="テキスト ボックス 157"/>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96883</xdr:rowOff>
    </xdr:from>
    <xdr:to>
      <xdr:col>11</xdr:col>
      <xdr:colOff>82550</xdr:colOff>
      <xdr:row>59</xdr:row>
      <xdr:rowOff>27033</xdr:rowOff>
    </xdr:to>
    <xdr:sp macro="" textlink="">
      <xdr:nvSpPr>
        <xdr:cNvPr id="159" name="楕円 158"/>
        <xdr:cNvSpPr/>
      </xdr:nvSpPr>
      <xdr:spPr>
        <a:xfrm>
          <a:off x="2286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37210</xdr:rowOff>
    </xdr:from>
    <xdr:ext cx="762000" cy="259045"/>
    <xdr:sp macro="" textlink="">
      <xdr:nvSpPr>
        <xdr:cNvPr id="160" name="テキスト ボックス 159"/>
        <xdr:cNvSpPr txBox="1"/>
      </xdr:nvSpPr>
      <xdr:spPr>
        <a:xfrm>
          <a:off x="1955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93435</xdr:rowOff>
    </xdr:from>
    <xdr:to>
      <xdr:col>7</xdr:col>
      <xdr:colOff>31750</xdr:colOff>
      <xdr:row>59</xdr:row>
      <xdr:rowOff>23585</xdr:rowOff>
    </xdr:to>
    <xdr:sp macro="" textlink="">
      <xdr:nvSpPr>
        <xdr:cNvPr id="161" name="楕円 160"/>
        <xdr:cNvSpPr/>
      </xdr:nvSpPr>
      <xdr:spPr>
        <a:xfrm>
          <a:off x="1397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33762</xdr:rowOff>
    </xdr:from>
    <xdr:ext cx="762000" cy="259045"/>
    <xdr:sp macro="" textlink="">
      <xdr:nvSpPr>
        <xdr:cNvPr id="162" name="テキスト ボックス 161"/>
        <xdr:cNvSpPr txBox="1"/>
      </xdr:nvSpPr>
      <xdr:spPr>
        <a:xfrm>
          <a:off x="1066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167,531</a:t>
          </a:r>
          <a:r>
            <a:rPr kumimoji="1" lang="ja-JP" altLang="en-US" sz="1300">
              <a:latin typeface="ＭＳ Ｐゴシック" panose="020B0600070205080204" pitchFamily="50" charset="-128"/>
              <a:ea typeface="ＭＳ Ｐゴシック" panose="020B0600070205080204" pitchFamily="50" charset="-128"/>
            </a:rPr>
            <a:t>円で類似団体内平均を下回ったものの，前年度より</a:t>
          </a:r>
          <a:r>
            <a:rPr kumimoji="1" lang="en-US" altLang="ja-JP" sz="1300">
              <a:latin typeface="ＭＳ Ｐゴシック" panose="020B0600070205080204" pitchFamily="50" charset="-128"/>
              <a:ea typeface="ＭＳ Ｐゴシック" panose="020B0600070205080204" pitchFamily="50" charset="-128"/>
            </a:rPr>
            <a:t>3,859</a:t>
          </a:r>
          <a:r>
            <a:rPr kumimoji="1" lang="ja-JP" altLang="en-US" sz="1300">
              <a:latin typeface="ＭＳ Ｐゴシック" panose="020B0600070205080204" pitchFamily="50" charset="-128"/>
              <a:ea typeface="ＭＳ Ｐゴシック" panose="020B0600070205080204" pitchFamily="50" charset="-128"/>
            </a:rPr>
            <a:t>円増となった。</a:t>
          </a: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人件費については，定員適正化計画に基づく職員数削減により減となったが，物件費については，スクールバス運行経費等の増及び人口が</a:t>
          </a:r>
          <a:r>
            <a:rPr kumimoji="1" lang="en-US" altLang="ja-JP" sz="1300">
              <a:latin typeface="ＭＳ Ｐゴシック" panose="020B0600070205080204" pitchFamily="50" charset="-128"/>
              <a:ea typeface="ＭＳ Ｐゴシック" panose="020B0600070205080204" pitchFamily="50" charset="-128"/>
            </a:rPr>
            <a:t>668</a:t>
          </a:r>
          <a:r>
            <a:rPr kumimoji="1" lang="ja-JP" altLang="en-US" sz="1300">
              <a:latin typeface="ＭＳ Ｐゴシック" panose="020B0600070205080204" pitchFamily="50" charset="-128"/>
              <a:ea typeface="ＭＳ Ｐゴシック" panose="020B0600070205080204" pitchFamily="50" charset="-128"/>
            </a:rPr>
            <a:t>人の減となったことから，人口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人当たりの比率が上昇した。</a:t>
          </a:r>
        </a:p>
        <a:p>
          <a:r>
            <a:rPr kumimoji="1" lang="ja-JP" altLang="en-US" sz="1300">
              <a:latin typeface="ＭＳ Ｐゴシック" panose="020B0600070205080204" pitchFamily="50" charset="-128"/>
              <a:ea typeface="ＭＳ Ｐゴシック" panose="020B0600070205080204" pitchFamily="50" charset="-128"/>
            </a:rPr>
            <a:t>　今後は，引き続き人件費の削減を図るとともに，事務事業の見直し及び公共施設の統廃合等によりコスト削減を図っていく。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155501</xdr:rowOff>
    </xdr:from>
    <xdr:to>
      <xdr:col>23</xdr:col>
      <xdr:colOff>133350</xdr:colOff>
      <xdr:row>84</xdr:row>
      <xdr:rowOff>7331</xdr:rowOff>
    </xdr:to>
    <xdr:cxnSp macro="">
      <xdr:nvCxnSpPr>
        <xdr:cNvPr id="193" name="直線コネクタ 192"/>
        <xdr:cNvCxnSpPr/>
      </xdr:nvCxnSpPr>
      <xdr:spPr>
        <a:xfrm>
          <a:off x="4114800" y="14385851"/>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151344</xdr:rowOff>
    </xdr:from>
    <xdr:to>
      <xdr:col>19</xdr:col>
      <xdr:colOff>133350</xdr:colOff>
      <xdr:row>83</xdr:row>
      <xdr:rowOff>155501</xdr:rowOff>
    </xdr:to>
    <xdr:cxnSp macro="">
      <xdr:nvCxnSpPr>
        <xdr:cNvPr id="196" name="直線コネクタ 195"/>
        <xdr:cNvCxnSpPr/>
      </xdr:nvCxnSpPr>
      <xdr:spPr>
        <a:xfrm>
          <a:off x="3225800" y="14381694"/>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134007</xdr:rowOff>
    </xdr:from>
    <xdr:to>
      <xdr:col>15</xdr:col>
      <xdr:colOff>82550</xdr:colOff>
      <xdr:row>83</xdr:row>
      <xdr:rowOff>151344</xdr:rowOff>
    </xdr:to>
    <xdr:cxnSp macro="">
      <xdr:nvCxnSpPr>
        <xdr:cNvPr id="199" name="直線コネクタ 198"/>
        <xdr:cNvCxnSpPr/>
      </xdr:nvCxnSpPr>
      <xdr:spPr>
        <a:xfrm>
          <a:off x="2336800" y="14364357"/>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112477</xdr:rowOff>
    </xdr:from>
    <xdr:to>
      <xdr:col>11</xdr:col>
      <xdr:colOff>31750</xdr:colOff>
      <xdr:row>83</xdr:row>
      <xdr:rowOff>134007</xdr:rowOff>
    </xdr:to>
    <xdr:cxnSp macro="">
      <xdr:nvCxnSpPr>
        <xdr:cNvPr id="202" name="直線コネクタ 201"/>
        <xdr:cNvCxnSpPr/>
      </xdr:nvCxnSpPr>
      <xdr:spPr>
        <a:xfrm>
          <a:off x="1447800" y="14342827"/>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127981</xdr:rowOff>
    </xdr:from>
    <xdr:to>
      <xdr:col>23</xdr:col>
      <xdr:colOff>184150</xdr:colOff>
      <xdr:row>84</xdr:row>
      <xdr:rowOff>58131</xdr:rowOff>
    </xdr:to>
    <xdr:sp macro="" textlink="">
      <xdr:nvSpPr>
        <xdr:cNvPr id="212" name="楕円 211"/>
        <xdr:cNvSpPr/>
      </xdr:nvSpPr>
      <xdr:spPr>
        <a:xfrm>
          <a:off x="4902200" y="143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144508</xdr:rowOff>
    </xdr:from>
    <xdr:ext cx="762000" cy="259045"/>
    <xdr:sp macro="" textlink="">
      <xdr:nvSpPr>
        <xdr:cNvPr id="213" name="人件費・物件費等の状況該当値テキスト"/>
        <xdr:cNvSpPr txBox="1"/>
      </xdr:nvSpPr>
      <xdr:spPr>
        <a:xfrm>
          <a:off x="5041900" y="14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104701</xdr:rowOff>
    </xdr:from>
    <xdr:to>
      <xdr:col>19</xdr:col>
      <xdr:colOff>184150</xdr:colOff>
      <xdr:row>84</xdr:row>
      <xdr:rowOff>34851</xdr:rowOff>
    </xdr:to>
    <xdr:sp macro="" textlink="">
      <xdr:nvSpPr>
        <xdr:cNvPr id="214" name="楕円 213"/>
        <xdr:cNvSpPr/>
      </xdr:nvSpPr>
      <xdr:spPr>
        <a:xfrm>
          <a:off x="4064000" y="143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45028</xdr:rowOff>
    </xdr:from>
    <xdr:ext cx="736600" cy="259045"/>
    <xdr:sp macro="" textlink="">
      <xdr:nvSpPr>
        <xdr:cNvPr id="215" name="テキスト ボックス 214"/>
        <xdr:cNvSpPr txBox="1"/>
      </xdr:nvSpPr>
      <xdr:spPr>
        <a:xfrm>
          <a:off x="3733800" y="1410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100544</xdr:rowOff>
    </xdr:from>
    <xdr:to>
      <xdr:col>15</xdr:col>
      <xdr:colOff>133350</xdr:colOff>
      <xdr:row>84</xdr:row>
      <xdr:rowOff>30694</xdr:rowOff>
    </xdr:to>
    <xdr:sp macro="" textlink="">
      <xdr:nvSpPr>
        <xdr:cNvPr id="216" name="楕円 215"/>
        <xdr:cNvSpPr/>
      </xdr:nvSpPr>
      <xdr:spPr>
        <a:xfrm>
          <a:off x="3175000" y="143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40871</xdr:rowOff>
    </xdr:from>
    <xdr:ext cx="762000" cy="259045"/>
    <xdr:sp macro="" textlink="">
      <xdr:nvSpPr>
        <xdr:cNvPr id="217" name="テキスト ボックス 216"/>
        <xdr:cNvSpPr txBox="1"/>
      </xdr:nvSpPr>
      <xdr:spPr>
        <a:xfrm>
          <a:off x="2844800" y="140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83207</xdr:rowOff>
    </xdr:from>
    <xdr:to>
      <xdr:col>11</xdr:col>
      <xdr:colOff>82550</xdr:colOff>
      <xdr:row>84</xdr:row>
      <xdr:rowOff>13357</xdr:rowOff>
    </xdr:to>
    <xdr:sp macro="" textlink="">
      <xdr:nvSpPr>
        <xdr:cNvPr id="218" name="楕円 217"/>
        <xdr:cNvSpPr/>
      </xdr:nvSpPr>
      <xdr:spPr>
        <a:xfrm>
          <a:off x="2286000" y="143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169584</xdr:rowOff>
    </xdr:from>
    <xdr:ext cx="762000" cy="259045"/>
    <xdr:sp macro="" textlink="">
      <xdr:nvSpPr>
        <xdr:cNvPr id="219" name="テキスト ボックス 218"/>
        <xdr:cNvSpPr txBox="1"/>
      </xdr:nvSpPr>
      <xdr:spPr>
        <a:xfrm>
          <a:off x="1955800" y="143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61677</xdr:rowOff>
    </xdr:from>
    <xdr:to>
      <xdr:col>7</xdr:col>
      <xdr:colOff>31750</xdr:colOff>
      <xdr:row>83</xdr:row>
      <xdr:rowOff>163277</xdr:rowOff>
    </xdr:to>
    <xdr:sp macro="" textlink="">
      <xdr:nvSpPr>
        <xdr:cNvPr id="220" name="楕円 219"/>
        <xdr:cNvSpPr/>
      </xdr:nvSpPr>
      <xdr:spPr>
        <a:xfrm>
          <a:off x="1397000" y="142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148054</xdr:rowOff>
    </xdr:from>
    <xdr:ext cx="762000" cy="259045"/>
    <xdr:sp macro="" textlink="">
      <xdr:nvSpPr>
        <xdr:cNvPr id="221" name="テキスト ボックス 220"/>
        <xdr:cNvSpPr txBox="1"/>
      </xdr:nvSpPr>
      <xdr:spPr>
        <a:xfrm>
          <a:off x="1066800" y="143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となり，全国平均を下回っているが，類似団体内平均とほぼ同水準となっている。今後も週休日の振替制度の活用及びその他の諸手当の見直し等により給与の適正化に努める。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102507</xdr:rowOff>
    </xdr:to>
    <xdr:cxnSp macro="">
      <xdr:nvCxnSpPr>
        <xdr:cNvPr id="257" name="直線コネクタ 256"/>
        <xdr:cNvCxnSpPr/>
      </xdr:nvCxnSpPr>
      <xdr:spPr>
        <a:xfrm flipV="1">
          <a:off x="16179800" y="149726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102507</xdr:rowOff>
    </xdr:to>
    <xdr:cxnSp macro="">
      <xdr:nvCxnSpPr>
        <xdr:cNvPr id="260" name="直線コネクタ 259"/>
        <xdr:cNvCxnSpPr/>
      </xdr:nvCxnSpPr>
      <xdr:spPr>
        <a:xfrm>
          <a:off x="15290800" y="149267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10584</xdr:rowOff>
    </xdr:to>
    <xdr:cxnSp macro="">
      <xdr:nvCxnSpPr>
        <xdr:cNvPr id="263" name="直線コネクタ 262"/>
        <xdr:cNvCxnSpPr/>
      </xdr:nvCxnSpPr>
      <xdr:spPr>
        <a:xfrm>
          <a:off x="14401800" y="14777357"/>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67129</xdr:rowOff>
    </xdr:to>
    <xdr:cxnSp macro="">
      <xdr:nvCxnSpPr>
        <xdr:cNvPr id="266" name="直線コネクタ 265"/>
        <xdr:cNvCxnSpPr/>
      </xdr:nvCxnSpPr>
      <xdr:spPr>
        <a:xfrm flipV="1">
          <a:off x="13512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6" name="楕円 275"/>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7"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5" name="テキスト ボックス 284"/>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町村合併後の住民サービスの低下を防ぐ目的から，旧町村毎に支所を配置して行政運営を行っており，職員の効率的な配置が図りにくかったことから，平成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年度の職員数は前年度より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467</a:t>
          </a:r>
          <a:r>
            <a:rPr kumimoji="1" lang="ja-JP" altLang="en-US" sz="1300">
              <a:latin typeface="ＭＳ Ｐゴシック" panose="020B0600070205080204" pitchFamily="50" charset="-128"/>
              <a:ea typeface="ＭＳ Ｐゴシック" panose="020B0600070205080204" pitchFamily="50" charset="-128"/>
            </a:rPr>
            <a:t>人となった。また，人口も</a:t>
          </a:r>
          <a:r>
            <a:rPr kumimoji="1" lang="en-US" altLang="ja-JP" sz="1300">
              <a:latin typeface="ＭＳ Ｐゴシック" panose="020B0600070205080204" pitchFamily="50" charset="-128"/>
              <a:ea typeface="ＭＳ Ｐゴシック" panose="020B0600070205080204" pitchFamily="50" charset="-128"/>
            </a:rPr>
            <a:t>668</a:t>
          </a:r>
          <a:r>
            <a:rPr kumimoji="1" lang="ja-JP" altLang="en-US" sz="1300">
              <a:latin typeface="ＭＳ Ｐゴシック" panose="020B0600070205080204" pitchFamily="50" charset="-128"/>
              <a:ea typeface="ＭＳ Ｐゴシック" panose="020B0600070205080204" pitchFamily="50" charset="-128"/>
            </a:rPr>
            <a:t>人の減となったことも重なり，人口千人当たり職員数は</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人増加し，全国平均，茨城県平均を上回り，類似団体内平均も若干上回っている。</a:t>
          </a:r>
        </a:p>
        <a:p>
          <a:r>
            <a:rPr kumimoji="1" lang="ja-JP" altLang="en-US" sz="1300">
              <a:latin typeface="ＭＳ Ｐゴシック" panose="020B0600070205080204" pitchFamily="50" charset="-128"/>
              <a:ea typeface="ＭＳ Ｐゴシック" panose="020B0600070205080204" pitchFamily="50" charset="-128"/>
            </a:rPr>
            <a:t>　今後は，機構改革等により引き続き適正な定員管理に努めていく。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143268</xdr:rowOff>
    </xdr:from>
    <xdr:to>
      <xdr:col>81</xdr:col>
      <xdr:colOff>44450</xdr:colOff>
      <xdr:row>62</xdr:row>
      <xdr:rowOff>162802</xdr:rowOff>
    </xdr:to>
    <xdr:cxnSp macro="">
      <xdr:nvCxnSpPr>
        <xdr:cNvPr id="322" name="直線コネクタ 321"/>
        <xdr:cNvCxnSpPr/>
      </xdr:nvCxnSpPr>
      <xdr:spPr>
        <a:xfrm>
          <a:off x="16179800" y="1077316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121436</xdr:rowOff>
    </xdr:from>
    <xdr:to>
      <xdr:col>77</xdr:col>
      <xdr:colOff>44450</xdr:colOff>
      <xdr:row>62</xdr:row>
      <xdr:rowOff>143268</xdr:rowOff>
    </xdr:to>
    <xdr:cxnSp macro="">
      <xdr:nvCxnSpPr>
        <xdr:cNvPr id="325" name="直線コネクタ 324"/>
        <xdr:cNvCxnSpPr/>
      </xdr:nvCxnSpPr>
      <xdr:spPr>
        <a:xfrm>
          <a:off x="15290800" y="1075133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114542</xdr:rowOff>
    </xdr:from>
    <xdr:to>
      <xdr:col>72</xdr:col>
      <xdr:colOff>203200</xdr:colOff>
      <xdr:row>62</xdr:row>
      <xdr:rowOff>121436</xdr:rowOff>
    </xdr:to>
    <xdr:cxnSp macro="">
      <xdr:nvCxnSpPr>
        <xdr:cNvPr id="328" name="直線コネクタ 327"/>
        <xdr:cNvCxnSpPr/>
      </xdr:nvCxnSpPr>
      <xdr:spPr>
        <a:xfrm>
          <a:off x="14401800" y="1074444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114542</xdr:rowOff>
    </xdr:from>
    <xdr:to>
      <xdr:col>68</xdr:col>
      <xdr:colOff>152400</xdr:colOff>
      <xdr:row>62</xdr:row>
      <xdr:rowOff>120287</xdr:rowOff>
    </xdr:to>
    <xdr:cxnSp macro="">
      <xdr:nvCxnSpPr>
        <xdr:cNvPr id="331" name="直線コネクタ 330"/>
        <xdr:cNvCxnSpPr/>
      </xdr:nvCxnSpPr>
      <xdr:spPr>
        <a:xfrm flipV="1">
          <a:off x="13512800" y="1074444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112002</xdr:rowOff>
    </xdr:from>
    <xdr:to>
      <xdr:col>81</xdr:col>
      <xdr:colOff>95250</xdr:colOff>
      <xdr:row>63</xdr:row>
      <xdr:rowOff>42152</xdr:rowOff>
    </xdr:to>
    <xdr:sp macro="" textlink="">
      <xdr:nvSpPr>
        <xdr:cNvPr id="341" name="楕円 340"/>
        <xdr:cNvSpPr/>
      </xdr:nvSpPr>
      <xdr:spPr>
        <a:xfrm>
          <a:off x="169672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84079</xdr:rowOff>
    </xdr:from>
    <xdr:ext cx="762000" cy="259045"/>
    <xdr:sp macro="" textlink="">
      <xdr:nvSpPr>
        <xdr:cNvPr id="342" name="定員管理の状況該当値テキスト"/>
        <xdr:cNvSpPr txBox="1"/>
      </xdr:nvSpPr>
      <xdr:spPr>
        <a:xfrm>
          <a:off x="17106900" y="1071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92468</xdr:rowOff>
    </xdr:from>
    <xdr:to>
      <xdr:col>77</xdr:col>
      <xdr:colOff>95250</xdr:colOff>
      <xdr:row>63</xdr:row>
      <xdr:rowOff>22618</xdr:rowOff>
    </xdr:to>
    <xdr:sp macro="" textlink="">
      <xdr:nvSpPr>
        <xdr:cNvPr id="343" name="楕円 342"/>
        <xdr:cNvSpPr/>
      </xdr:nvSpPr>
      <xdr:spPr>
        <a:xfrm>
          <a:off x="16129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7395</xdr:rowOff>
    </xdr:from>
    <xdr:ext cx="736600" cy="259045"/>
    <xdr:sp macro="" textlink="">
      <xdr:nvSpPr>
        <xdr:cNvPr id="344" name="テキスト ボックス 343"/>
        <xdr:cNvSpPr txBox="1"/>
      </xdr:nvSpPr>
      <xdr:spPr>
        <a:xfrm>
          <a:off x="15798800" y="1080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70636</xdr:rowOff>
    </xdr:from>
    <xdr:to>
      <xdr:col>73</xdr:col>
      <xdr:colOff>44450</xdr:colOff>
      <xdr:row>63</xdr:row>
      <xdr:rowOff>786</xdr:rowOff>
    </xdr:to>
    <xdr:sp macro="" textlink="">
      <xdr:nvSpPr>
        <xdr:cNvPr id="345" name="楕円 344"/>
        <xdr:cNvSpPr/>
      </xdr:nvSpPr>
      <xdr:spPr>
        <a:xfrm>
          <a:off x="15240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157013</xdr:rowOff>
    </xdr:from>
    <xdr:ext cx="762000" cy="259045"/>
    <xdr:sp macro="" textlink="">
      <xdr:nvSpPr>
        <xdr:cNvPr id="346" name="テキスト ボックス 345"/>
        <xdr:cNvSpPr txBox="1"/>
      </xdr:nvSpPr>
      <xdr:spPr>
        <a:xfrm>
          <a:off x="14909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63742</xdr:rowOff>
    </xdr:from>
    <xdr:to>
      <xdr:col>68</xdr:col>
      <xdr:colOff>203200</xdr:colOff>
      <xdr:row>62</xdr:row>
      <xdr:rowOff>165342</xdr:rowOff>
    </xdr:to>
    <xdr:sp macro="" textlink="">
      <xdr:nvSpPr>
        <xdr:cNvPr id="347" name="楕円 346"/>
        <xdr:cNvSpPr/>
      </xdr:nvSpPr>
      <xdr:spPr>
        <a:xfrm>
          <a:off x="14351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48" name="テキスト ボックス 347"/>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49" name="楕円 348"/>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50" name="テキスト ボックス 349"/>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実質公債費比率は，前年度から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％となり，全国平均，茨城県平均は上回っているものの，類似団体内平均を下回っている。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年度から地方債借入を償還元金以下とし，公債費の抑制に取り組んでいるが，平成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年度において，元金償還開始の影響による元利償還金の増及び標準財政規模の減が実質公債費率の上昇した主な要因となっている。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今後も引き続き，地方債借入の抑制を図るなど，健全な財政運営に努めていく。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171344</xdr:rowOff>
    </xdr:to>
    <xdr:cxnSp macro="">
      <xdr:nvCxnSpPr>
        <xdr:cNvPr id="384" name="直線コネクタ 383"/>
        <xdr:cNvCxnSpPr/>
      </xdr:nvCxnSpPr>
      <xdr:spPr>
        <a:xfrm>
          <a:off x="16179800" y="633147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36</xdr:row>
      <xdr:rowOff>165312</xdr:rowOff>
    </xdr:to>
    <xdr:cxnSp macro="">
      <xdr:nvCxnSpPr>
        <xdr:cNvPr id="387" name="直線コネクタ 386"/>
        <xdr:cNvCxnSpPr/>
      </xdr:nvCxnSpPr>
      <xdr:spPr>
        <a:xfrm flipV="1">
          <a:off x="15290800" y="633147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37</xdr:row>
      <xdr:rowOff>9948</xdr:rowOff>
    </xdr:to>
    <xdr:cxnSp macro="">
      <xdr:nvCxnSpPr>
        <xdr:cNvPr id="390" name="直線コネクタ 389"/>
        <xdr:cNvCxnSpPr/>
      </xdr:nvCxnSpPr>
      <xdr:spPr>
        <a:xfrm flipV="1">
          <a:off x="14401800" y="63375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9948</xdr:rowOff>
    </xdr:from>
    <xdr:to>
      <xdr:col>68</xdr:col>
      <xdr:colOff>152400</xdr:colOff>
      <xdr:row>37</xdr:row>
      <xdr:rowOff>36089</xdr:rowOff>
    </xdr:to>
    <xdr:cxnSp macro="">
      <xdr:nvCxnSpPr>
        <xdr:cNvPr id="393" name="直線コネクタ 392"/>
        <xdr:cNvCxnSpPr/>
      </xdr:nvCxnSpPr>
      <xdr:spPr>
        <a:xfrm flipV="1">
          <a:off x="13512800" y="635359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3" name="楕円 402"/>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4" name="公債費負担の状況該当値テキスト"/>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5" name="楕円 404"/>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6" name="テキスト ボックス 405"/>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7" name="楕円 406"/>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8" name="テキスト ボックス 407"/>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130598</xdr:rowOff>
    </xdr:from>
    <xdr:to>
      <xdr:col>68</xdr:col>
      <xdr:colOff>203200</xdr:colOff>
      <xdr:row>37</xdr:row>
      <xdr:rowOff>60748</xdr:rowOff>
    </xdr:to>
    <xdr:sp macro="" textlink="">
      <xdr:nvSpPr>
        <xdr:cNvPr id="409" name="楕円 408"/>
        <xdr:cNvSpPr/>
      </xdr:nvSpPr>
      <xdr:spPr>
        <a:xfrm>
          <a:off x="14351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70925</xdr:rowOff>
    </xdr:from>
    <xdr:ext cx="762000" cy="259045"/>
    <xdr:sp macro="" textlink="">
      <xdr:nvSpPr>
        <xdr:cNvPr id="410" name="テキスト ボックス 409"/>
        <xdr:cNvSpPr txBox="1"/>
      </xdr:nvSpPr>
      <xdr:spPr>
        <a:xfrm>
          <a:off x="14020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1" name="楕円 410"/>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2" name="テキスト ボックス 411"/>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％となり，全国平均，茨城県平均及び類似団体内平均全てにおいて下回っている。平成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年度は標準財政規模が前年度から</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百万円減となり，また基準財政需要額算入見込額が</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百万円の減，充当可能財源等が</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百円の減となったものの，地方債残高が</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百万円の減，公営企業債等繰入見込額が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百万円の減となり，これらをあわせた将来負担額が</a:t>
          </a:r>
          <a:r>
            <a:rPr kumimoji="1" lang="en-US" altLang="ja-JP" sz="1300">
              <a:latin typeface="ＭＳ Ｐゴシック" panose="020B0600070205080204" pitchFamily="50" charset="-128"/>
              <a:ea typeface="ＭＳ Ｐゴシック" panose="020B0600070205080204" pitchFamily="50" charset="-128"/>
            </a:rPr>
            <a:t>1,023</a:t>
          </a:r>
          <a:r>
            <a:rPr kumimoji="1" lang="ja-JP" altLang="en-US" sz="1300">
              <a:latin typeface="ＭＳ Ｐゴシック" panose="020B0600070205080204" pitchFamily="50" charset="-128"/>
              <a:ea typeface="ＭＳ Ｐゴシック" panose="020B0600070205080204" pitchFamily="50" charset="-128"/>
            </a:rPr>
            <a:t>百万円の減となったことが，将来負担比率が下がった主な要因である。今後も地方債借入れの抑制を図るなど，健全な財政運営に努めていく。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133314</xdr:rowOff>
    </xdr:from>
    <xdr:to>
      <xdr:col>81</xdr:col>
      <xdr:colOff>44450</xdr:colOff>
      <xdr:row>13</xdr:row>
      <xdr:rowOff>136416</xdr:rowOff>
    </xdr:to>
    <xdr:cxnSp macro="">
      <xdr:nvCxnSpPr>
        <xdr:cNvPr id="448" name="直線コネクタ 447"/>
        <xdr:cNvCxnSpPr/>
      </xdr:nvCxnSpPr>
      <xdr:spPr>
        <a:xfrm flipV="1">
          <a:off x="16179800" y="236216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136416</xdr:rowOff>
    </xdr:from>
    <xdr:to>
      <xdr:col>77</xdr:col>
      <xdr:colOff>44450</xdr:colOff>
      <xdr:row>13</xdr:row>
      <xdr:rowOff>158133</xdr:rowOff>
    </xdr:to>
    <xdr:cxnSp macro="">
      <xdr:nvCxnSpPr>
        <xdr:cNvPr id="451" name="直線コネクタ 450"/>
        <xdr:cNvCxnSpPr/>
      </xdr:nvCxnSpPr>
      <xdr:spPr>
        <a:xfrm flipV="1">
          <a:off x="15290800" y="236526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158133</xdr:rowOff>
    </xdr:from>
    <xdr:to>
      <xdr:col>72</xdr:col>
      <xdr:colOff>203200</xdr:colOff>
      <xdr:row>14</xdr:row>
      <xdr:rowOff>2195</xdr:rowOff>
    </xdr:to>
    <xdr:cxnSp macro="">
      <xdr:nvCxnSpPr>
        <xdr:cNvPr id="454" name="直線コネクタ 453"/>
        <xdr:cNvCxnSpPr/>
      </xdr:nvCxnSpPr>
      <xdr:spPr>
        <a:xfrm flipV="1">
          <a:off x="14401800" y="238698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2195</xdr:rowOff>
    </xdr:from>
    <xdr:to>
      <xdr:col>68</xdr:col>
      <xdr:colOff>152400</xdr:colOff>
      <xdr:row>14</xdr:row>
      <xdr:rowOff>34254</xdr:rowOff>
    </xdr:to>
    <xdr:cxnSp macro="">
      <xdr:nvCxnSpPr>
        <xdr:cNvPr id="457" name="直線コネクタ 456"/>
        <xdr:cNvCxnSpPr/>
      </xdr:nvCxnSpPr>
      <xdr:spPr>
        <a:xfrm flipV="1">
          <a:off x="13512800" y="2402495"/>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82514</xdr:rowOff>
    </xdr:from>
    <xdr:to>
      <xdr:col>81</xdr:col>
      <xdr:colOff>95250</xdr:colOff>
      <xdr:row>14</xdr:row>
      <xdr:rowOff>12664</xdr:rowOff>
    </xdr:to>
    <xdr:sp macro="" textlink="">
      <xdr:nvSpPr>
        <xdr:cNvPr id="467" name="楕円 466"/>
        <xdr:cNvSpPr/>
      </xdr:nvSpPr>
      <xdr:spPr>
        <a:xfrm>
          <a:off x="16967200" y="23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3791</xdr:rowOff>
    </xdr:from>
    <xdr:ext cx="762000" cy="259045"/>
    <xdr:sp macro="" textlink="">
      <xdr:nvSpPr>
        <xdr:cNvPr id="468" name="将来負担の状況該当値テキスト"/>
        <xdr:cNvSpPr txBox="1"/>
      </xdr:nvSpPr>
      <xdr:spPr>
        <a:xfrm>
          <a:off x="17106900" y="223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85616</xdr:rowOff>
    </xdr:from>
    <xdr:to>
      <xdr:col>77</xdr:col>
      <xdr:colOff>95250</xdr:colOff>
      <xdr:row>14</xdr:row>
      <xdr:rowOff>15766</xdr:rowOff>
    </xdr:to>
    <xdr:sp macro="" textlink="">
      <xdr:nvSpPr>
        <xdr:cNvPr id="469" name="楕円 468"/>
        <xdr:cNvSpPr/>
      </xdr:nvSpPr>
      <xdr:spPr>
        <a:xfrm>
          <a:off x="16129000" y="23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25943</xdr:rowOff>
    </xdr:from>
    <xdr:ext cx="736600" cy="259045"/>
    <xdr:sp macro="" textlink="">
      <xdr:nvSpPr>
        <xdr:cNvPr id="470" name="テキスト ボックス 469"/>
        <xdr:cNvSpPr txBox="1"/>
      </xdr:nvSpPr>
      <xdr:spPr>
        <a:xfrm>
          <a:off x="15798800" y="208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107333</xdr:rowOff>
    </xdr:from>
    <xdr:to>
      <xdr:col>73</xdr:col>
      <xdr:colOff>44450</xdr:colOff>
      <xdr:row>14</xdr:row>
      <xdr:rowOff>37483</xdr:rowOff>
    </xdr:to>
    <xdr:sp macro="" textlink="">
      <xdr:nvSpPr>
        <xdr:cNvPr id="471" name="楕円 470"/>
        <xdr:cNvSpPr/>
      </xdr:nvSpPr>
      <xdr:spPr>
        <a:xfrm>
          <a:off x="15240000" y="23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47660</xdr:rowOff>
    </xdr:from>
    <xdr:ext cx="762000" cy="259045"/>
    <xdr:sp macro="" textlink="">
      <xdr:nvSpPr>
        <xdr:cNvPr id="472" name="テキスト ボックス 471"/>
        <xdr:cNvSpPr txBox="1"/>
      </xdr:nvSpPr>
      <xdr:spPr>
        <a:xfrm>
          <a:off x="14909800" y="210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122845</xdr:rowOff>
    </xdr:from>
    <xdr:to>
      <xdr:col>68</xdr:col>
      <xdr:colOff>203200</xdr:colOff>
      <xdr:row>14</xdr:row>
      <xdr:rowOff>52995</xdr:rowOff>
    </xdr:to>
    <xdr:sp macro="" textlink="">
      <xdr:nvSpPr>
        <xdr:cNvPr id="473" name="楕円 472"/>
        <xdr:cNvSpPr/>
      </xdr:nvSpPr>
      <xdr:spPr>
        <a:xfrm>
          <a:off x="14351000" y="23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63172</xdr:rowOff>
    </xdr:from>
    <xdr:ext cx="762000" cy="259045"/>
    <xdr:sp macro="" textlink="">
      <xdr:nvSpPr>
        <xdr:cNvPr id="474" name="テキスト ボックス 473"/>
        <xdr:cNvSpPr txBox="1"/>
      </xdr:nvSpPr>
      <xdr:spPr>
        <a:xfrm>
          <a:off x="14020800" y="21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154904</xdr:rowOff>
    </xdr:from>
    <xdr:to>
      <xdr:col>64</xdr:col>
      <xdr:colOff>152400</xdr:colOff>
      <xdr:row>14</xdr:row>
      <xdr:rowOff>85054</xdr:rowOff>
    </xdr:to>
    <xdr:sp macro="" textlink="">
      <xdr:nvSpPr>
        <xdr:cNvPr id="475" name="楕円 474"/>
        <xdr:cNvSpPr/>
      </xdr:nvSpPr>
      <xdr:spPr>
        <a:xfrm>
          <a:off x="13462000" y="23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95231</xdr:rowOff>
    </xdr:from>
    <xdr:ext cx="762000" cy="259045"/>
    <xdr:sp macro="" textlink="">
      <xdr:nvSpPr>
        <xdr:cNvPr id="476" name="テキスト ボックス 475"/>
        <xdr:cNvSpPr txBox="1"/>
      </xdr:nvSpPr>
      <xdr:spPr>
        <a:xfrm>
          <a:off x="13131800" y="21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％となり，全国平均を下回っているものの，茨城県平均と同水準，類似団体内平均を上回っている。要因としては，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行政運営を，住民サービスの低下を防ぐ目的から，旧町村毎に支所を配置しているため，職員の効率的配置が図りにくかったことが考えられる。今後は引き続き，定員適正化計画に基づき職員数を削減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69850</xdr:rowOff>
    </xdr:to>
    <xdr:cxnSp macro="">
      <xdr:nvCxnSpPr>
        <xdr:cNvPr id="64" name="直線コネクタ 63"/>
        <xdr:cNvCxnSpPr/>
      </xdr:nvCxnSpPr>
      <xdr:spPr>
        <a:xfrm>
          <a:off x="3987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65278</xdr:rowOff>
    </xdr:to>
    <xdr:cxnSp macro="">
      <xdr:nvCxnSpPr>
        <xdr:cNvPr id="67" name="直線コネクタ 66"/>
        <xdr:cNvCxnSpPr/>
      </xdr:nvCxnSpPr>
      <xdr:spPr>
        <a:xfrm>
          <a:off x="3098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60706</xdr:rowOff>
    </xdr:to>
    <xdr:cxnSp macro="">
      <xdr:nvCxnSpPr>
        <xdr:cNvPr id="70" name="直線コネクタ 69"/>
        <xdr:cNvCxnSpPr/>
      </xdr:nvCxnSpPr>
      <xdr:spPr>
        <a:xfrm>
          <a:off x="2209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46990</xdr:rowOff>
    </xdr:to>
    <xdr:cxnSp macro="">
      <xdr:nvCxnSpPr>
        <xdr:cNvPr id="73" name="直線コネクタ 72"/>
        <xdr:cNvCxnSpPr/>
      </xdr:nvCxnSpPr>
      <xdr:spPr>
        <a:xfrm flipV="1">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類似団体内平均，全国平均及び茨城県平均を上回っている。これは，公共交通の少ない地域での市内循環バス運行や，学校の統廃合によりスクールバス運行を行っていること，公共施設の指定管理委託を積極的に活用していることが主な要因である。今後は，地域公共交通網形成計画に基づく地域公共交通の再編や施設の統廃合により，コスト削減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64407</xdr:rowOff>
    </xdr:to>
    <xdr:cxnSp macro="">
      <xdr:nvCxnSpPr>
        <xdr:cNvPr id="127" name="直線コネクタ 126"/>
        <xdr:cNvCxnSpPr/>
      </xdr:nvCxnSpPr>
      <xdr:spPr>
        <a:xfrm>
          <a:off x="15671800" y="3256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170543</xdr:rowOff>
    </xdr:to>
    <xdr:cxnSp macro="">
      <xdr:nvCxnSpPr>
        <xdr:cNvPr id="130" name="直線コネクタ 129"/>
        <xdr:cNvCxnSpPr/>
      </xdr:nvCxnSpPr>
      <xdr:spPr>
        <a:xfrm>
          <a:off x="14782800" y="3180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94343</xdr:rowOff>
    </xdr:to>
    <xdr:cxnSp macro="">
      <xdr:nvCxnSpPr>
        <xdr:cNvPr id="133" name="直線コネクタ 132"/>
        <xdr:cNvCxnSpPr/>
      </xdr:nvCxnSpPr>
      <xdr:spPr>
        <a:xfrm>
          <a:off x="13893800" y="3115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29029</xdr:rowOff>
    </xdr:to>
    <xdr:cxnSp macro="">
      <xdr:nvCxnSpPr>
        <xdr:cNvPr id="136" name="直線コネクタ 135"/>
        <xdr:cNvCxnSpPr/>
      </xdr:nvCxnSpPr>
      <xdr:spPr>
        <a:xfrm>
          <a:off x="13004800" y="3082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6" name="楕円 145"/>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7"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48" name="楕円 147"/>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49" name="テキスト ボックス 148"/>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0" name="楕円 149"/>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1" name="テキスト ボックス 150"/>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が，類似団体内平均，全国平均及び茨城県平均を下回っている。民間保育園等への入所事業，障害者自立支援事業等の介護給付費については，年々増加傾向にあり，今後も比率は上昇すると考えられる。少子化対策は市の政策としても特に重要な施策であるが，持続可能な制度運営を検証しながら，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162378</xdr:rowOff>
    </xdr:to>
    <xdr:cxnSp macro="">
      <xdr:nvCxnSpPr>
        <xdr:cNvPr id="190" name="直線コネクタ 189"/>
        <xdr:cNvCxnSpPr/>
      </xdr:nvCxnSpPr>
      <xdr:spPr>
        <a:xfrm>
          <a:off x="3987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129722</xdr:rowOff>
    </xdr:to>
    <xdr:cxnSp macro="">
      <xdr:nvCxnSpPr>
        <xdr:cNvPr id="193" name="直線コネクタ 192"/>
        <xdr:cNvCxnSpPr/>
      </xdr:nvCxnSpPr>
      <xdr:spPr>
        <a:xfrm>
          <a:off x="3098800" y="955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129722</xdr:rowOff>
    </xdr:to>
    <xdr:cxnSp macro="">
      <xdr:nvCxnSpPr>
        <xdr:cNvPr id="196" name="直線コネクタ 195"/>
        <xdr:cNvCxnSpPr/>
      </xdr:nvCxnSpPr>
      <xdr:spPr>
        <a:xfrm>
          <a:off x="2209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42635</xdr:rowOff>
    </xdr:to>
    <xdr:cxnSp macro="">
      <xdr:nvCxnSpPr>
        <xdr:cNvPr id="199" name="直線コネクタ 198"/>
        <xdr:cNvCxnSpPr/>
      </xdr:nvCxnSpPr>
      <xdr:spPr>
        <a:xfrm>
          <a:off x="1320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9" name="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0"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4" name="テキスト ボックス 213"/>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5" name="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6" name="テキスト ボックス 215"/>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％となったが，類似団体内平均及び茨城県平均は下回っている。維持補修費が年々増加傾向にあるため，抑制を図るなど，財政の健全化に努めていく。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64951</xdr:rowOff>
    </xdr:to>
    <xdr:cxnSp macro="">
      <xdr:nvCxnSpPr>
        <xdr:cNvPr id="253" name="直線コネクタ 252"/>
        <xdr:cNvCxnSpPr/>
      </xdr:nvCxnSpPr>
      <xdr:spPr>
        <a:xfrm>
          <a:off x="15671800" y="9646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51888</xdr:rowOff>
    </xdr:to>
    <xdr:cxnSp macro="">
      <xdr:nvCxnSpPr>
        <xdr:cNvPr id="256" name="直線コネクタ 255"/>
        <xdr:cNvCxnSpPr/>
      </xdr:nvCxnSpPr>
      <xdr:spPr>
        <a:xfrm flipV="1">
          <a:off x="14782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51888</xdr:rowOff>
    </xdr:to>
    <xdr:cxnSp macro="">
      <xdr:nvCxnSpPr>
        <xdr:cNvPr id="259" name="直線コネクタ 258"/>
        <xdr:cNvCxnSpPr/>
      </xdr:nvCxnSpPr>
      <xdr:spPr>
        <a:xfrm>
          <a:off x="13893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131899</xdr:rowOff>
    </xdr:from>
    <xdr:to>
      <xdr:col>69</xdr:col>
      <xdr:colOff>92075</xdr:colOff>
      <xdr:row>56</xdr:row>
      <xdr:rowOff>6169</xdr:rowOff>
    </xdr:to>
    <xdr:cxnSp macro="">
      <xdr:nvCxnSpPr>
        <xdr:cNvPr id="262" name="直線コネクタ 261"/>
        <xdr:cNvCxnSpPr/>
      </xdr:nvCxnSpPr>
      <xdr:spPr>
        <a:xfrm>
          <a:off x="13004800" y="9561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2" name="楕円 271"/>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3"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4" name="楕円 273"/>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5" name="テキスト ボックス 274"/>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6" name="楕円 275"/>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7" name="テキスト ボックス 276"/>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8" name="楕円 277"/>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9" name="テキスト ボックス 278"/>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80" name="楕円 279"/>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81" name="テキスト ボックス 280"/>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％となり，類似団体内平均，全国平均及び茨城県平均を下回っている。これは，大宮地方環境整備組合負担金が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市単独補助金については，補助金等見直し要領を策定し，毎年度予算編成時に見直しを行い抑制に努めているが，今後も同様に取組み，削減を図っていく。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69850</xdr:rowOff>
    </xdr:to>
    <xdr:cxnSp macro="">
      <xdr:nvCxnSpPr>
        <xdr:cNvPr id="311" name="直線コネクタ 310"/>
        <xdr:cNvCxnSpPr/>
      </xdr:nvCxnSpPr>
      <xdr:spPr>
        <a:xfrm flipV="1">
          <a:off x="15671800" y="6061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101854</xdr:rowOff>
    </xdr:to>
    <xdr:cxnSp macro="">
      <xdr:nvCxnSpPr>
        <xdr:cNvPr id="314" name="直線コネクタ 313"/>
        <xdr:cNvCxnSpPr/>
      </xdr:nvCxnSpPr>
      <xdr:spPr>
        <a:xfrm flipV="1">
          <a:off x="14782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101854</xdr:rowOff>
    </xdr:to>
    <xdr:cxnSp macro="">
      <xdr:nvCxnSpPr>
        <xdr:cNvPr id="317" name="直線コネクタ 316"/>
        <xdr:cNvCxnSpPr/>
      </xdr:nvCxnSpPr>
      <xdr:spPr>
        <a:xfrm>
          <a:off x="13893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60706</xdr:rowOff>
    </xdr:to>
    <xdr:cxnSp macro="">
      <xdr:nvCxnSpPr>
        <xdr:cNvPr id="320" name="直線コネクタ 319"/>
        <xdr:cNvCxnSpPr/>
      </xdr:nvCxnSpPr>
      <xdr:spPr>
        <a:xfrm>
          <a:off x="13004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0" name="楕円 329"/>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1"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2" name="楕円 331"/>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3" name="テキスト ボックス 332"/>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4" name="楕円 333"/>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5" name="テキスト ボックス 334"/>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6" name="楕円 335"/>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7" name="テキスト ボックス 336"/>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大規模事業の元金償還開始により，前年度より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20.5</a:t>
          </a:r>
          <a:r>
            <a:rPr kumimoji="1" lang="ja-JP" altLang="en-US" sz="1200">
              <a:latin typeface="ＭＳ Ｐゴシック" panose="020B0600070205080204" pitchFamily="50" charset="-128"/>
              <a:ea typeface="ＭＳ Ｐゴシック" panose="020B0600070205080204" pitchFamily="50" charset="-128"/>
            </a:rPr>
            <a:t>％となった。道の駅整備事業に係る合併特例債や学校の耐震化事業に係る緊急防災減災事業債など，多額の地方債を発行したことから，今後数年は一時的に比率が上昇する見込みであ</a:t>
          </a:r>
          <a:r>
            <a:rPr kumimoji="1" lang="en-US" altLang="ja-JP" sz="1200">
              <a:latin typeface="ＭＳ Ｐゴシック" panose="020B0600070205080204" pitchFamily="50" charset="-128"/>
              <a:ea typeface="ＭＳ Ｐゴシック" panose="020B0600070205080204" pitchFamily="50" charset="-128"/>
            </a:rPr>
            <a:t>9101</a:t>
          </a:r>
          <a:r>
            <a:rPr kumimoji="1" lang="ja-JP" altLang="en-US" sz="1200">
              <a:latin typeface="ＭＳ Ｐゴシック" panose="020B0600070205080204" pitchFamily="50" charset="-128"/>
              <a:ea typeface="ＭＳ Ｐゴシック" panose="020B0600070205080204" pitchFamily="50" charset="-128"/>
            </a:rPr>
            <a:t>るが，平成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地方債借入を償還元金以下とし，公債費の抑制に取り組んできたことから年々減少傾向にある。類似団体内平均は下回っているものの，全国平均及び茨城県平均を上回っているため，引き続き地方債借入を抑制するなど，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41275</xdr:rowOff>
    </xdr:to>
    <xdr:cxnSp macro="">
      <xdr:nvCxnSpPr>
        <xdr:cNvPr id="371" name="直線コネクタ 370"/>
        <xdr:cNvCxnSpPr/>
      </xdr:nvCxnSpPr>
      <xdr:spPr>
        <a:xfrm>
          <a:off x="3987800" y="12854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167005</xdr:rowOff>
    </xdr:to>
    <xdr:cxnSp macro="">
      <xdr:nvCxnSpPr>
        <xdr:cNvPr id="374" name="直線コネクタ 373"/>
        <xdr:cNvCxnSpPr/>
      </xdr:nvCxnSpPr>
      <xdr:spPr>
        <a:xfrm>
          <a:off x="3098800" y="12842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155575</xdr:rowOff>
    </xdr:to>
    <xdr:cxnSp macro="">
      <xdr:nvCxnSpPr>
        <xdr:cNvPr id="377" name="直線コネクタ 376"/>
        <xdr:cNvCxnSpPr/>
      </xdr:nvCxnSpPr>
      <xdr:spPr>
        <a:xfrm>
          <a:off x="2209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170815</xdr:rowOff>
    </xdr:to>
    <xdr:cxnSp macro="">
      <xdr:nvCxnSpPr>
        <xdr:cNvPr id="380" name="直線コネクタ 379"/>
        <xdr:cNvCxnSpPr/>
      </xdr:nvCxnSpPr>
      <xdr:spPr>
        <a:xfrm flipV="1">
          <a:off x="1320800" y="128409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161925</xdr:rowOff>
    </xdr:from>
    <xdr:to>
      <xdr:col>24</xdr:col>
      <xdr:colOff>76200</xdr:colOff>
      <xdr:row>75</xdr:row>
      <xdr:rowOff>92075</xdr:rowOff>
    </xdr:to>
    <xdr:sp macro="" textlink="">
      <xdr:nvSpPr>
        <xdr:cNvPr id="390" name="楕円 389"/>
        <xdr:cNvSpPr/>
      </xdr:nvSpPr>
      <xdr:spPr>
        <a:xfrm>
          <a:off x="47752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134002</xdr:rowOff>
    </xdr:from>
    <xdr:ext cx="762000" cy="259045"/>
    <xdr:sp macro="" textlink="">
      <xdr:nvSpPr>
        <xdr:cNvPr id="391" name="公債費該当値テキスト"/>
        <xdr:cNvSpPr txBox="1"/>
      </xdr:nvSpPr>
      <xdr:spPr>
        <a:xfrm>
          <a:off x="4914900" y="128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2" name="楕円 391"/>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3" name="テキスト ボックス 392"/>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4" name="楕円 393"/>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5" name="テキスト ボックス 394"/>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6" name="楕円 395"/>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7" name="テキスト ボックス 396"/>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98" name="楕円 397"/>
        <xdr:cNvSpPr/>
      </xdr:nvSpPr>
      <xdr:spPr>
        <a:xfrm>
          <a:off x="1270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99" name="テキスト ボックス 398"/>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人件費及び公債費が類似団体内平均をやや上回っているほか，物件費については，同平均を大きく上回っている。いずれの要因も，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町村合併という特殊事情が大きく影響しているものであり，事務事業の見直し，機構改革及び施設の統廃合により，効率的な財政運営に努めていく。一方で，補助費については，予算編成時に単独補助金の抑制に努めていることから，比較的安定した低い水準で推移しており，これからも同様に取り組んでいく。扶助費については，各平均を下回ってはいるものの，今後の少子化対策等により，比率の上昇が懸念されるため，財政運営上持続可能な制度を検討しながら施策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142239</xdr:rowOff>
    </xdr:to>
    <xdr:cxnSp macro="">
      <xdr:nvCxnSpPr>
        <xdr:cNvPr id="432" name="直線コネクタ 431"/>
        <xdr:cNvCxnSpPr/>
      </xdr:nvCxnSpPr>
      <xdr:spPr>
        <a:xfrm>
          <a:off x="15671800" y="133019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100330</xdr:rowOff>
    </xdr:to>
    <xdr:cxnSp macro="">
      <xdr:nvCxnSpPr>
        <xdr:cNvPr id="435" name="直線コネクタ 434"/>
        <xdr:cNvCxnSpPr/>
      </xdr:nvCxnSpPr>
      <xdr:spPr>
        <a:xfrm>
          <a:off x="14782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77</xdr:row>
      <xdr:rowOff>100330</xdr:rowOff>
    </xdr:to>
    <xdr:cxnSp macro="">
      <xdr:nvCxnSpPr>
        <xdr:cNvPr id="438" name="直線コネクタ 437"/>
        <xdr:cNvCxnSpPr/>
      </xdr:nvCxnSpPr>
      <xdr:spPr>
        <a:xfrm>
          <a:off x="13893800" y="13164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134620</xdr:rowOff>
    </xdr:to>
    <xdr:cxnSp macro="">
      <xdr:nvCxnSpPr>
        <xdr:cNvPr id="441" name="直線コネクタ 440"/>
        <xdr:cNvCxnSpPr/>
      </xdr:nvCxnSpPr>
      <xdr:spPr>
        <a:xfrm>
          <a:off x="13004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51" name="楕円 450"/>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107966</xdr:rowOff>
    </xdr:from>
    <xdr:ext cx="762000" cy="259045"/>
    <xdr:sp macro="" textlink="">
      <xdr:nvSpPr>
        <xdr:cNvPr id="452" name="公債費以外該当値テキスト"/>
        <xdr:cNvSpPr txBox="1"/>
      </xdr:nvSpPr>
      <xdr:spPr>
        <a:xfrm>
          <a:off x="165989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53" name="楕円 45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54" name="テキスト ボックス 45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5" name="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6" name="テキスト ボックス 455"/>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7" name="楕円 456"/>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8" name="テキスト ボックス 457"/>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9" name="楕円 458"/>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60" name="テキスト ボックス 459"/>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161976</xdr:rowOff>
    </xdr:from>
    <xdr:to>
      <xdr:col>29</xdr:col>
      <xdr:colOff>127000</xdr:colOff>
      <xdr:row>18</xdr:row>
      <xdr:rowOff>6185</xdr:rowOff>
    </xdr:to>
    <xdr:cxnSp macro="">
      <xdr:nvCxnSpPr>
        <xdr:cNvPr id="50" name="直線コネクタ 49"/>
        <xdr:cNvCxnSpPr/>
      </xdr:nvCxnSpPr>
      <xdr:spPr bwMode="auto">
        <a:xfrm flipV="1">
          <a:off x="5003800" y="3124251"/>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6185</xdr:rowOff>
    </xdr:from>
    <xdr:to>
      <xdr:col>26</xdr:col>
      <xdr:colOff>50800</xdr:colOff>
      <xdr:row>18</xdr:row>
      <xdr:rowOff>43104</xdr:rowOff>
    </xdr:to>
    <xdr:cxnSp macro="">
      <xdr:nvCxnSpPr>
        <xdr:cNvPr id="53" name="直線コネクタ 52"/>
        <xdr:cNvCxnSpPr/>
      </xdr:nvCxnSpPr>
      <xdr:spPr bwMode="auto">
        <a:xfrm flipV="1">
          <a:off x="4305300" y="3139910"/>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43104</xdr:rowOff>
    </xdr:from>
    <xdr:to>
      <xdr:col>22</xdr:col>
      <xdr:colOff>114300</xdr:colOff>
      <xdr:row>18</xdr:row>
      <xdr:rowOff>45466</xdr:rowOff>
    </xdr:to>
    <xdr:cxnSp macro="">
      <xdr:nvCxnSpPr>
        <xdr:cNvPr id="56" name="直線コネクタ 55"/>
        <xdr:cNvCxnSpPr/>
      </xdr:nvCxnSpPr>
      <xdr:spPr bwMode="auto">
        <a:xfrm flipV="1">
          <a:off x="3606800" y="3176829"/>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26873</xdr:rowOff>
    </xdr:from>
    <xdr:to>
      <xdr:col>18</xdr:col>
      <xdr:colOff>177800</xdr:colOff>
      <xdr:row>18</xdr:row>
      <xdr:rowOff>45466</xdr:rowOff>
    </xdr:to>
    <xdr:cxnSp macro="">
      <xdr:nvCxnSpPr>
        <xdr:cNvPr id="59" name="直線コネクタ 58"/>
        <xdr:cNvCxnSpPr/>
      </xdr:nvCxnSpPr>
      <xdr:spPr bwMode="auto">
        <a:xfrm>
          <a:off x="2908300" y="3160598"/>
          <a:ext cx="6985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111176</xdr:rowOff>
    </xdr:from>
    <xdr:to>
      <xdr:col>29</xdr:col>
      <xdr:colOff>177800</xdr:colOff>
      <xdr:row>18</xdr:row>
      <xdr:rowOff>41326</xdr:rowOff>
    </xdr:to>
    <xdr:sp macro="" textlink="">
      <xdr:nvSpPr>
        <xdr:cNvPr id="69" name="楕円 68"/>
        <xdr:cNvSpPr/>
      </xdr:nvSpPr>
      <xdr:spPr bwMode="auto">
        <a:xfrm>
          <a:off x="5600700" y="307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83253</xdr:rowOff>
    </xdr:from>
    <xdr:ext cx="762000" cy="259045"/>
    <xdr:sp macro="" textlink="">
      <xdr:nvSpPr>
        <xdr:cNvPr id="70" name="人口1人当たり決算額の推移該当値テキスト130"/>
        <xdr:cNvSpPr txBox="1"/>
      </xdr:nvSpPr>
      <xdr:spPr>
        <a:xfrm>
          <a:off x="5740400" y="304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126835</xdr:rowOff>
    </xdr:from>
    <xdr:to>
      <xdr:col>26</xdr:col>
      <xdr:colOff>101600</xdr:colOff>
      <xdr:row>18</xdr:row>
      <xdr:rowOff>56985</xdr:rowOff>
    </xdr:to>
    <xdr:sp macro="" textlink="">
      <xdr:nvSpPr>
        <xdr:cNvPr id="71" name="楕円 70"/>
        <xdr:cNvSpPr/>
      </xdr:nvSpPr>
      <xdr:spPr bwMode="auto">
        <a:xfrm>
          <a:off x="4953000" y="308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41762</xdr:rowOff>
    </xdr:from>
    <xdr:ext cx="736600" cy="259045"/>
    <xdr:sp macro="" textlink="">
      <xdr:nvSpPr>
        <xdr:cNvPr id="72" name="テキスト ボックス 71"/>
        <xdr:cNvSpPr txBox="1"/>
      </xdr:nvSpPr>
      <xdr:spPr>
        <a:xfrm>
          <a:off x="4622800" y="317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163754</xdr:rowOff>
    </xdr:from>
    <xdr:to>
      <xdr:col>22</xdr:col>
      <xdr:colOff>165100</xdr:colOff>
      <xdr:row>18</xdr:row>
      <xdr:rowOff>93904</xdr:rowOff>
    </xdr:to>
    <xdr:sp macro="" textlink="">
      <xdr:nvSpPr>
        <xdr:cNvPr id="73" name="楕円 72"/>
        <xdr:cNvSpPr/>
      </xdr:nvSpPr>
      <xdr:spPr bwMode="auto">
        <a:xfrm>
          <a:off x="4254500" y="312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78681</xdr:rowOff>
    </xdr:from>
    <xdr:ext cx="762000" cy="259045"/>
    <xdr:sp macro="" textlink="">
      <xdr:nvSpPr>
        <xdr:cNvPr id="74" name="テキスト ボックス 73"/>
        <xdr:cNvSpPr txBox="1"/>
      </xdr:nvSpPr>
      <xdr:spPr>
        <a:xfrm>
          <a:off x="3924300" y="32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166116</xdr:rowOff>
    </xdr:from>
    <xdr:to>
      <xdr:col>19</xdr:col>
      <xdr:colOff>38100</xdr:colOff>
      <xdr:row>18</xdr:row>
      <xdr:rowOff>96266</xdr:rowOff>
    </xdr:to>
    <xdr:sp macro="" textlink="">
      <xdr:nvSpPr>
        <xdr:cNvPr id="75" name="楕円 74"/>
        <xdr:cNvSpPr/>
      </xdr:nvSpPr>
      <xdr:spPr bwMode="auto">
        <a:xfrm>
          <a:off x="3556000" y="312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81043</xdr:rowOff>
    </xdr:from>
    <xdr:ext cx="762000" cy="259045"/>
    <xdr:sp macro="" textlink="">
      <xdr:nvSpPr>
        <xdr:cNvPr id="76" name="テキスト ボックス 75"/>
        <xdr:cNvSpPr txBox="1"/>
      </xdr:nvSpPr>
      <xdr:spPr>
        <a:xfrm>
          <a:off x="3225800" y="321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147523</xdr:rowOff>
    </xdr:from>
    <xdr:to>
      <xdr:col>15</xdr:col>
      <xdr:colOff>101600</xdr:colOff>
      <xdr:row>18</xdr:row>
      <xdr:rowOff>77673</xdr:rowOff>
    </xdr:to>
    <xdr:sp macro="" textlink="">
      <xdr:nvSpPr>
        <xdr:cNvPr id="77" name="楕円 76"/>
        <xdr:cNvSpPr/>
      </xdr:nvSpPr>
      <xdr:spPr bwMode="auto">
        <a:xfrm>
          <a:off x="28575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62450</xdr:rowOff>
    </xdr:from>
    <xdr:ext cx="762000" cy="259045"/>
    <xdr:sp macro="" textlink="">
      <xdr:nvSpPr>
        <xdr:cNvPr id="78" name="テキスト ボックス 77"/>
        <xdr:cNvSpPr txBox="1"/>
      </xdr:nvSpPr>
      <xdr:spPr>
        <a:xfrm>
          <a:off x="2527300" y="319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337258</xdr:rowOff>
    </xdr:from>
    <xdr:to>
      <xdr:col>29</xdr:col>
      <xdr:colOff>127000</xdr:colOff>
      <xdr:row>38</xdr:row>
      <xdr:rowOff>12205</xdr:rowOff>
    </xdr:to>
    <xdr:cxnSp macro="">
      <xdr:nvCxnSpPr>
        <xdr:cNvPr id="112" name="直線コネクタ 111"/>
        <xdr:cNvCxnSpPr/>
      </xdr:nvCxnSpPr>
      <xdr:spPr bwMode="auto">
        <a:xfrm flipV="1">
          <a:off x="5003800" y="7461958"/>
          <a:ext cx="6477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11462</xdr:rowOff>
    </xdr:from>
    <xdr:to>
      <xdr:col>26</xdr:col>
      <xdr:colOff>50800</xdr:colOff>
      <xdr:row>38</xdr:row>
      <xdr:rowOff>12205</xdr:rowOff>
    </xdr:to>
    <xdr:cxnSp macro="">
      <xdr:nvCxnSpPr>
        <xdr:cNvPr id="115" name="直線コネクタ 114"/>
        <xdr:cNvCxnSpPr/>
      </xdr:nvCxnSpPr>
      <xdr:spPr bwMode="auto">
        <a:xfrm>
          <a:off x="4305300" y="7479062"/>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7556</xdr:rowOff>
    </xdr:from>
    <xdr:to>
      <xdr:col>22</xdr:col>
      <xdr:colOff>114300</xdr:colOff>
      <xdr:row>38</xdr:row>
      <xdr:rowOff>11462</xdr:rowOff>
    </xdr:to>
    <xdr:cxnSp macro="">
      <xdr:nvCxnSpPr>
        <xdr:cNvPr id="118" name="直線コネクタ 117"/>
        <xdr:cNvCxnSpPr/>
      </xdr:nvCxnSpPr>
      <xdr:spPr bwMode="auto">
        <a:xfrm>
          <a:off x="3606800" y="7475156"/>
          <a:ext cx="698500" cy="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943</xdr:rowOff>
    </xdr:from>
    <xdr:to>
      <xdr:col>18</xdr:col>
      <xdr:colOff>177800</xdr:colOff>
      <xdr:row>38</xdr:row>
      <xdr:rowOff>7556</xdr:rowOff>
    </xdr:to>
    <xdr:cxnSp macro="">
      <xdr:nvCxnSpPr>
        <xdr:cNvPr id="121" name="直線コネクタ 120"/>
        <xdr:cNvCxnSpPr/>
      </xdr:nvCxnSpPr>
      <xdr:spPr bwMode="auto">
        <a:xfrm>
          <a:off x="2908300" y="7468543"/>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286458</xdr:rowOff>
    </xdr:from>
    <xdr:to>
      <xdr:col>29</xdr:col>
      <xdr:colOff>177800</xdr:colOff>
      <xdr:row>38</xdr:row>
      <xdr:rowOff>45158</xdr:rowOff>
    </xdr:to>
    <xdr:sp macro="" textlink="">
      <xdr:nvSpPr>
        <xdr:cNvPr id="131" name="楕円 130"/>
        <xdr:cNvSpPr/>
      </xdr:nvSpPr>
      <xdr:spPr bwMode="auto">
        <a:xfrm>
          <a:off x="5600700" y="741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304305</xdr:rowOff>
    </xdr:from>
    <xdr:to>
      <xdr:col>26</xdr:col>
      <xdr:colOff>101600</xdr:colOff>
      <xdr:row>38</xdr:row>
      <xdr:rowOff>63005</xdr:rowOff>
    </xdr:to>
    <xdr:sp macro="" textlink="">
      <xdr:nvSpPr>
        <xdr:cNvPr id="133" name="楕円 132"/>
        <xdr:cNvSpPr/>
      </xdr:nvSpPr>
      <xdr:spPr bwMode="auto">
        <a:xfrm>
          <a:off x="4953000" y="742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47782</xdr:rowOff>
    </xdr:from>
    <xdr:ext cx="736600" cy="259045"/>
    <xdr:sp macro="" textlink="">
      <xdr:nvSpPr>
        <xdr:cNvPr id="134" name="テキスト ボックス 133"/>
        <xdr:cNvSpPr txBox="1"/>
      </xdr:nvSpPr>
      <xdr:spPr>
        <a:xfrm>
          <a:off x="4622800" y="751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303562</xdr:rowOff>
    </xdr:from>
    <xdr:to>
      <xdr:col>22</xdr:col>
      <xdr:colOff>165100</xdr:colOff>
      <xdr:row>38</xdr:row>
      <xdr:rowOff>62262</xdr:rowOff>
    </xdr:to>
    <xdr:sp macro="" textlink="">
      <xdr:nvSpPr>
        <xdr:cNvPr id="135" name="楕円 134"/>
        <xdr:cNvSpPr/>
      </xdr:nvSpPr>
      <xdr:spPr bwMode="auto">
        <a:xfrm>
          <a:off x="4254500" y="742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47039</xdr:rowOff>
    </xdr:from>
    <xdr:ext cx="762000" cy="259045"/>
    <xdr:sp macro="" textlink="">
      <xdr:nvSpPr>
        <xdr:cNvPr id="136" name="テキスト ボックス 135"/>
        <xdr:cNvSpPr txBox="1"/>
      </xdr:nvSpPr>
      <xdr:spPr>
        <a:xfrm>
          <a:off x="3924300" y="751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299656</xdr:rowOff>
    </xdr:from>
    <xdr:to>
      <xdr:col>19</xdr:col>
      <xdr:colOff>38100</xdr:colOff>
      <xdr:row>38</xdr:row>
      <xdr:rowOff>58356</xdr:rowOff>
    </xdr:to>
    <xdr:sp macro="" textlink="">
      <xdr:nvSpPr>
        <xdr:cNvPr id="137" name="楕円 136"/>
        <xdr:cNvSpPr/>
      </xdr:nvSpPr>
      <xdr:spPr bwMode="auto">
        <a:xfrm>
          <a:off x="3556000" y="74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43133</xdr:rowOff>
    </xdr:from>
    <xdr:ext cx="762000" cy="259045"/>
    <xdr:sp macro="" textlink="">
      <xdr:nvSpPr>
        <xdr:cNvPr id="138" name="テキスト ボックス 137"/>
        <xdr:cNvSpPr txBox="1"/>
      </xdr:nvSpPr>
      <xdr:spPr>
        <a:xfrm>
          <a:off x="3225800" y="75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293043</xdr:rowOff>
    </xdr:from>
    <xdr:to>
      <xdr:col>15</xdr:col>
      <xdr:colOff>101600</xdr:colOff>
      <xdr:row>38</xdr:row>
      <xdr:rowOff>51743</xdr:rowOff>
    </xdr:to>
    <xdr:sp macro="" textlink="">
      <xdr:nvSpPr>
        <xdr:cNvPr id="139" name="楕円 138"/>
        <xdr:cNvSpPr/>
      </xdr:nvSpPr>
      <xdr:spPr bwMode="auto">
        <a:xfrm>
          <a:off x="2857500" y="741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36520</xdr:rowOff>
    </xdr:from>
    <xdr:ext cx="762000" cy="259045"/>
    <xdr:sp macro="" textlink="">
      <xdr:nvSpPr>
        <xdr:cNvPr id="140" name="テキスト ボックス 139"/>
        <xdr:cNvSpPr txBox="1"/>
      </xdr:nvSpPr>
      <xdr:spPr>
        <a:xfrm>
          <a:off x="2527300" y="75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1867</xdr:rowOff>
    </xdr:from>
    <xdr:to>
      <xdr:col>24</xdr:col>
      <xdr:colOff>63500</xdr:colOff>
      <xdr:row>35</xdr:row>
      <xdr:rowOff>4026</xdr:rowOff>
    </xdr:to>
    <xdr:cxnSp macro="">
      <xdr:nvCxnSpPr>
        <xdr:cNvPr id="61" name="直線コネクタ 60"/>
        <xdr:cNvCxnSpPr/>
      </xdr:nvCxnSpPr>
      <xdr:spPr>
        <a:xfrm flipV="1">
          <a:off x="3797300" y="6002617"/>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4026</xdr:rowOff>
    </xdr:from>
    <xdr:to>
      <xdr:col>19</xdr:col>
      <xdr:colOff>177800</xdr:colOff>
      <xdr:row>35</xdr:row>
      <xdr:rowOff>12979</xdr:rowOff>
    </xdr:to>
    <xdr:cxnSp macro="">
      <xdr:nvCxnSpPr>
        <xdr:cNvPr id="64" name="直線コネクタ 63"/>
        <xdr:cNvCxnSpPr/>
      </xdr:nvCxnSpPr>
      <xdr:spPr>
        <a:xfrm flipV="1">
          <a:off x="2908300" y="600477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12979</xdr:rowOff>
    </xdr:from>
    <xdr:to>
      <xdr:col>15</xdr:col>
      <xdr:colOff>50800</xdr:colOff>
      <xdr:row>35</xdr:row>
      <xdr:rowOff>21450</xdr:rowOff>
    </xdr:to>
    <xdr:cxnSp macro="">
      <xdr:nvCxnSpPr>
        <xdr:cNvPr id="67" name="直線コネクタ 66"/>
        <xdr:cNvCxnSpPr/>
      </xdr:nvCxnSpPr>
      <xdr:spPr>
        <a:xfrm flipV="1">
          <a:off x="2019300" y="6013729"/>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356</xdr:rowOff>
    </xdr:from>
    <xdr:to>
      <xdr:col>10</xdr:col>
      <xdr:colOff>114300</xdr:colOff>
      <xdr:row>35</xdr:row>
      <xdr:rowOff>21450</xdr:rowOff>
    </xdr:to>
    <xdr:cxnSp macro="">
      <xdr:nvCxnSpPr>
        <xdr:cNvPr id="70" name="直線コネクタ 69"/>
        <xdr:cNvCxnSpPr/>
      </xdr:nvCxnSpPr>
      <xdr:spPr>
        <a:xfrm>
          <a:off x="1130300" y="6001106"/>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122517</xdr:rowOff>
    </xdr:from>
    <xdr:to>
      <xdr:col>24</xdr:col>
      <xdr:colOff>114300</xdr:colOff>
      <xdr:row>35</xdr:row>
      <xdr:rowOff>52667</xdr:rowOff>
    </xdr:to>
    <xdr:sp macro="" textlink="">
      <xdr:nvSpPr>
        <xdr:cNvPr id="80" name="楕円 79"/>
        <xdr:cNvSpPr/>
      </xdr:nvSpPr>
      <xdr:spPr>
        <a:xfrm>
          <a:off x="4584700" y="5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100944</xdr:rowOff>
    </xdr:from>
    <xdr:ext cx="534377" cy="259045"/>
    <xdr:sp macro="" textlink="">
      <xdr:nvSpPr>
        <xdr:cNvPr id="81" name="人件費該当値テキスト"/>
        <xdr:cNvSpPr txBox="1"/>
      </xdr:nvSpPr>
      <xdr:spPr>
        <a:xfrm>
          <a:off x="4686300" y="593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124676</xdr:rowOff>
    </xdr:from>
    <xdr:to>
      <xdr:col>20</xdr:col>
      <xdr:colOff>38100</xdr:colOff>
      <xdr:row>35</xdr:row>
      <xdr:rowOff>54826</xdr:rowOff>
    </xdr:to>
    <xdr:sp macro="" textlink="">
      <xdr:nvSpPr>
        <xdr:cNvPr id="82" name="楕円 81"/>
        <xdr:cNvSpPr/>
      </xdr:nvSpPr>
      <xdr:spPr>
        <a:xfrm>
          <a:off x="3746500" y="59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45953</xdr:rowOff>
    </xdr:from>
    <xdr:ext cx="534377" cy="259045"/>
    <xdr:sp macro="" textlink="">
      <xdr:nvSpPr>
        <xdr:cNvPr id="83" name="テキスト ボックス 82"/>
        <xdr:cNvSpPr txBox="1"/>
      </xdr:nvSpPr>
      <xdr:spPr>
        <a:xfrm>
          <a:off x="3530111" y="604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133629</xdr:rowOff>
    </xdr:from>
    <xdr:to>
      <xdr:col>15</xdr:col>
      <xdr:colOff>101600</xdr:colOff>
      <xdr:row>35</xdr:row>
      <xdr:rowOff>63779</xdr:rowOff>
    </xdr:to>
    <xdr:sp macro="" textlink="">
      <xdr:nvSpPr>
        <xdr:cNvPr id="84" name="楕円 83"/>
        <xdr:cNvSpPr/>
      </xdr:nvSpPr>
      <xdr:spPr>
        <a:xfrm>
          <a:off x="2857500" y="59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54906</xdr:rowOff>
    </xdr:from>
    <xdr:ext cx="534377" cy="259045"/>
    <xdr:sp macro="" textlink="">
      <xdr:nvSpPr>
        <xdr:cNvPr id="85" name="テキスト ボックス 84"/>
        <xdr:cNvSpPr txBox="1"/>
      </xdr:nvSpPr>
      <xdr:spPr>
        <a:xfrm>
          <a:off x="2641111" y="60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142100</xdr:rowOff>
    </xdr:from>
    <xdr:to>
      <xdr:col>10</xdr:col>
      <xdr:colOff>165100</xdr:colOff>
      <xdr:row>35</xdr:row>
      <xdr:rowOff>72250</xdr:rowOff>
    </xdr:to>
    <xdr:sp macro="" textlink="">
      <xdr:nvSpPr>
        <xdr:cNvPr id="86" name="楕円 85"/>
        <xdr:cNvSpPr/>
      </xdr:nvSpPr>
      <xdr:spPr>
        <a:xfrm>
          <a:off x="1968500" y="59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63377</xdr:rowOff>
    </xdr:from>
    <xdr:ext cx="534377" cy="259045"/>
    <xdr:sp macro="" textlink="">
      <xdr:nvSpPr>
        <xdr:cNvPr id="87" name="テキスト ボックス 86"/>
        <xdr:cNvSpPr txBox="1"/>
      </xdr:nvSpPr>
      <xdr:spPr>
        <a:xfrm>
          <a:off x="1752111" y="60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121006</xdr:rowOff>
    </xdr:from>
    <xdr:to>
      <xdr:col>6</xdr:col>
      <xdr:colOff>38100</xdr:colOff>
      <xdr:row>35</xdr:row>
      <xdr:rowOff>51156</xdr:rowOff>
    </xdr:to>
    <xdr:sp macro="" textlink="">
      <xdr:nvSpPr>
        <xdr:cNvPr id="88" name="楕円 87"/>
        <xdr:cNvSpPr/>
      </xdr:nvSpPr>
      <xdr:spPr>
        <a:xfrm>
          <a:off x="1079500" y="59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67683</xdr:rowOff>
    </xdr:from>
    <xdr:ext cx="534377" cy="259045"/>
    <xdr:sp macro="" textlink="">
      <xdr:nvSpPr>
        <xdr:cNvPr id="89" name="テキスト ボックス 88"/>
        <xdr:cNvSpPr txBox="1"/>
      </xdr:nvSpPr>
      <xdr:spPr>
        <a:xfrm>
          <a:off x="863111" y="57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68376</xdr:rowOff>
    </xdr:from>
    <xdr:to>
      <xdr:col>24</xdr:col>
      <xdr:colOff>63500</xdr:colOff>
      <xdr:row>56</xdr:row>
      <xdr:rowOff>95036</xdr:rowOff>
    </xdr:to>
    <xdr:cxnSp macro="">
      <xdr:nvCxnSpPr>
        <xdr:cNvPr id="121" name="直線コネクタ 120"/>
        <xdr:cNvCxnSpPr/>
      </xdr:nvCxnSpPr>
      <xdr:spPr>
        <a:xfrm flipV="1">
          <a:off x="3797300" y="9669576"/>
          <a:ext cx="8382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83290</xdr:rowOff>
    </xdr:from>
    <xdr:to>
      <xdr:col>19</xdr:col>
      <xdr:colOff>177800</xdr:colOff>
      <xdr:row>56</xdr:row>
      <xdr:rowOff>95036</xdr:rowOff>
    </xdr:to>
    <xdr:cxnSp macro="">
      <xdr:nvCxnSpPr>
        <xdr:cNvPr id="124" name="直線コネクタ 123"/>
        <xdr:cNvCxnSpPr/>
      </xdr:nvCxnSpPr>
      <xdr:spPr>
        <a:xfrm>
          <a:off x="2908300" y="9684490"/>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83290</xdr:rowOff>
    </xdr:from>
    <xdr:to>
      <xdr:col>15</xdr:col>
      <xdr:colOff>50800</xdr:colOff>
      <xdr:row>56</xdr:row>
      <xdr:rowOff>116394</xdr:rowOff>
    </xdr:to>
    <xdr:cxnSp macro="">
      <xdr:nvCxnSpPr>
        <xdr:cNvPr id="127" name="直線コネクタ 126"/>
        <xdr:cNvCxnSpPr/>
      </xdr:nvCxnSpPr>
      <xdr:spPr>
        <a:xfrm flipV="1">
          <a:off x="2019300" y="9684490"/>
          <a:ext cx="889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116394</xdr:rowOff>
    </xdr:from>
    <xdr:to>
      <xdr:col>10</xdr:col>
      <xdr:colOff>114300</xdr:colOff>
      <xdr:row>56</xdr:row>
      <xdr:rowOff>170855</xdr:rowOff>
    </xdr:to>
    <xdr:cxnSp macro="">
      <xdr:nvCxnSpPr>
        <xdr:cNvPr id="130" name="直線コネクタ 129"/>
        <xdr:cNvCxnSpPr/>
      </xdr:nvCxnSpPr>
      <xdr:spPr>
        <a:xfrm flipV="1">
          <a:off x="1130300" y="9717594"/>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17576</xdr:rowOff>
    </xdr:from>
    <xdr:to>
      <xdr:col>24</xdr:col>
      <xdr:colOff>114300</xdr:colOff>
      <xdr:row>56</xdr:row>
      <xdr:rowOff>119176</xdr:rowOff>
    </xdr:to>
    <xdr:sp macro="" textlink="">
      <xdr:nvSpPr>
        <xdr:cNvPr id="140" name="楕円 139"/>
        <xdr:cNvSpPr/>
      </xdr:nvSpPr>
      <xdr:spPr>
        <a:xfrm>
          <a:off x="45847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167453</xdr:rowOff>
    </xdr:from>
    <xdr:ext cx="534377" cy="259045"/>
    <xdr:sp macro="" textlink="">
      <xdr:nvSpPr>
        <xdr:cNvPr id="141" name="物件費該当値テキスト"/>
        <xdr:cNvSpPr txBox="1"/>
      </xdr:nvSpPr>
      <xdr:spPr>
        <a:xfrm>
          <a:off x="4686300" y="95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44236</xdr:rowOff>
    </xdr:from>
    <xdr:to>
      <xdr:col>20</xdr:col>
      <xdr:colOff>38100</xdr:colOff>
      <xdr:row>56</xdr:row>
      <xdr:rowOff>145836</xdr:rowOff>
    </xdr:to>
    <xdr:sp macro="" textlink="">
      <xdr:nvSpPr>
        <xdr:cNvPr id="142" name="楕円 141"/>
        <xdr:cNvSpPr/>
      </xdr:nvSpPr>
      <xdr:spPr>
        <a:xfrm>
          <a:off x="3746500" y="96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162363</xdr:rowOff>
    </xdr:from>
    <xdr:ext cx="534377" cy="259045"/>
    <xdr:sp macro="" textlink="">
      <xdr:nvSpPr>
        <xdr:cNvPr id="143" name="テキスト ボックス 142"/>
        <xdr:cNvSpPr txBox="1"/>
      </xdr:nvSpPr>
      <xdr:spPr>
        <a:xfrm>
          <a:off x="3530111" y="94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32490</xdr:rowOff>
    </xdr:from>
    <xdr:to>
      <xdr:col>15</xdr:col>
      <xdr:colOff>101600</xdr:colOff>
      <xdr:row>56</xdr:row>
      <xdr:rowOff>134090</xdr:rowOff>
    </xdr:to>
    <xdr:sp macro="" textlink="">
      <xdr:nvSpPr>
        <xdr:cNvPr id="144" name="楕円 143"/>
        <xdr:cNvSpPr/>
      </xdr:nvSpPr>
      <xdr:spPr>
        <a:xfrm>
          <a:off x="2857500" y="96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150617</xdr:rowOff>
    </xdr:from>
    <xdr:ext cx="534377" cy="259045"/>
    <xdr:sp macro="" textlink="">
      <xdr:nvSpPr>
        <xdr:cNvPr id="145" name="テキスト ボックス 144"/>
        <xdr:cNvSpPr txBox="1"/>
      </xdr:nvSpPr>
      <xdr:spPr>
        <a:xfrm>
          <a:off x="2641111" y="94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65594</xdr:rowOff>
    </xdr:from>
    <xdr:to>
      <xdr:col>10</xdr:col>
      <xdr:colOff>165100</xdr:colOff>
      <xdr:row>56</xdr:row>
      <xdr:rowOff>167194</xdr:rowOff>
    </xdr:to>
    <xdr:sp macro="" textlink="">
      <xdr:nvSpPr>
        <xdr:cNvPr id="146" name="楕円 145"/>
        <xdr:cNvSpPr/>
      </xdr:nvSpPr>
      <xdr:spPr>
        <a:xfrm>
          <a:off x="1968500" y="96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12271</xdr:rowOff>
    </xdr:from>
    <xdr:ext cx="534377" cy="259045"/>
    <xdr:sp macro="" textlink="">
      <xdr:nvSpPr>
        <xdr:cNvPr id="147" name="テキスト ボックス 146"/>
        <xdr:cNvSpPr txBox="1"/>
      </xdr:nvSpPr>
      <xdr:spPr>
        <a:xfrm>
          <a:off x="1752111" y="94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120055</xdr:rowOff>
    </xdr:from>
    <xdr:to>
      <xdr:col>6</xdr:col>
      <xdr:colOff>38100</xdr:colOff>
      <xdr:row>57</xdr:row>
      <xdr:rowOff>50205</xdr:rowOff>
    </xdr:to>
    <xdr:sp macro="" textlink="">
      <xdr:nvSpPr>
        <xdr:cNvPr id="148" name="楕円 147"/>
        <xdr:cNvSpPr/>
      </xdr:nvSpPr>
      <xdr:spPr>
        <a:xfrm>
          <a:off x="1079500" y="97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66732</xdr:rowOff>
    </xdr:from>
    <xdr:ext cx="534377" cy="259045"/>
    <xdr:sp macro="" textlink="">
      <xdr:nvSpPr>
        <xdr:cNvPr id="149" name="テキスト ボックス 148"/>
        <xdr:cNvSpPr txBox="1"/>
      </xdr:nvSpPr>
      <xdr:spPr>
        <a:xfrm>
          <a:off x="863111" y="949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47117</xdr:rowOff>
    </xdr:from>
    <xdr:to>
      <xdr:col>24</xdr:col>
      <xdr:colOff>63500</xdr:colOff>
      <xdr:row>78</xdr:row>
      <xdr:rowOff>65611</xdr:rowOff>
    </xdr:to>
    <xdr:cxnSp macro="">
      <xdr:nvCxnSpPr>
        <xdr:cNvPr id="176" name="直線コネクタ 175"/>
        <xdr:cNvCxnSpPr/>
      </xdr:nvCxnSpPr>
      <xdr:spPr>
        <a:xfrm flipV="1">
          <a:off x="3797300" y="13420217"/>
          <a:ext cx="8382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61657</xdr:rowOff>
    </xdr:from>
    <xdr:to>
      <xdr:col>19</xdr:col>
      <xdr:colOff>177800</xdr:colOff>
      <xdr:row>78</xdr:row>
      <xdr:rowOff>65611</xdr:rowOff>
    </xdr:to>
    <xdr:cxnSp macro="">
      <xdr:nvCxnSpPr>
        <xdr:cNvPr id="179" name="直線コネクタ 178"/>
        <xdr:cNvCxnSpPr/>
      </xdr:nvCxnSpPr>
      <xdr:spPr>
        <a:xfrm>
          <a:off x="2908300" y="13434757"/>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61657</xdr:rowOff>
    </xdr:from>
    <xdr:to>
      <xdr:col>15</xdr:col>
      <xdr:colOff>50800</xdr:colOff>
      <xdr:row>78</xdr:row>
      <xdr:rowOff>69679</xdr:rowOff>
    </xdr:to>
    <xdr:cxnSp macro="">
      <xdr:nvCxnSpPr>
        <xdr:cNvPr id="182" name="直線コネクタ 181"/>
        <xdr:cNvCxnSpPr/>
      </xdr:nvCxnSpPr>
      <xdr:spPr>
        <a:xfrm flipV="1">
          <a:off x="2019300" y="13434757"/>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69679</xdr:rowOff>
    </xdr:from>
    <xdr:to>
      <xdr:col>10</xdr:col>
      <xdr:colOff>114300</xdr:colOff>
      <xdr:row>78</xdr:row>
      <xdr:rowOff>71166</xdr:rowOff>
    </xdr:to>
    <xdr:cxnSp macro="">
      <xdr:nvCxnSpPr>
        <xdr:cNvPr id="185" name="直線コネクタ 184"/>
        <xdr:cNvCxnSpPr/>
      </xdr:nvCxnSpPr>
      <xdr:spPr>
        <a:xfrm flipV="1">
          <a:off x="1130300" y="13442779"/>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167767</xdr:rowOff>
    </xdr:from>
    <xdr:to>
      <xdr:col>24</xdr:col>
      <xdr:colOff>114300</xdr:colOff>
      <xdr:row>78</xdr:row>
      <xdr:rowOff>97917</xdr:rowOff>
    </xdr:to>
    <xdr:sp macro="" textlink="">
      <xdr:nvSpPr>
        <xdr:cNvPr id="195" name="楕円 194"/>
        <xdr:cNvSpPr/>
      </xdr:nvSpPr>
      <xdr:spPr>
        <a:xfrm>
          <a:off x="45847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82694</xdr:rowOff>
    </xdr:from>
    <xdr:ext cx="469744" cy="259045"/>
    <xdr:sp macro="" textlink="">
      <xdr:nvSpPr>
        <xdr:cNvPr id="196" name="維持補修費該当値テキスト"/>
        <xdr:cNvSpPr txBox="1"/>
      </xdr:nvSpPr>
      <xdr:spPr>
        <a:xfrm>
          <a:off x="46863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14811</xdr:rowOff>
    </xdr:from>
    <xdr:to>
      <xdr:col>20</xdr:col>
      <xdr:colOff>38100</xdr:colOff>
      <xdr:row>78</xdr:row>
      <xdr:rowOff>116411</xdr:rowOff>
    </xdr:to>
    <xdr:sp macro="" textlink="">
      <xdr:nvSpPr>
        <xdr:cNvPr id="197" name="楕円 196"/>
        <xdr:cNvSpPr/>
      </xdr:nvSpPr>
      <xdr:spPr>
        <a:xfrm>
          <a:off x="37465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107538</xdr:rowOff>
    </xdr:from>
    <xdr:ext cx="469744" cy="259045"/>
    <xdr:sp macro="" textlink="">
      <xdr:nvSpPr>
        <xdr:cNvPr id="198" name="テキスト ボックス 197"/>
        <xdr:cNvSpPr txBox="1"/>
      </xdr:nvSpPr>
      <xdr:spPr>
        <a:xfrm>
          <a:off x="3562428" y="134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10857</xdr:rowOff>
    </xdr:from>
    <xdr:to>
      <xdr:col>15</xdr:col>
      <xdr:colOff>101600</xdr:colOff>
      <xdr:row>78</xdr:row>
      <xdr:rowOff>112457</xdr:rowOff>
    </xdr:to>
    <xdr:sp macro="" textlink="">
      <xdr:nvSpPr>
        <xdr:cNvPr id="199" name="楕円 198"/>
        <xdr:cNvSpPr/>
      </xdr:nvSpPr>
      <xdr:spPr>
        <a:xfrm>
          <a:off x="2857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103584</xdr:rowOff>
    </xdr:from>
    <xdr:ext cx="469744" cy="259045"/>
    <xdr:sp macro="" textlink="">
      <xdr:nvSpPr>
        <xdr:cNvPr id="200" name="テキスト ボックス 199"/>
        <xdr:cNvSpPr txBox="1"/>
      </xdr:nvSpPr>
      <xdr:spPr>
        <a:xfrm>
          <a:off x="2673428"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18879</xdr:rowOff>
    </xdr:from>
    <xdr:to>
      <xdr:col>10</xdr:col>
      <xdr:colOff>165100</xdr:colOff>
      <xdr:row>78</xdr:row>
      <xdr:rowOff>120479</xdr:rowOff>
    </xdr:to>
    <xdr:sp macro="" textlink="">
      <xdr:nvSpPr>
        <xdr:cNvPr id="201" name="楕円 200"/>
        <xdr:cNvSpPr/>
      </xdr:nvSpPr>
      <xdr:spPr>
        <a:xfrm>
          <a:off x="1968500" y="13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111606</xdr:rowOff>
    </xdr:from>
    <xdr:ext cx="469744" cy="259045"/>
    <xdr:sp macro="" textlink="">
      <xdr:nvSpPr>
        <xdr:cNvPr id="202" name="テキスト ボックス 201"/>
        <xdr:cNvSpPr txBox="1"/>
      </xdr:nvSpPr>
      <xdr:spPr>
        <a:xfrm>
          <a:off x="1784428" y="134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20366</xdr:rowOff>
    </xdr:from>
    <xdr:to>
      <xdr:col>6</xdr:col>
      <xdr:colOff>38100</xdr:colOff>
      <xdr:row>78</xdr:row>
      <xdr:rowOff>121966</xdr:rowOff>
    </xdr:to>
    <xdr:sp macro="" textlink="">
      <xdr:nvSpPr>
        <xdr:cNvPr id="203" name="楕円 202"/>
        <xdr:cNvSpPr/>
      </xdr:nvSpPr>
      <xdr:spPr>
        <a:xfrm>
          <a:off x="1079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113093</xdr:rowOff>
    </xdr:from>
    <xdr:ext cx="469744" cy="259045"/>
    <xdr:sp macro="" textlink="">
      <xdr:nvSpPr>
        <xdr:cNvPr id="204" name="テキスト ボックス 203"/>
        <xdr:cNvSpPr txBox="1"/>
      </xdr:nvSpPr>
      <xdr:spPr>
        <a:xfrm>
          <a:off x="895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75997</xdr:rowOff>
    </xdr:from>
    <xdr:to>
      <xdr:col>24</xdr:col>
      <xdr:colOff>63500</xdr:colOff>
      <xdr:row>97</xdr:row>
      <xdr:rowOff>87427</xdr:rowOff>
    </xdr:to>
    <xdr:cxnSp macro="">
      <xdr:nvCxnSpPr>
        <xdr:cNvPr id="234" name="直線コネクタ 233"/>
        <xdr:cNvCxnSpPr/>
      </xdr:nvCxnSpPr>
      <xdr:spPr>
        <a:xfrm>
          <a:off x="3797300" y="1670664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75997</xdr:rowOff>
    </xdr:from>
    <xdr:to>
      <xdr:col>19</xdr:col>
      <xdr:colOff>177800</xdr:colOff>
      <xdr:row>97</xdr:row>
      <xdr:rowOff>89624</xdr:rowOff>
    </xdr:to>
    <xdr:cxnSp macro="">
      <xdr:nvCxnSpPr>
        <xdr:cNvPr id="237" name="直線コネクタ 236"/>
        <xdr:cNvCxnSpPr/>
      </xdr:nvCxnSpPr>
      <xdr:spPr>
        <a:xfrm flipV="1">
          <a:off x="2908300" y="16706647"/>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89624</xdr:rowOff>
    </xdr:from>
    <xdr:to>
      <xdr:col>15</xdr:col>
      <xdr:colOff>50800</xdr:colOff>
      <xdr:row>97</xdr:row>
      <xdr:rowOff>157747</xdr:rowOff>
    </xdr:to>
    <xdr:cxnSp macro="">
      <xdr:nvCxnSpPr>
        <xdr:cNvPr id="240" name="直線コネクタ 239"/>
        <xdr:cNvCxnSpPr/>
      </xdr:nvCxnSpPr>
      <xdr:spPr>
        <a:xfrm flipV="1">
          <a:off x="2019300" y="1672027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157747</xdr:rowOff>
    </xdr:from>
    <xdr:to>
      <xdr:col>10</xdr:col>
      <xdr:colOff>114300</xdr:colOff>
      <xdr:row>98</xdr:row>
      <xdr:rowOff>30265</xdr:rowOff>
    </xdr:to>
    <xdr:cxnSp macro="">
      <xdr:nvCxnSpPr>
        <xdr:cNvPr id="243" name="直線コネクタ 242"/>
        <xdr:cNvCxnSpPr/>
      </xdr:nvCxnSpPr>
      <xdr:spPr>
        <a:xfrm flipV="1">
          <a:off x="1130300" y="16788397"/>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36627</xdr:rowOff>
    </xdr:from>
    <xdr:to>
      <xdr:col>24</xdr:col>
      <xdr:colOff>114300</xdr:colOff>
      <xdr:row>97</xdr:row>
      <xdr:rowOff>138227</xdr:rowOff>
    </xdr:to>
    <xdr:sp macro="" textlink="">
      <xdr:nvSpPr>
        <xdr:cNvPr id="253" name="楕円 252"/>
        <xdr:cNvSpPr/>
      </xdr:nvSpPr>
      <xdr:spPr>
        <a:xfrm>
          <a:off x="4584700" y="166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15054</xdr:rowOff>
    </xdr:from>
    <xdr:ext cx="534377" cy="259045"/>
    <xdr:sp macro="" textlink="">
      <xdr:nvSpPr>
        <xdr:cNvPr id="254" name="扶助費該当値テキスト"/>
        <xdr:cNvSpPr txBox="1"/>
      </xdr:nvSpPr>
      <xdr:spPr>
        <a:xfrm>
          <a:off x="4686300" y="1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25197</xdr:rowOff>
    </xdr:from>
    <xdr:to>
      <xdr:col>20</xdr:col>
      <xdr:colOff>38100</xdr:colOff>
      <xdr:row>97</xdr:row>
      <xdr:rowOff>126797</xdr:rowOff>
    </xdr:to>
    <xdr:sp macro="" textlink="">
      <xdr:nvSpPr>
        <xdr:cNvPr id="255" name="楕円 254"/>
        <xdr:cNvSpPr/>
      </xdr:nvSpPr>
      <xdr:spPr>
        <a:xfrm>
          <a:off x="3746500" y="166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117924</xdr:rowOff>
    </xdr:from>
    <xdr:ext cx="534377" cy="259045"/>
    <xdr:sp macro="" textlink="">
      <xdr:nvSpPr>
        <xdr:cNvPr id="256" name="テキスト ボックス 255"/>
        <xdr:cNvSpPr txBox="1"/>
      </xdr:nvSpPr>
      <xdr:spPr>
        <a:xfrm>
          <a:off x="3530111" y="167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38824</xdr:rowOff>
    </xdr:from>
    <xdr:to>
      <xdr:col>15</xdr:col>
      <xdr:colOff>101600</xdr:colOff>
      <xdr:row>97</xdr:row>
      <xdr:rowOff>140424</xdr:rowOff>
    </xdr:to>
    <xdr:sp macro="" textlink="">
      <xdr:nvSpPr>
        <xdr:cNvPr id="257" name="楕円 256"/>
        <xdr:cNvSpPr/>
      </xdr:nvSpPr>
      <xdr:spPr>
        <a:xfrm>
          <a:off x="28575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131551</xdr:rowOff>
    </xdr:from>
    <xdr:ext cx="534377" cy="259045"/>
    <xdr:sp macro="" textlink="">
      <xdr:nvSpPr>
        <xdr:cNvPr id="258" name="テキスト ボックス 257"/>
        <xdr:cNvSpPr txBox="1"/>
      </xdr:nvSpPr>
      <xdr:spPr>
        <a:xfrm>
          <a:off x="2641111" y="167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106947</xdr:rowOff>
    </xdr:from>
    <xdr:to>
      <xdr:col>10</xdr:col>
      <xdr:colOff>165100</xdr:colOff>
      <xdr:row>98</xdr:row>
      <xdr:rowOff>37097</xdr:rowOff>
    </xdr:to>
    <xdr:sp macro="" textlink="">
      <xdr:nvSpPr>
        <xdr:cNvPr id="259" name="楕円 258"/>
        <xdr:cNvSpPr/>
      </xdr:nvSpPr>
      <xdr:spPr>
        <a:xfrm>
          <a:off x="1968500" y="167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28224</xdr:rowOff>
    </xdr:from>
    <xdr:ext cx="534377" cy="259045"/>
    <xdr:sp macro="" textlink="">
      <xdr:nvSpPr>
        <xdr:cNvPr id="260" name="テキスト ボックス 259"/>
        <xdr:cNvSpPr txBox="1"/>
      </xdr:nvSpPr>
      <xdr:spPr>
        <a:xfrm>
          <a:off x="1752111" y="168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150915</xdr:rowOff>
    </xdr:from>
    <xdr:to>
      <xdr:col>6</xdr:col>
      <xdr:colOff>38100</xdr:colOff>
      <xdr:row>98</xdr:row>
      <xdr:rowOff>81065</xdr:rowOff>
    </xdr:to>
    <xdr:sp macro="" textlink="">
      <xdr:nvSpPr>
        <xdr:cNvPr id="261" name="楕円 260"/>
        <xdr:cNvSpPr/>
      </xdr:nvSpPr>
      <xdr:spPr>
        <a:xfrm>
          <a:off x="1079500" y="167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72192</xdr:rowOff>
    </xdr:from>
    <xdr:ext cx="534377" cy="259045"/>
    <xdr:sp macro="" textlink="">
      <xdr:nvSpPr>
        <xdr:cNvPr id="262" name="テキスト ボックス 261"/>
        <xdr:cNvSpPr txBox="1"/>
      </xdr:nvSpPr>
      <xdr:spPr>
        <a:xfrm>
          <a:off x="863111" y="168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131874</xdr:rowOff>
    </xdr:from>
    <xdr:to>
      <xdr:col>55</xdr:col>
      <xdr:colOff>0</xdr:colOff>
      <xdr:row>36</xdr:row>
      <xdr:rowOff>163177</xdr:rowOff>
    </xdr:to>
    <xdr:cxnSp macro="">
      <xdr:nvCxnSpPr>
        <xdr:cNvPr id="291" name="直線コネクタ 290"/>
        <xdr:cNvCxnSpPr/>
      </xdr:nvCxnSpPr>
      <xdr:spPr>
        <a:xfrm flipV="1">
          <a:off x="9639300" y="6304074"/>
          <a:ext cx="838200" cy="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163177</xdr:rowOff>
    </xdr:from>
    <xdr:to>
      <xdr:col>50</xdr:col>
      <xdr:colOff>114300</xdr:colOff>
      <xdr:row>36</xdr:row>
      <xdr:rowOff>164762</xdr:rowOff>
    </xdr:to>
    <xdr:cxnSp macro="">
      <xdr:nvCxnSpPr>
        <xdr:cNvPr id="294" name="直線コネクタ 293"/>
        <xdr:cNvCxnSpPr/>
      </xdr:nvCxnSpPr>
      <xdr:spPr>
        <a:xfrm flipV="1">
          <a:off x="8750300" y="633537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164762</xdr:rowOff>
    </xdr:from>
    <xdr:to>
      <xdr:col>45</xdr:col>
      <xdr:colOff>177800</xdr:colOff>
      <xdr:row>37</xdr:row>
      <xdr:rowOff>43833</xdr:rowOff>
    </xdr:to>
    <xdr:cxnSp macro="">
      <xdr:nvCxnSpPr>
        <xdr:cNvPr id="297" name="直線コネクタ 296"/>
        <xdr:cNvCxnSpPr/>
      </xdr:nvCxnSpPr>
      <xdr:spPr>
        <a:xfrm flipV="1">
          <a:off x="7861300" y="633696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43833</xdr:rowOff>
    </xdr:from>
    <xdr:to>
      <xdr:col>41</xdr:col>
      <xdr:colOff>50800</xdr:colOff>
      <xdr:row>37</xdr:row>
      <xdr:rowOff>52527</xdr:rowOff>
    </xdr:to>
    <xdr:cxnSp macro="">
      <xdr:nvCxnSpPr>
        <xdr:cNvPr id="300" name="直線コネクタ 299"/>
        <xdr:cNvCxnSpPr/>
      </xdr:nvCxnSpPr>
      <xdr:spPr>
        <a:xfrm flipV="1">
          <a:off x="6972300" y="6387483"/>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81074</xdr:rowOff>
    </xdr:from>
    <xdr:to>
      <xdr:col>55</xdr:col>
      <xdr:colOff>50800</xdr:colOff>
      <xdr:row>37</xdr:row>
      <xdr:rowOff>11224</xdr:rowOff>
    </xdr:to>
    <xdr:sp macro="" textlink="">
      <xdr:nvSpPr>
        <xdr:cNvPr id="310" name="楕円 309"/>
        <xdr:cNvSpPr/>
      </xdr:nvSpPr>
      <xdr:spPr>
        <a:xfrm>
          <a:off x="10426700" y="62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59501</xdr:rowOff>
    </xdr:from>
    <xdr:ext cx="534377" cy="259045"/>
    <xdr:sp macro="" textlink="">
      <xdr:nvSpPr>
        <xdr:cNvPr id="311" name="補助費等該当値テキスト"/>
        <xdr:cNvSpPr txBox="1"/>
      </xdr:nvSpPr>
      <xdr:spPr>
        <a:xfrm>
          <a:off x="10528300" y="62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112377</xdr:rowOff>
    </xdr:from>
    <xdr:to>
      <xdr:col>50</xdr:col>
      <xdr:colOff>165100</xdr:colOff>
      <xdr:row>37</xdr:row>
      <xdr:rowOff>42527</xdr:rowOff>
    </xdr:to>
    <xdr:sp macro="" textlink="">
      <xdr:nvSpPr>
        <xdr:cNvPr id="312" name="楕円 311"/>
        <xdr:cNvSpPr/>
      </xdr:nvSpPr>
      <xdr:spPr>
        <a:xfrm>
          <a:off x="9588500" y="62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33654</xdr:rowOff>
    </xdr:from>
    <xdr:ext cx="534377" cy="259045"/>
    <xdr:sp macro="" textlink="">
      <xdr:nvSpPr>
        <xdr:cNvPr id="313" name="テキスト ボックス 312"/>
        <xdr:cNvSpPr txBox="1"/>
      </xdr:nvSpPr>
      <xdr:spPr>
        <a:xfrm>
          <a:off x="9372111" y="63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113962</xdr:rowOff>
    </xdr:from>
    <xdr:to>
      <xdr:col>46</xdr:col>
      <xdr:colOff>38100</xdr:colOff>
      <xdr:row>37</xdr:row>
      <xdr:rowOff>44112</xdr:rowOff>
    </xdr:to>
    <xdr:sp macro="" textlink="">
      <xdr:nvSpPr>
        <xdr:cNvPr id="314" name="楕円 313"/>
        <xdr:cNvSpPr/>
      </xdr:nvSpPr>
      <xdr:spPr>
        <a:xfrm>
          <a:off x="8699500" y="62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35239</xdr:rowOff>
    </xdr:from>
    <xdr:ext cx="534377" cy="259045"/>
    <xdr:sp macro="" textlink="">
      <xdr:nvSpPr>
        <xdr:cNvPr id="315" name="テキスト ボックス 314"/>
        <xdr:cNvSpPr txBox="1"/>
      </xdr:nvSpPr>
      <xdr:spPr>
        <a:xfrm>
          <a:off x="8483111" y="63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164483</xdr:rowOff>
    </xdr:from>
    <xdr:to>
      <xdr:col>41</xdr:col>
      <xdr:colOff>101600</xdr:colOff>
      <xdr:row>37</xdr:row>
      <xdr:rowOff>94633</xdr:rowOff>
    </xdr:to>
    <xdr:sp macro="" textlink="">
      <xdr:nvSpPr>
        <xdr:cNvPr id="316" name="楕円 315"/>
        <xdr:cNvSpPr/>
      </xdr:nvSpPr>
      <xdr:spPr>
        <a:xfrm>
          <a:off x="7810500" y="63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85760</xdr:rowOff>
    </xdr:from>
    <xdr:ext cx="534377" cy="259045"/>
    <xdr:sp macro="" textlink="">
      <xdr:nvSpPr>
        <xdr:cNvPr id="317" name="テキスト ボックス 316"/>
        <xdr:cNvSpPr txBox="1"/>
      </xdr:nvSpPr>
      <xdr:spPr>
        <a:xfrm>
          <a:off x="7594111" y="64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1727</xdr:rowOff>
    </xdr:from>
    <xdr:to>
      <xdr:col>36</xdr:col>
      <xdr:colOff>165100</xdr:colOff>
      <xdr:row>37</xdr:row>
      <xdr:rowOff>103327</xdr:rowOff>
    </xdr:to>
    <xdr:sp macro="" textlink="">
      <xdr:nvSpPr>
        <xdr:cNvPr id="318" name="楕円 317"/>
        <xdr:cNvSpPr/>
      </xdr:nvSpPr>
      <xdr:spPr>
        <a:xfrm>
          <a:off x="6921500" y="63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94454</xdr:rowOff>
    </xdr:from>
    <xdr:ext cx="534377" cy="259045"/>
    <xdr:sp macro="" textlink="">
      <xdr:nvSpPr>
        <xdr:cNvPr id="319" name="テキスト ボックス 318"/>
        <xdr:cNvSpPr txBox="1"/>
      </xdr:nvSpPr>
      <xdr:spPr>
        <a:xfrm>
          <a:off x="6705111" y="64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61340</xdr:rowOff>
    </xdr:from>
    <xdr:to>
      <xdr:col>55</xdr:col>
      <xdr:colOff>0</xdr:colOff>
      <xdr:row>57</xdr:row>
      <xdr:rowOff>88366</xdr:rowOff>
    </xdr:to>
    <xdr:cxnSp macro="">
      <xdr:nvCxnSpPr>
        <xdr:cNvPr id="346" name="直線コネクタ 345"/>
        <xdr:cNvCxnSpPr/>
      </xdr:nvCxnSpPr>
      <xdr:spPr>
        <a:xfrm>
          <a:off x="9639300" y="9833990"/>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113425</xdr:rowOff>
    </xdr:from>
    <xdr:to>
      <xdr:col>50</xdr:col>
      <xdr:colOff>114300</xdr:colOff>
      <xdr:row>57</xdr:row>
      <xdr:rowOff>61340</xdr:rowOff>
    </xdr:to>
    <xdr:cxnSp macro="">
      <xdr:nvCxnSpPr>
        <xdr:cNvPr id="349" name="直線コネクタ 348"/>
        <xdr:cNvCxnSpPr/>
      </xdr:nvCxnSpPr>
      <xdr:spPr>
        <a:xfrm>
          <a:off x="8750300" y="9714625"/>
          <a:ext cx="889000" cy="1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49389</xdr:rowOff>
    </xdr:from>
    <xdr:to>
      <xdr:col>45</xdr:col>
      <xdr:colOff>177800</xdr:colOff>
      <xdr:row>56</xdr:row>
      <xdr:rowOff>113425</xdr:rowOff>
    </xdr:to>
    <xdr:cxnSp macro="">
      <xdr:nvCxnSpPr>
        <xdr:cNvPr id="352" name="直線コネクタ 351"/>
        <xdr:cNvCxnSpPr/>
      </xdr:nvCxnSpPr>
      <xdr:spPr>
        <a:xfrm>
          <a:off x="7861300" y="9650589"/>
          <a:ext cx="8890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40570</xdr:rowOff>
    </xdr:from>
    <xdr:to>
      <xdr:col>41</xdr:col>
      <xdr:colOff>50800</xdr:colOff>
      <xdr:row>56</xdr:row>
      <xdr:rowOff>49389</xdr:rowOff>
    </xdr:to>
    <xdr:cxnSp macro="">
      <xdr:nvCxnSpPr>
        <xdr:cNvPr id="355" name="直線コネクタ 354"/>
        <xdr:cNvCxnSpPr/>
      </xdr:nvCxnSpPr>
      <xdr:spPr>
        <a:xfrm>
          <a:off x="6972300" y="9641770"/>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37566</xdr:rowOff>
    </xdr:from>
    <xdr:to>
      <xdr:col>55</xdr:col>
      <xdr:colOff>50800</xdr:colOff>
      <xdr:row>57</xdr:row>
      <xdr:rowOff>139166</xdr:rowOff>
    </xdr:to>
    <xdr:sp macro="" textlink="">
      <xdr:nvSpPr>
        <xdr:cNvPr id="365" name="楕円 364"/>
        <xdr:cNvSpPr/>
      </xdr:nvSpPr>
      <xdr:spPr>
        <a:xfrm>
          <a:off x="10426700" y="98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15993</xdr:rowOff>
    </xdr:from>
    <xdr:ext cx="534377" cy="259045"/>
    <xdr:sp macro="" textlink="">
      <xdr:nvSpPr>
        <xdr:cNvPr id="366" name="普通建設事業費該当値テキスト"/>
        <xdr:cNvSpPr txBox="1"/>
      </xdr:nvSpPr>
      <xdr:spPr>
        <a:xfrm>
          <a:off x="10528300" y="97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10540</xdr:rowOff>
    </xdr:from>
    <xdr:to>
      <xdr:col>50</xdr:col>
      <xdr:colOff>165100</xdr:colOff>
      <xdr:row>57</xdr:row>
      <xdr:rowOff>112140</xdr:rowOff>
    </xdr:to>
    <xdr:sp macro="" textlink="">
      <xdr:nvSpPr>
        <xdr:cNvPr id="367" name="楕円 366"/>
        <xdr:cNvSpPr/>
      </xdr:nvSpPr>
      <xdr:spPr>
        <a:xfrm>
          <a:off x="9588500" y="97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103267</xdr:rowOff>
    </xdr:from>
    <xdr:ext cx="534377" cy="259045"/>
    <xdr:sp macro="" textlink="">
      <xdr:nvSpPr>
        <xdr:cNvPr id="368" name="テキスト ボックス 367"/>
        <xdr:cNvSpPr txBox="1"/>
      </xdr:nvSpPr>
      <xdr:spPr>
        <a:xfrm>
          <a:off x="9372111" y="98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62625</xdr:rowOff>
    </xdr:from>
    <xdr:to>
      <xdr:col>46</xdr:col>
      <xdr:colOff>38100</xdr:colOff>
      <xdr:row>56</xdr:row>
      <xdr:rowOff>164225</xdr:rowOff>
    </xdr:to>
    <xdr:sp macro="" textlink="">
      <xdr:nvSpPr>
        <xdr:cNvPr id="369" name="楕円 368"/>
        <xdr:cNvSpPr/>
      </xdr:nvSpPr>
      <xdr:spPr>
        <a:xfrm>
          <a:off x="8699500" y="9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155352</xdr:rowOff>
    </xdr:from>
    <xdr:ext cx="534377" cy="259045"/>
    <xdr:sp macro="" textlink="">
      <xdr:nvSpPr>
        <xdr:cNvPr id="370" name="テキスト ボックス 369"/>
        <xdr:cNvSpPr txBox="1"/>
      </xdr:nvSpPr>
      <xdr:spPr>
        <a:xfrm>
          <a:off x="8483111" y="9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170039</xdr:rowOff>
    </xdr:from>
    <xdr:to>
      <xdr:col>41</xdr:col>
      <xdr:colOff>101600</xdr:colOff>
      <xdr:row>56</xdr:row>
      <xdr:rowOff>100189</xdr:rowOff>
    </xdr:to>
    <xdr:sp macro="" textlink="">
      <xdr:nvSpPr>
        <xdr:cNvPr id="371" name="楕円 370"/>
        <xdr:cNvSpPr/>
      </xdr:nvSpPr>
      <xdr:spPr>
        <a:xfrm>
          <a:off x="7810500" y="9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116716</xdr:rowOff>
    </xdr:from>
    <xdr:ext cx="534377" cy="259045"/>
    <xdr:sp macro="" textlink="">
      <xdr:nvSpPr>
        <xdr:cNvPr id="372" name="テキスト ボックス 371"/>
        <xdr:cNvSpPr txBox="1"/>
      </xdr:nvSpPr>
      <xdr:spPr>
        <a:xfrm>
          <a:off x="7594111" y="93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161220</xdr:rowOff>
    </xdr:from>
    <xdr:to>
      <xdr:col>36</xdr:col>
      <xdr:colOff>165100</xdr:colOff>
      <xdr:row>56</xdr:row>
      <xdr:rowOff>91370</xdr:rowOff>
    </xdr:to>
    <xdr:sp macro="" textlink="">
      <xdr:nvSpPr>
        <xdr:cNvPr id="373" name="楕円 372"/>
        <xdr:cNvSpPr/>
      </xdr:nvSpPr>
      <xdr:spPr>
        <a:xfrm>
          <a:off x="6921500" y="9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82497</xdr:rowOff>
    </xdr:from>
    <xdr:ext cx="534377" cy="259045"/>
    <xdr:sp macro="" textlink="">
      <xdr:nvSpPr>
        <xdr:cNvPr id="374" name="テキスト ボックス 373"/>
        <xdr:cNvSpPr txBox="1"/>
      </xdr:nvSpPr>
      <xdr:spPr>
        <a:xfrm>
          <a:off x="6705111" y="96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107970</xdr:rowOff>
    </xdr:from>
    <xdr:to>
      <xdr:col>55</xdr:col>
      <xdr:colOff>0</xdr:colOff>
      <xdr:row>78</xdr:row>
      <xdr:rowOff>112469</xdr:rowOff>
    </xdr:to>
    <xdr:cxnSp macro="">
      <xdr:nvCxnSpPr>
        <xdr:cNvPr id="401" name="直線コネクタ 400"/>
        <xdr:cNvCxnSpPr/>
      </xdr:nvCxnSpPr>
      <xdr:spPr>
        <a:xfrm flipV="1">
          <a:off x="9639300" y="13481070"/>
          <a:ext cx="8382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46368</xdr:rowOff>
    </xdr:from>
    <xdr:to>
      <xdr:col>50</xdr:col>
      <xdr:colOff>114300</xdr:colOff>
      <xdr:row>78</xdr:row>
      <xdr:rowOff>112469</xdr:rowOff>
    </xdr:to>
    <xdr:cxnSp macro="">
      <xdr:nvCxnSpPr>
        <xdr:cNvPr id="404" name="直線コネクタ 403"/>
        <xdr:cNvCxnSpPr/>
      </xdr:nvCxnSpPr>
      <xdr:spPr>
        <a:xfrm>
          <a:off x="8750300" y="13419468"/>
          <a:ext cx="889000" cy="6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105118</xdr:rowOff>
    </xdr:from>
    <xdr:to>
      <xdr:col>45</xdr:col>
      <xdr:colOff>177800</xdr:colOff>
      <xdr:row>78</xdr:row>
      <xdr:rowOff>46368</xdr:rowOff>
    </xdr:to>
    <xdr:cxnSp macro="">
      <xdr:nvCxnSpPr>
        <xdr:cNvPr id="407" name="直線コネクタ 406"/>
        <xdr:cNvCxnSpPr/>
      </xdr:nvCxnSpPr>
      <xdr:spPr>
        <a:xfrm>
          <a:off x="7861300" y="12963868"/>
          <a:ext cx="889000" cy="4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105118</xdr:rowOff>
    </xdr:from>
    <xdr:to>
      <xdr:col>41</xdr:col>
      <xdr:colOff>50800</xdr:colOff>
      <xdr:row>77</xdr:row>
      <xdr:rowOff>69483</xdr:rowOff>
    </xdr:to>
    <xdr:cxnSp macro="">
      <xdr:nvCxnSpPr>
        <xdr:cNvPr id="410" name="直線コネクタ 409"/>
        <xdr:cNvCxnSpPr/>
      </xdr:nvCxnSpPr>
      <xdr:spPr>
        <a:xfrm flipV="1">
          <a:off x="6972300" y="12963868"/>
          <a:ext cx="889000" cy="3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57170</xdr:rowOff>
    </xdr:from>
    <xdr:to>
      <xdr:col>55</xdr:col>
      <xdr:colOff>50800</xdr:colOff>
      <xdr:row>78</xdr:row>
      <xdr:rowOff>158770</xdr:rowOff>
    </xdr:to>
    <xdr:sp macro="" textlink="">
      <xdr:nvSpPr>
        <xdr:cNvPr id="420" name="楕円 419"/>
        <xdr:cNvSpPr/>
      </xdr:nvSpPr>
      <xdr:spPr>
        <a:xfrm>
          <a:off x="104267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143547</xdr:rowOff>
    </xdr:from>
    <xdr:ext cx="469744" cy="259045"/>
    <xdr:sp macro="" textlink="">
      <xdr:nvSpPr>
        <xdr:cNvPr id="421" name="普通建設事業費 （ うち新規整備　）該当値テキスト"/>
        <xdr:cNvSpPr txBox="1"/>
      </xdr:nvSpPr>
      <xdr:spPr>
        <a:xfrm>
          <a:off x="10528300" y="133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61669</xdr:rowOff>
    </xdr:from>
    <xdr:to>
      <xdr:col>50</xdr:col>
      <xdr:colOff>165100</xdr:colOff>
      <xdr:row>78</xdr:row>
      <xdr:rowOff>163269</xdr:rowOff>
    </xdr:to>
    <xdr:sp macro="" textlink="">
      <xdr:nvSpPr>
        <xdr:cNvPr id="422" name="楕円 421"/>
        <xdr:cNvSpPr/>
      </xdr:nvSpPr>
      <xdr:spPr>
        <a:xfrm>
          <a:off x="9588500" y="1343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154396</xdr:rowOff>
    </xdr:from>
    <xdr:ext cx="469744" cy="259045"/>
    <xdr:sp macro="" textlink="">
      <xdr:nvSpPr>
        <xdr:cNvPr id="423" name="テキスト ボックス 422"/>
        <xdr:cNvSpPr txBox="1"/>
      </xdr:nvSpPr>
      <xdr:spPr>
        <a:xfrm>
          <a:off x="9404428" y="135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167018</xdr:rowOff>
    </xdr:from>
    <xdr:to>
      <xdr:col>46</xdr:col>
      <xdr:colOff>38100</xdr:colOff>
      <xdr:row>78</xdr:row>
      <xdr:rowOff>97168</xdr:rowOff>
    </xdr:to>
    <xdr:sp macro="" textlink="">
      <xdr:nvSpPr>
        <xdr:cNvPr id="424" name="楕円 423"/>
        <xdr:cNvSpPr/>
      </xdr:nvSpPr>
      <xdr:spPr>
        <a:xfrm>
          <a:off x="8699500" y="133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88295</xdr:rowOff>
    </xdr:from>
    <xdr:ext cx="534377" cy="259045"/>
    <xdr:sp macro="" textlink="">
      <xdr:nvSpPr>
        <xdr:cNvPr id="425" name="テキスト ボックス 424"/>
        <xdr:cNvSpPr txBox="1"/>
      </xdr:nvSpPr>
      <xdr:spPr>
        <a:xfrm>
          <a:off x="8483111" y="134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54318</xdr:rowOff>
    </xdr:from>
    <xdr:to>
      <xdr:col>41</xdr:col>
      <xdr:colOff>101600</xdr:colOff>
      <xdr:row>75</xdr:row>
      <xdr:rowOff>155918</xdr:rowOff>
    </xdr:to>
    <xdr:sp macro="" textlink="">
      <xdr:nvSpPr>
        <xdr:cNvPr id="426" name="楕円 425"/>
        <xdr:cNvSpPr/>
      </xdr:nvSpPr>
      <xdr:spPr>
        <a:xfrm>
          <a:off x="7810500" y="129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995</xdr:rowOff>
    </xdr:from>
    <xdr:ext cx="534377" cy="259045"/>
    <xdr:sp macro="" textlink="">
      <xdr:nvSpPr>
        <xdr:cNvPr id="427" name="テキスト ボックス 426"/>
        <xdr:cNvSpPr txBox="1"/>
      </xdr:nvSpPr>
      <xdr:spPr>
        <a:xfrm>
          <a:off x="7594111" y="126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18683</xdr:rowOff>
    </xdr:from>
    <xdr:to>
      <xdr:col>36</xdr:col>
      <xdr:colOff>165100</xdr:colOff>
      <xdr:row>77</xdr:row>
      <xdr:rowOff>120283</xdr:rowOff>
    </xdr:to>
    <xdr:sp macro="" textlink="">
      <xdr:nvSpPr>
        <xdr:cNvPr id="428" name="楕円 427"/>
        <xdr:cNvSpPr/>
      </xdr:nvSpPr>
      <xdr:spPr>
        <a:xfrm>
          <a:off x="6921500" y="13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111410</xdr:rowOff>
    </xdr:from>
    <xdr:ext cx="534377" cy="259045"/>
    <xdr:sp macro="" textlink="">
      <xdr:nvSpPr>
        <xdr:cNvPr id="429" name="テキスト ボックス 428"/>
        <xdr:cNvSpPr txBox="1"/>
      </xdr:nvSpPr>
      <xdr:spPr>
        <a:xfrm>
          <a:off x="6705111" y="133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114750</xdr:rowOff>
    </xdr:from>
    <xdr:to>
      <xdr:col>55</xdr:col>
      <xdr:colOff>0</xdr:colOff>
      <xdr:row>96</xdr:row>
      <xdr:rowOff>166022</xdr:rowOff>
    </xdr:to>
    <xdr:cxnSp macro="">
      <xdr:nvCxnSpPr>
        <xdr:cNvPr id="460" name="直線コネクタ 459"/>
        <xdr:cNvCxnSpPr/>
      </xdr:nvCxnSpPr>
      <xdr:spPr>
        <a:xfrm>
          <a:off x="9639300" y="16573950"/>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50437</xdr:rowOff>
    </xdr:from>
    <xdr:to>
      <xdr:col>50</xdr:col>
      <xdr:colOff>114300</xdr:colOff>
      <xdr:row>96</xdr:row>
      <xdr:rowOff>114750</xdr:rowOff>
    </xdr:to>
    <xdr:cxnSp macro="">
      <xdr:nvCxnSpPr>
        <xdr:cNvPr id="463" name="直線コネクタ 462"/>
        <xdr:cNvCxnSpPr/>
      </xdr:nvCxnSpPr>
      <xdr:spPr>
        <a:xfrm>
          <a:off x="8750300" y="16338187"/>
          <a:ext cx="889000" cy="2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50437</xdr:rowOff>
    </xdr:from>
    <xdr:to>
      <xdr:col>45</xdr:col>
      <xdr:colOff>177800</xdr:colOff>
      <xdr:row>97</xdr:row>
      <xdr:rowOff>123817</xdr:rowOff>
    </xdr:to>
    <xdr:cxnSp macro="">
      <xdr:nvCxnSpPr>
        <xdr:cNvPr id="466" name="直線コネクタ 465"/>
        <xdr:cNvCxnSpPr/>
      </xdr:nvCxnSpPr>
      <xdr:spPr>
        <a:xfrm flipV="1">
          <a:off x="7861300" y="16338187"/>
          <a:ext cx="889000" cy="4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86905</xdr:rowOff>
    </xdr:from>
    <xdr:to>
      <xdr:col>41</xdr:col>
      <xdr:colOff>50800</xdr:colOff>
      <xdr:row>97</xdr:row>
      <xdr:rowOff>123817</xdr:rowOff>
    </xdr:to>
    <xdr:cxnSp macro="">
      <xdr:nvCxnSpPr>
        <xdr:cNvPr id="469" name="直線コネクタ 468"/>
        <xdr:cNvCxnSpPr/>
      </xdr:nvCxnSpPr>
      <xdr:spPr>
        <a:xfrm>
          <a:off x="6972300" y="16374655"/>
          <a:ext cx="889000" cy="3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115222</xdr:rowOff>
    </xdr:from>
    <xdr:to>
      <xdr:col>55</xdr:col>
      <xdr:colOff>50800</xdr:colOff>
      <xdr:row>97</xdr:row>
      <xdr:rowOff>45372</xdr:rowOff>
    </xdr:to>
    <xdr:sp macro="" textlink="">
      <xdr:nvSpPr>
        <xdr:cNvPr id="479" name="楕円 478"/>
        <xdr:cNvSpPr/>
      </xdr:nvSpPr>
      <xdr:spPr>
        <a:xfrm>
          <a:off x="10426700" y="16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93649</xdr:rowOff>
    </xdr:from>
    <xdr:ext cx="534377" cy="259045"/>
    <xdr:sp macro="" textlink="">
      <xdr:nvSpPr>
        <xdr:cNvPr id="480" name="普通建設事業費 （ うち更新整備　）該当値テキスト"/>
        <xdr:cNvSpPr txBox="1"/>
      </xdr:nvSpPr>
      <xdr:spPr>
        <a:xfrm>
          <a:off x="10528300" y="165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63950</xdr:rowOff>
    </xdr:from>
    <xdr:to>
      <xdr:col>50</xdr:col>
      <xdr:colOff>165100</xdr:colOff>
      <xdr:row>96</xdr:row>
      <xdr:rowOff>165550</xdr:rowOff>
    </xdr:to>
    <xdr:sp macro="" textlink="">
      <xdr:nvSpPr>
        <xdr:cNvPr id="481" name="楕円 480"/>
        <xdr:cNvSpPr/>
      </xdr:nvSpPr>
      <xdr:spPr>
        <a:xfrm>
          <a:off x="9588500" y="165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10627</xdr:rowOff>
    </xdr:from>
    <xdr:ext cx="534377" cy="259045"/>
    <xdr:sp macro="" textlink="">
      <xdr:nvSpPr>
        <xdr:cNvPr id="482" name="テキスト ボックス 481"/>
        <xdr:cNvSpPr txBox="1"/>
      </xdr:nvSpPr>
      <xdr:spPr>
        <a:xfrm>
          <a:off x="9372111" y="162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171087</xdr:rowOff>
    </xdr:from>
    <xdr:to>
      <xdr:col>46</xdr:col>
      <xdr:colOff>38100</xdr:colOff>
      <xdr:row>95</xdr:row>
      <xdr:rowOff>101237</xdr:rowOff>
    </xdr:to>
    <xdr:sp macro="" textlink="">
      <xdr:nvSpPr>
        <xdr:cNvPr id="483" name="楕円 482"/>
        <xdr:cNvSpPr/>
      </xdr:nvSpPr>
      <xdr:spPr>
        <a:xfrm>
          <a:off x="8699500" y="162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117764</xdr:rowOff>
    </xdr:from>
    <xdr:ext cx="534377" cy="259045"/>
    <xdr:sp macro="" textlink="">
      <xdr:nvSpPr>
        <xdr:cNvPr id="484" name="テキスト ボックス 483"/>
        <xdr:cNvSpPr txBox="1"/>
      </xdr:nvSpPr>
      <xdr:spPr>
        <a:xfrm>
          <a:off x="8483111" y="1606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73017</xdr:rowOff>
    </xdr:from>
    <xdr:to>
      <xdr:col>41</xdr:col>
      <xdr:colOff>101600</xdr:colOff>
      <xdr:row>98</xdr:row>
      <xdr:rowOff>3167</xdr:rowOff>
    </xdr:to>
    <xdr:sp macro="" textlink="">
      <xdr:nvSpPr>
        <xdr:cNvPr id="485" name="楕円 484"/>
        <xdr:cNvSpPr/>
      </xdr:nvSpPr>
      <xdr:spPr>
        <a:xfrm>
          <a:off x="7810500" y="167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165744</xdr:rowOff>
    </xdr:from>
    <xdr:ext cx="534377" cy="259045"/>
    <xdr:sp macro="" textlink="">
      <xdr:nvSpPr>
        <xdr:cNvPr id="486" name="テキスト ボックス 485"/>
        <xdr:cNvSpPr txBox="1"/>
      </xdr:nvSpPr>
      <xdr:spPr>
        <a:xfrm>
          <a:off x="7594111" y="167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36105</xdr:rowOff>
    </xdr:from>
    <xdr:to>
      <xdr:col>36</xdr:col>
      <xdr:colOff>165100</xdr:colOff>
      <xdr:row>95</xdr:row>
      <xdr:rowOff>137705</xdr:rowOff>
    </xdr:to>
    <xdr:sp macro="" textlink="">
      <xdr:nvSpPr>
        <xdr:cNvPr id="487" name="楕円 486"/>
        <xdr:cNvSpPr/>
      </xdr:nvSpPr>
      <xdr:spPr>
        <a:xfrm>
          <a:off x="6921500" y="163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154232</xdr:rowOff>
    </xdr:from>
    <xdr:ext cx="534377" cy="259045"/>
    <xdr:sp macro="" textlink="">
      <xdr:nvSpPr>
        <xdr:cNvPr id="488" name="テキスト ボックス 487"/>
        <xdr:cNvSpPr txBox="1"/>
      </xdr:nvSpPr>
      <xdr:spPr>
        <a:xfrm>
          <a:off x="6705111" y="160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38062</xdr:rowOff>
    </xdr:from>
    <xdr:to>
      <xdr:col>76</xdr:col>
      <xdr:colOff>114300</xdr:colOff>
      <xdr:row>39</xdr:row>
      <xdr:rowOff>44450</xdr:rowOff>
    </xdr:to>
    <xdr:cxnSp macro="">
      <xdr:nvCxnSpPr>
        <xdr:cNvPr id="523" name="直線コネクタ 522"/>
        <xdr:cNvCxnSpPr/>
      </xdr:nvCxnSpPr>
      <xdr:spPr>
        <a:xfrm>
          <a:off x="13703300" y="6724612"/>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38062</xdr:rowOff>
    </xdr:from>
    <xdr:to>
      <xdr:col>71</xdr:col>
      <xdr:colOff>177800</xdr:colOff>
      <xdr:row>39</xdr:row>
      <xdr:rowOff>38812</xdr:rowOff>
    </xdr:to>
    <xdr:cxnSp macro="">
      <xdr:nvCxnSpPr>
        <xdr:cNvPr id="526" name="直線コネクタ 525"/>
        <xdr:cNvCxnSpPr/>
      </xdr:nvCxnSpPr>
      <xdr:spPr>
        <a:xfrm flipV="1">
          <a:off x="12814300" y="6724612"/>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158712</xdr:rowOff>
    </xdr:from>
    <xdr:to>
      <xdr:col>72</xdr:col>
      <xdr:colOff>38100</xdr:colOff>
      <xdr:row>39</xdr:row>
      <xdr:rowOff>88862</xdr:rowOff>
    </xdr:to>
    <xdr:sp macro="" textlink="">
      <xdr:nvSpPr>
        <xdr:cNvPr id="542" name="楕円 541"/>
        <xdr:cNvSpPr/>
      </xdr:nvSpPr>
      <xdr:spPr>
        <a:xfrm>
          <a:off x="13652500" y="66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79989</xdr:rowOff>
    </xdr:from>
    <xdr:ext cx="378565" cy="259045"/>
    <xdr:sp macro="" textlink="">
      <xdr:nvSpPr>
        <xdr:cNvPr id="543" name="テキスト ボックス 542"/>
        <xdr:cNvSpPr txBox="1"/>
      </xdr:nvSpPr>
      <xdr:spPr>
        <a:xfrm>
          <a:off x="13514017" y="676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159462</xdr:rowOff>
    </xdr:from>
    <xdr:to>
      <xdr:col>67</xdr:col>
      <xdr:colOff>101600</xdr:colOff>
      <xdr:row>39</xdr:row>
      <xdr:rowOff>89612</xdr:rowOff>
    </xdr:to>
    <xdr:sp macro="" textlink="">
      <xdr:nvSpPr>
        <xdr:cNvPr id="544" name="楕円 543"/>
        <xdr:cNvSpPr/>
      </xdr:nvSpPr>
      <xdr:spPr>
        <a:xfrm>
          <a:off x="12763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80739</xdr:rowOff>
    </xdr:from>
    <xdr:ext cx="378565" cy="259045"/>
    <xdr:sp macro="" textlink="">
      <xdr:nvSpPr>
        <xdr:cNvPr id="545" name="テキスト ボックス 544"/>
        <xdr:cNvSpPr txBox="1"/>
      </xdr:nvSpPr>
      <xdr:spPr>
        <a:xfrm>
          <a:off x="12625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121819</xdr:rowOff>
    </xdr:from>
    <xdr:to>
      <xdr:col>85</xdr:col>
      <xdr:colOff>127000</xdr:colOff>
      <xdr:row>77</xdr:row>
      <xdr:rowOff>152594</xdr:rowOff>
    </xdr:to>
    <xdr:cxnSp macro="">
      <xdr:nvCxnSpPr>
        <xdr:cNvPr id="631" name="直線コネクタ 630"/>
        <xdr:cNvCxnSpPr/>
      </xdr:nvCxnSpPr>
      <xdr:spPr>
        <a:xfrm flipV="1">
          <a:off x="15481300" y="13323469"/>
          <a:ext cx="8382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152594</xdr:rowOff>
    </xdr:from>
    <xdr:to>
      <xdr:col>81</xdr:col>
      <xdr:colOff>50800</xdr:colOff>
      <xdr:row>77</xdr:row>
      <xdr:rowOff>156719</xdr:rowOff>
    </xdr:to>
    <xdr:cxnSp macro="">
      <xdr:nvCxnSpPr>
        <xdr:cNvPr id="634" name="直線コネクタ 633"/>
        <xdr:cNvCxnSpPr/>
      </xdr:nvCxnSpPr>
      <xdr:spPr>
        <a:xfrm flipV="1">
          <a:off x="14592300" y="13354244"/>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150417</xdr:rowOff>
    </xdr:from>
    <xdr:to>
      <xdr:col>76</xdr:col>
      <xdr:colOff>114300</xdr:colOff>
      <xdr:row>77</xdr:row>
      <xdr:rowOff>156719</xdr:rowOff>
    </xdr:to>
    <xdr:cxnSp macro="">
      <xdr:nvCxnSpPr>
        <xdr:cNvPr id="637" name="直線コネクタ 636"/>
        <xdr:cNvCxnSpPr/>
      </xdr:nvCxnSpPr>
      <xdr:spPr>
        <a:xfrm>
          <a:off x="13703300" y="13352067"/>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140923</xdr:rowOff>
    </xdr:from>
    <xdr:to>
      <xdr:col>71</xdr:col>
      <xdr:colOff>177800</xdr:colOff>
      <xdr:row>77</xdr:row>
      <xdr:rowOff>150417</xdr:rowOff>
    </xdr:to>
    <xdr:cxnSp macro="">
      <xdr:nvCxnSpPr>
        <xdr:cNvPr id="640" name="直線コネクタ 639"/>
        <xdr:cNvCxnSpPr/>
      </xdr:nvCxnSpPr>
      <xdr:spPr>
        <a:xfrm>
          <a:off x="12814300" y="1334257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71019</xdr:rowOff>
    </xdr:from>
    <xdr:to>
      <xdr:col>85</xdr:col>
      <xdr:colOff>177800</xdr:colOff>
      <xdr:row>78</xdr:row>
      <xdr:rowOff>1169</xdr:rowOff>
    </xdr:to>
    <xdr:sp macro="" textlink="">
      <xdr:nvSpPr>
        <xdr:cNvPr id="650" name="楕円 649"/>
        <xdr:cNvSpPr/>
      </xdr:nvSpPr>
      <xdr:spPr>
        <a:xfrm>
          <a:off x="16268700" y="132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49446</xdr:rowOff>
    </xdr:from>
    <xdr:ext cx="534377" cy="259045"/>
    <xdr:sp macro="" textlink="">
      <xdr:nvSpPr>
        <xdr:cNvPr id="651" name="公債費該当値テキスト"/>
        <xdr:cNvSpPr txBox="1"/>
      </xdr:nvSpPr>
      <xdr:spPr>
        <a:xfrm>
          <a:off x="16370300" y="132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101794</xdr:rowOff>
    </xdr:from>
    <xdr:to>
      <xdr:col>81</xdr:col>
      <xdr:colOff>101600</xdr:colOff>
      <xdr:row>78</xdr:row>
      <xdr:rowOff>31944</xdr:rowOff>
    </xdr:to>
    <xdr:sp macro="" textlink="">
      <xdr:nvSpPr>
        <xdr:cNvPr id="652" name="楕円 651"/>
        <xdr:cNvSpPr/>
      </xdr:nvSpPr>
      <xdr:spPr>
        <a:xfrm>
          <a:off x="15430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23071</xdr:rowOff>
    </xdr:from>
    <xdr:ext cx="534377" cy="259045"/>
    <xdr:sp macro="" textlink="">
      <xdr:nvSpPr>
        <xdr:cNvPr id="653" name="テキスト ボックス 652"/>
        <xdr:cNvSpPr txBox="1"/>
      </xdr:nvSpPr>
      <xdr:spPr>
        <a:xfrm>
          <a:off x="15214111" y="1339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105919</xdr:rowOff>
    </xdr:from>
    <xdr:to>
      <xdr:col>76</xdr:col>
      <xdr:colOff>165100</xdr:colOff>
      <xdr:row>78</xdr:row>
      <xdr:rowOff>36069</xdr:rowOff>
    </xdr:to>
    <xdr:sp macro="" textlink="">
      <xdr:nvSpPr>
        <xdr:cNvPr id="654" name="楕円 653"/>
        <xdr:cNvSpPr/>
      </xdr:nvSpPr>
      <xdr:spPr>
        <a:xfrm>
          <a:off x="14541500" y="133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27196</xdr:rowOff>
    </xdr:from>
    <xdr:ext cx="534377" cy="259045"/>
    <xdr:sp macro="" textlink="">
      <xdr:nvSpPr>
        <xdr:cNvPr id="655" name="テキスト ボックス 654"/>
        <xdr:cNvSpPr txBox="1"/>
      </xdr:nvSpPr>
      <xdr:spPr>
        <a:xfrm>
          <a:off x="14325111" y="134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99617</xdr:rowOff>
    </xdr:from>
    <xdr:to>
      <xdr:col>72</xdr:col>
      <xdr:colOff>38100</xdr:colOff>
      <xdr:row>78</xdr:row>
      <xdr:rowOff>29767</xdr:rowOff>
    </xdr:to>
    <xdr:sp macro="" textlink="">
      <xdr:nvSpPr>
        <xdr:cNvPr id="656" name="楕円 655"/>
        <xdr:cNvSpPr/>
      </xdr:nvSpPr>
      <xdr:spPr>
        <a:xfrm>
          <a:off x="136525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20894</xdr:rowOff>
    </xdr:from>
    <xdr:ext cx="534377" cy="259045"/>
    <xdr:sp macro="" textlink="">
      <xdr:nvSpPr>
        <xdr:cNvPr id="657" name="テキスト ボックス 656"/>
        <xdr:cNvSpPr txBox="1"/>
      </xdr:nvSpPr>
      <xdr:spPr>
        <a:xfrm>
          <a:off x="13436111" y="133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90123</xdr:rowOff>
    </xdr:from>
    <xdr:to>
      <xdr:col>67</xdr:col>
      <xdr:colOff>101600</xdr:colOff>
      <xdr:row>78</xdr:row>
      <xdr:rowOff>20273</xdr:rowOff>
    </xdr:to>
    <xdr:sp macro="" textlink="">
      <xdr:nvSpPr>
        <xdr:cNvPr id="658" name="楕円 657"/>
        <xdr:cNvSpPr/>
      </xdr:nvSpPr>
      <xdr:spPr>
        <a:xfrm>
          <a:off x="12763500" y="132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11400</xdr:rowOff>
    </xdr:from>
    <xdr:ext cx="534377" cy="259045"/>
    <xdr:sp macro="" textlink="">
      <xdr:nvSpPr>
        <xdr:cNvPr id="659" name="テキスト ボックス 658"/>
        <xdr:cNvSpPr txBox="1"/>
      </xdr:nvSpPr>
      <xdr:spPr>
        <a:xfrm>
          <a:off x="12547111" y="133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150896</xdr:rowOff>
    </xdr:from>
    <xdr:to>
      <xdr:col>85</xdr:col>
      <xdr:colOff>127000</xdr:colOff>
      <xdr:row>97</xdr:row>
      <xdr:rowOff>114846</xdr:rowOff>
    </xdr:to>
    <xdr:cxnSp macro="">
      <xdr:nvCxnSpPr>
        <xdr:cNvPr id="684" name="直線コネクタ 683"/>
        <xdr:cNvCxnSpPr/>
      </xdr:nvCxnSpPr>
      <xdr:spPr>
        <a:xfrm>
          <a:off x="15481300" y="16610096"/>
          <a:ext cx="838200" cy="1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150896</xdr:rowOff>
    </xdr:from>
    <xdr:to>
      <xdr:col>81</xdr:col>
      <xdr:colOff>50800</xdr:colOff>
      <xdr:row>97</xdr:row>
      <xdr:rowOff>15404</xdr:rowOff>
    </xdr:to>
    <xdr:cxnSp macro="">
      <xdr:nvCxnSpPr>
        <xdr:cNvPr id="687" name="直線コネクタ 686"/>
        <xdr:cNvCxnSpPr/>
      </xdr:nvCxnSpPr>
      <xdr:spPr>
        <a:xfrm flipV="1">
          <a:off x="14592300" y="16610096"/>
          <a:ext cx="889000" cy="3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15404</xdr:rowOff>
    </xdr:from>
    <xdr:to>
      <xdr:col>76</xdr:col>
      <xdr:colOff>114300</xdr:colOff>
      <xdr:row>97</xdr:row>
      <xdr:rowOff>75087</xdr:rowOff>
    </xdr:to>
    <xdr:cxnSp macro="">
      <xdr:nvCxnSpPr>
        <xdr:cNvPr id="690" name="直線コネクタ 689"/>
        <xdr:cNvCxnSpPr/>
      </xdr:nvCxnSpPr>
      <xdr:spPr>
        <a:xfrm flipV="1">
          <a:off x="13703300" y="16646054"/>
          <a:ext cx="889000" cy="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74806</xdr:rowOff>
    </xdr:from>
    <xdr:to>
      <xdr:col>71</xdr:col>
      <xdr:colOff>177800</xdr:colOff>
      <xdr:row>97</xdr:row>
      <xdr:rowOff>75087</xdr:rowOff>
    </xdr:to>
    <xdr:cxnSp macro="">
      <xdr:nvCxnSpPr>
        <xdr:cNvPr id="693" name="直線コネクタ 692"/>
        <xdr:cNvCxnSpPr/>
      </xdr:nvCxnSpPr>
      <xdr:spPr>
        <a:xfrm>
          <a:off x="12814300" y="16705456"/>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64046</xdr:rowOff>
    </xdr:from>
    <xdr:to>
      <xdr:col>85</xdr:col>
      <xdr:colOff>177800</xdr:colOff>
      <xdr:row>97</xdr:row>
      <xdr:rowOff>165646</xdr:rowOff>
    </xdr:to>
    <xdr:sp macro="" textlink="">
      <xdr:nvSpPr>
        <xdr:cNvPr id="703" name="楕円 702"/>
        <xdr:cNvSpPr/>
      </xdr:nvSpPr>
      <xdr:spPr>
        <a:xfrm>
          <a:off x="16268700" y="166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100096</xdr:rowOff>
    </xdr:from>
    <xdr:to>
      <xdr:col>81</xdr:col>
      <xdr:colOff>101600</xdr:colOff>
      <xdr:row>97</xdr:row>
      <xdr:rowOff>30246</xdr:rowOff>
    </xdr:to>
    <xdr:sp macro="" textlink="">
      <xdr:nvSpPr>
        <xdr:cNvPr id="705" name="楕円 704"/>
        <xdr:cNvSpPr/>
      </xdr:nvSpPr>
      <xdr:spPr>
        <a:xfrm>
          <a:off x="15430500" y="1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46773</xdr:rowOff>
    </xdr:from>
    <xdr:ext cx="534377" cy="259045"/>
    <xdr:sp macro="" textlink="">
      <xdr:nvSpPr>
        <xdr:cNvPr id="706" name="テキスト ボックス 705"/>
        <xdr:cNvSpPr txBox="1"/>
      </xdr:nvSpPr>
      <xdr:spPr>
        <a:xfrm>
          <a:off x="15214111" y="163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136054</xdr:rowOff>
    </xdr:from>
    <xdr:to>
      <xdr:col>76</xdr:col>
      <xdr:colOff>165100</xdr:colOff>
      <xdr:row>97</xdr:row>
      <xdr:rowOff>66204</xdr:rowOff>
    </xdr:to>
    <xdr:sp macro="" textlink="">
      <xdr:nvSpPr>
        <xdr:cNvPr id="707" name="楕円 706"/>
        <xdr:cNvSpPr/>
      </xdr:nvSpPr>
      <xdr:spPr>
        <a:xfrm>
          <a:off x="14541500" y="165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82731</xdr:rowOff>
    </xdr:from>
    <xdr:ext cx="534377" cy="259045"/>
    <xdr:sp macro="" textlink="">
      <xdr:nvSpPr>
        <xdr:cNvPr id="708" name="テキスト ボックス 707"/>
        <xdr:cNvSpPr txBox="1"/>
      </xdr:nvSpPr>
      <xdr:spPr>
        <a:xfrm>
          <a:off x="14325111" y="163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24287</xdr:rowOff>
    </xdr:from>
    <xdr:to>
      <xdr:col>72</xdr:col>
      <xdr:colOff>38100</xdr:colOff>
      <xdr:row>97</xdr:row>
      <xdr:rowOff>125887</xdr:rowOff>
    </xdr:to>
    <xdr:sp macro="" textlink="">
      <xdr:nvSpPr>
        <xdr:cNvPr id="709" name="楕円 708"/>
        <xdr:cNvSpPr/>
      </xdr:nvSpPr>
      <xdr:spPr>
        <a:xfrm>
          <a:off x="13652500" y="166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142414</xdr:rowOff>
    </xdr:from>
    <xdr:ext cx="534377" cy="259045"/>
    <xdr:sp macro="" textlink="">
      <xdr:nvSpPr>
        <xdr:cNvPr id="710" name="テキスト ボックス 709"/>
        <xdr:cNvSpPr txBox="1"/>
      </xdr:nvSpPr>
      <xdr:spPr>
        <a:xfrm>
          <a:off x="13436111" y="164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24006</xdr:rowOff>
    </xdr:from>
    <xdr:to>
      <xdr:col>67</xdr:col>
      <xdr:colOff>101600</xdr:colOff>
      <xdr:row>97</xdr:row>
      <xdr:rowOff>125606</xdr:rowOff>
    </xdr:to>
    <xdr:sp macro="" textlink="">
      <xdr:nvSpPr>
        <xdr:cNvPr id="711" name="楕円 710"/>
        <xdr:cNvSpPr/>
      </xdr:nvSpPr>
      <xdr:spPr>
        <a:xfrm>
          <a:off x="12763500" y="166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116733</xdr:rowOff>
    </xdr:from>
    <xdr:ext cx="534377" cy="259045"/>
    <xdr:sp macro="" textlink="">
      <xdr:nvSpPr>
        <xdr:cNvPr id="712" name="テキスト ボックス 711"/>
        <xdr:cNvSpPr txBox="1"/>
      </xdr:nvSpPr>
      <xdr:spPr>
        <a:xfrm>
          <a:off x="12547111" y="167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43383</xdr:rowOff>
    </xdr:from>
    <xdr:to>
      <xdr:col>116</xdr:col>
      <xdr:colOff>63500</xdr:colOff>
      <xdr:row>39</xdr:row>
      <xdr:rowOff>44107</xdr:rowOff>
    </xdr:to>
    <xdr:cxnSp macro="">
      <xdr:nvCxnSpPr>
        <xdr:cNvPr id="741" name="直線コネクタ 740"/>
        <xdr:cNvCxnSpPr/>
      </xdr:nvCxnSpPr>
      <xdr:spPr>
        <a:xfrm>
          <a:off x="21323300" y="6729933"/>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43383</xdr:rowOff>
    </xdr:from>
    <xdr:to>
      <xdr:col>111</xdr:col>
      <xdr:colOff>177800</xdr:colOff>
      <xdr:row>39</xdr:row>
      <xdr:rowOff>44107</xdr:rowOff>
    </xdr:to>
    <xdr:cxnSp macro="">
      <xdr:nvCxnSpPr>
        <xdr:cNvPr id="744" name="直線コネクタ 743"/>
        <xdr:cNvCxnSpPr/>
      </xdr:nvCxnSpPr>
      <xdr:spPr>
        <a:xfrm flipV="1">
          <a:off x="20434300" y="672993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154483</xdr:rowOff>
    </xdr:from>
    <xdr:to>
      <xdr:col>107</xdr:col>
      <xdr:colOff>50800</xdr:colOff>
      <xdr:row>39</xdr:row>
      <xdr:rowOff>44107</xdr:rowOff>
    </xdr:to>
    <xdr:cxnSp macro="">
      <xdr:nvCxnSpPr>
        <xdr:cNvPr id="747" name="直線コネクタ 746"/>
        <xdr:cNvCxnSpPr/>
      </xdr:nvCxnSpPr>
      <xdr:spPr>
        <a:xfrm>
          <a:off x="19545300" y="6669583"/>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154483</xdr:rowOff>
    </xdr:from>
    <xdr:to>
      <xdr:col>102</xdr:col>
      <xdr:colOff>114300</xdr:colOff>
      <xdr:row>39</xdr:row>
      <xdr:rowOff>44031</xdr:rowOff>
    </xdr:to>
    <xdr:cxnSp macro="">
      <xdr:nvCxnSpPr>
        <xdr:cNvPr id="750" name="直線コネクタ 749"/>
        <xdr:cNvCxnSpPr/>
      </xdr:nvCxnSpPr>
      <xdr:spPr>
        <a:xfrm flipV="1">
          <a:off x="18656300" y="6669583"/>
          <a:ext cx="889000" cy="6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164757</xdr:rowOff>
    </xdr:from>
    <xdr:to>
      <xdr:col>116</xdr:col>
      <xdr:colOff>114300</xdr:colOff>
      <xdr:row>39</xdr:row>
      <xdr:rowOff>94907</xdr:rowOff>
    </xdr:to>
    <xdr:sp macro="" textlink="">
      <xdr:nvSpPr>
        <xdr:cNvPr id="760" name="楕円 759"/>
        <xdr:cNvSpPr/>
      </xdr:nvSpPr>
      <xdr:spPr>
        <a:xfrm>
          <a:off x="22110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79684</xdr:rowOff>
    </xdr:from>
    <xdr:ext cx="249299" cy="259045"/>
    <xdr:sp macro="" textlink="">
      <xdr:nvSpPr>
        <xdr:cNvPr id="761" name="投資及び出資金該当値テキスト"/>
        <xdr:cNvSpPr txBox="1"/>
      </xdr:nvSpPr>
      <xdr:spPr>
        <a:xfrm>
          <a:off x="22212300" y="6594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164033</xdr:rowOff>
    </xdr:from>
    <xdr:to>
      <xdr:col>112</xdr:col>
      <xdr:colOff>38100</xdr:colOff>
      <xdr:row>39</xdr:row>
      <xdr:rowOff>94183</xdr:rowOff>
    </xdr:to>
    <xdr:sp macro="" textlink="">
      <xdr:nvSpPr>
        <xdr:cNvPr id="762" name="楕円 761"/>
        <xdr:cNvSpPr/>
      </xdr:nvSpPr>
      <xdr:spPr>
        <a:xfrm>
          <a:off x="2127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85310</xdr:rowOff>
    </xdr:from>
    <xdr:ext cx="313932" cy="259045"/>
    <xdr:sp macro="" textlink="">
      <xdr:nvSpPr>
        <xdr:cNvPr id="763" name="テキスト ボックス 762"/>
        <xdr:cNvSpPr txBox="1"/>
      </xdr:nvSpPr>
      <xdr:spPr>
        <a:xfrm>
          <a:off x="2116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164757</xdr:rowOff>
    </xdr:from>
    <xdr:to>
      <xdr:col>107</xdr:col>
      <xdr:colOff>101600</xdr:colOff>
      <xdr:row>39</xdr:row>
      <xdr:rowOff>94907</xdr:rowOff>
    </xdr:to>
    <xdr:sp macro="" textlink="">
      <xdr:nvSpPr>
        <xdr:cNvPr id="764" name="楕円 763"/>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86034</xdr:rowOff>
    </xdr:from>
    <xdr:ext cx="249299" cy="259045"/>
    <xdr:sp macro="" textlink="">
      <xdr:nvSpPr>
        <xdr:cNvPr id="765" name="テキスト ボックス 764"/>
        <xdr:cNvSpPr txBox="1"/>
      </xdr:nvSpPr>
      <xdr:spPr>
        <a:xfrm>
          <a:off x="20309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103683</xdr:rowOff>
    </xdr:from>
    <xdr:to>
      <xdr:col>102</xdr:col>
      <xdr:colOff>165100</xdr:colOff>
      <xdr:row>39</xdr:row>
      <xdr:rowOff>33833</xdr:rowOff>
    </xdr:to>
    <xdr:sp macro="" textlink="">
      <xdr:nvSpPr>
        <xdr:cNvPr id="766" name="楕円 765"/>
        <xdr:cNvSpPr/>
      </xdr:nvSpPr>
      <xdr:spPr>
        <a:xfrm>
          <a:off x="19494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24960</xdr:rowOff>
    </xdr:from>
    <xdr:ext cx="469744" cy="259045"/>
    <xdr:sp macro="" textlink="">
      <xdr:nvSpPr>
        <xdr:cNvPr id="767" name="テキスト ボックス 766"/>
        <xdr:cNvSpPr txBox="1"/>
      </xdr:nvSpPr>
      <xdr:spPr>
        <a:xfrm>
          <a:off x="19310428" y="67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164681</xdr:rowOff>
    </xdr:from>
    <xdr:to>
      <xdr:col>98</xdr:col>
      <xdr:colOff>38100</xdr:colOff>
      <xdr:row>39</xdr:row>
      <xdr:rowOff>94831</xdr:rowOff>
    </xdr:to>
    <xdr:sp macro="" textlink="">
      <xdr:nvSpPr>
        <xdr:cNvPr id="768" name="楕円 767"/>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85958</xdr:rowOff>
    </xdr:from>
    <xdr:ext cx="313932" cy="259045"/>
    <xdr:sp macro="" textlink="">
      <xdr:nvSpPr>
        <xdr:cNvPr id="769" name="テキスト ボックス 768"/>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123744</xdr:rowOff>
    </xdr:from>
    <xdr:to>
      <xdr:col>116</xdr:col>
      <xdr:colOff>63500</xdr:colOff>
      <xdr:row>58</xdr:row>
      <xdr:rowOff>125984</xdr:rowOff>
    </xdr:to>
    <xdr:cxnSp macro="">
      <xdr:nvCxnSpPr>
        <xdr:cNvPr id="796" name="直線コネクタ 795"/>
        <xdr:cNvCxnSpPr/>
      </xdr:nvCxnSpPr>
      <xdr:spPr>
        <a:xfrm>
          <a:off x="21323300" y="1006784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123744</xdr:rowOff>
    </xdr:from>
    <xdr:to>
      <xdr:col>111</xdr:col>
      <xdr:colOff>177800</xdr:colOff>
      <xdr:row>58</xdr:row>
      <xdr:rowOff>124247</xdr:rowOff>
    </xdr:to>
    <xdr:cxnSp macro="">
      <xdr:nvCxnSpPr>
        <xdr:cNvPr id="799" name="直線コネクタ 798"/>
        <xdr:cNvCxnSpPr/>
      </xdr:nvCxnSpPr>
      <xdr:spPr>
        <a:xfrm flipV="1">
          <a:off x="20434300" y="1006784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121572</xdr:rowOff>
    </xdr:from>
    <xdr:to>
      <xdr:col>107</xdr:col>
      <xdr:colOff>50800</xdr:colOff>
      <xdr:row>58</xdr:row>
      <xdr:rowOff>124247</xdr:rowOff>
    </xdr:to>
    <xdr:cxnSp macro="">
      <xdr:nvCxnSpPr>
        <xdr:cNvPr id="802" name="直線コネクタ 801"/>
        <xdr:cNvCxnSpPr/>
      </xdr:nvCxnSpPr>
      <xdr:spPr>
        <a:xfrm>
          <a:off x="19545300" y="10065672"/>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121572</xdr:rowOff>
    </xdr:from>
    <xdr:to>
      <xdr:col>102</xdr:col>
      <xdr:colOff>114300</xdr:colOff>
      <xdr:row>58</xdr:row>
      <xdr:rowOff>123081</xdr:rowOff>
    </xdr:to>
    <xdr:cxnSp macro="">
      <xdr:nvCxnSpPr>
        <xdr:cNvPr id="805" name="直線コネクタ 804"/>
        <xdr:cNvCxnSpPr/>
      </xdr:nvCxnSpPr>
      <xdr:spPr>
        <a:xfrm flipV="1">
          <a:off x="18656300" y="1006567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75184</xdr:rowOff>
    </xdr:from>
    <xdr:to>
      <xdr:col>116</xdr:col>
      <xdr:colOff>114300</xdr:colOff>
      <xdr:row>59</xdr:row>
      <xdr:rowOff>5334</xdr:rowOff>
    </xdr:to>
    <xdr:sp macro="" textlink="">
      <xdr:nvSpPr>
        <xdr:cNvPr id="815" name="楕円 814"/>
        <xdr:cNvSpPr/>
      </xdr:nvSpPr>
      <xdr:spPr>
        <a:xfrm>
          <a:off x="22110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161561</xdr:rowOff>
    </xdr:from>
    <xdr:ext cx="378565" cy="259045"/>
    <xdr:sp macro="" textlink="">
      <xdr:nvSpPr>
        <xdr:cNvPr id="816" name="貸付金該当値テキスト"/>
        <xdr:cNvSpPr txBox="1"/>
      </xdr:nvSpPr>
      <xdr:spPr>
        <a:xfrm>
          <a:off x="22212300" y="993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72944</xdr:rowOff>
    </xdr:from>
    <xdr:to>
      <xdr:col>112</xdr:col>
      <xdr:colOff>38100</xdr:colOff>
      <xdr:row>59</xdr:row>
      <xdr:rowOff>3094</xdr:rowOff>
    </xdr:to>
    <xdr:sp macro="" textlink="">
      <xdr:nvSpPr>
        <xdr:cNvPr id="817" name="楕円 816"/>
        <xdr:cNvSpPr/>
      </xdr:nvSpPr>
      <xdr:spPr>
        <a:xfrm>
          <a:off x="21272500" y="100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165671</xdr:rowOff>
    </xdr:from>
    <xdr:ext cx="378565" cy="259045"/>
    <xdr:sp macro="" textlink="">
      <xdr:nvSpPr>
        <xdr:cNvPr id="818" name="テキスト ボックス 817"/>
        <xdr:cNvSpPr txBox="1"/>
      </xdr:nvSpPr>
      <xdr:spPr>
        <a:xfrm>
          <a:off x="21134017" y="1010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73447</xdr:rowOff>
    </xdr:from>
    <xdr:to>
      <xdr:col>107</xdr:col>
      <xdr:colOff>101600</xdr:colOff>
      <xdr:row>59</xdr:row>
      <xdr:rowOff>3597</xdr:rowOff>
    </xdr:to>
    <xdr:sp macro="" textlink="">
      <xdr:nvSpPr>
        <xdr:cNvPr id="819" name="楕円 818"/>
        <xdr:cNvSpPr/>
      </xdr:nvSpPr>
      <xdr:spPr>
        <a:xfrm>
          <a:off x="20383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166174</xdr:rowOff>
    </xdr:from>
    <xdr:ext cx="378565" cy="259045"/>
    <xdr:sp macro="" textlink="">
      <xdr:nvSpPr>
        <xdr:cNvPr id="820" name="テキスト ボックス 819"/>
        <xdr:cNvSpPr txBox="1"/>
      </xdr:nvSpPr>
      <xdr:spPr>
        <a:xfrm>
          <a:off x="20245017" y="1011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70772</xdr:rowOff>
    </xdr:from>
    <xdr:to>
      <xdr:col>102</xdr:col>
      <xdr:colOff>165100</xdr:colOff>
      <xdr:row>59</xdr:row>
      <xdr:rowOff>922</xdr:rowOff>
    </xdr:to>
    <xdr:sp macro="" textlink="">
      <xdr:nvSpPr>
        <xdr:cNvPr id="821" name="楕円 820"/>
        <xdr:cNvSpPr/>
      </xdr:nvSpPr>
      <xdr:spPr>
        <a:xfrm>
          <a:off x="19494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163499</xdr:rowOff>
    </xdr:from>
    <xdr:ext cx="378565" cy="259045"/>
    <xdr:sp macro="" textlink="">
      <xdr:nvSpPr>
        <xdr:cNvPr id="822" name="テキスト ボックス 821"/>
        <xdr:cNvSpPr txBox="1"/>
      </xdr:nvSpPr>
      <xdr:spPr>
        <a:xfrm>
          <a:off x="19356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72281</xdr:rowOff>
    </xdr:from>
    <xdr:to>
      <xdr:col>98</xdr:col>
      <xdr:colOff>38100</xdr:colOff>
      <xdr:row>59</xdr:row>
      <xdr:rowOff>2431</xdr:rowOff>
    </xdr:to>
    <xdr:sp macro="" textlink="">
      <xdr:nvSpPr>
        <xdr:cNvPr id="823" name="楕円 822"/>
        <xdr:cNvSpPr/>
      </xdr:nvSpPr>
      <xdr:spPr>
        <a:xfrm>
          <a:off x="18605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165008</xdr:rowOff>
    </xdr:from>
    <xdr:ext cx="378565" cy="259045"/>
    <xdr:sp macro="" textlink="">
      <xdr:nvSpPr>
        <xdr:cNvPr id="824" name="テキスト ボックス 823"/>
        <xdr:cNvSpPr txBox="1"/>
      </xdr:nvSpPr>
      <xdr:spPr>
        <a:xfrm>
          <a:off x="18467017" y="101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84656</xdr:rowOff>
    </xdr:from>
    <xdr:to>
      <xdr:col>116</xdr:col>
      <xdr:colOff>63500</xdr:colOff>
      <xdr:row>75</xdr:row>
      <xdr:rowOff>160209</xdr:rowOff>
    </xdr:to>
    <xdr:cxnSp macro="">
      <xdr:nvCxnSpPr>
        <xdr:cNvPr id="856" name="直線コネクタ 855"/>
        <xdr:cNvCxnSpPr/>
      </xdr:nvCxnSpPr>
      <xdr:spPr>
        <a:xfrm flipV="1">
          <a:off x="21323300" y="12943406"/>
          <a:ext cx="838200" cy="7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36030</xdr:rowOff>
    </xdr:from>
    <xdr:to>
      <xdr:col>111</xdr:col>
      <xdr:colOff>177800</xdr:colOff>
      <xdr:row>75</xdr:row>
      <xdr:rowOff>160209</xdr:rowOff>
    </xdr:to>
    <xdr:cxnSp macro="">
      <xdr:nvCxnSpPr>
        <xdr:cNvPr id="859" name="直線コネクタ 858"/>
        <xdr:cNvCxnSpPr/>
      </xdr:nvCxnSpPr>
      <xdr:spPr>
        <a:xfrm>
          <a:off x="20434300" y="12894780"/>
          <a:ext cx="889000" cy="1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24339</xdr:rowOff>
    </xdr:from>
    <xdr:to>
      <xdr:col>107</xdr:col>
      <xdr:colOff>50800</xdr:colOff>
      <xdr:row>75</xdr:row>
      <xdr:rowOff>36030</xdr:rowOff>
    </xdr:to>
    <xdr:cxnSp macro="">
      <xdr:nvCxnSpPr>
        <xdr:cNvPr id="862" name="直線コネクタ 861"/>
        <xdr:cNvCxnSpPr/>
      </xdr:nvCxnSpPr>
      <xdr:spPr>
        <a:xfrm>
          <a:off x="19545300" y="1288308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24339</xdr:rowOff>
    </xdr:from>
    <xdr:to>
      <xdr:col>102</xdr:col>
      <xdr:colOff>114300</xdr:colOff>
      <xdr:row>75</xdr:row>
      <xdr:rowOff>63936</xdr:rowOff>
    </xdr:to>
    <xdr:cxnSp macro="">
      <xdr:nvCxnSpPr>
        <xdr:cNvPr id="865" name="直線コネクタ 864"/>
        <xdr:cNvCxnSpPr/>
      </xdr:nvCxnSpPr>
      <xdr:spPr>
        <a:xfrm flipV="1">
          <a:off x="18656300" y="12883089"/>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33856</xdr:rowOff>
    </xdr:from>
    <xdr:to>
      <xdr:col>116</xdr:col>
      <xdr:colOff>114300</xdr:colOff>
      <xdr:row>75</xdr:row>
      <xdr:rowOff>135456</xdr:rowOff>
    </xdr:to>
    <xdr:sp macro="" textlink="">
      <xdr:nvSpPr>
        <xdr:cNvPr id="875" name="楕円 874"/>
        <xdr:cNvSpPr/>
      </xdr:nvSpPr>
      <xdr:spPr>
        <a:xfrm>
          <a:off x="22110700" y="128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56733</xdr:rowOff>
    </xdr:from>
    <xdr:ext cx="534377" cy="259045"/>
    <xdr:sp macro="" textlink="">
      <xdr:nvSpPr>
        <xdr:cNvPr id="876" name="繰出金該当値テキスト"/>
        <xdr:cNvSpPr txBox="1"/>
      </xdr:nvSpPr>
      <xdr:spPr>
        <a:xfrm>
          <a:off x="22212300" y="127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109409</xdr:rowOff>
    </xdr:from>
    <xdr:to>
      <xdr:col>112</xdr:col>
      <xdr:colOff>38100</xdr:colOff>
      <xdr:row>76</xdr:row>
      <xdr:rowOff>39559</xdr:rowOff>
    </xdr:to>
    <xdr:sp macro="" textlink="">
      <xdr:nvSpPr>
        <xdr:cNvPr id="877" name="楕円 876"/>
        <xdr:cNvSpPr/>
      </xdr:nvSpPr>
      <xdr:spPr>
        <a:xfrm>
          <a:off x="21272500" y="1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30686</xdr:rowOff>
    </xdr:from>
    <xdr:ext cx="534377" cy="259045"/>
    <xdr:sp macro="" textlink="">
      <xdr:nvSpPr>
        <xdr:cNvPr id="878" name="テキスト ボックス 877"/>
        <xdr:cNvSpPr txBox="1"/>
      </xdr:nvSpPr>
      <xdr:spPr>
        <a:xfrm>
          <a:off x="21056111" y="130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156680</xdr:rowOff>
    </xdr:from>
    <xdr:to>
      <xdr:col>107</xdr:col>
      <xdr:colOff>101600</xdr:colOff>
      <xdr:row>75</xdr:row>
      <xdr:rowOff>86830</xdr:rowOff>
    </xdr:to>
    <xdr:sp macro="" textlink="">
      <xdr:nvSpPr>
        <xdr:cNvPr id="879" name="楕円 878"/>
        <xdr:cNvSpPr/>
      </xdr:nvSpPr>
      <xdr:spPr>
        <a:xfrm>
          <a:off x="20383500" y="128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103357</xdr:rowOff>
    </xdr:from>
    <xdr:ext cx="534377" cy="259045"/>
    <xdr:sp macro="" textlink="">
      <xdr:nvSpPr>
        <xdr:cNvPr id="880" name="テキスト ボックス 879"/>
        <xdr:cNvSpPr txBox="1"/>
      </xdr:nvSpPr>
      <xdr:spPr>
        <a:xfrm>
          <a:off x="20167111" y="126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144989</xdr:rowOff>
    </xdr:from>
    <xdr:to>
      <xdr:col>102</xdr:col>
      <xdr:colOff>165100</xdr:colOff>
      <xdr:row>75</xdr:row>
      <xdr:rowOff>75139</xdr:rowOff>
    </xdr:to>
    <xdr:sp macro="" textlink="">
      <xdr:nvSpPr>
        <xdr:cNvPr id="881" name="楕円 880"/>
        <xdr:cNvSpPr/>
      </xdr:nvSpPr>
      <xdr:spPr>
        <a:xfrm>
          <a:off x="19494500" y="12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91666</xdr:rowOff>
    </xdr:from>
    <xdr:ext cx="534377" cy="259045"/>
    <xdr:sp macro="" textlink="">
      <xdr:nvSpPr>
        <xdr:cNvPr id="882" name="テキスト ボックス 881"/>
        <xdr:cNvSpPr txBox="1"/>
      </xdr:nvSpPr>
      <xdr:spPr>
        <a:xfrm>
          <a:off x="19278111" y="12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13136</xdr:rowOff>
    </xdr:from>
    <xdr:to>
      <xdr:col>98</xdr:col>
      <xdr:colOff>38100</xdr:colOff>
      <xdr:row>75</xdr:row>
      <xdr:rowOff>114736</xdr:rowOff>
    </xdr:to>
    <xdr:sp macro="" textlink="">
      <xdr:nvSpPr>
        <xdr:cNvPr id="883" name="楕円 882"/>
        <xdr:cNvSpPr/>
      </xdr:nvSpPr>
      <xdr:spPr>
        <a:xfrm>
          <a:off x="18605500" y="12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131263</xdr:rowOff>
    </xdr:from>
    <xdr:ext cx="534377" cy="259045"/>
    <xdr:sp macro="" textlink="">
      <xdr:nvSpPr>
        <xdr:cNvPr id="884" name="テキスト ボックス 883"/>
        <xdr:cNvSpPr txBox="1"/>
      </xdr:nvSpPr>
      <xdr:spPr>
        <a:xfrm>
          <a:off x="18389111" y="126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87,353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円の増となっている。人件費は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百万円減となっているが，住民一人当たりのコストで見た場合，人口が</a:t>
          </a:r>
          <a:r>
            <a:rPr kumimoji="1" lang="en-US" altLang="ja-JP" sz="1300">
              <a:latin typeface="ＭＳ Ｐゴシック" panose="020B0600070205080204" pitchFamily="50" charset="-128"/>
              <a:ea typeface="ＭＳ Ｐゴシック" panose="020B0600070205080204" pitchFamily="50" charset="-128"/>
            </a:rPr>
            <a:t>668</a:t>
          </a:r>
          <a:r>
            <a:rPr kumimoji="1" lang="ja-JP" altLang="en-US" sz="1300">
              <a:latin typeface="ＭＳ Ｐゴシック" panose="020B0600070205080204" pitchFamily="50" charset="-128"/>
              <a:ea typeface="ＭＳ Ｐゴシック" panose="020B0600070205080204" pitchFamily="50" charset="-128"/>
            </a:rPr>
            <a:t>人減少したことが要因である。引き続き定員適正化計画に基づき，機構改革等により職員数を抑制し，コストの削減を図っていく。</a:t>
          </a:r>
        </a:p>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80,052</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2,449</a:t>
          </a:r>
          <a:r>
            <a:rPr kumimoji="1" lang="ja-JP" altLang="en-US" sz="1300">
              <a:latin typeface="ＭＳ Ｐゴシック" panose="020B0600070205080204" pitchFamily="50" charset="-128"/>
              <a:ea typeface="ＭＳ Ｐゴシック" panose="020B0600070205080204" pitchFamily="50" charset="-128"/>
            </a:rPr>
            <a:t>円の増となっている。これはスクールバス運行経費等の増が主な要因である。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普通建設事業費は</a:t>
          </a:r>
          <a:r>
            <a:rPr kumimoji="1" lang="en-US" altLang="ja-JP" sz="1300">
              <a:latin typeface="ＭＳ Ｐゴシック" panose="020B0600070205080204" pitchFamily="50" charset="-128"/>
              <a:ea typeface="ＭＳ Ｐゴシック" panose="020B0600070205080204" pitchFamily="50" charset="-128"/>
            </a:rPr>
            <a:t>48,728</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5,911</a:t>
          </a:r>
          <a:r>
            <a:rPr kumimoji="1" lang="ja-JP" altLang="en-US" sz="1300">
              <a:latin typeface="ＭＳ Ｐゴシック" panose="020B0600070205080204" pitchFamily="50" charset="-128"/>
              <a:ea typeface="ＭＳ Ｐゴシック" panose="020B0600070205080204" pitchFamily="50" charset="-128"/>
            </a:rPr>
            <a:t>円の減となっている。これは第二中学校整備事業等が完了したことが主な要因である。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69,693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8,077</a:t>
          </a:r>
          <a:r>
            <a:rPr kumimoji="1" lang="ja-JP" altLang="en-US" sz="1300">
              <a:latin typeface="ＭＳ Ｐゴシック" panose="020B0600070205080204" pitchFamily="50" charset="-128"/>
              <a:ea typeface="ＭＳ Ｐゴシック" panose="020B0600070205080204" pitchFamily="50" charset="-128"/>
            </a:rPr>
            <a:t>円の増となっている。これは大規模事業の元金償還開始が主な要因である。</a:t>
          </a:r>
        </a:p>
        <a:p>
          <a:r>
            <a:rPr kumimoji="1" lang="ja-JP" altLang="en-US" sz="1300">
              <a:latin typeface="ＭＳ Ｐゴシック" panose="020B0600070205080204" pitchFamily="50" charset="-128"/>
              <a:ea typeface="ＭＳ Ｐゴシック" panose="020B0600070205080204" pitchFamily="50" charset="-128"/>
            </a:rPr>
            <a:t>　　積立金は</a:t>
          </a:r>
          <a:r>
            <a:rPr kumimoji="1" lang="en-US" altLang="ja-JP" sz="1300">
              <a:latin typeface="ＭＳ Ｐゴシック" panose="020B0600070205080204" pitchFamily="50" charset="-128"/>
              <a:ea typeface="ＭＳ Ｐゴシック" panose="020B0600070205080204" pitchFamily="50" charset="-128"/>
            </a:rPr>
            <a:t>14,349</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23,692</a:t>
          </a:r>
          <a:r>
            <a:rPr kumimoji="1" lang="ja-JP" altLang="en-US" sz="1300">
              <a:latin typeface="ＭＳ Ｐゴシック" panose="020B0600070205080204" pitchFamily="50" charset="-128"/>
              <a:ea typeface="ＭＳ Ｐゴシック" panose="020B0600070205080204" pitchFamily="50" charset="-128"/>
            </a:rPr>
            <a:t>円の減となっている。これは地域創生基金積立金が</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百万円皆減，都市施設等整備事業基金積立金が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百万円皆減したことが主な要因である。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繰出金は</a:t>
          </a:r>
          <a:r>
            <a:rPr kumimoji="1" lang="en-US" altLang="ja-JP" sz="1300">
              <a:latin typeface="ＭＳ Ｐゴシック" panose="020B0600070205080204" pitchFamily="50" charset="-128"/>
              <a:ea typeface="ＭＳ Ｐゴシック" panose="020B0600070205080204" pitchFamily="50" charset="-128"/>
            </a:rPr>
            <a:t>62,871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4,627</a:t>
          </a:r>
          <a:r>
            <a:rPr kumimoji="1" lang="ja-JP" altLang="en-US" sz="1300">
              <a:latin typeface="ＭＳ Ｐゴシック" panose="020B0600070205080204" pitchFamily="50" charset="-128"/>
              <a:ea typeface="ＭＳ Ｐゴシック" panose="020B0600070205080204" pitchFamily="50" charset="-128"/>
            </a:rPr>
            <a:t>円の増となっている。これは国民健康保険特別会計への繰出金が増となったことが主な要因である。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42,192
41,912
348.45
22,430,668
21,405,999
983,613
13,688,485
25,035,871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8636</xdr:rowOff>
    </xdr:from>
    <xdr:to>
      <xdr:col>24</xdr:col>
      <xdr:colOff>63500</xdr:colOff>
      <xdr:row>36</xdr:row>
      <xdr:rowOff>50165</xdr:rowOff>
    </xdr:to>
    <xdr:cxnSp macro="">
      <xdr:nvCxnSpPr>
        <xdr:cNvPr id="61" name="直線コネクタ 60"/>
        <xdr:cNvCxnSpPr/>
      </xdr:nvCxnSpPr>
      <xdr:spPr>
        <a:xfrm>
          <a:off x="3797300" y="6180836"/>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8636</xdr:rowOff>
    </xdr:from>
    <xdr:to>
      <xdr:col>19</xdr:col>
      <xdr:colOff>177800</xdr:colOff>
      <xdr:row>36</xdr:row>
      <xdr:rowOff>42354</xdr:rowOff>
    </xdr:to>
    <xdr:cxnSp macro="">
      <xdr:nvCxnSpPr>
        <xdr:cNvPr id="64" name="直線コネクタ 63"/>
        <xdr:cNvCxnSpPr/>
      </xdr:nvCxnSpPr>
      <xdr:spPr>
        <a:xfrm flipV="1">
          <a:off x="2908300" y="618083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144843</xdr:rowOff>
    </xdr:from>
    <xdr:to>
      <xdr:col>15</xdr:col>
      <xdr:colOff>50800</xdr:colOff>
      <xdr:row>36</xdr:row>
      <xdr:rowOff>42354</xdr:rowOff>
    </xdr:to>
    <xdr:cxnSp macro="">
      <xdr:nvCxnSpPr>
        <xdr:cNvPr id="67" name="直線コネクタ 66"/>
        <xdr:cNvCxnSpPr/>
      </xdr:nvCxnSpPr>
      <xdr:spPr>
        <a:xfrm>
          <a:off x="2019300" y="614559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144843</xdr:rowOff>
    </xdr:from>
    <xdr:to>
      <xdr:col>10</xdr:col>
      <xdr:colOff>114300</xdr:colOff>
      <xdr:row>36</xdr:row>
      <xdr:rowOff>15494</xdr:rowOff>
    </xdr:to>
    <xdr:cxnSp macro="">
      <xdr:nvCxnSpPr>
        <xdr:cNvPr id="70" name="直線コネクタ 69"/>
        <xdr:cNvCxnSpPr/>
      </xdr:nvCxnSpPr>
      <xdr:spPr>
        <a:xfrm flipV="1">
          <a:off x="1130300" y="6145593"/>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170815</xdr:rowOff>
    </xdr:from>
    <xdr:to>
      <xdr:col>24</xdr:col>
      <xdr:colOff>114300</xdr:colOff>
      <xdr:row>36</xdr:row>
      <xdr:rowOff>100965</xdr:rowOff>
    </xdr:to>
    <xdr:sp macro="" textlink="">
      <xdr:nvSpPr>
        <xdr:cNvPr id="80" name="楕円 79"/>
        <xdr:cNvSpPr/>
      </xdr:nvSpPr>
      <xdr:spPr>
        <a:xfrm>
          <a:off x="4584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149242</xdr:rowOff>
    </xdr:from>
    <xdr:ext cx="469744" cy="259045"/>
    <xdr:sp macro="" textlink="">
      <xdr:nvSpPr>
        <xdr:cNvPr id="81" name="議会費該当値テキスト"/>
        <xdr:cNvSpPr txBox="1"/>
      </xdr:nvSpPr>
      <xdr:spPr>
        <a:xfrm>
          <a:off x="4686300"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129286</xdr:rowOff>
    </xdr:from>
    <xdr:to>
      <xdr:col>20</xdr:col>
      <xdr:colOff>38100</xdr:colOff>
      <xdr:row>36</xdr:row>
      <xdr:rowOff>59436</xdr:rowOff>
    </xdr:to>
    <xdr:sp macro="" textlink="">
      <xdr:nvSpPr>
        <xdr:cNvPr id="82" name="楕円 81"/>
        <xdr:cNvSpPr/>
      </xdr:nvSpPr>
      <xdr:spPr>
        <a:xfrm>
          <a:off x="3746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50563</xdr:rowOff>
    </xdr:from>
    <xdr:ext cx="469744" cy="259045"/>
    <xdr:sp macro="" textlink="">
      <xdr:nvSpPr>
        <xdr:cNvPr id="83" name="テキスト ボックス 82"/>
        <xdr:cNvSpPr txBox="1"/>
      </xdr:nvSpPr>
      <xdr:spPr>
        <a:xfrm>
          <a:off x="3562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163004</xdr:rowOff>
    </xdr:from>
    <xdr:to>
      <xdr:col>15</xdr:col>
      <xdr:colOff>101600</xdr:colOff>
      <xdr:row>36</xdr:row>
      <xdr:rowOff>93154</xdr:rowOff>
    </xdr:to>
    <xdr:sp macro="" textlink="">
      <xdr:nvSpPr>
        <xdr:cNvPr id="84" name="楕円 83"/>
        <xdr:cNvSpPr/>
      </xdr:nvSpPr>
      <xdr:spPr>
        <a:xfrm>
          <a:off x="28575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84281</xdr:rowOff>
    </xdr:from>
    <xdr:ext cx="469744" cy="259045"/>
    <xdr:sp macro="" textlink="">
      <xdr:nvSpPr>
        <xdr:cNvPr id="85" name="テキスト ボックス 84"/>
        <xdr:cNvSpPr txBox="1"/>
      </xdr:nvSpPr>
      <xdr:spPr>
        <a:xfrm>
          <a:off x="2673428"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94043</xdr:rowOff>
    </xdr:from>
    <xdr:to>
      <xdr:col>10</xdr:col>
      <xdr:colOff>165100</xdr:colOff>
      <xdr:row>36</xdr:row>
      <xdr:rowOff>24193</xdr:rowOff>
    </xdr:to>
    <xdr:sp macro="" textlink="">
      <xdr:nvSpPr>
        <xdr:cNvPr id="86" name="楕円 85"/>
        <xdr:cNvSpPr/>
      </xdr:nvSpPr>
      <xdr:spPr>
        <a:xfrm>
          <a:off x="1968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15320</xdr:rowOff>
    </xdr:from>
    <xdr:ext cx="469744" cy="259045"/>
    <xdr:sp macro="" textlink="">
      <xdr:nvSpPr>
        <xdr:cNvPr id="87" name="テキスト ボックス 86"/>
        <xdr:cNvSpPr txBox="1"/>
      </xdr:nvSpPr>
      <xdr:spPr>
        <a:xfrm>
          <a:off x="1784428" y="61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136144</xdr:rowOff>
    </xdr:from>
    <xdr:to>
      <xdr:col>6</xdr:col>
      <xdr:colOff>38100</xdr:colOff>
      <xdr:row>36</xdr:row>
      <xdr:rowOff>66294</xdr:rowOff>
    </xdr:to>
    <xdr:sp macro="" textlink="">
      <xdr:nvSpPr>
        <xdr:cNvPr id="88" name="楕円 87"/>
        <xdr:cNvSpPr/>
      </xdr:nvSpPr>
      <xdr:spPr>
        <a:xfrm>
          <a:off x="1079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57421</xdr:rowOff>
    </xdr:from>
    <xdr:ext cx="469744" cy="259045"/>
    <xdr:sp macro="" textlink="">
      <xdr:nvSpPr>
        <xdr:cNvPr id="89" name="テキスト ボックス 88"/>
        <xdr:cNvSpPr txBox="1"/>
      </xdr:nvSpPr>
      <xdr:spPr>
        <a:xfrm>
          <a:off x="895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25812</xdr:rowOff>
    </xdr:from>
    <xdr:to>
      <xdr:col>24</xdr:col>
      <xdr:colOff>63500</xdr:colOff>
      <xdr:row>57</xdr:row>
      <xdr:rowOff>102515</xdr:rowOff>
    </xdr:to>
    <xdr:cxnSp macro="">
      <xdr:nvCxnSpPr>
        <xdr:cNvPr id="118" name="直線コネクタ 117"/>
        <xdr:cNvCxnSpPr/>
      </xdr:nvCxnSpPr>
      <xdr:spPr>
        <a:xfrm>
          <a:off x="3797300" y="9798462"/>
          <a:ext cx="838200" cy="7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25812</xdr:rowOff>
    </xdr:from>
    <xdr:to>
      <xdr:col>19</xdr:col>
      <xdr:colOff>177800</xdr:colOff>
      <xdr:row>57</xdr:row>
      <xdr:rowOff>66563</xdr:rowOff>
    </xdr:to>
    <xdr:cxnSp macro="">
      <xdr:nvCxnSpPr>
        <xdr:cNvPr id="121" name="直線コネクタ 120"/>
        <xdr:cNvCxnSpPr/>
      </xdr:nvCxnSpPr>
      <xdr:spPr>
        <a:xfrm flipV="1">
          <a:off x="2908300" y="9798462"/>
          <a:ext cx="889000" cy="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66563</xdr:rowOff>
    </xdr:from>
    <xdr:to>
      <xdr:col>15</xdr:col>
      <xdr:colOff>50800</xdr:colOff>
      <xdr:row>57</xdr:row>
      <xdr:rowOff>80077</xdr:rowOff>
    </xdr:to>
    <xdr:cxnSp macro="">
      <xdr:nvCxnSpPr>
        <xdr:cNvPr id="124" name="直線コネクタ 123"/>
        <xdr:cNvCxnSpPr/>
      </xdr:nvCxnSpPr>
      <xdr:spPr>
        <a:xfrm flipV="1">
          <a:off x="2019300" y="9839213"/>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69223</xdr:rowOff>
    </xdr:from>
    <xdr:to>
      <xdr:col>10</xdr:col>
      <xdr:colOff>114300</xdr:colOff>
      <xdr:row>57</xdr:row>
      <xdr:rowOff>80077</xdr:rowOff>
    </xdr:to>
    <xdr:cxnSp macro="">
      <xdr:nvCxnSpPr>
        <xdr:cNvPr id="127" name="直線コネクタ 126"/>
        <xdr:cNvCxnSpPr/>
      </xdr:nvCxnSpPr>
      <xdr:spPr>
        <a:xfrm>
          <a:off x="1130300" y="9841873"/>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51715</xdr:rowOff>
    </xdr:from>
    <xdr:to>
      <xdr:col>24</xdr:col>
      <xdr:colOff>114300</xdr:colOff>
      <xdr:row>57</xdr:row>
      <xdr:rowOff>153315</xdr:rowOff>
    </xdr:to>
    <xdr:sp macro="" textlink="">
      <xdr:nvSpPr>
        <xdr:cNvPr id="137" name="楕円 136"/>
        <xdr:cNvSpPr/>
      </xdr:nvSpPr>
      <xdr:spPr>
        <a:xfrm>
          <a:off x="4584700" y="98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30142</xdr:rowOff>
    </xdr:from>
    <xdr:ext cx="534377" cy="259045"/>
    <xdr:sp macro="" textlink="">
      <xdr:nvSpPr>
        <xdr:cNvPr id="138" name="総務費該当値テキスト"/>
        <xdr:cNvSpPr txBox="1"/>
      </xdr:nvSpPr>
      <xdr:spPr>
        <a:xfrm>
          <a:off x="4686300" y="98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146462</xdr:rowOff>
    </xdr:from>
    <xdr:to>
      <xdr:col>20</xdr:col>
      <xdr:colOff>38100</xdr:colOff>
      <xdr:row>57</xdr:row>
      <xdr:rowOff>76612</xdr:rowOff>
    </xdr:to>
    <xdr:sp macro="" textlink="">
      <xdr:nvSpPr>
        <xdr:cNvPr id="139" name="楕円 138"/>
        <xdr:cNvSpPr/>
      </xdr:nvSpPr>
      <xdr:spPr>
        <a:xfrm>
          <a:off x="3746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93139</xdr:rowOff>
    </xdr:from>
    <xdr:ext cx="534377" cy="259045"/>
    <xdr:sp macro="" textlink="">
      <xdr:nvSpPr>
        <xdr:cNvPr id="140" name="テキスト ボックス 139"/>
        <xdr:cNvSpPr txBox="1"/>
      </xdr:nvSpPr>
      <xdr:spPr>
        <a:xfrm>
          <a:off x="3530111" y="95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15763</xdr:rowOff>
    </xdr:from>
    <xdr:to>
      <xdr:col>15</xdr:col>
      <xdr:colOff>101600</xdr:colOff>
      <xdr:row>57</xdr:row>
      <xdr:rowOff>117363</xdr:rowOff>
    </xdr:to>
    <xdr:sp macro="" textlink="">
      <xdr:nvSpPr>
        <xdr:cNvPr id="141" name="楕円 140"/>
        <xdr:cNvSpPr/>
      </xdr:nvSpPr>
      <xdr:spPr>
        <a:xfrm>
          <a:off x="2857500" y="97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108490</xdr:rowOff>
    </xdr:from>
    <xdr:ext cx="534377" cy="259045"/>
    <xdr:sp macro="" textlink="">
      <xdr:nvSpPr>
        <xdr:cNvPr id="142" name="テキスト ボックス 141"/>
        <xdr:cNvSpPr txBox="1"/>
      </xdr:nvSpPr>
      <xdr:spPr>
        <a:xfrm>
          <a:off x="2641111" y="98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29277</xdr:rowOff>
    </xdr:from>
    <xdr:to>
      <xdr:col>10</xdr:col>
      <xdr:colOff>165100</xdr:colOff>
      <xdr:row>57</xdr:row>
      <xdr:rowOff>130877</xdr:rowOff>
    </xdr:to>
    <xdr:sp macro="" textlink="">
      <xdr:nvSpPr>
        <xdr:cNvPr id="143" name="楕円 142"/>
        <xdr:cNvSpPr/>
      </xdr:nvSpPr>
      <xdr:spPr>
        <a:xfrm>
          <a:off x="1968500" y="980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122004</xdr:rowOff>
    </xdr:from>
    <xdr:ext cx="534377" cy="259045"/>
    <xdr:sp macro="" textlink="">
      <xdr:nvSpPr>
        <xdr:cNvPr id="144" name="テキスト ボックス 143"/>
        <xdr:cNvSpPr txBox="1"/>
      </xdr:nvSpPr>
      <xdr:spPr>
        <a:xfrm>
          <a:off x="1752111" y="989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18423</xdr:rowOff>
    </xdr:from>
    <xdr:to>
      <xdr:col>6</xdr:col>
      <xdr:colOff>38100</xdr:colOff>
      <xdr:row>57</xdr:row>
      <xdr:rowOff>120023</xdr:rowOff>
    </xdr:to>
    <xdr:sp macro="" textlink="">
      <xdr:nvSpPr>
        <xdr:cNvPr id="145" name="楕円 144"/>
        <xdr:cNvSpPr/>
      </xdr:nvSpPr>
      <xdr:spPr>
        <a:xfrm>
          <a:off x="1079500" y="97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111150</xdr:rowOff>
    </xdr:from>
    <xdr:ext cx="534377" cy="259045"/>
    <xdr:sp macro="" textlink="">
      <xdr:nvSpPr>
        <xdr:cNvPr id="146" name="テキスト ボックス 145"/>
        <xdr:cNvSpPr txBox="1"/>
      </xdr:nvSpPr>
      <xdr:spPr>
        <a:xfrm>
          <a:off x="863111" y="988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160457</xdr:rowOff>
    </xdr:from>
    <xdr:to>
      <xdr:col>24</xdr:col>
      <xdr:colOff>63500</xdr:colOff>
      <xdr:row>77</xdr:row>
      <xdr:rowOff>2539</xdr:rowOff>
    </xdr:to>
    <xdr:cxnSp macro="">
      <xdr:nvCxnSpPr>
        <xdr:cNvPr id="176" name="直線コネクタ 175"/>
        <xdr:cNvCxnSpPr/>
      </xdr:nvCxnSpPr>
      <xdr:spPr>
        <a:xfrm flipV="1">
          <a:off x="3797300" y="13190657"/>
          <a:ext cx="8382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2539</xdr:rowOff>
    </xdr:from>
    <xdr:to>
      <xdr:col>19</xdr:col>
      <xdr:colOff>177800</xdr:colOff>
      <xdr:row>77</xdr:row>
      <xdr:rowOff>3820</xdr:rowOff>
    </xdr:to>
    <xdr:cxnSp macro="">
      <xdr:nvCxnSpPr>
        <xdr:cNvPr id="179" name="直線コネクタ 178"/>
        <xdr:cNvCxnSpPr/>
      </xdr:nvCxnSpPr>
      <xdr:spPr>
        <a:xfrm flipV="1">
          <a:off x="2908300" y="1320418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3820</xdr:rowOff>
    </xdr:from>
    <xdr:to>
      <xdr:col>15</xdr:col>
      <xdr:colOff>50800</xdr:colOff>
      <xdr:row>77</xdr:row>
      <xdr:rowOff>40678</xdr:rowOff>
    </xdr:to>
    <xdr:cxnSp macro="">
      <xdr:nvCxnSpPr>
        <xdr:cNvPr id="182" name="直線コネクタ 181"/>
        <xdr:cNvCxnSpPr/>
      </xdr:nvCxnSpPr>
      <xdr:spPr>
        <a:xfrm flipV="1">
          <a:off x="2019300" y="13205470"/>
          <a:ext cx="889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40678</xdr:rowOff>
    </xdr:from>
    <xdr:to>
      <xdr:col>10</xdr:col>
      <xdr:colOff>114300</xdr:colOff>
      <xdr:row>77</xdr:row>
      <xdr:rowOff>89942</xdr:rowOff>
    </xdr:to>
    <xdr:cxnSp macro="">
      <xdr:nvCxnSpPr>
        <xdr:cNvPr id="185" name="直線コネクタ 184"/>
        <xdr:cNvCxnSpPr/>
      </xdr:nvCxnSpPr>
      <xdr:spPr>
        <a:xfrm flipV="1">
          <a:off x="1130300" y="13242328"/>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109657</xdr:rowOff>
    </xdr:from>
    <xdr:to>
      <xdr:col>24</xdr:col>
      <xdr:colOff>114300</xdr:colOff>
      <xdr:row>77</xdr:row>
      <xdr:rowOff>39807</xdr:rowOff>
    </xdr:to>
    <xdr:sp macro="" textlink="">
      <xdr:nvSpPr>
        <xdr:cNvPr id="195" name="楕円 194"/>
        <xdr:cNvSpPr/>
      </xdr:nvSpPr>
      <xdr:spPr>
        <a:xfrm>
          <a:off x="4584700" y="131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88084</xdr:rowOff>
    </xdr:from>
    <xdr:ext cx="599010" cy="259045"/>
    <xdr:sp macro="" textlink="">
      <xdr:nvSpPr>
        <xdr:cNvPr id="196" name="民生費該当値テキスト"/>
        <xdr:cNvSpPr txBox="1"/>
      </xdr:nvSpPr>
      <xdr:spPr>
        <a:xfrm>
          <a:off x="4686300" y="131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123189</xdr:rowOff>
    </xdr:from>
    <xdr:to>
      <xdr:col>20</xdr:col>
      <xdr:colOff>38100</xdr:colOff>
      <xdr:row>77</xdr:row>
      <xdr:rowOff>53339</xdr:rowOff>
    </xdr:to>
    <xdr:sp macro="" textlink="">
      <xdr:nvSpPr>
        <xdr:cNvPr id="197" name="楕円 196"/>
        <xdr:cNvSpPr/>
      </xdr:nvSpPr>
      <xdr:spPr>
        <a:xfrm>
          <a:off x="37465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44466</xdr:rowOff>
    </xdr:from>
    <xdr:ext cx="599010" cy="259045"/>
    <xdr:sp macro="" textlink="">
      <xdr:nvSpPr>
        <xdr:cNvPr id="198" name="テキスト ボックス 197"/>
        <xdr:cNvSpPr txBox="1"/>
      </xdr:nvSpPr>
      <xdr:spPr>
        <a:xfrm>
          <a:off x="3497795" y="1324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124470</xdr:rowOff>
    </xdr:from>
    <xdr:to>
      <xdr:col>15</xdr:col>
      <xdr:colOff>101600</xdr:colOff>
      <xdr:row>77</xdr:row>
      <xdr:rowOff>54620</xdr:rowOff>
    </xdr:to>
    <xdr:sp macro="" textlink="">
      <xdr:nvSpPr>
        <xdr:cNvPr id="199" name="楕円 198"/>
        <xdr:cNvSpPr/>
      </xdr:nvSpPr>
      <xdr:spPr>
        <a:xfrm>
          <a:off x="28575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45747</xdr:rowOff>
    </xdr:from>
    <xdr:ext cx="599010" cy="259045"/>
    <xdr:sp macro="" textlink="">
      <xdr:nvSpPr>
        <xdr:cNvPr id="200" name="テキスト ボックス 199"/>
        <xdr:cNvSpPr txBox="1"/>
      </xdr:nvSpPr>
      <xdr:spPr>
        <a:xfrm>
          <a:off x="2608795" y="132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161328</xdr:rowOff>
    </xdr:from>
    <xdr:to>
      <xdr:col>10</xdr:col>
      <xdr:colOff>165100</xdr:colOff>
      <xdr:row>77</xdr:row>
      <xdr:rowOff>91478</xdr:rowOff>
    </xdr:to>
    <xdr:sp macro="" textlink="">
      <xdr:nvSpPr>
        <xdr:cNvPr id="201" name="楕円 200"/>
        <xdr:cNvSpPr/>
      </xdr:nvSpPr>
      <xdr:spPr>
        <a:xfrm>
          <a:off x="1968500" y="131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82605</xdr:rowOff>
    </xdr:from>
    <xdr:ext cx="599010" cy="259045"/>
    <xdr:sp macro="" textlink="">
      <xdr:nvSpPr>
        <xdr:cNvPr id="202" name="テキスト ボックス 201"/>
        <xdr:cNvSpPr txBox="1"/>
      </xdr:nvSpPr>
      <xdr:spPr>
        <a:xfrm>
          <a:off x="1719795" y="1328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39142</xdr:rowOff>
    </xdr:from>
    <xdr:to>
      <xdr:col>6</xdr:col>
      <xdr:colOff>38100</xdr:colOff>
      <xdr:row>77</xdr:row>
      <xdr:rowOff>140742</xdr:rowOff>
    </xdr:to>
    <xdr:sp macro="" textlink="">
      <xdr:nvSpPr>
        <xdr:cNvPr id="203" name="楕円 202"/>
        <xdr:cNvSpPr/>
      </xdr:nvSpPr>
      <xdr:spPr>
        <a:xfrm>
          <a:off x="1079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131869</xdr:rowOff>
    </xdr:from>
    <xdr:ext cx="599010" cy="259045"/>
    <xdr:sp macro="" textlink="">
      <xdr:nvSpPr>
        <xdr:cNvPr id="204" name="テキスト ボックス 203"/>
        <xdr:cNvSpPr txBox="1"/>
      </xdr:nvSpPr>
      <xdr:spPr>
        <a:xfrm>
          <a:off x="830795" y="1333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107260</xdr:rowOff>
    </xdr:from>
    <xdr:to>
      <xdr:col>24</xdr:col>
      <xdr:colOff>63500</xdr:colOff>
      <xdr:row>96</xdr:row>
      <xdr:rowOff>149475</xdr:rowOff>
    </xdr:to>
    <xdr:cxnSp macro="">
      <xdr:nvCxnSpPr>
        <xdr:cNvPr id="235" name="直線コネクタ 234"/>
        <xdr:cNvCxnSpPr/>
      </xdr:nvCxnSpPr>
      <xdr:spPr>
        <a:xfrm flipV="1">
          <a:off x="3797300" y="16566460"/>
          <a:ext cx="8382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149475</xdr:rowOff>
    </xdr:from>
    <xdr:to>
      <xdr:col>19</xdr:col>
      <xdr:colOff>177800</xdr:colOff>
      <xdr:row>96</xdr:row>
      <xdr:rowOff>157226</xdr:rowOff>
    </xdr:to>
    <xdr:cxnSp macro="">
      <xdr:nvCxnSpPr>
        <xdr:cNvPr id="238" name="直線コネクタ 237"/>
        <xdr:cNvCxnSpPr/>
      </xdr:nvCxnSpPr>
      <xdr:spPr>
        <a:xfrm flipV="1">
          <a:off x="2908300" y="16608675"/>
          <a:ext cx="889000" cy="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157226</xdr:rowOff>
    </xdr:from>
    <xdr:to>
      <xdr:col>15</xdr:col>
      <xdr:colOff>50800</xdr:colOff>
      <xdr:row>96</xdr:row>
      <xdr:rowOff>164388</xdr:rowOff>
    </xdr:to>
    <xdr:cxnSp macro="">
      <xdr:nvCxnSpPr>
        <xdr:cNvPr id="241" name="直線コネクタ 240"/>
        <xdr:cNvCxnSpPr/>
      </xdr:nvCxnSpPr>
      <xdr:spPr>
        <a:xfrm flipV="1">
          <a:off x="2019300" y="16616426"/>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71185</xdr:rowOff>
    </xdr:from>
    <xdr:to>
      <xdr:col>10</xdr:col>
      <xdr:colOff>114300</xdr:colOff>
      <xdr:row>96</xdr:row>
      <xdr:rowOff>164388</xdr:rowOff>
    </xdr:to>
    <xdr:cxnSp macro="">
      <xdr:nvCxnSpPr>
        <xdr:cNvPr id="244" name="直線コネクタ 243"/>
        <xdr:cNvCxnSpPr/>
      </xdr:nvCxnSpPr>
      <xdr:spPr>
        <a:xfrm>
          <a:off x="1130300" y="16530385"/>
          <a:ext cx="889000" cy="9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56460</xdr:rowOff>
    </xdr:from>
    <xdr:to>
      <xdr:col>24</xdr:col>
      <xdr:colOff>114300</xdr:colOff>
      <xdr:row>96</xdr:row>
      <xdr:rowOff>158060</xdr:rowOff>
    </xdr:to>
    <xdr:sp macro="" textlink="">
      <xdr:nvSpPr>
        <xdr:cNvPr id="254" name="楕円 253"/>
        <xdr:cNvSpPr/>
      </xdr:nvSpPr>
      <xdr:spPr>
        <a:xfrm>
          <a:off x="4584700" y="165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34887</xdr:rowOff>
    </xdr:from>
    <xdr:ext cx="534377" cy="259045"/>
    <xdr:sp macro="" textlink="">
      <xdr:nvSpPr>
        <xdr:cNvPr id="255" name="衛生費該当値テキスト"/>
        <xdr:cNvSpPr txBox="1"/>
      </xdr:nvSpPr>
      <xdr:spPr>
        <a:xfrm>
          <a:off x="4686300" y="164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98675</xdr:rowOff>
    </xdr:from>
    <xdr:to>
      <xdr:col>20</xdr:col>
      <xdr:colOff>38100</xdr:colOff>
      <xdr:row>97</xdr:row>
      <xdr:rowOff>28825</xdr:rowOff>
    </xdr:to>
    <xdr:sp macro="" textlink="">
      <xdr:nvSpPr>
        <xdr:cNvPr id="256" name="楕円 255"/>
        <xdr:cNvSpPr/>
      </xdr:nvSpPr>
      <xdr:spPr>
        <a:xfrm>
          <a:off x="3746500" y="165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19952</xdr:rowOff>
    </xdr:from>
    <xdr:ext cx="534377" cy="259045"/>
    <xdr:sp macro="" textlink="">
      <xdr:nvSpPr>
        <xdr:cNvPr id="257" name="テキスト ボックス 256"/>
        <xdr:cNvSpPr txBox="1"/>
      </xdr:nvSpPr>
      <xdr:spPr>
        <a:xfrm>
          <a:off x="3530111" y="166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106426</xdr:rowOff>
    </xdr:from>
    <xdr:to>
      <xdr:col>15</xdr:col>
      <xdr:colOff>101600</xdr:colOff>
      <xdr:row>97</xdr:row>
      <xdr:rowOff>36576</xdr:rowOff>
    </xdr:to>
    <xdr:sp macro="" textlink="">
      <xdr:nvSpPr>
        <xdr:cNvPr id="258" name="楕円 257"/>
        <xdr:cNvSpPr/>
      </xdr:nvSpPr>
      <xdr:spPr>
        <a:xfrm>
          <a:off x="2857500" y="165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27703</xdr:rowOff>
    </xdr:from>
    <xdr:ext cx="534377" cy="259045"/>
    <xdr:sp macro="" textlink="">
      <xdr:nvSpPr>
        <xdr:cNvPr id="259" name="テキスト ボックス 258"/>
        <xdr:cNvSpPr txBox="1"/>
      </xdr:nvSpPr>
      <xdr:spPr>
        <a:xfrm>
          <a:off x="2641111" y="166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113588</xdr:rowOff>
    </xdr:from>
    <xdr:to>
      <xdr:col>10</xdr:col>
      <xdr:colOff>165100</xdr:colOff>
      <xdr:row>97</xdr:row>
      <xdr:rowOff>43738</xdr:rowOff>
    </xdr:to>
    <xdr:sp macro="" textlink="">
      <xdr:nvSpPr>
        <xdr:cNvPr id="260" name="楕円 259"/>
        <xdr:cNvSpPr/>
      </xdr:nvSpPr>
      <xdr:spPr>
        <a:xfrm>
          <a:off x="1968500" y="165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34865</xdr:rowOff>
    </xdr:from>
    <xdr:ext cx="534377" cy="259045"/>
    <xdr:sp macro="" textlink="">
      <xdr:nvSpPr>
        <xdr:cNvPr id="261" name="テキスト ボックス 260"/>
        <xdr:cNvSpPr txBox="1"/>
      </xdr:nvSpPr>
      <xdr:spPr>
        <a:xfrm>
          <a:off x="1752111" y="1666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20385</xdr:rowOff>
    </xdr:from>
    <xdr:to>
      <xdr:col>6</xdr:col>
      <xdr:colOff>38100</xdr:colOff>
      <xdr:row>96</xdr:row>
      <xdr:rowOff>121985</xdr:rowOff>
    </xdr:to>
    <xdr:sp macro="" textlink="">
      <xdr:nvSpPr>
        <xdr:cNvPr id="262" name="楕円 261"/>
        <xdr:cNvSpPr/>
      </xdr:nvSpPr>
      <xdr:spPr>
        <a:xfrm>
          <a:off x="1079500" y="164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113112</xdr:rowOff>
    </xdr:from>
    <xdr:ext cx="534377" cy="259045"/>
    <xdr:sp macro="" textlink="">
      <xdr:nvSpPr>
        <xdr:cNvPr id="263" name="テキスト ボックス 262"/>
        <xdr:cNvSpPr txBox="1"/>
      </xdr:nvSpPr>
      <xdr:spPr>
        <a:xfrm>
          <a:off x="863111" y="165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27360</xdr:rowOff>
    </xdr:from>
    <xdr:to>
      <xdr:col>55</xdr:col>
      <xdr:colOff>0</xdr:colOff>
      <xdr:row>39</xdr:row>
      <xdr:rowOff>36830</xdr:rowOff>
    </xdr:to>
    <xdr:cxnSp macro="">
      <xdr:nvCxnSpPr>
        <xdr:cNvPr id="294" name="直線コネクタ 293"/>
        <xdr:cNvCxnSpPr/>
      </xdr:nvCxnSpPr>
      <xdr:spPr>
        <a:xfrm>
          <a:off x="9639300" y="6713910"/>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27360</xdr:rowOff>
    </xdr:from>
    <xdr:to>
      <xdr:col>50</xdr:col>
      <xdr:colOff>114300</xdr:colOff>
      <xdr:row>39</xdr:row>
      <xdr:rowOff>41076</xdr:rowOff>
    </xdr:to>
    <xdr:cxnSp macro="">
      <xdr:nvCxnSpPr>
        <xdr:cNvPr id="297" name="直線コネクタ 296"/>
        <xdr:cNvCxnSpPr/>
      </xdr:nvCxnSpPr>
      <xdr:spPr>
        <a:xfrm flipV="1">
          <a:off x="8750300" y="67139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19522</xdr:rowOff>
    </xdr:from>
    <xdr:to>
      <xdr:col>45</xdr:col>
      <xdr:colOff>177800</xdr:colOff>
      <xdr:row>39</xdr:row>
      <xdr:rowOff>41076</xdr:rowOff>
    </xdr:to>
    <xdr:cxnSp macro="">
      <xdr:nvCxnSpPr>
        <xdr:cNvPr id="300" name="直線コネクタ 299"/>
        <xdr:cNvCxnSpPr/>
      </xdr:nvCxnSpPr>
      <xdr:spPr>
        <a:xfrm>
          <a:off x="7861300" y="6534622"/>
          <a:ext cx="889000" cy="19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115860</xdr:rowOff>
    </xdr:from>
    <xdr:to>
      <xdr:col>41</xdr:col>
      <xdr:colOff>50800</xdr:colOff>
      <xdr:row>38</xdr:row>
      <xdr:rowOff>19522</xdr:rowOff>
    </xdr:to>
    <xdr:cxnSp macro="">
      <xdr:nvCxnSpPr>
        <xdr:cNvPr id="303" name="直線コネクタ 302"/>
        <xdr:cNvCxnSpPr/>
      </xdr:nvCxnSpPr>
      <xdr:spPr>
        <a:xfrm>
          <a:off x="6972300" y="645951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13" name="楕円 312"/>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78565" cy="259045"/>
    <xdr:sp macro="" textlink="">
      <xdr:nvSpPr>
        <xdr:cNvPr id="314" name="労働費該当値テキスト"/>
        <xdr:cNvSpPr txBox="1"/>
      </xdr:nvSpPr>
      <xdr:spPr>
        <a:xfrm>
          <a:off x="10528300" y="658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148010</xdr:rowOff>
    </xdr:from>
    <xdr:to>
      <xdr:col>50</xdr:col>
      <xdr:colOff>165100</xdr:colOff>
      <xdr:row>39</xdr:row>
      <xdr:rowOff>78160</xdr:rowOff>
    </xdr:to>
    <xdr:sp macro="" textlink="">
      <xdr:nvSpPr>
        <xdr:cNvPr id="315" name="楕円 314"/>
        <xdr:cNvSpPr/>
      </xdr:nvSpPr>
      <xdr:spPr>
        <a:xfrm>
          <a:off x="9588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69287</xdr:rowOff>
    </xdr:from>
    <xdr:ext cx="378565" cy="259045"/>
    <xdr:sp macro="" textlink="">
      <xdr:nvSpPr>
        <xdr:cNvPr id="316" name="テキスト ボックス 315"/>
        <xdr:cNvSpPr txBox="1"/>
      </xdr:nvSpPr>
      <xdr:spPr>
        <a:xfrm>
          <a:off x="9450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161726</xdr:rowOff>
    </xdr:from>
    <xdr:to>
      <xdr:col>46</xdr:col>
      <xdr:colOff>38100</xdr:colOff>
      <xdr:row>39</xdr:row>
      <xdr:rowOff>91876</xdr:rowOff>
    </xdr:to>
    <xdr:sp macro="" textlink="">
      <xdr:nvSpPr>
        <xdr:cNvPr id="317" name="楕円 316"/>
        <xdr:cNvSpPr/>
      </xdr:nvSpPr>
      <xdr:spPr>
        <a:xfrm>
          <a:off x="8699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83003</xdr:rowOff>
    </xdr:from>
    <xdr:ext cx="378565" cy="259045"/>
    <xdr:sp macro="" textlink="">
      <xdr:nvSpPr>
        <xdr:cNvPr id="318" name="テキスト ボックス 317"/>
        <xdr:cNvSpPr txBox="1"/>
      </xdr:nvSpPr>
      <xdr:spPr>
        <a:xfrm>
          <a:off x="8561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140172</xdr:rowOff>
    </xdr:from>
    <xdr:to>
      <xdr:col>41</xdr:col>
      <xdr:colOff>101600</xdr:colOff>
      <xdr:row>38</xdr:row>
      <xdr:rowOff>70321</xdr:rowOff>
    </xdr:to>
    <xdr:sp macro="" textlink="">
      <xdr:nvSpPr>
        <xdr:cNvPr id="319" name="楕円 318"/>
        <xdr:cNvSpPr/>
      </xdr:nvSpPr>
      <xdr:spPr>
        <a:xfrm>
          <a:off x="7810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61449</xdr:rowOff>
    </xdr:from>
    <xdr:ext cx="378565" cy="259045"/>
    <xdr:sp macro="" textlink="">
      <xdr:nvSpPr>
        <xdr:cNvPr id="320" name="テキスト ボックス 319"/>
        <xdr:cNvSpPr txBox="1"/>
      </xdr:nvSpPr>
      <xdr:spPr>
        <a:xfrm>
          <a:off x="7672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65060</xdr:rowOff>
    </xdr:from>
    <xdr:to>
      <xdr:col>36</xdr:col>
      <xdr:colOff>165100</xdr:colOff>
      <xdr:row>37</xdr:row>
      <xdr:rowOff>166660</xdr:rowOff>
    </xdr:to>
    <xdr:sp macro="" textlink="">
      <xdr:nvSpPr>
        <xdr:cNvPr id="321" name="楕円 320"/>
        <xdr:cNvSpPr/>
      </xdr:nvSpPr>
      <xdr:spPr>
        <a:xfrm>
          <a:off x="6921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157787</xdr:rowOff>
    </xdr:from>
    <xdr:ext cx="378565" cy="259045"/>
    <xdr:sp macro="" textlink="">
      <xdr:nvSpPr>
        <xdr:cNvPr id="322" name="テキスト ボックス 321"/>
        <xdr:cNvSpPr txBox="1"/>
      </xdr:nvSpPr>
      <xdr:spPr>
        <a:xfrm>
          <a:off x="6783017" y="65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55194</xdr:rowOff>
    </xdr:from>
    <xdr:to>
      <xdr:col>55</xdr:col>
      <xdr:colOff>0</xdr:colOff>
      <xdr:row>57</xdr:row>
      <xdr:rowOff>59754</xdr:rowOff>
    </xdr:to>
    <xdr:cxnSp macro="">
      <xdr:nvCxnSpPr>
        <xdr:cNvPr id="351" name="直線コネクタ 350"/>
        <xdr:cNvCxnSpPr/>
      </xdr:nvCxnSpPr>
      <xdr:spPr>
        <a:xfrm>
          <a:off x="9639300" y="9827844"/>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33045</xdr:rowOff>
    </xdr:from>
    <xdr:to>
      <xdr:col>50</xdr:col>
      <xdr:colOff>114300</xdr:colOff>
      <xdr:row>57</xdr:row>
      <xdr:rowOff>55194</xdr:rowOff>
    </xdr:to>
    <xdr:cxnSp macro="">
      <xdr:nvCxnSpPr>
        <xdr:cNvPr id="354" name="直線コネクタ 353"/>
        <xdr:cNvCxnSpPr/>
      </xdr:nvCxnSpPr>
      <xdr:spPr>
        <a:xfrm>
          <a:off x="8750300" y="9805695"/>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33045</xdr:rowOff>
    </xdr:from>
    <xdr:to>
      <xdr:col>45</xdr:col>
      <xdr:colOff>177800</xdr:colOff>
      <xdr:row>57</xdr:row>
      <xdr:rowOff>37173</xdr:rowOff>
    </xdr:to>
    <xdr:cxnSp macro="">
      <xdr:nvCxnSpPr>
        <xdr:cNvPr id="357" name="直線コネクタ 356"/>
        <xdr:cNvCxnSpPr/>
      </xdr:nvCxnSpPr>
      <xdr:spPr>
        <a:xfrm flipV="1">
          <a:off x="7861300" y="9805695"/>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37173</xdr:rowOff>
    </xdr:from>
    <xdr:to>
      <xdr:col>41</xdr:col>
      <xdr:colOff>50800</xdr:colOff>
      <xdr:row>57</xdr:row>
      <xdr:rowOff>61023</xdr:rowOff>
    </xdr:to>
    <xdr:cxnSp macro="">
      <xdr:nvCxnSpPr>
        <xdr:cNvPr id="360" name="直線コネクタ 359"/>
        <xdr:cNvCxnSpPr/>
      </xdr:nvCxnSpPr>
      <xdr:spPr>
        <a:xfrm flipV="1">
          <a:off x="6972300" y="9809823"/>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8954</xdr:rowOff>
    </xdr:from>
    <xdr:to>
      <xdr:col>55</xdr:col>
      <xdr:colOff>50800</xdr:colOff>
      <xdr:row>57</xdr:row>
      <xdr:rowOff>110554</xdr:rowOff>
    </xdr:to>
    <xdr:sp macro="" textlink="">
      <xdr:nvSpPr>
        <xdr:cNvPr id="370" name="楕円 369"/>
        <xdr:cNvSpPr/>
      </xdr:nvSpPr>
      <xdr:spPr>
        <a:xfrm>
          <a:off x="104267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158831</xdr:rowOff>
    </xdr:from>
    <xdr:ext cx="534377" cy="259045"/>
    <xdr:sp macro="" textlink="">
      <xdr:nvSpPr>
        <xdr:cNvPr id="371" name="農林水産業費該当値テキスト"/>
        <xdr:cNvSpPr txBox="1"/>
      </xdr:nvSpPr>
      <xdr:spPr>
        <a:xfrm>
          <a:off x="10528300" y="97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4394</xdr:rowOff>
    </xdr:from>
    <xdr:to>
      <xdr:col>50</xdr:col>
      <xdr:colOff>165100</xdr:colOff>
      <xdr:row>57</xdr:row>
      <xdr:rowOff>105994</xdr:rowOff>
    </xdr:to>
    <xdr:sp macro="" textlink="">
      <xdr:nvSpPr>
        <xdr:cNvPr id="372" name="楕円 371"/>
        <xdr:cNvSpPr/>
      </xdr:nvSpPr>
      <xdr:spPr>
        <a:xfrm>
          <a:off x="9588500" y="97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97121</xdr:rowOff>
    </xdr:from>
    <xdr:ext cx="534377" cy="259045"/>
    <xdr:sp macro="" textlink="">
      <xdr:nvSpPr>
        <xdr:cNvPr id="373" name="テキスト ボックス 372"/>
        <xdr:cNvSpPr txBox="1"/>
      </xdr:nvSpPr>
      <xdr:spPr>
        <a:xfrm>
          <a:off x="9372111" y="98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153695</xdr:rowOff>
    </xdr:from>
    <xdr:to>
      <xdr:col>46</xdr:col>
      <xdr:colOff>38100</xdr:colOff>
      <xdr:row>57</xdr:row>
      <xdr:rowOff>83845</xdr:rowOff>
    </xdr:to>
    <xdr:sp macro="" textlink="">
      <xdr:nvSpPr>
        <xdr:cNvPr id="374" name="楕円 373"/>
        <xdr:cNvSpPr/>
      </xdr:nvSpPr>
      <xdr:spPr>
        <a:xfrm>
          <a:off x="8699500" y="97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74972</xdr:rowOff>
    </xdr:from>
    <xdr:ext cx="534377" cy="259045"/>
    <xdr:sp macro="" textlink="">
      <xdr:nvSpPr>
        <xdr:cNvPr id="375" name="テキスト ボックス 374"/>
        <xdr:cNvSpPr txBox="1"/>
      </xdr:nvSpPr>
      <xdr:spPr>
        <a:xfrm>
          <a:off x="8483111" y="98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157823</xdr:rowOff>
    </xdr:from>
    <xdr:to>
      <xdr:col>41</xdr:col>
      <xdr:colOff>101600</xdr:colOff>
      <xdr:row>57</xdr:row>
      <xdr:rowOff>87973</xdr:rowOff>
    </xdr:to>
    <xdr:sp macro="" textlink="">
      <xdr:nvSpPr>
        <xdr:cNvPr id="376" name="楕円 375"/>
        <xdr:cNvSpPr/>
      </xdr:nvSpPr>
      <xdr:spPr>
        <a:xfrm>
          <a:off x="7810500" y="97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79100</xdr:rowOff>
    </xdr:from>
    <xdr:ext cx="534377" cy="259045"/>
    <xdr:sp macro="" textlink="">
      <xdr:nvSpPr>
        <xdr:cNvPr id="377" name="テキスト ボックス 376"/>
        <xdr:cNvSpPr txBox="1"/>
      </xdr:nvSpPr>
      <xdr:spPr>
        <a:xfrm>
          <a:off x="7594111" y="98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10223</xdr:rowOff>
    </xdr:from>
    <xdr:to>
      <xdr:col>36</xdr:col>
      <xdr:colOff>165100</xdr:colOff>
      <xdr:row>57</xdr:row>
      <xdr:rowOff>111823</xdr:rowOff>
    </xdr:to>
    <xdr:sp macro="" textlink="">
      <xdr:nvSpPr>
        <xdr:cNvPr id="378" name="楕円 377"/>
        <xdr:cNvSpPr/>
      </xdr:nvSpPr>
      <xdr:spPr>
        <a:xfrm>
          <a:off x="6921500" y="97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102950</xdr:rowOff>
    </xdr:from>
    <xdr:ext cx="534377" cy="259045"/>
    <xdr:sp macro="" textlink="">
      <xdr:nvSpPr>
        <xdr:cNvPr id="379" name="テキスト ボックス 378"/>
        <xdr:cNvSpPr txBox="1"/>
      </xdr:nvSpPr>
      <xdr:spPr>
        <a:xfrm>
          <a:off x="6705111" y="98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138161</xdr:rowOff>
    </xdr:from>
    <xdr:to>
      <xdr:col>55</xdr:col>
      <xdr:colOff>0</xdr:colOff>
      <xdr:row>78</xdr:row>
      <xdr:rowOff>139205</xdr:rowOff>
    </xdr:to>
    <xdr:cxnSp macro="">
      <xdr:nvCxnSpPr>
        <xdr:cNvPr id="408" name="直線コネクタ 407"/>
        <xdr:cNvCxnSpPr/>
      </xdr:nvCxnSpPr>
      <xdr:spPr>
        <a:xfrm>
          <a:off x="9639300" y="13511261"/>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92044</xdr:rowOff>
    </xdr:from>
    <xdr:to>
      <xdr:col>50</xdr:col>
      <xdr:colOff>114300</xdr:colOff>
      <xdr:row>78</xdr:row>
      <xdr:rowOff>138161</xdr:rowOff>
    </xdr:to>
    <xdr:cxnSp macro="">
      <xdr:nvCxnSpPr>
        <xdr:cNvPr id="411" name="直線コネクタ 410"/>
        <xdr:cNvCxnSpPr/>
      </xdr:nvCxnSpPr>
      <xdr:spPr>
        <a:xfrm>
          <a:off x="8750300" y="13465144"/>
          <a:ext cx="88900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149850</xdr:rowOff>
    </xdr:from>
    <xdr:to>
      <xdr:col>45</xdr:col>
      <xdr:colOff>177800</xdr:colOff>
      <xdr:row>78</xdr:row>
      <xdr:rowOff>92044</xdr:rowOff>
    </xdr:to>
    <xdr:cxnSp macro="">
      <xdr:nvCxnSpPr>
        <xdr:cNvPr id="414" name="直線コネクタ 413"/>
        <xdr:cNvCxnSpPr/>
      </xdr:nvCxnSpPr>
      <xdr:spPr>
        <a:xfrm>
          <a:off x="7861300" y="13180050"/>
          <a:ext cx="889000" cy="28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149850</xdr:rowOff>
    </xdr:from>
    <xdr:to>
      <xdr:col>41</xdr:col>
      <xdr:colOff>50800</xdr:colOff>
      <xdr:row>78</xdr:row>
      <xdr:rowOff>87161</xdr:rowOff>
    </xdr:to>
    <xdr:cxnSp macro="">
      <xdr:nvCxnSpPr>
        <xdr:cNvPr id="417" name="直線コネクタ 416"/>
        <xdr:cNvCxnSpPr/>
      </xdr:nvCxnSpPr>
      <xdr:spPr>
        <a:xfrm flipV="1">
          <a:off x="6972300" y="13180050"/>
          <a:ext cx="889000" cy="2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88405</xdr:rowOff>
    </xdr:from>
    <xdr:to>
      <xdr:col>55</xdr:col>
      <xdr:colOff>50800</xdr:colOff>
      <xdr:row>79</xdr:row>
      <xdr:rowOff>18555</xdr:rowOff>
    </xdr:to>
    <xdr:sp macro="" textlink="">
      <xdr:nvSpPr>
        <xdr:cNvPr id="427" name="楕円 426"/>
        <xdr:cNvSpPr/>
      </xdr:nvSpPr>
      <xdr:spPr>
        <a:xfrm>
          <a:off x="10426700" y="134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3332</xdr:rowOff>
    </xdr:from>
    <xdr:ext cx="534377" cy="259045"/>
    <xdr:sp macro="" textlink="">
      <xdr:nvSpPr>
        <xdr:cNvPr id="428" name="商工費該当値テキスト"/>
        <xdr:cNvSpPr txBox="1"/>
      </xdr:nvSpPr>
      <xdr:spPr>
        <a:xfrm>
          <a:off x="10528300" y="133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87361</xdr:rowOff>
    </xdr:from>
    <xdr:to>
      <xdr:col>50</xdr:col>
      <xdr:colOff>165100</xdr:colOff>
      <xdr:row>79</xdr:row>
      <xdr:rowOff>17511</xdr:rowOff>
    </xdr:to>
    <xdr:sp macro="" textlink="">
      <xdr:nvSpPr>
        <xdr:cNvPr id="429" name="楕円 428"/>
        <xdr:cNvSpPr/>
      </xdr:nvSpPr>
      <xdr:spPr>
        <a:xfrm>
          <a:off x="9588500" y="134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8638</xdr:rowOff>
    </xdr:from>
    <xdr:ext cx="534377" cy="259045"/>
    <xdr:sp macro="" textlink="">
      <xdr:nvSpPr>
        <xdr:cNvPr id="430" name="テキスト ボックス 429"/>
        <xdr:cNvSpPr txBox="1"/>
      </xdr:nvSpPr>
      <xdr:spPr>
        <a:xfrm>
          <a:off x="9372111" y="1355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41244</xdr:rowOff>
    </xdr:from>
    <xdr:to>
      <xdr:col>46</xdr:col>
      <xdr:colOff>38100</xdr:colOff>
      <xdr:row>78</xdr:row>
      <xdr:rowOff>142844</xdr:rowOff>
    </xdr:to>
    <xdr:sp macro="" textlink="">
      <xdr:nvSpPr>
        <xdr:cNvPr id="431" name="楕円 430"/>
        <xdr:cNvSpPr/>
      </xdr:nvSpPr>
      <xdr:spPr>
        <a:xfrm>
          <a:off x="8699500" y="134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133971</xdr:rowOff>
    </xdr:from>
    <xdr:ext cx="534377" cy="259045"/>
    <xdr:sp macro="" textlink="">
      <xdr:nvSpPr>
        <xdr:cNvPr id="432" name="テキスト ボックス 431"/>
        <xdr:cNvSpPr txBox="1"/>
      </xdr:nvSpPr>
      <xdr:spPr>
        <a:xfrm>
          <a:off x="8483111" y="135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99050</xdr:rowOff>
    </xdr:from>
    <xdr:to>
      <xdr:col>41</xdr:col>
      <xdr:colOff>101600</xdr:colOff>
      <xdr:row>77</xdr:row>
      <xdr:rowOff>29200</xdr:rowOff>
    </xdr:to>
    <xdr:sp macro="" textlink="">
      <xdr:nvSpPr>
        <xdr:cNvPr id="433" name="楕円 432"/>
        <xdr:cNvSpPr/>
      </xdr:nvSpPr>
      <xdr:spPr>
        <a:xfrm>
          <a:off x="7810500" y="13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45727</xdr:rowOff>
    </xdr:from>
    <xdr:ext cx="534377" cy="259045"/>
    <xdr:sp macro="" textlink="">
      <xdr:nvSpPr>
        <xdr:cNvPr id="434" name="テキスト ボックス 433"/>
        <xdr:cNvSpPr txBox="1"/>
      </xdr:nvSpPr>
      <xdr:spPr>
        <a:xfrm>
          <a:off x="7594111" y="129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36361</xdr:rowOff>
    </xdr:from>
    <xdr:to>
      <xdr:col>36</xdr:col>
      <xdr:colOff>165100</xdr:colOff>
      <xdr:row>78</xdr:row>
      <xdr:rowOff>137961</xdr:rowOff>
    </xdr:to>
    <xdr:sp macro="" textlink="">
      <xdr:nvSpPr>
        <xdr:cNvPr id="435" name="楕円 434"/>
        <xdr:cNvSpPr/>
      </xdr:nvSpPr>
      <xdr:spPr>
        <a:xfrm>
          <a:off x="6921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154488</xdr:rowOff>
    </xdr:from>
    <xdr:ext cx="534377" cy="259045"/>
    <xdr:sp macro="" textlink="">
      <xdr:nvSpPr>
        <xdr:cNvPr id="436" name="テキスト ボックス 435"/>
        <xdr:cNvSpPr txBox="1"/>
      </xdr:nvSpPr>
      <xdr:spPr>
        <a:xfrm>
          <a:off x="6705111" y="131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61877</xdr:rowOff>
    </xdr:from>
    <xdr:to>
      <xdr:col>55</xdr:col>
      <xdr:colOff>0</xdr:colOff>
      <xdr:row>97</xdr:row>
      <xdr:rowOff>88700</xdr:rowOff>
    </xdr:to>
    <xdr:cxnSp macro="">
      <xdr:nvCxnSpPr>
        <xdr:cNvPr id="465" name="直線コネクタ 464"/>
        <xdr:cNvCxnSpPr/>
      </xdr:nvCxnSpPr>
      <xdr:spPr>
        <a:xfrm>
          <a:off x="9639300" y="16692527"/>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148189</xdr:rowOff>
    </xdr:from>
    <xdr:to>
      <xdr:col>50</xdr:col>
      <xdr:colOff>114300</xdr:colOff>
      <xdr:row>97</xdr:row>
      <xdr:rowOff>61877</xdr:rowOff>
    </xdr:to>
    <xdr:cxnSp macro="">
      <xdr:nvCxnSpPr>
        <xdr:cNvPr id="468" name="直線コネクタ 467"/>
        <xdr:cNvCxnSpPr/>
      </xdr:nvCxnSpPr>
      <xdr:spPr>
        <a:xfrm>
          <a:off x="8750300" y="16607389"/>
          <a:ext cx="8890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148189</xdr:rowOff>
    </xdr:from>
    <xdr:to>
      <xdr:col>45</xdr:col>
      <xdr:colOff>177800</xdr:colOff>
      <xdr:row>97</xdr:row>
      <xdr:rowOff>108038</xdr:rowOff>
    </xdr:to>
    <xdr:cxnSp macro="">
      <xdr:nvCxnSpPr>
        <xdr:cNvPr id="471" name="直線コネクタ 470"/>
        <xdr:cNvCxnSpPr/>
      </xdr:nvCxnSpPr>
      <xdr:spPr>
        <a:xfrm flipV="1">
          <a:off x="7861300" y="16607389"/>
          <a:ext cx="889000" cy="1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108038</xdr:rowOff>
    </xdr:from>
    <xdr:to>
      <xdr:col>41</xdr:col>
      <xdr:colOff>50800</xdr:colOff>
      <xdr:row>97</xdr:row>
      <xdr:rowOff>163368</xdr:rowOff>
    </xdr:to>
    <xdr:cxnSp macro="">
      <xdr:nvCxnSpPr>
        <xdr:cNvPr id="474" name="直線コネクタ 473"/>
        <xdr:cNvCxnSpPr/>
      </xdr:nvCxnSpPr>
      <xdr:spPr>
        <a:xfrm flipV="1">
          <a:off x="6972300" y="16738688"/>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37900</xdr:rowOff>
    </xdr:from>
    <xdr:to>
      <xdr:col>55</xdr:col>
      <xdr:colOff>50800</xdr:colOff>
      <xdr:row>97</xdr:row>
      <xdr:rowOff>139500</xdr:rowOff>
    </xdr:to>
    <xdr:sp macro="" textlink="">
      <xdr:nvSpPr>
        <xdr:cNvPr id="484" name="楕円 483"/>
        <xdr:cNvSpPr/>
      </xdr:nvSpPr>
      <xdr:spPr>
        <a:xfrm>
          <a:off x="104267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16327</xdr:rowOff>
    </xdr:from>
    <xdr:ext cx="534377" cy="259045"/>
    <xdr:sp macro="" textlink="">
      <xdr:nvSpPr>
        <xdr:cNvPr id="485" name="土木費該当値テキスト"/>
        <xdr:cNvSpPr txBox="1"/>
      </xdr:nvSpPr>
      <xdr:spPr>
        <a:xfrm>
          <a:off x="10528300" y="166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11077</xdr:rowOff>
    </xdr:from>
    <xdr:to>
      <xdr:col>50</xdr:col>
      <xdr:colOff>165100</xdr:colOff>
      <xdr:row>97</xdr:row>
      <xdr:rowOff>112677</xdr:rowOff>
    </xdr:to>
    <xdr:sp macro="" textlink="">
      <xdr:nvSpPr>
        <xdr:cNvPr id="486" name="楕円 485"/>
        <xdr:cNvSpPr/>
      </xdr:nvSpPr>
      <xdr:spPr>
        <a:xfrm>
          <a:off x="9588500" y="166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103804</xdr:rowOff>
    </xdr:from>
    <xdr:ext cx="534377" cy="259045"/>
    <xdr:sp macro="" textlink="">
      <xdr:nvSpPr>
        <xdr:cNvPr id="487" name="テキスト ボックス 486"/>
        <xdr:cNvSpPr txBox="1"/>
      </xdr:nvSpPr>
      <xdr:spPr>
        <a:xfrm>
          <a:off x="9372111" y="167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97389</xdr:rowOff>
    </xdr:from>
    <xdr:to>
      <xdr:col>46</xdr:col>
      <xdr:colOff>38100</xdr:colOff>
      <xdr:row>97</xdr:row>
      <xdr:rowOff>27539</xdr:rowOff>
    </xdr:to>
    <xdr:sp macro="" textlink="">
      <xdr:nvSpPr>
        <xdr:cNvPr id="488" name="楕円 487"/>
        <xdr:cNvSpPr/>
      </xdr:nvSpPr>
      <xdr:spPr>
        <a:xfrm>
          <a:off x="8699500" y="165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44066</xdr:rowOff>
    </xdr:from>
    <xdr:ext cx="534377" cy="259045"/>
    <xdr:sp macro="" textlink="">
      <xdr:nvSpPr>
        <xdr:cNvPr id="489" name="テキスト ボックス 488"/>
        <xdr:cNvSpPr txBox="1"/>
      </xdr:nvSpPr>
      <xdr:spPr>
        <a:xfrm>
          <a:off x="8483111" y="163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57238</xdr:rowOff>
    </xdr:from>
    <xdr:to>
      <xdr:col>41</xdr:col>
      <xdr:colOff>101600</xdr:colOff>
      <xdr:row>97</xdr:row>
      <xdr:rowOff>158838</xdr:rowOff>
    </xdr:to>
    <xdr:sp macro="" textlink="">
      <xdr:nvSpPr>
        <xdr:cNvPr id="490" name="楕円 489"/>
        <xdr:cNvSpPr/>
      </xdr:nvSpPr>
      <xdr:spPr>
        <a:xfrm>
          <a:off x="7810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149965</xdr:rowOff>
    </xdr:from>
    <xdr:ext cx="534377" cy="259045"/>
    <xdr:sp macro="" textlink="">
      <xdr:nvSpPr>
        <xdr:cNvPr id="491" name="テキスト ボックス 490"/>
        <xdr:cNvSpPr txBox="1"/>
      </xdr:nvSpPr>
      <xdr:spPr>
        <a:xfrm>
          <a:off x="7594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112568</xdr:rowOff>
    </xdr:from>
    <xdr:to>
      <xdr:col>36</xdr:col>
      <xdr:colOff>165100</xdr:colOff>
      <xdr:row>98</xdr:row>
      <xdr:rowOff>42718</xdr:rowOff>
    </xdr:to>
    <xdr:sp macro="" textlink="">
      <xdr:nvSpPr>
        <xdr:cNvPr id="492" name="楕円 491"/>
        <xdr:cNvSpPr/>
      </xdr:nvSpPr>
      <xdr:spPr>
        <a:xfrm>
          <a:off x="6921500" y="16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33845</xdr:rowOff>
    </xdr:from>
    <xdr:ext cx="534377" cy="259045"/>
    <xdr:sp macro="" textlink="">
      <xdr:nvSpPr>
        <xdr:cNvPr id="493" name="テキスト ボックス 492"/>
        <xdr:cNvSpPr txBox="1"/>
      </xdr:nvSpPr>
      <xdr:spPr>
        <a:xfrm>
          <a:off x="6705111" y="168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25419</xdr:rowOff>
    </xdr:from>
    <xdr:to>
      <xdr:col>85</xdr:col>
      <xdr:colOff>127000</xdr:colOff>
      <xdr:row>36</xdr:row>
      <xdr:rowOff>32944</xdr:rowOff>
    </xdr:to>
    <xdr:cxnSp macro="">
      <xdr:nvCxnSpPr>
        <xdr:cNvPr id="522" name="直線コネクタ 521"/>
        <xdr:cNvCxnSpPr/>
      </xdr:nvCxnSpPr>
      <xdr:spPr>
        <a:xfrm>
          <a:off x="15481300" y="6197619"/>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25419</xdr:rowOff>
    </xdr:from>
    <xdr:to>
      <xdr:col>81</xdr:col>
      <xdr:colOff>50800</xdr:colOff>
      <xdr:row>36</xdr:row>
      <xdr:rowOff>133147</xdr:rowOff>
    </xdr:to>
    <xdr:cxnSp macro="">
      <xdr:nvCxnSpPr>
        <xdr:cNvPr id="525" name="直線コネクタ 524"/>
        <xdr:cNvCxnSpPr/>
      </xdr:nvCxnSpPr>
      <xdr:spPr>
        <a:xfrm flipV="1">
          <a:off x="14592300" y="6197619"/>
          <a:ext cx="889000" cy="10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83007</xdr:rowOff>
    </xdr:from>
    <xdr:to>
      <xdr:col>76</xdr:col>
      <xdr:colOff>114300</xdr:colOff>
      <xdr:row>36</xdr:row>
      <xdr:rowOff>133147</xdr:rowOff>
    </xdr:to>
    <xdr:cxnSp macro="">
      <xdr:nvCxnSpPr>
        <xdr:cNvPr id="528" name="直線コネクタ 527"/>
        <xdr:cNvCxnSpPr/>
      </xdr:nvCxnSpPr>
      <xdr:spPr>
        <a:xfrm>
          <a:off x="13703300" y="6255207"/>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83007</xdr:rowOff>
    </xdr:from>
    <xdr:to>
      <xdr:col>71</xdr:col>
      <xdr:colOff>177800</xdr:colOff>
      <xdr:row>36</xdr:row>
      <xdr:rowOff>148596</xdr:rowOff>
    </xdr:to>
    <xdr:cxnSp macro="">
      <xdr:nvCxnSpPr>
        <xdr:cNvPr id="531" name="直線コネクタ 530"/>
        <xdr:cNvCxnSpPr/>
      </xdr:nvCxnSpPr>
      <xdr:spPr>
        <a:xfrm flipV="1">
          <a:off x="12814300" y="6255207"/>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153594</xdr:rowOff>
    </xdr:from>
    <xdr:to>
      <xdr:col>85</xdr:col>
      <xdr:colOff>177800</xdr:colOff>
      <xdr:row>36</xdr:row>
      <xdr:rowOff>83744</xdr:rowOff>
    </xdr:to>
    <xdr:sp macro="" textlink="">
      <xdr:nvSpPr>
        <xdr:cNvPr id="541" name="楕円 540"/>
        <xdr:cNvSpPr/>
      </xdr:nvSpPr>
      <xdr:spPr>
        <a:xfrm>
          <a:off x="162687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5021</xdr:rowOff>
    </xdr:from>
    <xdr:ext cx="534377" cy="259045"/>
    <xdr:sp macro="" textlink="">
      <xdr:nvSpPr>
        <xdr:cNvPr id="542" name="消防費該当値テキスト"/>
        <xdr:cNvSpPr txBox="1"/>
      </xdr:nvSpPr>
      <xdr:spPr>
        <a:xfrm>
          <a:off x="16370300" y="60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146069</xdr:rowOff>
    </xdr:from>
    <xdr:to>
      <xdr:col>81</xdr:col>
      <xdr:colOff>101600</xdr:colOff>
      <xdr:row>36</xdr:row>
      <xdr:rowOff>76219</xdr:rowOff>
    </xdr:to>
    <xdr:sp macro="" textlink="">
      <xdr:nvSpPr>
        <xdr:cNvPr id="543" name="楕円 542"/>
        <xdr:cNvSpPr/>
      </xdr:nvSpPr>
      <xdr:spPr>
        <a:xfrm>
          <a:off x="15430500" y="61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92746</xdr:rowOff>
    </xdr:from>
    <xdr:ext cx="534377" cy="259045"/>
    <xdr:sp macro="" textlink="">
      <xdr:nvSpPr>
        <xdr:cNvPr id="544" name="テキスト ボックス 543"/>
        <xdr:cNvSpPr txBox="1"/>
      </xdr:nvSpPr>
      <xdr:spPr>
        <a:xfrm>
          <a:off x="15214111" y="59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82347</xdr:rowOff>
    </xdr:from>
    <xdr:to>
      <xdr:col>76</xdr:col>
      <xdr:colOff>165100</xdr:colOff>
      <xdr:row>37</xdr:row>
      <xdr:rowOff>12497</xdr:rowOff>
    </xdr:to>
    <xdr:sp macro="" textlink="">
      <xdr:nvSpPr>
        <xdr:cNvPr id="545" name="楕円 544"/>
        <xdr:cNvSpPr/>
      </xdr:nvSpPr>
      <xdr:spPr>
        <a:xfrm>
          <a:off x="14541500" y="62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3624</xdr:rowOff>
    </xdr:from>
    <xdr:ext cx="534377" cy="259045"/>
    <xdr:sp macro="" textlink="">
      <xdr:nvSpPr>
        <xdr:cNvPr id="546" name="テキスト ボックス 545"/>
        <xdr:cNvSpPr txBox="1"/>
      </xdr:nvSpPr>
      <xdr:spPr>
        <a:xfrm>
          <a:off x="14325111" y="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32207</xdr:rowOff>
    </xdr:from>
    <xdr:to>
      <xdr:col>72</xdr:col>
      <xdr:colOff>38100</xdr:colOff>
      <xdr:row>36</xdr:row>
      <xdr:rowOff>133807</xdr:rowOff>
    </xdr:to>
    <xdr:sp macro="" textlink="">
      <xdr:nvSpPr>
        <xdr:cNvPr id="547" name="楕円 546"/>
        <xdr:cNvSpPr/>
      </xdr:nvSpPr>
      <xdr:spPr>
        <a:xfrm>
          <a:off x="13652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150334</xdr:rowOff>
    </xdr:from>
    <xdr:ext cx="534377" cy="259045"/>
    <xdr:sp macro="" textlink="">
      <xdr:nvSpPr>
        <xdr:cNvPr id="548" name="テキスト ボックス 547"/>
        <xdr:cNvSpPr txBox="1"/>
      </xdr:nvSpPr>
      <xdr:spPr>
        <a:xfrm>
          <a:off x="13436111" y="59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97796</xdr:rowOff>
    </xdr:from>
    <xdr:to>
      <xdr:col>67</xdr:col>
      <xdr:colOff>101600</xdr:colOff>
      <xdr:row>37</xdr:row>
      <xdr:rowOff>27946</xdr:rowOff>
    </xdr:to>
    <xdr:sp macro="" textlink="">
      <xdr:nvSpPr>
        <xdr:cNvPr id="549" name="楕円 548"/>
        <xdr:cNvSpPr/>
      </xdr:nvSpPr>
      <xdr:spPr>
        <a:xfrm>
          <a:off x="12763500" y="62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19073</xdr:rowOff>
    </xdr:from>
    <xdr:ext cx="534377" cy="259045"/>
    <xdr:sp macro="" textlink="">
      <xdr:nvSpPr>
        <xdr:cNvPr id="550" name="テキスト ボックス 549"/>
        <xdr:cNvSpPr txBox="1"/>
      </xdr:nvSpPr>
      <xdr:spPr>
        <a:xfrm>
          <a:off x="12547111" y="63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127348</xdr:rowOff>
    </xdr:from>
    <xdr:to>
      <xdr:col>85</xdr:col>
      <xdr:colOff>127000</xdr:colOff>
      <xdr:row>56</xdr:row>
      <xdr:rowOff>132514</xdr:rowOff>
    </xdr:to>
    <xdr:cxnSp macro="">
      <xdr:nvCxnSpPr>
        <xdr:cNvPr id="579" name="直線コネクタ 578"/>
        <xdr:cNvCxnSpPr/>
      </xdr:nvCxnSpPr>
      <xdr:spPr>
        <a:xfrm flipV="1">
          <a:off x="15481300" y="9728548"/>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112496</xdr:rowOff>
    </xdr:from>
    <xdr:to>
      <xdr:col>81</xdr:col>
      <xdr:colOff>50800</xdr:colOff>
      <xdr:row>56</xdr:row>
      <xdr:rowOff>132514</xdr:rowOff>
    </xdr:to>
    <xdr:cxnSp macro="">
      <xdr:nvCxnSpPr>
        <xdr:cNvPr id="582" name="直線コネクタ 581"/>
        <xdr:cNvCxnSpPr/>
      </xdr:nvCxnSpPr>
      <xdr:spPr>
        <a:xfrm>
          <a:off x="14592300" y="9542246"/>
          <a:ext cx="889000" cy="19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112496</xdr:rowOff>
    </xdr:from>
    <xdr:to>
      <xdr:col>76</xdr:col>
      <xdr:colOff>114300</xdr:colOff>
      <xdr:row>56</xdr:row>
      <xdr:rowOff>127394</xdr:rowOff>
    </xdr:to>
    <xdr:cxnSp macro="">
      <xdr:nvCxnSpPr>
        <xdr:cNvPr id="585" name="直線コネクタ 584"/>
        <xdr:cNvCxnSpPr/>
      </xdr:nvCxnSpPr>
      <xdr:spPr>
        <a:xfrm flipV="1">
          <a:off x="13703300" y="9542246"/>
          <a:ext cx="889000" cy="1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37653</xdr:rowOff>
    </xdr:from>
    <xdr:to>
      <xdr:col>71</xdr:col>
      <xdr:colOff>177800</xdr:colOff>
      <xdr:row>56</xdr:row>
      <xdr:rowOff>127394</xdr:rowOff>
    </xdr:to>
    <xdr:cxnSp macro="">
      <xdr:nvCxnSpPr>
        <xdr:cNvPr id="588" name="直線コネクタ 587"/>
        <xdr:cNvCxnSpPr/>
      </xdr:nvCxnSpPr>
      <xdr:spPr>
        <a:xfrm>
          <a:off x="12814300" y="9467403"/>
          <a:ext cx="889000" cy="26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76548</xdr:rowOff>
    </xdr:from>
    <xdr:to>
      <xdr:col>85</xdr:col>
      <xdr:colOff>177800</xdr:colOff>
      <xdr:row>57</xdr:row>
      <xdr:rowOff>6698</xdr:rowOff>
    </xdr:to>
    <xdr:sp macro="" textlink="">
      <xdr:nvSpPr>
        <xdr:cNvPr id="598" name="楕円 597"/>
        <xdr:cNvSpPr/>
      </xdr:nvSpPr>
      <xdr:spPr>
        <a:xfrm>
          <a:off x="16268700" y="96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54975</xdr:rowOff>
    </xdr:from>
    <xdr:ext cx="534377" cy="259045"/>
    <xdr:sp macro="" textlink="">
      <xdr:nvSpPr>
        <xdr:cNvPr id="599" name="教育費該当値テキスト"/>
        <xdr:cNvSpPr txBox="1"/>
      </xdr:nvSpPr>
      <xdr:spPr>
        <a:xfrm>
          <a:off x="16370300" y="96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81714</xdr:rowOff>
    </xdr:from>
    <xdr:to>
      <xdr:col>81</xdr:col>
      <xdr:colOff>101600</xdr:colOff>
      <xdr:row>57</xdr:row>
      <xdr:rowOff>11864</xdr:rowOff>
    </xdr:to>
    <xdr:sp macro="" textlink="">
      <xdr:nvSpPr>
        <xdr:cNvPr id="600" name="楕円 599"/>
        <xdr:cNvSpPr/>
      </xdr:nvSpPr>
      <xdr:spPr>
        <a:xfrm>
          <a:off x="15430500" y="96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2991</xdr:rowOff>
    </xdr:from>
    <xdr:ext cx="534377" cy="259045"/>
    <xdr:sp macro="" textlink="">
      <xdr:nvSpPr>
        <xdr:cNvPr id="601" name="テキスト ボックス 600"/>
        <xdr:cNvSpPr txBox="1"/>
      </xdr:nvSpPr>
      <xdr:spPr>
        <a:xfrm>
          <a:off x="15214111" y="977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61696</xdr:rowOff>
    </xdr:from>
    <xdr:to>
      <xdr:col>76</xdr:col>
      <xdr:colOff>165100</xdr:colOff>
      <xdr:row>55</xdr:row>
      <xdr:rowOff>163296</xdr:rowOff>
    </xdr:to>
    <xdr:sp macro="" textlink="">
      <xdr:nvSpPr>
        <xdr:cNvPr id="602" name="楕円 601"/>
        <xdr:cNvSpPr/>
      </xdr:nvSpPr>
      <xdr:spPr>
        <a:xfrm>
          <a:off x="145415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8373</xdr:rowOff>
    </xdr:from>
    <xdr:ext cx="534377" cy="259045"/>
    <xdr:sp macro="" textlink="">
      <xdr:nvSpPr>
        <xdr:cNvPr id="603" name="テキスト ボックス 602"/>
        <xdr:cNvSpPr txBox="1"/>
      </xdr:nvSpPr>
      <xdr:spPr>
        <a:xfrm>
          <a:off x="14325111" y="92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76594</xdr:rowOff>
    </xdr:from>
    <xdr:to>
      <xdr:col>72</xdr:col>
      <xdr:colOff>38100</xdr:colOff>
      <xdr:row>57</xdr:row>
      <xdr:rowOff>6744</xdr:rowOff>
    </xdr:to>
    <xdr:sp macro="" textlink="">
      <xdr:nvSpPr>
        <xdr:cNvPr id="604" name="楕円 603"/>
        <xdr:cNvSpPr/>
      </xdr:nvSpPr>
      <xdr:spPr>
        <a:xfrm>
          <a:off x="13652500" y="96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169321</xdr:rowOff>
    </xdr:from>
    <xdr:ext cx="534377" cy="259045"/>
    <xdr:sp macro="" textlink="">
      <xdr:nvSpPr>
        <xdr:cNvPr id="605" name="テキスト ボックス 604"/>
        <xdr:cNvSpPr txBox="1"/>
      </xdr:nvSpPr>
      <xdr:spPr>
        <a:xfrm>
          <a:off x="13436111" y="97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158303</xdr:rowOff>
    </xdr:from>
    <xdr:to>
      <xdr:col>67</xdr:col>
      <xdr:colOff>101600</xdr:colOff>
      <xdr:row>55</xdr:row>
      <xdr:rowOff>88453</xdr:rowOff>
    </xdr:to>
    <xdr:sp macro="" textlink="">
      <xdr:nvSpPr>
        <xdr:cNvPr id="606" name="楕円 605"/>
        <xdr:cNvSpPr/>
      </xdr:nvSpPr>
      <xdr:spPr>
        <a:xfrm>
          <a:off x="12763500" y="94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104980</xdr:rowOff>
    </xdr:from>
    <xdr:ext cx="534377" cy="259045"/>
    <xdr:sp macro="" textlink="">
      <xdr:nvSpPr>
        <xdr:cNvPr id="607" name="テキスト ボックス 606"/>
        <xdr:cNvSpPr txBox="1"/>
      </xdr:nvSpPr>
      <xdr:spPr>
        <a:xfrm>
          <a:off x="12547111" y="91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38061</xdr:rowOff>
    </xdr:from>
    <xdr:to>
      <xdr:col>76</xdr:col>
      <xdr:colOff>114300</xdr:colOff>
      <xdr:row>79</xdr:row>
      <xdr:rowOff>44450</xdr:rowOff>
    </xdr:to>
    <xdr:cxnSp macro="">
      <xdr:nvCxnSpPr>
        <xdr:cNvPr id="642" name="直線コネクタ 641"/>
        <xdr:cNvCxnSpPr/>
      </xdr:nvCxnSpPr>
      <xdr:spPr>
        <a:xfrm>
          <a:off x="13703300" y="13582611"/>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38061</xdr:rowOff>
    </xdr:from>
    <xdr:to>
      <xdr:col>71</xdr:col>
      <xdr:colOff>177800</xdr:colOff>
      <xdr:row>79</xdr:row>
      <xdr:rowOff>38812</xdr:rowOff>
    </xdr:to>
    <xdr:cxnSp macro="">
      <xdr:nvCxnSpPr>
        <xdr:cNvPr id="645" name="直線コネクタ 644"/>
        <xdr:cNvCxnSpPr/>
      </xdr:nvCxnSpPr>
      <xdr:spPr>
        <a:xfrm flipV="1">
          <a:off x="12814300" y="1358261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158711</xdr:rowOff>
    </xdr:from>
    <xdr:to>
      <xdr:col>72</xdr:col>
      <xdr:colOff>38100</xdr:colOff>
      <xdr:row>79</xdr:row>
      <xdr:rowOff>88861</xdr:rowOff>
    </xdr:to>
    <xdr:sp macro="" textlink="">
      <xdr:nvSpPr>
        <xdr:cNvPr id="661" name="楕円 660"/>
        <xdr:cNvSpPr/>
      </xdr:nvSpPr>
      <xdr:spPr>
        <a:xfrm>
          <a:off x="13652500" y="135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79988</xdr:rowOff>
    </xdr:from>
    <xdr:ext cx="378565" cy="259045"/>
    <xdr:sp macro="" textlink="">
      <xdr:nvSpPr>
        <xdr:cNvPr id="662" name="テキスト ボックス 661"/>
        <xdr:cNvSpPr txBox="1"/>
      </xdr:nvSpPr>
      <xdr:spPr>
        <a:xfrm>
          <a:off x="13514017" y="1362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159462</xdr:rowOff>
    </xdr:from>
    <xdr:to>
      <xdr:col>67</xdr:col>
      <xdr:colOff>101600</xdr:colOff>
      <xdr:row>79</xdr:row>
      <xdr:rowOff>89612</xdr:rowOff>
    </xdr:to>
    <xdr:sp macro="" textlink="">
      <xdr:nvSpPr>
        <xdr:cNvPr id="663" name="楕円 662"/>
        <xdr:cNvSpPr/>
      </xdr:nvSpPr>
      <xdr:spPr>
        <a:xfrm>
          <a:off x="12763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80739</xdr:rowOff>
    </xdr:from>
    <xdr:ext cx="378565" cy="259045"/>
    <xdr:sp macro="" textlink="">
      <xdr:nvSpPr>
        <xdr:cNvPr id="664" name="テキスト ボックス 663"/>
        <xdr:cNvSpPr txBox="1"/>
      </xdr:nvSpPr>
      <xdr:spPr>
        <a:xfrm>
          <a:off x="12625017" y="1362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121819</xdr:rowOff>
    </xdr:from>
    <xdr:to>
      <xdr:col>85</xdr:col>
      <xdr:colOff>127000</xdr:colOff>
      <xdr:row>97</xdr:row>
      <xdr:rowOff>152594</xdr:rowOff>
    </xdr:to>
    <xdr:cxnSp macro="">
      <xdr:nvCxnSpPr>
        <xdr:cNvPr id="693" name="直線コネクタ 692"/>
        <xdr:cNvCxnSpPr/>
      </xdr:nvCxnSpPr>
      <xdr:spPr>
        <a:xfrm flipV="1">
          <a:off x="15481300" y="16752469"/>
          <a:ext cx="8382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152594</xdr:rowOff>
    </xdr:from>
    <xdr:to>
      <xdr:col>81</xdr:col>
      <xdr:colOff>50800</xdr:colOff>
      <xdr:row>97</xdr:row>
      <xdr:rowOff>156719</xdr:rowOff>
    </xdr:to>
    <xdr:cxnSp macro="">
      <xdr:nvCxnSpPr>
        <xdr:cNvPr id="696" name="直線コネクタ 695"/>
        <xdr:cNvCxnSpPr/>
      </xdr:nvCxnSpPr>
      <xdr:spPr>
        <a:xfrm flipV="1">
          <a:off x="14592300" y="16783244"/>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150417</xdr:rowOff>
    </xdr:from>
    <xdr:to>
      <xdr:col>76</xdr:col>
      <xdr:colOff>114300</xdr:colOff>
      <xdr:row>97</xdr:row>
      <xdr:rowOff>156719</xdr:rowOff>
    </xdr:to>
    <xdr:cxnSp macro="">
      <xdr:nvCxnSpPr>
        <xdr:cNvPr id="699" name="直線コネクタ 698"/>
        <xdr:cNvCxnSpPr/>
      </xdr:nvCxnSpPr>
      <xdr:spPr>
        <a:xfrm>
          <a:off x="13703300" y="16781067"/>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140923</xdr:rowOff>
    </xdr:from>
    <xdr:to>
      <xdr:col>71</xdr:col>
      <xdr:colOff>177800</xdr:colOff>
      <xdr:row>97</xdr:row>
      <xdr:rowOff>150417</xdr:rowOff>
    </xdr:to>
    <xdr:cxnSp macro="">
      <xdr:nvCxnSpPr>
        <xdr:cNvPr id="702" name="直線コネクタ 701"/>
        <xdr:cNvCxnSpPr/>
      </xdr:nvCxnSpPr>
      <xdr:spPr>
        <a:xfrm>
          <a:off x="12814300" y="16771573"/>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71019</xdr:rowOff>
    </xdr:from>
    <xdr:to>
      <xdr:col>85</xdr:col>
      <xdr:colOff>177800</xdr:colOff>
      <xdr:row>98</xdr:row>
      <xdr:rowOff>1169</xdr:rowOff>
    </xdr:to>
    <xdr:sp macro="" textlink="">
      <xdr:nvSpPr>
        <xdr:cNvPr id="712" name="楕円 711"/>
        <xdr:cNvSpPr/>
      </xdr:nvSpPr>
      <xdr:spPr>
        <a:xfrm>
          <a:off x="16268700" y="167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49446</xdr:rowOff>
    </xdr:from>
    <xdr:ext cx="534377" cy="259045"/>
    <xdr:sp macro="" textlink="">
      <xdr:nvSpPr>
        <xdr:cNvPr id="713" name="公債費該当値テキスト"/>
        <xdr:cNvSpPr txBox="1"/>
      </xdr:nvSpPr>
      <xdr:spPr>
        <a:xfrm>
          <a:off x="16370300" y="166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101794</xdr:rowOff>
    </xdr:from>
    <xdr:to>
      <xdr:col>81</xdr:col>
      <xdr:colOff>101600</xdr:colOff>
      <xdr:row>98</xdr:row>
      <xdr:rowOff>31944</xdr:rowOff>
    </xdr:to>
    <xdr:sp macro="" textlink="">
      <xdr:nvSpPr>
        <xdr:cNvPr id="714" name="楕円 713"/>
        <xdr:cNvSpPr/>
      </xdr:nvSpPr>
      <xdr:spPr>
        <a:xfrm>
          <a:off x="15430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23071</xdr:rowOff>
    </xdr:from>
    <xdr:ext cx="534377" cy="259045"/>
    <xdr:sp macro="" textlink="">
      <xdr:nvSpPr>
        <xdr:cNvPr id="715" name="テキスト ボックス 714"/>
        <xdr:cNvSpPr txBox="1"/>
      </xdr:nvSpPr>
      <xdr:spPr>
        <a:xfrm>
          <a:off x="15214111" y="1682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105919</xdr:rowOff>
    </xdr:from>
    <xdr:to>
      <xdr:col>76</xdr:col>
      <xdr:colOff>165100</xdr:colOff>
      <xdr:row>98</xdr:row>
      <xdr:rowOff>36069</xdr:rowOff>
    </xdr:to>
    <xdr:sp macro="" textlink="">
      <xdr:nvSpPr>
        <xdr:cNvPr id="716" name="楕円 715"/>
        <xdr:cNvSpPr/>
      </xdr:nvSpPr>
      <xdr:spPr>
        <a:xfrm>
          <a:off x="14541500" y="167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27196</xdr:rowOff>
    </xdr:from>
    <xdr:ext cx="534377" cy="259045"/>
    <xdr:sp macro="" textlink="">
      <xdr:nvSpPr>
        <xdr:cNvPr id="717" name="テキスト ボックス 716"/>
        <xdr:cNvSpPr txBox="1"/>
      </xdr:nvSpPr>
      <xdr:spPr>
        <a:xfrm>
          <a:off x="14325111" y="168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99617</xdr:rowOff>
    </xdr:from>
    <xdr:to>
      <xdr:col>72</xdr:col>
      <xdr:colOff>38100</xdr:colOff>
      <xdr:row>98</xdr:row>
      <xdr:rowOff>29767</xdr:rowOff>
    </xdr:to>
    <xdr:sp macro="" textlink="">
      <xdr:nvSpPr>
        <xdr:cNvPr id="718" name="楕円 717"/>
        <xdr:cNvSpPr/>
      </xdr:nvSpPr>
      <xdr:spPr>
        <a:xfrm>
          <a:off x="13652500" y="167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20894</xdr:rowOff>
    </xdr:from>
    <xdr:ext cx="534377" cy="259045"/>
    <xdr:sp macro="" textlink="">
      <xdr:nvSpPr>
        <xdr:cNvPr id="719" name="テキスト ボックス 718"/>
        <xdr:cNvSpPr txBox="1"/>
      </xdr:nvSpPr>
      <xdr:spPr>
        <a:xfrm>
          <a:off x="13436111" y="168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90123</xdr:rowOff>
    </xdr:from>
    <xdr:to>
      <xdr:col>67</xdr:col>
      <xdr:colOff>101600</xdr:colOff>
      <xdr:row>98</xdr:row>
      <xdr:rowOff>20273</xdr:rowOff>
    </xdr:to>
    <xdr:sp macro="" textlink="">
      <xdr:nvSpPr>
        <xdr:cNvPr id="720" name="楕円 719"/>
        <xdr:cNvSpPr/>
      </xdr:nvSpPr>
      <xdr:spPr>
        <a:xfrm>
          <a:off x="12763500" y="16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11400</xdr:rowOff>
    </xdr:from>
    <xdr:ext cx="534377" cy="259045"/>
    <xdr:sp macro="" textlink="">
      <xdr:nvSpPr>
        <xdr:cNvPr id="721" name="テキスト ボックス 720"/>
        <xdr:cNvSpPr txBox="1"/>
      </xdr:nvSpPr>
      <xdr:spPr>
        <a:xfrm>
          <a:off x="12547111" y="168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消防費を除く費目については，類似団体内平均を下回っている。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総務費では</a:t>
          </a:r>
          <a:r>
            <a:rPr kumimoji="1" lang="en-US" altLang="ja-JP" sz="1300">
              <a:latin typeface="ＭＳ Ｐゴシック" panose="020B0600070205080204" pitchFamily="50" charset="-128"/>
              <a:ea typeface="ＭＳ Ｐゴシック" panose="020B0600070205080204" pitchFamily="50" charset="-128"/>
            </a:rPr>
            <a:t>74,760</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20,132</a:t>
          </a:r>
          <a:r>
            <a:rPr kumimoji="1" lang="ja-JP" altLang="en-US" sz="1300">
              <a:latin typeface="ＭＳ Ｐゴシック" panose="020B0600070205080204" pitchFamily="50" charset="-128"/>
              <a:ea typeface="ＭＳ Ｐゴシック" panose="020B0600070205080204" pitchFamily="50" charset="-128"/>
            </a:rPr>
            <a:t>円の減となった。これは地域創生基金積立金が</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百万円皆減，財政調整基金積立金が</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百万円減，ふるさと応援基金費が</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百万円減など，全体で</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百万円減となったことが主な要因である。民生費では</a:t>
          </a:r>
          <a:r>
            <a:rPr kumimoji="1" lang="en-US" altLang="ja-JP" sz="1300">
              <a:latin typeface="ＭＳ Ｐゴシック" panose="020B0600070205080204" pitchFamily="50" charset="-128"/>
              <a:ea typeface="ＭＳ Ｐゴシック" panose="020B0600070205080204" pitchFamily="50" charset="-128"/>
            </a:rPr>
            <a:t>152,276</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1,776</a:t>
          </a:r>
          <a:r>
            <a:rPr kumimoji="1" lang="ja-JP" altLang="en-US" sz="1300">
              <a:latin typeface="ＭＳ Ｐゴシック" panose="020B0600070205080204" pitchFamily="50" charset="-128"/>
              <a:ea typeface="ＭＳ Ｐゴシック" panose="020B0600070205080204" pitchFamily="50" charset="-128"/>
            </a:rPr>
            <a:t>円の増となった。これは国保繰出金（事業勘定）が</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百万円増，障害者自立支援事業費が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百万円増だが，臨時福祉給付金が</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百万円皆減，民間保育所施設整備費補助金が</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百万円減で，全体で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百万円の減となったものの，人口も</a:t>
          </a:r>
          <a:r>
            <a:rPr kumimoji="1" lang="en-US" altLang="ja-JP" sz="1300">
              <a:latin typeface="ＭＳ Ｐゴシック" panose="020B0600070205080204" pitchFamily="50" charset="-128"/>
              <a:ea typeface="ＭＳ Ｐゴシック" panose="020B0600070205080204" pitchFamily="50" charset="-128"/>
            </a:rPr>
            <a:t>668</a:t>
          </a:r>
          <a:r>
            <a:rPr kumimoji="1" lang="ja-JP" altLang="en-US" sz="1300">
              <a:latin typeface="ＭＳ Ｐゴシック" panose="020B0600070205080204" pitchFamily="50" charset="-128"/>
              <a:ea typeface="ＭＳ Ｐゴシック" panose="020B0600070205080204" pitchFamily="50" charset="-128"/>
            </a:rPr>
            <a:t>人減少したことから増となっている。衛生費では</a:t>
          </a:r>
          <a:r>
            <a:rPr kumimoji="1" lang="en-US" altLang="ja-JP" sz="1300">
              <a:latin typeface="ＭＳ Ｐゴシック" panose="020B0600070205080204" pitchFamily="50" charset="-128"/>
              <a:ea typeface="ＭＳ Ｐゴシック" panose="020B0600070205080204" pitchFamily="50" charset="-128"/>
            </a:rPr>
            <a:t>46,480</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3,878</a:t>
          </a:r>
          <a:r>
            <a:rPr kumimoji="1" lang="ja-JP" altLang="en-US" sz="1300">
              <a:latin typeface="ＭＳ Ｐゴシック" panose="020B0600070205080204" pitchFamily="50" charset="-128"/>
              <a:ea typeface="ＭＳ Ｐゴシック" panose="020B0600070205080204" pitchFamily="50" charset="-128"/>
            </a:rPr>
            <a:t>円の増となった。これは，大宮地方環境整備組合負担金が</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百万円増，常陸大宮済生会病院医師確保等事業補助金が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百万円増となるなど，全体で</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百万円増となったことが主な要因である。土木費では</a:t>
          </a:r>
          <a:r>
            <a:rPr kumimoji="1" lang="en-US" altLang="ja-JP" sz="1300">
              <a:latin typeface="ＭＳ Ｐゴシック" panose="020B0600070205080204" pitchFamily="50" charset="-128"/>
              <a:ea typeface="ＭＳ Ｐゴシック" panose="020B0600070205080204" pitchFamily="50" charset="-128"/>
            </a:rPr>
            <a:t>39,193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3,520</a:t>
          </a:r>
          <a:r>
            <a:rPr kumimoji="1" lang="ja-JP" altLang="en-US" sz="1300">
              <a:latin typeface="ＭＳ Ｐゴシック" panose="020B0600070205080204" pitchFamily="50" charset="-128"/>
              <a:ea typeface="ＭＳ Ｐゴシック" panose="020B0600070205080204" pitchFamily="50" charset="-128"/>
            </a:rPr>
            <a:t>円の減となった。これは，橋梁耐震化事業が</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百万円増，常陸大宮駅周辺整備事業が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百万円増となったが，都市施設等整備事業基金積立が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百万円減，道路構造物維持点検委託料が</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百万円減となり，全体で</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百万円の減となったことが主な要因である。公債費では</a:t>
          </a:r>
          <a:r>
            <a:rPr kumimoji="1" lang="en-US" altLang="ja-JP" sz="1300">
              <a:latin typeface="ＭＳ Ｐゴシック" panose="020B0600070205080204" pitchFamily="50" charset="-128"/>
              <a:ea typeface="ＭＳ Ｐゴシック" panose="020B0600070205080204" pitchFamily="50" charset="-128"/>
            </a:rPr>
            <a:t>69,693</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8,077</a:t>
          </a:r>
          <a:r>
            <a:rPr kumimoji="1" lang="ja-JP" altLang="en-US" sz="1300">
              <a:latin typeface="ＭＳ Ｐゴシック" panose="020B0600070205080204" pitchFamily="50" charset="-128"/>
              <a:ea typeface="ＭＳ Ｐゴシック" panose="020B0600070205080204" pitchFamily="50" charset="-128"/>
            </a:rPr>
            <a:t>円の増となった。これは合併特例事業債，緊急防災・減災事業債，全国防災事業債が増となり，全体で</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a:t>
          </a:r>
          <a:r>
            <a:rPr kumimoji="1" lang="en-US" altLang="ja-JP" sz="1300">
              <a:latin typeface="ＭＳ ゴシック" pitchFamily="49" charset="-128"/>
              <a:ea typeface="ＭＳ ゴシック" pitchFamily="49" charset="-128"/>
            </a:rPr>
            <a:t>300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2.19</a:t>
          </a:r>
          <a:r>
            <a:rPr kumimoji="1" lang="ja-JP" altLang="en-US" sz="1300">
              <a:latin typeface="ＭＳ ゴシック" pitchFamily="49" charset="-128"/>
              <a:ea typeface="ＭＳ ゴシック" pitchFamily="49" charset="-128"/>
            </a:rPr>
            <a:t>ポイント）を取り崩し，決算余剰分として</a:t>
          </a:r>
          <a:r>
            <a:rPr kumimoji="1" lang="en-US" altLang="ja-JP" sz="1300">
              <a:latin typeface="ＭＳ ゴシック" pitchFamily="49" charset="-128"/>
              <a:ea typeface="ＭＳ ゴシック" pitchFamily="49" charset="-128"/>
            </a:rPr>
            <a:t>570</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4.17</a:t>
          </a:r>
          <a:r>
            <a:rPr kumimoji="1" lang="ja-JP" altLang="en-US" sz="1300">
              <a:latin typeface="ＭＳ ゴシック" pitchFamily="49" charset="-128"/>
              <a:ea typeface="ＭＳ ゴシック" pitchFamily="49" charset="-128"/>
            </a:rPr>
            <a:t>ポイント）を積み立てた結果，前年度より</a:t>
          </a:r>
          <a:r>
            <a:rPr kumimoji="1" lang="en-US" altLang="ja-JP" sz="1300">
              <a:latin typeface="ＭＳ ゴシック" pitchFamily="49" charset="-128"/>
              <a:ea typeface="ＭＳ ゴシック" pitchFamily="49" charset="-128"/>
            </a:rPr>
            <a:t>2.35</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実質収支額は，歳入では，市税，特別交付税等において決算額が予算額を超える額が前年度よりも少なくなり，歳出では節約等による不用額が前年度よりも少なかったことから，標準財政規模に占める割合で</a:t>
          </a:r>
          <a:r>
            <a:rPr kumimoji="1" lang="en-US" altLang="ja-JP" sz="1300">
              <a:latin typeface="ＭＳ ゴシック" pitchFamily="49" charset="-128"/>
              <a:ea typeface="ＭＳ ゴシック" pitchFamily="49" charset="-128"/>
            </a:rPr>
            <a:t>1.49</a:t>
          </a:r>
          <a:r>
            <a:rPr kumimoji="1" lang="ja-JP" altLang="en-US" sz="1300">
              <a:latin typeface="ＭＳ ゴシック" pitchFamily="49" charset="-128"/>
              <a:ea typeface="ＭＳ ゴシック" pitchFamily="49" charset="-128"/>
            </a:rPr>
            <a:t>ポイントの減となり，実質単年度収支については</a:t>
          </a:r>
          <a:r>
            <a:rPr kumimoji="1" lang="en-US" altLang="ja-JP" sz="1300">
              <a:latin typeface="ＭＳ ゴシック" pitchFamily="49" charset="-128"/>
              <a:ea typeface="ＭＳ ゴシック" pitchFamily="49" charset="-128"/>
            </a:rPr>
            <a:t>2.74</a:t>
          </a:r>
          <a:r>
            <a:rPr kumimoji="1" lang="ja-JP" altLang="en-US" sz="1300">
              <a:latin typeface="ＭＳ ゴシック" pitchFamily="49" charset="-128"/>
              <a:ea typeface="ＭＳ ゴシック" pitchFamily="49" charset="-128"/>
            </a:rPr>
            <a:t>ポイント増となった。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全会計が黒字決算であり，連結実質赤字比率は算定されていない。</a:t>
          </a:r>
        </a:p>
        <a:p>
          <a:r>
            <a:rPr kumimoji="1" lang="ja-JP" altLang="en-US" sz="1400">
              <a:latin typeface="ＭＳ ゴシック" pitchFamily="49" charset="-128"/>
              <a:ea typeface="ＭＳ ゴシック" pitchFamily="49" charset="-128"/>
            </a:rPr>
            <a:t>　上水道事業会計では，未払金及び未払費用が</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百万円増となったことなどにより，流動負債が</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百万円増となったが，流動資産が</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百万円増となったことから，実質収支が</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百万円増，標準財政規模費では，</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ポイント増となっている。</a:t>
          </a:r>
        </a:p>
        <a:p>
          <a:r>
            <a:rPr kumimoji="1" lang="ja-JP" altLang="en-US" sz="1400">
              <a:latin typeface="ＭＳ ゴシック" pitchFamily="49" charset="-128"/>
              <a:ea typeface="ＭＳ ゴシック" pitchFamily="49" charset="-128"/>
            </a:rPr>
            <a:t>　一般会計においては，歳入では，市税，特別交付税等において決算額が予算額を超える額が前年度よりも少なくなり，歳出では節約等による不用額が前年度よりも少なかったことから，実質収支が</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百万円の減，標準財政規模費では，</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ポイントの減となっている。</a:t>
          </a:r>
        </a:p>
        <a:p>
          <a:r>
            <a:rPr kumimoji="1" lang="ja-JP" altLang="en-US" sz="1400">
              <a:latin typeface="ＭＳ ゴシック" pitchFamily="49" charset="-128"/>
              <a:ea typeface="ＭＳ ゴシック" pitchFamily="49" charset="-128"/>
            </a:rPr>
            <a:t>　国民健康保険特別会計（事業勘定）においては，歳出では節約等による不用額が前年度より増となったが，歳入で県支出金等において決算額が予算額を大幅に下回ったことから，実質収支額は</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百万円の減，標準財政規模費では，</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ポイント減となっている。</a:t>
          </a:r>
        </a:p>
        <a:p>
          <a:r>
            <a:rPr kumimoji="1" lang="ja-JP" altLang="en-US" sz="1400">
              <a:latin typeface="ＭＳ ゴシック" pitchFamily="49" charset="-128"/>
              <a:ea typeface="ＭＳ ゴシック" pitchFamily="49" charset="-128"/>
            </a:rPr>
            <a:t>　そのほかの会計は前年度とほぼ同水準となっており，今後も引き続き健全化を図り，一般会計からの繰入金等の抑制に努めていく。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22430668</v>
      </c>
      <c r="BO4" s="430"/>
      <c r="BP4" s="430"/>
      <c r="BQ4" s="430"/>
      <c r="BR4" s="430"/>
      <c r="BS4" s="430"/>
      <c r="BT4" s="430"/>
      <c r="BU4" s="431"/>
      <c r="BV4" s="429">
        <v>23455059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7.2</v>
      </c>
      <c r="CU4" s="436"/>
      <c r="CV4" s="436"/>
      <c r="CW4" s="436"/>
      <c r="CX4" s="436"/>
      <c r="CY4" s="436"/>
      <c r="CZ4" s="436"/>
      <c r="DA4" s="437"/>
      <c r="DB4" s="435">
        <v>8.6999999999999993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21405999</v>
      </c>
      <c r="BO5" s="467"/>
      <c r="BP5" s="467"/>
      <c r="BQ5" s="467"/>
      <c r="BR5" s="467"/>
      <c r="BS5" s="467"/>
      <c r="BT5" s="467"/>
      <c r="BU5" s="468"/>
      <c r="BV5" s="466">
        <v>22189775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92.4</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1024669</v>
      </c>
      <c r="BO6" s="467"/>
      <c r="BP6" s="467"/>
      <c r="BQ6" s="467"/>
      <c r="BR6" s="467"/>
      <c r="BS6" s="467"/>
      <c r="BT6" s="467"/>
      <c r="BU6" s="468"/>
      <c r="BV6" s="466">
        <v>1265284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93.5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41056</v>
      </c>
      <c r="BO7" s="467"/>
      <c r="BP7" s="467"/>
      <c r="BQ7" s="467"/>
      <c r="BR7" s="467"/>
      <c r="BS7" s="467"/>
      <c r="BT7" s="467"/>
      <c r="BU7" s="468"/>
      <c r="BV7" s="466">
        <v>65247</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13688485</v>
      </c>
      <c r="CU7" s="467"/>
      <c r="CV7" s="467"/>
      <c r="CW7" s="467"/>
      <c r="CX7" s="467"/>
      <c r="CY7" s="467"/>
      <c r="CZ7" s="467"/>
      <c r="DA7" s="468"/>
      <c r="DB7" s="466">
        <v>13824011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983613</v>
      </c>
      <c r="BO8" s="467"/>
      <c r="BP8" s="467"/>
      <c r="BQ8" s="467"/>
      <c r="BR8" s="467"/>
      <c r="BS8" s="467"/>
      <c r="BT8" s="467"/>
      <c r="BU8" s="468"/>
      <c r="BV8" s="466">
        <v>1200037</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0.43</v>
      </c>
      <c r="CU8" s="507"/>
      <c r="CV8" s="507"/>
      <c r="CW8" s="507"/>
      <c r="CX8" s="507"/>
      <c r="CY8" s="507"/>
      <c r="CZ8" s="507"/>
      <c r="DA8" s="508"/>
      <c r="DB8" s="506">
        <v>0.43</v>
      </c>
      <c r="DC8" s="507"/>
      <c r="DD8" s="507"/>
      <c r="DE8" s="507"/>
      <c r="DF8" s="507"/>
      <c r="DG8" s="507"/>
      <c r="DH8" s="507"/>
      <c r="DI8" s="508"/>
      <c r="DJ8" s="185"/>
      <c r="DK8" s="185"/>
      <c r="DL8" s="185"/>
      <c r="DM8" s="185"/>
      <c r="DN8" s="185"/>
      <c r="DO8" s="185"/>
    </row>
    <row r="9" spans="1:119" ht="18.75" customHeight="1" thickBot="1">
      <c r="A9" s="186"/>
      <c r="B9" s="460" t="s">
        <v>109</v>
      </c>
      <c r="C9" s="461"/>
      <c r="D9" s="461"/>
      <c r="E9" s="461"/>
      <c r="F9" s="461"/>
      <c r="G9" s="461"/>
      <c r="H9" s="461"/>
      <c r="I9" s="461"/>
      <c r="J9" s="461"/>
      <c r="K9" s="509"/>
      <c r="L9" s="510" t="s">
        <v>110</v>
      </c>
      <c r="M9" s="511"/>
      <c r="N9" s="511"/>
      <c r="O9" s="511"/>
      <c r="P9" s="511"/>
      <c r="Q9" s="512"/>
      <c r="R9" s="513">
        <v>42587</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-216424</v>
      </c>
      <c r="BO9" s="467"/>
      <c r="BP9" s="467"/>
      <c r="BQ9" s="467"/>
      <c r="BR9" s="467"/>
      <c r="BS9" s="467"/>
      <c r="BT9" s="467"/>
      <c r="BU9" s="468"/>
      <c r="BV9" s="466">
        <v>-184011</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16.8</v>
      </c>
      <c r="CU9" s="464"/>
      <c r="CV9" s="464"/>
      <c r="CW9" s="464"/>
      <c r="CX9" s="464"/>
      <c r="CY9" s="464"/>
      <c r="CZ9" s="464"/>
      <c r="DA9" s="465"/>
      <c r="DB9" s="463">
        <v>14.6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115</v>
      </c>
      <c r="M10" s="496"/>
      <c r="N10" s="496"/>
      <c r="O10" s="496"/>
      <c r="P10" s="496"/>
      <c r="Q10" s="497"/>
      <c r="R10" s="517">
        <v>45178</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570218</v>
      </c>
      <c r="BO10" s="467"/>
      <c r="BP10" s="467"/>
      <c r="BQ10" s="467"/>
      <c r="BR10" s="467"/>
      <c r="BS10" s="467"/>
      <c r="BT10" s="467"/>
      <c r="BU10" s="468"/>
      <c r="BV10" s="466">
        <v>658793</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42192</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93</v>
      </c>
      <c r="AV12" s="499"/>
      <c r="AW12" s="499"/>
      <c r="AX12" s="499"/>
      <c r="AY12" s="500" t="s">
        <v>132</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800000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134</v>
      </c>
      <c r="N13" s="555"/>
      <c r="O13" s="555"/>
      <c r="P13" s="555"/>
      <c r="Q13" s="556"/>
      <c r="R13" s="547">
        <v>41912</v>
      </c>
      <c r="S13" s="548"/>
      <c r="T13" s="548"/>
      <c r="U13" s="548"/>
      <c r="V13" s="549"/>
      <c r="W13" s="482" t="s">
        <v>135</v>
      </c>
      <c r="X13" s="483"/>
      <c r="Y13" s="483"/>
      <c r="Z13" s="483"/>
      <c r="AA13" s="483"/>
      <c r="AB13" s="473"/>
      <c r="AC13" s="517">
        <v>2035</v>
      </c>
      <c r="AD13" s="518"/>
      <c r="AE13" s="518"/>
      <c r="AF13" s="518"/>
      <c r="AG13" s="557"/>
      <c r="AH13" s="517">
        <v>2399</v>
      </c>
      <c r="AI13" s="518"/>
      <c r="AJ13" s="518"/>
      <c r="AK13" s="518"/>
      <c r="AL13" s="519"/>
      <c r="AM13" s="495" t="s">
        <v>136</v>
      </c>
      <c r="AN13" s="496"/>
      <c r="AO13" s="496"/>
      <c r="AP13" s="496"/>
      <c r="AQ13" s="496"/>
      <c r="AR13" s="496"/>
      <c r="AS13" s="496"/>
      <c r="AT13" s="497"/>
      <c r="AU13" s="498" t="s">
        <v>123</v>
      </c>
      <c r="AV13" s="499"/>
      <c r="AW13" s="499"/>
      <c r="AX13" s="499"/>
      <c r="AY13" s="500" t="s">
        <v>137</v>
      </c>
      <c r="AZ13" s="501"/>
      <c r="BA13" s="501"/>
      <c r="BB13" s="501"/>
      <c r="BC13" s="501"/>
      <c r="BD13" s="501"/>
      <c r="BE13" s="501"/>
      <c r="BF13" s="501"/>
      <c r="BG13" s="501"/>
      <c r="BH13" s="501"/>
      <c r="BI13" s="501"/>
      <c r="BJ13" s="501"/>
      <c r="BK13" s="501"/>
      <c r="BL13" s="501"/>
      <c r="BM13" s="502"/>
      <c r="BN13" s="466">
        <v>53794</v>
      </c>
      <c r="BO13" s="467"/>
      <c r="BP13" s="467"/>
      <c r="BQ13" s="467"/>
      <c r="BR13" s="467"/>
      <c r="BS13" s="467"/>
      <c r="BT13" s="467"/>
      <c r="BU13" s="468"/>
      <c r="BV13" s="466">
        <v>-325218</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8.1</v>
      </c>
      <c r="CU13" s="464"/>
      <c r="CV13" s="464"/>
      <c r="CW13" s="464"/>
      <c r="CX13" s="464"/>
      <c r="CY13" s="464"/>
      <c r="CZ13" s="464"/>
      <c r="DA13" s="465"/>
      <c r="DB13" s="463">
        <v>7.5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139</v>
      </c>
      <c r="M14" s="545"/>
      <c r="N14" s="545"/>
      <c r="O14" s="545"/>
      <c r="P14" s="545"/>
      <c r="Q14" s="546"/>
      <c r="R14" s="547">
        <v>42860</v>
      </c>
      <c r="S14" s="548"/>
      <c r="T14" s="548"/>
      <c r="U14" s="548"/>
      <c r="V14" s="549"/>
      <c r="W14" s="456"/>
      <c r="X14" s="457"/>
      <c r="Y14" s="457"/>
      <c r="Z14" s="457"/>
      <c r="AA14" s="457"/>
      <c r="AB14" s="446"/>
      <c r="AC14" s="550">
        <v>10.1</v>
      </c>
      <c r="AD14" s="551"/>
      <c r="AE14" s="551"/>
      <c r="AF14" s="551"/>
      <c r="AG14" s="552"/>
      <c r="AH14" s="550">
        <v>11.2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v>14.2</v>
      </c>
      <c r="CU14" s="562"/>
      <c r="CV14" s="562"/>
      <c r="CW14" s="562"/>
      <c r="CX14" s="562"/>
      <c r="CY14" s="562"/>
      <c r="CZ14" s="562"/>
      <c r="DA14" s="563"/>
      <c r="DB14" s="561">
        <v>15.1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134</v>
      </c>
      <c r="N15" s="555"/>
      <c r="O15" s="555"/>
      <c r="P15" s="555"/>
      <c r="Q15" s="556"/>
      <c r="R15" s="547">
        <v>42609</v>
      </c>
      <c r="S15" s="548"/>
      <c r="T15" s="548"/>
      <c r="U15" s="548"/>
      <c r="V15" s="549"/>
      <c r="W15" s="482" t="s">
        <v>141</v>
      </c>
      <c r="X15" s="483"/>
      <c r="Y15" s="483"/>
      <c r="Z15" s="483"/>
      <c r="AA15" s="483"/>
      <c r="AB15" s="473"/>
      <c r="AC15" s="517">
        <v>6314</v>
      </c>
      <c r="AD15" s="518"/>
      <c r="AE15" s="518"/>
      <c r="AF15" s="518"/>
      <c r="AG15" s="557"/>
      <c r="AH15" s="517">
        <v>6639</v>
      </c>
      <c r="AI15" s="518"/>
      <c r="AJ15" s="518"/>
      <c r="AK15" s="518"/>
      <c r="AL15" s="519"/>
      <c r="AM15" s="495"/>
      <c r="AN15" s="496"/>
      <c r="AO15" s="496"/>
      <c r="AP15" s="496"/>
      <c r="AQ15" s="496"/>
      <c r="AR15" s="496"/>
      <c r="AS15" s="496"/>
      <c r="AT15" s="497"/>
      <c r="AU15" s="498"/>
      <c r="AV15" s="499"/>
      <c r="AW15" s="499"/>
      <c r="AX15" s="499"/>
      <c r="AY15" s="426" t="s">
        <v>142</v>
      </c>
      <c r="AZ15" s="427"/>
      <c r="BA15" s="427"/>
      <c r="BB15" s="427"/>
      <c r="BC15" s="427"/>
      <c r="BD15" s="427"/>
      <c r="BE15" s="427"/>
      <c r="BF15" s="427"/>
      <c r="BG15" s="427"/>
      <c r="BH15" s="427"/>
      <c r="BI15" s="427"/>
      <c r="BJ15" s="427"/>
      <c r="BK15" s="427"/>
      <c r="BL15" s="427"/>
      <c r="BM15" s="428"/>
      <c r="BN15" s="429">
        <v>4886333</v>
      </c>
      <c r="BO15" s="430"/>
      <c r="BP15" s="430"/>
      <c r="BQ15" s="430"/>
      <c r="BR15" s="430"/>
      <c r="BS15" s="430"/>
      <c r="BT15" s="430"/>
      <c r="BU15" s="431"/>
      <c r="BV15" s="429">
        <v>4831658</v>
      </c>
      <c r="BW15" s="430"/>
      <c r="BX15" s="430"/>
      <c r="BY15" s="430"/>
      <c r="BZ15" s="430"/>
      <c r="CA15" s="430"/>
      <c r="CB15" s="430"/>
      <c r="CC15" s="431"/>
      <c r="CD15" s="564" t="s">
        <v>143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144</v>
      </c>
      <c r="M16" s="575"/>
      <c r="N16" s="575"/>
      <c r="O16" s="575"/>
      <c r="P16" s="575"/>
      <c r="Q16" s="576"/>
      <c r="R16" s="567" t="s">
        <v>145</v>
      </c>
      <c r="S16" s="568"/>
      <c r="T16" s="568"/>
      <c r="U16" s="568"/>
      <c r="V16" s="569"/>
      <c r="W16" s="456"/>
      <c r="X16" s="457"/>
      <c r="Y16" s="457"/>
      <c r="Z16" s="457"/>
      <c r="AA16" s="457"/>
      <c r="AB16" s="446"/>
      <c r="AC16" s="550">
        <v>31.4</v>
      </c>
      <c r="AD16" s="551"/>
      <c r="AE16" s="551"/>
      <c r="AF16" s="551"/>
      <c r="AG16" s="552"/>
      <c r="AH16" s="550">
        <v>31.1</v>
      </c>
      <c r="AI16" s="551"/>
      <c r="AJ16" s="551"/>
      <c r="AK16" s="551"/>
      <c r="AL16" s="553"/>
      <c r="AM16" s="495"/>
      <c r="AN16" s="496"/>
      <c r="AO16" s="496"/>
      <c r="AP16" s="496"/>
      <c r="AQ16" s="496"/>
      <c r="AR16" s="496"/>
      <c r="AS16" s="496"/>
      <c r="AT16" s="497"/>
      <c r="AU16" s="498"/>
      <c r="AV16" s="499"/>
      <c r="AW16" s="499"/>
      <c r="AX16" s="499"/>
      <c r="AY16" s="500" t="s">
        <v>146</v>
      </c>
      <c r="AZ16" s="501"/>
      <c r="BA16" s="501"/>
      <c r="BB16" s="501"/>
      <c r="BC16" s="501"/>
      <c r="BD16" s="501"/>
      <c r="BE16" s="501"/>
      <c r="BF16" s="501"/>
      <c r="BG16" s="501"/>
      <c r="BH16" s="501"/>
      <c r="BI16" s="501"/>
      <c r="BJ16" s="501"/>
      <c r="BK16" s="501"/>
      <c r="BL16" s="501"/>
      <c r="BM16" s="502"/>
      <c r="BN16" s="466">
        <v>11306776</v>
      </c>
      <c r="BO16" s="467"/>
      <c r="BP16" s="467"/>
      <c r="BQ16" s="467"/>
      <c r="BR16" s="467"/>
      <c r="BS16" s="467"/>
      <c r="BT16" s="467"/>
      <c r="BU16" s="468"/>
      <c r="BV16" s="466">
        <v>11137833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147</v>
      </c>
      <c r="N17" s="571"/>
      <c r="O17" s="571"/>
      <c r="P17" s="571"/>
      <c r="Q17" s="572"/>
      <c r="R17" s="567" t="s">
        <v>148</v>
      </c>
      <c r="S17" s="568"/>
      <c r="T17" s="568"/>
      <c r="U17" s="568"/>
      <c r="V17" s="569"/>
      <c r="W17" s="482" t="s">
        <v>149</v>
      </c>
      <c r="X17" s="483"/>
      <c r="Y17" s="483"/>
      <c r="Z17" s="483"/>
      <c r="AA17" s="483"/>
      <c r="AB17" s="473"/>
      <c r="AC17" s="517">
        <v>11778</v>
      </c>
      <c r="AD17" s="518"/>
      <c r="AE17" s="518"/>
      <c r="AF17" s="518"/>
      <c r="AG17" s="557"/>
      <c r="AH17" s="517">
        <v>12329</v>
      </c>
      <c r="AI17" s="518"/>
      <c r="AJ17" s="518"/>
      <c r="AK17" s="518"/>
      <c r="AL17" s="519"/>
      <c r="AM17" s="495"/>
      <c r="AN17" s="496"/>
      <c r="AO17" s="496"/>
      <c r="AP17" s="496"/>
      <c r="AQ17" s="496"/>
      <c r="AR17" s="496"/>
      <c r="AS17" s="496"/>
      <c r="AT17" s="497"/>
      <c r="AU17" s="498"/>
      <c r="AV17" s="499"/>
      <c r="AW17" s="499"/>
      <c r="AX17" s="499"/>
      <c r="AY17" s="500" t="s">
        <v>150</v>
      </c>
      <c r="AZ17" s="501"/>
      <c r="BA17" s="501"/>
      <c r="BB17" s="501"/>
      <c r="BC17" s="501"/>
      <c r="BD17" s="501"/>
      <c r="BE17" s="501"/>
      <c r="BF17" s="501"/>
      <c r="BG17" s="501"/>
      <c r="BH17" s="501"/>
      <c r="BI17" s="501"/>
      <c r="BJ17" s="501"/>
      <c r="BK17" s="501"/>
      <c r="BL17" s="501"/>
      <c r="BM17" s="502"/>
      <c r="BN17" s="466">
        <v>6181518</v>
      </c>
      <c r="BO17" s="467"/>
      <c r="BP17" s="467"/>
      <c r="BQ17" s="467"/>
      <c r="BR17" s="467"/>
      <c r="BS17" s="467"/>
      <c r="BT17" s="467"/>
      <c r="BU17" s="468"/>
      <c r="BV17" s="466">
        <v>6107749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151</v>
      </c>
      <c r="C18" s="509"/>
      <c r="D18" s="509"/>
      <c r="E18" s="578"/>
      <c r="F18" s="578"/>
      <c r="G18" s="578"/>
      <c r="H18" s="578"/>
      <c r="I18" s="578"/>
      <c r="J18" s="578"/>
      <c r="K18" s="578"/>
      <c r="L18" s="579">
        <v>348.45</v>
      </c>
      <c r="M18" s="579"/>
      <c r="N18" s="579"/>
      <c r="O18" s="579"/>
      <c r="P18" s="579"/>
      <c r="Q18" s="579"/>
      <c r="R18" s="580"/>
      <c r="S18" s="580"/>
      <c r="T18" s="580"/>
      <c r="U18" s="580"/>
      <c r="V18" s="581"/>
      <c r="W18" s="484"/>
      <c r="X18" s="485"/>
      <c r="Y18" s="485"/>
      <c r="Z18" s="485"/>
      <c r="AA18" s="485"/>
      <c r="AB18" s="476"/>
      <c r="AC18" s="582">
        <v>58.5</v>
      </c>
      <c r="AD18" s="583"/>
      <c r="AE18" s="583"/>
      <c r="AF18" s="583"/>
      <c r="AG18" s="584"/>
      <c r="AH18" s="582">
        <v>57.7</v>
      </c>
      <c r="AI18" s="583"/>
      <c r="AJ18" s="583"/>
      <c r="AK18" s="583"/>
      <c r="AL18" s="585"/>
      <c r="AM18" s="495"/>
      <c r="AN18" s="496"/>
      <c r="AO18" s="496"/>
      <c r="AP18" s="496"/>
      <c r="AQ18" s="496"/>
      <c r="AR18" s="496"/>
      <c r="AS18" s="496"/>
      <c r="AT18" s="497"/>
      <c r="AU18" s="498"/>
      <c r="AV18" s="499"/>
      <c r="AW18" s="499"/>
      <c r="AX18" s="499"/>
      <c r="AY18" s="500" t="s">
        <v>152</v>
      </c>
      <c r="AZ18" s="501"/>
      <c r="BA18" s="501"/>
      <c r="BB18" s="501"/>
      <c r="BC18" s="501"/>
      <c r="BD18" s="501"/>
      <c r="BE18" s="501"/>
      <c r="BF18" s="501"/>
      <c r="BG18" s="501"/>
      <c r="BH18" s="501"/>
      <c r="BI18" s="501"/>
      <c r="BJ18" s="501"/>
      <c r="BK18" s="501"/>
      <c r="BL18" s="501"/>
      <c r="BM18" s="502"/>
      <c r="BN18" s="466">
        <v>12711621</v>
      </c>
      <c r="BO18" s="467"/>
      <c r="BP18" s="467"/>
      <c r="BQ18" s="467"/>
      <c r="BR18" s="467"/>
      <c r="BS18" s="467"/>
      <c r="BT18" s="467"/>
      <c r="BU18" s="468"/>
      <c r="BV18" s="466">
        <v>12429992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153</v>
      </c>
      <c r="C19" s="509"/>
      <c r="D19" s="509"/>
      <c r="E19" s="578"/>
      <c r="F19" s="578"/>
      <c r="G19" s="578"/>
      <c r="H19" s="578"/>
      <c r="I19" s="578"/>
      <c r="J19" s="578"/>
      <c r="K19" s="578"/>
      <c r="L19" s="586">
        <v>122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154</v>
      </c>
      <c r="AZ19" s="501"/>
      <c r="BA19" s="501"/>
      <c r="BB19" s="501"/>
      <c r="BC19" s="501"/>
      <c r="BD19" s="501"/>
      <c r="BE19" s="501"/>
      <c r="BF19" s="501"/>
      <c r="BG19" s="501"/>
      <c r="BH19" s="501"/>
      <c r="BI19" s="501"/>
      <c r="BJ19" s="501"/>
      <c r="BK19" s="501"/>
      <c r="BL19" s="501"/>
      <c r="BM19" s="502"/>
      <c r="BN19" s="466">
        <v>16791095</v>
      </c>
      <c r="BO19" s="467"/>
      <c r="BP19" s="467"/>
      <c r="BQ19" s="467"/>
      <c r="BR19" s="467"/>
      <c r="BS19" s="467"/>
      <c r="BT19" s="467"/>
      <c r="BU19" s="468"/>
      <c r="BV19" s="466">
        <v>17321594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155</v>
      </c>
      <c r="C20" s="509"/>
      <c r="D20" s="509"/>
      <c r="E20" s="578"/>
      <c r="F20" s="578"/>
      <c r="G20" s="578"/>
      <c r="H20" s="578"/>
      <c r="I20" s="578"/>
      <c r="J20" s="578"/>
      <c r="K20" s="578"/>
      <c r="L20" s="586">
        <v>16005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157</v>
      </c>
      <c r="C22" s="601"/>
      <c r="D22" s="602"/>
      <c r="E22" s="478" t="s">
        <v>1</v>
      </c>
      <c r="F22" s="483"/>
      <c r="G22" s="483"/>
      <c r="H22" s="483"/>
      <c r="I22" s="483"/>
      <c r="J22" s="483"/>
      <c r="K22" s="473"/>
      <c r="L22" s="478" t="s">
        <v>158</v>
      </c>
      <c r="M22" s="483"/>
      <c r="N22" s="483"/>
      <c r="O22" s="483"/>
      <c r="P22" s="473"/>
      <c r="Q22" s="609" t="s">
        <v>159</v>
      </c>
      <c r="R22" s="610"/>
      <c r="S22" s="610"/>
      <c r="T22" s="610"/>
      <c r="U22" s="610"/>
      <c r="V22" s="611"/>
      <c r="W22" s="615" t="s">
        <v>160</v>
      </c>
      <c r="X22" s="601"/>
      <c r="Y22" s="602"/>
      <c r="Z22" s="478" t="s">
        <v>1</v>
      </c>
      <c r="AA22" s="483"/>
      <c r="AB22" s="483"/>
      <c r="AC22" s="483"/>
      <c r="AD22" s="483"/>
      <c r="AE22" s="483"/>
      <c r="AF22" s="483"/>
      <c r="AG22" s="473"/>
      <c r="AH22" s="628" t="s">
        <v>161</v>
      </c>
      <c r="AI22" s="483"/>
      <c r="AJ22" s="483"/>
      <c r="AK22" s="483"/>
      <c r="AL22" s="473"/>
      <c r="AM22" s="628" t="s">
        <v>162</v>
      </c>
      <c r="AN22" s="629"/>
      <c r="AO22" s="629"/>
      <c r="AP22" s="629"/>
      <c r="AQ22" s="629"/>
      <c r="AR22" s="630"/>
      <c r="AS22" s="609" t="s">
        <v>159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163</v>
      </c>
      <c r="AZ23" s="427"/>
      <c r="BA23" s="427"/>
      <c r="BB23" s="427"/>
      <c r="BC23" s="427"/>
      <c r="BD23" s="427"/>
      <c r="BE23" s="427"/>
      <c r="BF23" s="427"/>
      <c r="BG23" s="427"/>
      <c r="BH23" s="427"/>
      <c r="BI23" s="427"/>
      <c r="BJ23" s="427"/>
      <c r="BK23" s="427"/>
      <c r="BL23" s="427"/>
      <c r="BM23" s="428"/>
      <c r="BN23" s="466">
        <v>25035871</v>
      </c>
      <c r="BO23" s="467"/>
      <c r="BP23" s="467"/>
      <c r="BQ23" s="467"/>
      <c r="BR23" s="467"/>
      <c r="BS23" s="467"/>
      <c r="BT23" s="467"/>
      <c r="BU23" s="468"/>
      <c r="BV23" s="466">
        <v>25872414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164</v>
      </c>
      <c r="F24" s="496"/>
      <c r="G24" s="496"/>
      <c r="H24" s="496"/>
      <c r="I24" s="496"/>
      <c r="J24" s="496"/>
      <c r="K24" s="497"/>
      <c r="L24" s="517">
        <v>1</v>
      </c>
      <c r="M24" s="518"/>
      <c r="N24" s="518"/>
      <c r="O24" s="518"/>
      <c r="P24" s="557"/>
      <c r="Q24" s="517">
        <v>8200</v>
      </c>
      <c r="R24" s="518"/>
      <c r="S24" s="518"/>
      <c r="T24" s="518"/>
      <c r="U24" s="518"/>
      <c r="V24" s="557"/>
      <c r="W24" s="616"/>
      <c r="X24" s="604"/>
      <c r="Y24" s="605"/>
      <c r="Z24" s="516" t="s">
        <v>165</v>
      </c>
      <c r="AA24" s="496"/>
      <c r="AB24" s="496"/>
      <c r="AC24" s="496"/>
      <c r="AD24" s="496"/>
      <c r="AE24" s="496"/>
      <c r="AF24" s="496"/>
      <c r="AG24" s="497"/>
      <c r="AH24" s="517">
        <v>436</v>
      </c>
      <c r="AI24" s="518"/>
      <c r="AJ24" s="518"/>
      <c r="AK24" s="518"/>
      <c r="AL24" s="557"/>
      <c r="AM24" s="517">
        <v>1331980</v>
      </c>
      <c r="AN24" s="518"/>
      <c r="AO24" s="518"/>
      <c r="AP24" s="518"/>
      <c r="AQ24" s="518"/>
      <c r="AR24" s="557"/>
      <c r="AS24" s="517">
        <v>3055</v>
      </c>
      <c r="AT24" s="518"/>
      <c r="AU24" s="518"/>
      <c r="AV24" s="518"/>
      <c r="AW24" s="518"/>
      <c r="AX24" s="519"/>
      <c r="AY24" s="636" t="s">
        <v>166</v>
      </c>
      <c r="AZ24" s="637"/>
      <c r="BA24" s="637"/>
      <c r="BB24" s="637"/>
      <c r="BC24" s="637"/>
      <c r="BD24" s="637"/>
      <c r="BE24" s="637"/>
      <c r="BF24" s="637"/>
      <c r="BG24" s="637"/>
      <c r="BH24" s="637"/>
      <c r="BI24" s="637"/>
      <c r="BJ24" s="637"/>
      <c r="BK24" s="637"/>
      <c r="BL24" s="637"/>
      <c r="BM24" s="638"/>
      <c r="BN24" s="466">
        <v>18071676</v>
      </c>
      <c r="BO24" s="467"/>
      <c r="BP24" s="467"/>
      <c r="BQ24" s="467"/>
      <c r="BR24" s="467"/>
      <c r="BS24" s="467"/>
      <c r="BT24" s="467"/>
      <c r="BU24" s="468"/>
      <c r="BV24" s="466">
        <v>18595193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167</v>
      </c>
      <c r="F25" s="496"/>
      <c r="G25" s="496"/>
      <c r="H25" s="496"/>
      <c r="I25" s="496"/>
      <c r="J25" s="496"/>
      <c r="K25" s="497"/>
      <c r="L25" s="517">
        <v>1</v>
      </c>
      <c r="M25" s="518"/>
      <c r="N25" s="518"/>
      <c r="O25" s="518"/>
      <c r="P25" s="557"/>
      <c r="Q25" s="517">
        <v>6430</v>
      </c>
      <c r="R25" s="518"/>
      <c r="S25" s="518"/>
      <c r="T25" s="518"/>
      <c r="U25" s="518"/>
      <c r="V25" s="557"/>
      <c r="W25" s="616"/>
      <c r="X25" s="604"/>
      <c r="Y25" s="605"/>
      <c r="Z25" s="516" t="s">
        <v>168</v>
      </c>
      <c r="AA25" s="496"/>
      <c r="AB25" s="496"/>
      <c r="AC25" s="496"/>
      <c r="AD25" s="496"/>
      <c r="AE25" s="496"/>
      <c r="AF25" s="496"/>
      <c r="AG25" s="497"/>
      <c r="AH25" s="517">
        <v>80</v>
      </c>
      <c r="AI25" s="518"/>
      <c r="AJ25" s="518"/>
      <c r="AK25" s="518"/>
      <c r="AL25" s="557"/>
      <c r="AM25" s="517">
        <v>233520</v>
      </c>
      <c r="AN25" s="518"/>
      <c r="AO25" s="518"/>
      <c r="AP25" s="518"/>
      <c r="AQ25" s="518"/>
      <c r="AR25" s="557"/>
      <c r="AS25" s="517">
        <v>2919</v>
      </c>
      <c r="AT25" s="518"/>
      <c r="AU25" s="518"/>
      <c r="AV25" s="518"/>
      <c r="AW25" s="518"/>
      <c r="AX25" s="519"/>
      <c r="AY25" s="426" t="s">
        <v>169</v>
      </c>
      <c r="AZ25" s="427"/>
      <c r="BA25" s="427"/>
      <c r="BB25" s="427"/>
      <c r="BC25" s="427"/>
      <c r="BD25" s="427"/>
      <c r="BE25" s="427"/>
      <c r="BF25" s="427"/>
      <c r="BG25" s="427"/>
      <c r="BH25" s="427"/>
      <c r="BI25" s="427"/>
      <c r="BJ25" s="427"/>
      <c r="BK25" s="427"/>
      <c r="BL25" s="427"/>
      <c r="BM25" s="428"/>
      <c r="BN25" s="429">
        <v>2779563</v>
      </c>
      <c r="BO25" s="430"/>
      <c r="BP25" s="430"/>
      <c r="BQ25" s="430"/>
      <c r="BR25" s="430"/>
      <c r="BS25" s="430"/>
      <c r="BT25" s="430"/>
      <c r="BU25" s="431"/>
      <c r="BV25" s="429">
        <v>3515069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170</v>
      </c>
      <c r="F26" s="496"/>
      <c r="G26" s="496"/>
      <c r="H26" s="496"/>
      <c r="I26" s="496"/>
      <c r="J26" s="496"/>
      <c r="K26" s="497"/>
      <c r="L26" s="517">
        <v>1</v>
      </c>
      <c r="M26" s="518"/>
      <c r="N26" s="518"/>
      <c r="O26" s="518"/>
      <c r="P26" s="557"/>
      <c r="Q26" s="517">
        <v>6000</v>
      </c>
      <c r="R26" s="518"/>
      <c r="S26" s="518"/>
      <c r="T26" s="518"/>
      <c r="U26" s="518"/>
      <c r="V26" s="557"/>
      <c r="W26" s="616"/>
      <c r="X26" s="604"/>
      <c r="Y26" s="605"/>
      <c r="Z26" s="516" t="s">
        <v>171</v>
      </c>
      <c r="AA26" s="626"/>
      <c r="AB26" s="626"/>
      <c r="AC26" s="626"/>
      <c r="AD26" s="626"/>
      <c r="AE26" s="626"/>
      <c r="AF26" s="626"/>
      <c r="AG26" s="627"/>
      <c r="AH26" s="517">
        <v>13</v>
      </c>
      <c r="AI26" s="518"/>
      <c r="AJ26" s="518"/>
      <c r="AK26" s="518"/>
      <c r="AL26" s="557"/>
      <c r="AM26" s="517">
        <v>41977</v>
      </c>
      <c r="AN26" s="518"/>
      <c r="AO26" s="518"/>
      <c r="AP26" s="518"/>
      <c r="AQ26" s="518"/>
      <c r="AR26" s="557"/>
      <c r="AS26" s="517">
        <v>3229</v>
      </c>
      <c r="AT26" s="518"/>
      <c r="AU26" s="518"/>
      <c r="AV26" s="518"/>
      <c r="AW26" s="518"/>
      <c r="AX26" s="519"/>
      <c r="AY26" s="469" t="s">
        <v>172</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174</v>
      </c>
      <c r="F27" s="496"/>
      <c r="G27" s="496"/>
      <c r="H27" s="496"/>
      <c r="I27" s="496"/>
      <c r="J27" s="496"/>
      <c r="K27" s="497"/>
      <c r="L27" s="517">
        <v>1</v>
      </c>
      <c r="M27" s="518"/>
      <c r="N27" s="518"/>
      <c r="O27" s="518"/>
      <c r="P27" s="557"/>
      <c r="Q27" s="517">
        <v>4100</v>
      </c>
      <c r="R27" s="518"/>
      <c r="S27" s="518"/>
      <c r="T27" s="518"/>
      <c r="U27" s="518"/>
      <c r="V27" s="557"/>
      <c r="W27" s="616"/>
      <c r="X27" s="604"/>
      <c r="Y27" s="605"/>
      <c r="Z27" s="516" t="s">
        <v>175</v>
      </c>
      <c r="AA27" s="496"/>
      <c r="AB27" s="496"/>
      <c r="AC27" s="496"/>
      <c r="AD27" s="496"/>
      <c r="AE27" s="496"/>
      <c r="AF27" s="496"/>
      <c r="AG27" s="497"/>
      <c r="AH27" s="517">
        <v>6</v>
      </c>
      <c r="AI27" s="518"/>
      <c r="AJ27" s="518"/>
      <c r="AK27" s="518"/>
      <c r="AL27" s="557"/>
      <c r="AM27" s="517">
        <v>20574</v>
      </c>
      <c r="AN27" s="518"/>
      <c r="AO27" s="518"/>
      <c r="AP27" s="518"/>
      <c r="AQ27" s="518"/>
      <c r="AR27" s="557"/>
      <c r="AS27" s="517">
        <v>3429</v>
      </c>
      <c r="AT27" s="518"/>
      <c r="AU27" s="518"/>
      <c r="AV27" s="518"/>
      <c r="AW27" s="518"/>
      <c r="AX27" s="519"/>
      <c r="AY27" s="558" t="s">
        <v>176</v>
      </c>
      <c r="AZ27" s="559"/>
      <c r="BA27" s="559"/>
      <c r="BB27" s="559"/>
      <c r="BC27" s="559"/>
      <c r="BD27" s="559"/>
      <c r="BE27" s="559"/>
      <c r="BF27" s="559"/>
      <c r="BG27" s="559"/>
      <c r="BH27" s="559"/>
      <c r="BI27" s="559"/>
      <c r="BJ27" s="559"/>
      <c r="BK27" s="559"/>
      <c r="BL27" s="559"/>
      <c r="BM27" s="560"/>
      <c r="BN27" s="639">
        <v>702002</v>
      </c>
      <c r="BO27" s="640"/>
      <c r="BP27" s="640"/>
      <c r="BQ27" s="640"/>
      <c r="BR27" s="640"/>
      <c r="BS27" s="640"/>
      <c r="BT27" s="640"/>
      <c r="BU27" s="641"/>
      <c r="BV27" s="639">
        <v>701870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177</v>
      </c>
      <c r="F28" s="496"/>
      <c r="G28" s="496"/>
      <c r="H28" s="496"/>
      <c r="I28" s="496"/>
      <c r="J28" s="496"/>
      <c r="K28" s="497"/>
      <c r="L28" s="517">
        <v>1</v>
      </c>
      <c r="M28" s="518"/>
      <c r="N28" s="518"/>
      <c r="O28" s="518"/>
      <c r="P28" s="557"/>
      <c r="Q28" s="517">
        <v>3700</v>
      </c>
      <c r="R28" s="518"/>
      <c r="S28" s="518"/>
      <c r="T28" s="518"/>
      <c r="U28" s="518"/>
      <c r="V28" s="557"/>
      <c r="W28" s="616"/>
      <c r="X28" s="604"/>
      <c r="Y28" s="605"/>
      <c r="Z28" s="516" t="s">
        <v>178</v>
      </c>
      <c r="AA28" s="496"/>
      <c r="AB28" s="496"/>
      <c r="AC28" s="496"/>
      <c r="AD28" s="496"/>
      <c r="AE28" s="496"/>
      <c r="AF28" s="496"/>
      <c r="AG28" s="497"/>
      <c r="AH28" s="517" t="s">
        <v>173</v>
      </c>
      <c r="AI28" s="518"/>
      <c r="AJ28" s="518"/>
      <c r="AK28" s="518"/>
      <c r="AL28" s="557"/>
      <c r="AM28" s="517" t="s">
        <v>173</v>
      </c>
      <c r="AN28" s="518"/>
      <c r="AO28" s="518"/>
      <c r="AP28" s="518"/>
      <c r="AQ28" s="518"/>
      <c r="AR28" s="557"/>
      <c r="AS28" s="517" t="s">
        <v>173</v>
      </c>
      <c r="AT28" s="518"/>
      <c r="AU28" s="518"/>
      <c r="AV28" s="518"/>
      <c r="AW28" s="518"/>
      <c r="AX28" s="519"/>
      <c r="AY28" s="642" t="s">
        <v>179</v>
      </c>
      <c r="AZ28" s="643"/>
      <c r="BA28" s="643"/>
      <c r="BB28" s="644"/>
      <c r="BC28" s="426" t="s">
        <v>47</v>
      </c>
      <c r="BD28" s="427"/>
      <c r="BE28" s="427"/>
      <c r="BF28" s="427"/>
      <c r="BG28" s="427"/>
      <c r="BH28" s="427"/>
      <c r="BI28" s="427"/>
      <c r="BJ28" s="427"/>
      <c r="BK28" s="427"/>
      <c r="BL28" s="427"/>
      <c r="BM28" s="428"/>
      <c r="BN28" s="429">
        <v>5587678</v>
      </c>
      <c r="BO28" s="430"/>
      <c r="BP28" s="430"/>
      <c r="BQ28" s="430"/>
      <c r="BR28" s="430"/>
      <c r="BS28" s="430"/>
      <c r="BT28" s="430"/>
      <c r="BU28" s="431"/>
      <c r="BV28" s="429">
        <v>5317460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180</v>
      </c>
      <c r="F29" s="496"/>
      <c r="G29" s="496"/>
      <c r="H29" s="496"/>
      <c r="I29" s="496"/>
      <c r="J29" s="496"/>
      <c r="K29" s="497"/>
      <c r="L29" s="517">
        <v>16</v>
      </c>
      <c r="M29" s="518"/>
      <c r="N29" s="518"/>
      <c r="O29" s="518"/>
      <c r="P29" s="557"/>
      <c r="Q29" s="517">
        <v>3500</v>
      </c>
      <c r="R29" s="518"/>
      <c r="S29" s="518"/>
      <c r="T29" s="518"/>
      <c r="U29" s="518"/>
      <c r="V29" s="557"/>
      <c r="W29" s="617"/>
      <c r="X29" s="618"/>
      <c r="Y29" s="619"/>
      <c r="Z29" s="516" t="s">
        <v>181</v>
      </c>
      <c r="AA29" s="496"/>
      <c r="AB29" s="496"/>
      <c r="AC29" s="496"/>
      <c r="AD29" s="496"/>
      <c r="AE29" s="496"/>
      <c r="AF29" s="496"/>
      <c r="AG29" s="497"/>
      <c r="AH29" s="517">
        <v>442</v>
      </c>
      <c r="AI29" s="518"/>
      <c r="AJ29" s="518"/>
      <c r="AK29" s="518"/>
      <c r="AL29" s="557"/>
      <c r="AM29" s="517">
        <v>1352554</v>
      </c>
      <c r="AN29" s="518"/>
      <c r="AO29" s="518"/>
      <c r="AP29" s="518"/>
      <c r="AQ29" s="518"/>
      <c r="AR29" s="557"/>
      <c r="AS29" s="517">
        <v>3060</v>
      </c>
      <c r="AT29" s="518"/>
      <c r="AU29" s="518"/>
      <c r="AV29" s="518"/>
      <c r="AW29" s="518"/>
      <c r="AX29" s="519"/>
      <c r="AY29" s="645"/>
      <c r="AZ29" s="646"/>
      <c r="BA29" s="646"/>
      <c r="BB29" s="647"/>
      <c r="BC29" s="500" t="s">
        <v>182</v>
      </c>
      <c r="BD29" s="501"/>
      <c r="BE29" s="501"/>
      <c r="BF29" s="501"/>
      <c r="BG29" s="501"/>
      <c r="BH29" s="501"/>
      <c r="BI29" s="501"/>
      <c r="BJ29" s="501"/>
      <c r="BK29" s="501"/>
      <c r="BL29" s="501"/>
      <c r="BM29" s="502"/>
      <c r="BN29" s="466">
        <v>1814355</v>
      </c>
      <c r="BO29" s="467"/>
      <c r="BP29" s="467"/>
      <c r="BQ29" s="467"/>
      <c r="BR29" s="467"/>
      <c r="BS29" s="467"/>
      <c r="BT29" s="467"/>
      <c r="BU29" s="468"/>
      <c r="BV29" s="466">
        <v>2100095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183</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3541271</v>
      </c>
      <c r="BO30" s="640"/>
      <c r="BP30" s="640"/>
      <c r="BQ30" s="640"/>
      <c r="BR30" s="640"/>
      <c r="BS30" s="640"/>
      <c r="BT30" s="640"/>
      <c r="BU30" s="641"/>
      <c r="BV30" s="639">
        <v>3707970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190</v>
      </c>
      <c r="D33" s="490"/>
      <c r="E33" s="455" t="s">
        <v>191</v>
      </c>
      <c r="F33" s="455"/>
      <c r="G33" s="455"/>
      <c r="H33" s="455"/>
      <c r="I33" s="455"/>
      <c r="J33" s="455"/>
      <c r="K33" s="455"/>
      <c r="L33" s="455"/>
      <c r="M33" s="455"/>
      <c r="N33" s="455"/>
      <c r="O33" s="455"/>
      <c r="P33" s="455"/>
      <c r="Q33" s="455"/>
      <c r="R33" s="455"/>
      <c r="S33" s="455"/>
      <c r="T33" s="215"/>
      <c r="U33" s="490" t="s">
        <v>192</v>
      </c>
      <c r="V33" s="490"/>
      <c r="W33" s="455" t="s">
        <v>191</v>
      </c>
      <c r="X33" s="455"/>
      <c r="Y33" s="455"/>
      <c r="Z33" s="455"/>
      <c r="AA33" s="455"/>
      <c r="AB33" s="455"/>
      <c r="AC33" s="455"/>
      <c r="AD33" s="455"/>
      <c r="AE33" s="455"/>
      <c r="AF33" s="455"/>
      <c r="AG33" s="455"/>
      <c r="AH33" s="455"/>
      <c r="AI33" s="455"/>
      <c r="AJ33" s="455"/>
      <c r="AK33" s="455"/>
      <c r="AL33" s="215"/>
      <c r="AM33" s="490" t="s">
        <v>193</v>
      </c>
      <c r="AN33" s="490"/>
      <c r="AO33" s="455" t="s">
        <v>191</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192</v>
      </c>
      <c r="CP33" s="490"/>
      <c r="CQ33" s="455" t="s">
        <v>197</v>
      </c>
      <c r="CR33" s="455"/>
      <c r="CS33" s="455"/>
      <c r="CT33" s="455"/>
      <c r="CU33" s="455"/>
      <c r="CV33" s="455"/>
      <c r="CW33" s="455"/>
      <c r="CX33" s="455"/>
      <c r="CY33" s="455"/>
      <c r="CZ33" s="455"/>
      <c r="DA33" s="455"/>
      <c r="DB33" s="455"/>
      <c r="DC33" s="455"/>
      <c r="DD33" s="455"/>
      <c r="DE33" s="455"/>
      <c r="DF33" s="215"/>
      <c r="DG33" s="651" t="s">
        <v>198</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IF('各会計、関係団体の財政状況及び健全化判断比率'!B32="","",'各会計、関係団体の財政状況及び健全化判断比率'!B32)</f>
        <v>上水道事業会計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常陸大宮市農業公社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公営墓地特別会計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国民健康保険特別会計（診療施設勘定）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常陸大宮街づくり</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那珂地方公平委員会特別会計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IF('各会計、関係団体の財政状況及び健全化判断比率'!B35="","",'各会計、関係団体の財政状況及び健全化判断比率'!B35)</f>
        <v>戸別浄化槽整備事業特別会計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常陸大宮市振興財団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温泉事業特別会計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13</v>
      </c>
      <c r="BF37" s="652"/>
      <c r="BG37" s="653" t="str">
        <f>IF('各会計、関係団体の財政状況及び健全化判断比率'!B36="","",'各会計、関係団体の財政状況及び健全化判断比率'!B36)</f>
        <v>宅地造成事業特別会計</v>
      </c>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ふるさと活性化センターみわ</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f t="shared" si="3"/>
        <v>25</v>
      </c>
      <c r="CP38" s="652"/>
      <c r="CQ38" s="653" t="str">
        <f>IF('各会計、関係団体の財政状況及び健全化判断比率'!BS11="","",'各会計、関係団体の財政状況及び健全化判断比率'!BS11)</f>
        <v>おがわ地域振興</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茨城北農業共済事務組合</v>
      </c>
      <c r="BZ39" s="653"/>
      <c r="CA39" s="653"/>
      <c r="CB39" s="653"/>
      <c r="CC39" s="653"/>
      <c r="CD39" s="653"/>
      <c r="CE39" s="653"/>
      <c r="CF39" s="653"/>
      <c r="CG39" s="653"/>
      <c r="CH39" s="653"/>
      <c r="CI39" s="653"/>
      <c r="CJ39" s="653"/>
      <c r="CK39" s="653"/>
      <c r="CL39" s="653"/>
      <c r="CM39" s="653"/>
      <c r="CN39" s="213"/>
      <c r="CO39" s="652">
        <f t="shared" si="3"/>
        <v>26</v>
      </c>
      <c r="CP39" s="652"/>
      <c r="CQ39" s="653" t="str">
        <f>IF('各会計、関係団体の財政状況及び健全化判断比率'!BS12="","",'各会計、関係団体の財政状況及び健全化判断比率'!BS12)</f>
        <v>常陸大宮市体育協会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大宮地方環境整備組合</v>
      </c>
      <c r="BZ40" s="653"/>
      <c r="CA40" s="653"/>
      <c r="CB40" s="653"/>
      <c r="CC40" s="653"/>
      <c r="CD40" s="653"/>
      <c r="CE40" s="653"/>
      <c r="CF40" s="653"/>
      <c r="CG40" s="653"/>
      <c r="CH40" s="653"/>
      <c r="CI40" s="653"/>
      <c r="CJ40" s="653"/>
      <c r="CK40" s="653"/>
      <c r="CL40" s="653"/>
      <c r="CM40" s="653"/>
      <c r="CN40" s="213"/>
      <c r="CO40" s="652">
        <f t="shared" si="3"/>
        <v>27</v>
      </c>
      <c r="CP40" s="652"/>
      <c r="CQ40" s="653" t="str">
        <f>IF('各会計、関係団体の財政状況及び健全化判断比率'!BS13="","",'各会計、関係団体の財政状況及び健全化判断比率'!BS13)</f>
        <v>常陸大宮市温泉事業</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28</v>
      </c>
      <c r="CP41" s="652"/>
      <c r="CQ41" s="653" t="str">
        <f>IF('各会計、関係団体の財政状況及び健全化判断比率'!BS14="","",'各会計、関係団体の財政状況及び健全化判断比率'!BS14)</f>
        <v>元気な郷づくり</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203</v>
      </c>
    </row>
    <row r="50" spans="5:5">
      <c r="E50" s="187" t="s">
        <v>204</v>
      </c>
    </row>
    <row r="51" spans="5:5">
      <c r="E51" s="187" t="s">
        <v>205</v>
      </c>
    </row>
    <row r="52" spans="5:5">
      <c r="E52" s="187" t="s">
        <v>206</v>
      </c>
    </row>
    <row r="53" spans="5:5"/>
    <row r="54" spans="5:5"/>
    <row r="55" spans="5:5"/>
    <row r="56" spans="5:5"/>
    <row r="57" spans="5:5" hidden="1"/>
    <row r="58" spans="5:5" hidden="1"/>
    <row r="59" spans="5:5" hidden="1"/>
  </sheetData>
  <sheetProtection algorithmName="SHA-512" hashValue="JewchKfjPDD9LXW2uNb/gWJZVmdVeEpNdg2crWGpv/4CVNpuMV804+MXk989GnP5jyz2W3c6cOZMd7PaSiTNAw==" saltValue="QtcjODQb2SDNi1Oj4D1S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4" t="s">
        <v>564</v>
      </c>
      <c r="D34" s="1244"/>
      <c r="E34" s="1245"/>
      <c r="F34" s="32">
        <v>4.08</v>
      </c>
      <c r="G34" s="33">
        <v>5.65</v>
      </c>
      <c r="H34" s="33">
        <v>8.3800000000000008</v>
      </c>
      <c r="I34" s="33">
        <v>10.050000000000001</v>
      </c>
      <c r="J34" s="34">
        <v>10.99</v>
      </c>
      <c r="K34" s="22"/>
      <c r="L34" s="22"/>
      <c r="M34" s="22"/>
      <c r="N34" s="22"/>
      <c r="O34" s="22"/>
      <c r="P34" s="22"/>
    </row>
    <row r="35" spans="1:16" ht="39" customHeight="1">
      <c r="A35" s="22"/>
      <c r="B35" s="35"/>
      <c r="C35" s="1238" t="s">
        <v>565</v>
      </c>
      <c r="D35" s="1239"/>
      <c r="E35" s="1240"/>
      <c r="F35" s="36">
        <v>9.14</v>
      </c>
      <c r="G35" s="37">
        <v>9.8000000000000007</v>
      </c>
      <c r="H35" s="37">
        <v>9.17</v>
      </c>
      <c r="I35" s="37">
        <v>8.1</v>
      </c>
      <c r="J35" s="38">
        <v>6.65</v>
      </c>
      <c r="K35" s="22"/>
      <c r="L35" s="22"/>
      <c r="M35" s="22"/>
      <c r="N35" s="22"/>
      <c r="O35" s="22"/>
      <c r="P35" s="22"/>
    </row>
    <row r="36" spans="1:16" ht="39" customHeight="1">
      <c r="A36" s="22"/>
      <c r="B36" s="35"/>
      <c r="C36" s="1238" t="s">
        <v>566</v>
      </c>
      <c r="D36" s="1239"/>
      <c r="E36" s="1240"/>
      <c r="F36" s="36">
        <v>0.37</v>
      </c>
      <c r="G36" s="37">
        <v>1.38</v>
      </c>
      <c r="H36" s="37">
        <v>1.42</v>
      </c>
      <c r="I36" s="37">
        <v>1.1299999999999999</v>
      </c>
      <c r="J36" s="38">
        <v>1.1299999999999999</v>
      </c>
      <c r="K36" s="22"/>
      <c r="L36" s="22"/>
      <c r="M36" s="22"/>
      <c r="N36" s="22"/>
      <c r="O36" s="22"/>
      <c r="P36" s="22"/>
    </row>
    <row r="37" spans="1:16" ht="39" customHeight="1">
      <c r="A37" s="22"/>
      <c r="B37" s="35"/>
      <c r="C37" s="1238" t="s">
        <v>567</v>
      </c>
      <c r="D37" s="1239"/>
      <c r="E37" s="1240"/>
      <c r="F37" s="36">
        <v>0.74</v>
      </c>
      <c r="G37" s="37">
        <v>1.35</v>
      </c>
      <c r="H37" s="37">
        <v>1.78</v>
      </c>
      <c r="I37" s="37">
        <v>2.2200000000000002</v>
      </c>
      <c r="J37" s="38">
        <v>0.69</v>
      </c>
      <c r="K37" s="22"/>
      <c r="L37" s="22"/>
      <c r="M37" s="22"/>
      <c r="N37" s="22"/>
      <c r="O37" s="22"/>
      <c r="P37" s="22"/>
    </row>
    <row r="38" spans="1:16" ht="39" customHeight="1">
      <c r="A38" s="22"/>
      <c r="B38" s="35"/>
      <c r="C38" s="1238" t="s">
        <v>568</v>
      </c>
      <c r="D38" s="1239"/>
      <c r="E38" s="1240"/>
      <c r="F38" s="36">
        <v>0.12</v>
      </c>
      <c r="G38" s="37">
        <v>0.24</v>
      </c>
      <c r="H38" s="37">
        <v>0.18</v>
      </c>
      <c r="I38" s="37">
        <v>0.31</v>
      </c>
      <c r="J38" s="38">
        <v>0.5</v>
      </c>
      <c r="K38" s="22"/>
      <c r="L38" s="22"/>
      <c r="M38" s="22"/>
      <c r="N38" s="22"/>
      <c r="O38" s="22"/>
      <c r="P38" s="22"/>
    </row>
    <row r="39" spans="1:16" ht="39" customHeight="1">
      <c r="A39" s="22"/>
      <c r="B39" s="35"/>
      <c r="C39" s="1238" t="s">
        <v>569</v>
      </c>
      <c r="D39" s="1239"/>
      <c r="E39" s="1240"/>
      <c r="F39" s="36">
        <v>0.09</v>
      </c>
      <c r="G39" s="37">
        <v>0.46</v>
      </c>
      <c r="H39" s="37">
        <v>0.51</v>
      </c>
      <c r="I39" s="37">
        <v>0.54</v>
      </c>
      <c r="J39" s="38">
        <v>0.47</v>
      </c>
      <c r="K39" s="22"/>
      <c r="L39" s="22"/>
      <c r="M39" s="22"/>
      <c r="N39" s="22"/>
      <c r="O39" s="22"/>
      <c r="P39" s="22"/>
    </row>
    <row r="40" spans="1:16" ht="39" customHeight="1">
      <c r="A40" s="22"/>
      <c r="B40" s="35"/>
      <c r="C40" s="1238" t="s">
        <v>570</v>
      </c>
      <c r="D40" s="1239"/>
      <c r="E40" s="1240"/>
      <c r="F40" s="36">
        <v>0.1</v>
      </c>
      <c r="G40" s="37">
        <v>0.1</v>
      </c>
      <c r="H40" s="37">
        <v>0.11</v>
      </c>
      <c r="I40" s="37">
        <v>0.24</v>
      </c>
      <c r="J40" s="38">
        <v>0.23</v>
      </c>
      <c r="K40" s="22"/>
      <c r="L40" s="22"/>
      <c r="M40" s="22"/>
      <c r="N40" s="22"/>
      <c r="O40" s="22"/>
      <c r="P40" s="22"/>
    </row>
    <row r="41" spans="1:16" ht="39" customHeight="1">
      <c r="A41" s="22"/>
      <c r="B41" s="35"/>
      <c r="C41" s="1238" t="s">
        <v>571</v>
      </c>
      <c r="D41" s="1239"/>
      <c r="E41" s="1240"/>
      <c r="F41" s="36">
        <v>0.11</v>
      </c>
      <c r="G41" s="37">
        <v>0.06</v>
      </c>
      <c r="H41" s="37">
        <v>0.15</v>
      </c>
      <c r="I41" s="37">
        <v>0.08</v>
      </c>
      <c r="J41" s="38">
        <v>0.12</v>
      </c>
      <c r="K41" s="22"/>
      <c r="L41" s="22"/>
      <c r="M41" s="22"/>
      <c r="N41" s="22"/>
      <c r="O41" s="22"/>
      <c r="P41" s="22"/>
    </row>
    <row r="42" spans="1:16" ht="39" customHeight="1">
      <c r="A42" s="22"/>
      <c r="B42" s="39"/>
      <c r="C42" s="1238" t="s">
        <v>572</v>
      </c>
      <c r="D42" s="1239"/>
      <c r="E42" s="1240"/>
      <c r="F42" s="36" t="s">
        <v>516</v>
      </c>
      <c r="G42" s="37" t="s">
        <v>516</v>
      </c>
      <c r="H42" s="37" t="s">
        <v>516</v>
      </c>
      <c r="I42" s="37" t="s">
        <v>516</v>
      </c>
      <c r="J42" s="38" t="s">
        <v>516</v>
      </c>
      <c r="K42" s="22"/>
      <c r="L42" s="22"/>
      <c r="M42" s="22"/>
      <c r="N42" s="22"/>
      <c r="O42" s="22"/>
      <c r="P42" s="22"/>
    </row>
    <row r="43" spans="1:16" ht="39" customHeight="1" thickBot="1">
      <c r="A43" s="22"/>
      <c r="B43" s="40"/>
      <c r="C43" s="1241" t="s">
        <v>573</v>
      </c>
      <c r="D43" s="1242"/>
      <c r="E43" s="1243"/>
      <c r="F43" s="41">
        <v>0.16</v>
      </c>
      <c r="G43" s="42">
        <v>0.28999999999999998</v>
      </c>
      <c r="H43" s="42">
        <v>0.14000000000000001</v>
      </c>
      <c r="I43" s="42">
        <v>0.04</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jCnK+pqTY7Zz+cRVpHChBQkX6WFtApBNnhkjNkOn5yzS7qLWmgDzJpv7NeTY4UyzKR5tG9147eRMDo6h2EADQ==" saltValue="o/aB1hRJwg7BSNYsqOQd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6" t="s">
        <v>10</v>
      </c>
      <c r="C45" s="1247"/>
      <c r="D45" s="58"/>
      <c r="E45" s="1252" t="s">
        <v>11</v>
      </c>
      <c r="F45" s="1252"/>
      <c r="G45" s="1252"/>
      <c r="H45" s="1252"/>
      <c r="I45" s="1252"/>
      <c r="J45" s="1253"/>
      <c r="K45" s="59">
        <v>2892</v>
      </c>
      <c r="L45" s="60">
        <v>2744</v>
      </c>
      <c r="M45" s="60">
        <v>2631</v>
      </c>
      <c r="N45" s="60">
        <v>2638</v>
      </c>
      <c r="O45" s="61">
        <v>2940</v>
      </c>
      <c r="P45" s="48"/>
      <c r="Q45" s="48"/>
      <c r="R45" s="48"/>
      <c r="S45" s="48"/>
      <c r="T45" s="48"/>
      <c r="U45" s="48"/>
    </row>
    <row r="46" spans="1:21" ht="30.75" customHeight="1">
      <c r="A46" s="48"/>
      <c r="B46" s="1248"/>
      <c r="C46" s="1249"/>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c r="A47" s="48"/>
      <c r="B47" s="1248"/>
      <c r="C47" s="1249"/>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c r="A48" s="48"/>
      <c r="B48" s="1248"/>
      <c r="C48" s="1249"/>
      <c r="D48" s="62"/>
      <c r="E48" s="1254" t="s">
        <v>14</v>
      </c>
      <c r="F48" s="1254"/>
      <c r="G48" s="1254"/>
      <c r="H48" s="1254"/>
      <c r="I48" s="1254"/>
      <c r="J48" s="1255"/>
      <c r="K48" s="63">
        <v>732</v>
      </c>
      <c r="L48" s="64">
        <v>727</v>
      </c>
      <c r="M48" s="64">
        <v>720</v>
      </c>
      <c r="N48" s="64">
        <v>707</v>
      </c>
      <c r="O48" s="65">
        <v>715</v>
      </c>
      <c r="P48" s="48"/>
      <c r="Q48" s="48"/>
      <c r="R48" s="48"/>
      <c r="S48" s="48"/>
      <c r="T48" s="48"/>
      <c r="U48" s="48"/>
    </row>
    <row r="49" spans="1:21" ht="30.75" customHeight="1">
      <c r="A49" s="48"/>
      <c r="B49" s="1248"/>
      <c r="C49" s="1249"/>
      <c r="D49" s="62"/>
      <c r="E49" s="1254" t="s">
        <v>15</v>
      </c>
      <c r="F49" s="1254"/>
      <c r="G49" s="1254"/>
      <c r="H49" s="1254"/>
      <c r="I49" s="1254"/>
      <c r="J49" s="1255"/>
      <c r="K49" s="63" t="s">
        <v>516</v>
      </c>
      <c r="L49" s="64" t="s">
        <v>516</v>
      </c>
      <c r="M49" s="64" t="s">
        <v>516</v>
      </c>
      <c r="N49" s="64" t="s">
        <v>516</v>
      </c>
      <c r="O49" s="65" t="s">
        <v>516</v>
      </c>
      <c r="P49" s="48"/>
      <c r="Q49" s="48"/>
      <c r="R49" s="48"/>
      <c r="S49" s="48"/>
      <c r="T49" s="48"/>
      <c r="U49" s="48"/>
    </row>
    <row r="50" spans="1:21" ht="30.75" customHeight="1">
      <c r="A50" s="48"/>
      <c r="B50" s="1248"/>
      <c r="C50" s="1249"/>
      <c r="D50" s="62"/>
      <c r="E50" s="1254" t="s">
        <v>16</v>
      </c>
      <c r="F50" s="1254"/>
      <c r="G50" s="1254"/>
      <c r="H50" s="1254"/>
      <c r="I50" s="1254"/>
      <c r="J50" s="1255"/>
      <c r="K50" s="63">
        <v>0</v>
      </c>
      <c r="L50" s="64" t="s">
        <v>516</v>
      </c>
      <c r="M50" s="64" t="s">
        <v>516</v>
      </c>
      <c r="N50" s="64" t="s">
        <v>516</v>
      </c>
      <c r="O50" s="65" t="s">
        <v>516</v>
      </c>
      <c r="P50" s="48"/>
      <c r="Q50" s="48"/>
      <c r="R50" s="48"/>
      <c r="S50" s="48"/>
      <c r="T50" s="48"/>
      <c r="U50" s="48"/>
    </row>
    <row r="51" spans="1:21" ht="30.75" customHeight="1">
      <c r="A51" s="48"/>
      <c r="B51" s="1250"/>
      <c r="C51" s="1251"/>
      <c r="D51" s="66"/>
      <c r="E51" s="1254" t="s">
        <v>17</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c r="A52" s="48"/>
      <c r="B52" s="1256" t="s">
        <v>18</v>
      </c>
      <c r="C52" s="1257"/>
      <c r="D52" s="66"/>
      <c r="E52" s="1254" t="s">
        <v>19</v>
      </c>
      <c r="F52" s="1254"/>
      <c r="G52" s="1254"/>
      <c r="H52" s="1254"/>
      <c r="I52" s="1254"/>
      <c r="J52" s="1255"/>
      <c r="K52" s="63">
        <v>2592</v>
      </c>
      <c r="L52" s="64">
        <v>2529</v>
      </c>
      <c r="M52" s="64">
        <v>2467</v>
      </c>
      <c r="N52" s="64">
        <v>2483</v>
      </c>
      <c r="O52" s="65">
        <v>2608</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1032</v>
      </c>
      <c r="L53" s="69">
        <v>942</v>
      </c>
      <c r="M53" s="69">
        <v>884</v>
      </c>
      <c r="N53" s="69">
        <v>862</v>
      </c>
      <c r="O53" s="70">
        <v>1047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62" t="s">
        <v>24</v>
      </c>
      <c r="C57" s="1263"/>
      <c r="D57" s="1266" t="s">
        <v>25</v>
      </c>
      <c r="E57" s="1267"/>
      <c r="F57" s="1267"/>
      <c r="G57" s="1267"/>
      <c r="H57" s="1267"/>
      <c r="I57" s="1267"/>
      <c r="J57" s="1268"/>
      <c r="K57" s="82" t="s">
        <v>516</v>
      </c>
      <c r="L57" s="83" t="s">
        <v>516</v>
      </c>
      <c r="M57" s="83" t="s">
        <v>516</v>
      </c>
      <c r="N57" s="83" t="s">
        <v>516</v>
      </c>
      <c r="O57" s="84" t="s">
        <v>516</v>
      </c>
    </row>
    <row r="58" spans="1:21" ht="31.5" customHeight="1" thickBot="1">
      <c r="B58" s="1264"/>
      <c r="C58" s="1265"/>
      <c r="D58" s="1269" t="s">
        <v>26</v>
      </c>
      <c r="E58" s="1270"/>
      <c r="F58" s="1270"/>
      <c r="G58" s="1270"/>
      <c r="H58" s="1270"/>
      <c r="I58" s="1270"/>
      <c r="J58" s="1271"/>
      <c r="K58" s="85" t="s">
        <v>516</v>
      </c>
      <c r="L58" s="86" t="s">
        <v>516</v>
      </c>
      <c r="M58" s="86" t="s">
        <v>516</v>
      </c>
      <c r="N58" s="86" t="s">
        <v>516</v>
      </c>
      <c r="O58" s="87" t="s">
        <v>516</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QTWIob7+rnH9ZgrkxA3/YydotYIi/Xhz/d2dMsz0EzCKKuQOxTIj5QszdqzbceEC0kiJhgA3EKzNYje28siGQ==" saltValue="rra7Bb7WjoAUVz99jA5M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557</v>
      </c>
      <c r="J40" s="99" t="s">
        <v>558</v>
      </c>
      <c r="K40" s="99" t="s">
        <v>559</v>
      </c>
      <c r="L40" s="99" t="s">
        <v>560</v>
      </c>
      <c r="M40" s="100" t="s">
        <v>561</v>
      </c>
    </row>
    <row r="41" spans="2:13" ht="27.75" customHeight="1">
      <c r="B41" s="1272" t="s">
        <v>29</v>
      </c>
      <c r="C41" s="1273"/>
      <c r="D41" s="101"/>
      <c r="E41" s="1278" t="s">
        <v>30</v>
      </c>
      <c r="F41" s="1278"/>
      <c r="G41" s="1278"/>
      <c r="H41" s="1279"/>
      <c r="I41" s="102">
        <v>25720</v>
      </c>
      <c r="J41" s="103">
        <v>26443</v>
      </c>
      <c r="K41" s="103">
        <v>26357</v>
      </c>
      <c r="L41" s="103">
        <v>25872</v>
      </c>
      <c r="M41" s="104">
        <v>25036</v>
      </c>
    </row>
    <row r="42" spans="2:13" ht="27.75" customHeight="1">
      <c r="B42" s="1274"/>
      <c r="C42" s="1275"/>
      <c r="D42" s="105"/>
      <c r="E42" s="1280" t="s">
        <v>31</v>
      </c>
      <c r="F42" s="1280"/>
      <c r="G42" s="1280"/>
      <c r="H42" s="1281"/>
      <c r="I42" s="106" t="s">
        <v>516</v>
      </c>
      <c r="J42" s="107" t="s">
        <v>516</v>
      </c>
      <c r="K42" s="107" t="s">
        <v>516</v>
      </c>
      <c r="L42" s="107" t="s">
        <v>516</v>
      </c>
      <c r="M42" s="108" t="s">
        <v>516</v>
      </c>
    </row>
    <row r="43" spans="2:13" ht="27.75" customHeight="1">
      <c r="B43" s="1274"/>
      <c r="C43" s="1275"/>
      <c r="D43" s="105"/>
      <c r="E43" s="1280" t="s">
        <v>32</v>
      </c>
      <c r="F43" s="1280"/>
      <c r="G43" s="1280"/>
      <c r="H43" s="1281"/>
      <c r="I43" s="106">
        <v>9139</v>
      </c>
      <c r="J43" s="107">
        <v>8770</v>
      </c>
      <c r="K43" s="107">
        <v>8203</v>
      </c>
      <c r="L43" s="107">
        <v>7751</v>
      </c>
      <c r="M43" s="108">
        <v>7516</v>
      </c>
    </row>
    <row r="44" spans="2:13" ht="27.75" customHeight="1">
      <c r="B44" s="1274"/>
      <c r="C44" s="1275"/>
      <c r="D44" s="105"/>
      <c r="E44" s="1280" t="s">
        <v>33</v>
      </c>
      <c r="F44" s="1280"/>
      <c r="G44" s="1280"/>
      <c r="H44" s="1281"/>
      <c r="I44" s="106" t="s">
        <v>516</v>
      </c>
      <c r="J44" s="107" t="s">
        <v>516</v>
      </c>
      <c r="K44" s="107" t="s">
        <v>516</v>
      </c>
      <c r="L44" s="107" t="s">
        <v>516</v>
      </c>
      <c r="M44" s="108">
        <v>75</v>
      </c>
    </row>
    <row r="45" spans="2:13" ht="27.75" customHeight="1">
      <c r="B45" s="1274"/>
      <c r="C45" s="1275"/>
      <c r="D45" s="105"/>
      <c r="E45" s="1280" t="s">
        <v>34</v>
      </c>
      <c r="F45" s="1280"/>
      <c r="G45" s="1280"/>
      <c r="H45" s="1281"/>
      <c r="I45" s="106">
        <v>5039</v>
      </c>
      <c r="J45" s="107">
        <v>4855</v>
      </c>
      <c r="K45" s="107">
        <v>4892</v>
      </c>
      <c r="L45" s="107">
        <v>4905</v>
      </c>
      <c r="M45" s="108">
        <v>4873</v>
      </c>
    </row>
    <row r="46" spans="2:13" ht="27.75" customHeight="1">
      <c r="B46" s="1274"/>
      <c r="C46" s="1275"/>
      <c r="D46" s="109"/>
      <c r="E46" s="1280" t="s">
        <v>35</v>
      </c>
      <c r="F46" s="1280"/>
      <c r="G46" s="1280"/>
      <c r="H46" s="1281"/>
      <c r="I46" s="106">
        <v>3</v>
      </c>
      <c r="J46" s="107" t="s">
        <v>516</v>
      </c>
      <c r="K46" s="107">
        <v>7</v>
      </c>
      <c r="L46" s="107" t="s">
        <v>516</v>
      </c>
      <c r="M46" s="108">
        <v>6</v>
      </c>
    </row>
    <row r="47" spans="2:13" ht="27.75" customHeight="1">
      <c r="B47" s="1274"/>
      <c r="C47" s="1275"/>
      <c r="D47" s="110"/>
      <c r="E47" s="1282" t="s">
        <v>36</v>
      </c>
      <c r="F47" s="1283"/>
      <c r="G47" s="1283"/>
      <c r="H47" s="1284"/>
      <c r="I47" s="106" t="s">
        <v>516</v>
      </c>
      <c r="J47" s="107" t="s">
        <v>516</v>
      </c>
      <c r="K47" s="107" t="s">
        <v>516</v>
      </c>
      <c r="L47" s="107" t="s">
        <v>516</v>
      </c>
      <c r="M47" s="108" t="s">
        <v>516</v>
      </c>
    </row>
    <row r="48" spans="2:13" ht="27.75" customHeight="1">
      <c r="B48" s="1274"/>
      <c r="C48" s="1275"/>
      <c r="D48" s="105"/>
      <c r="E48" s="1280" t="s">
        <v>37</v>
      </c>
      <c r="F48" s="1280"/>
      <c r="G48" s="1280"/>
      <c r="H48" s="1281"/>
      <c r="I48" s="106" t="s">
        <v>516</v>
      </c>
      <c r="J48" s="107" t="s">
        <v>516</v>
      </c>
      <c r="K48" s="107" t="s">
        <v>516</v>
      </c>
      <c r="L48" s="107" t="s">
        <v>516</v>
      </c>
      <c r="M48" s="108" t="s">
        <v>516</v>
      </c>
    </row>
    <row r="49" spans="2:13" ht="27.75" customHeight="1">
      <c r="B49" s="1276"/>
      <c r="C49" s="1277"/>
      <c r="D49" s="105"/>
      <c r="E49" s="1280" t="s">
        <v>38</v>
      </c>
      <c r="F49" s="1280"/>
      <c r="G49" s="1280"/>
      <c r="H49" s="1281"/>
      <c r="I49" s="106" t="s">
        <v>516</v>
      </c>
      <c r="J49" s="107" t="s">
        <v>516</v>
      </c>
      <c r="K49" s="107" t="s">
        <v>516</v>
      </c>
      <c r="L49" s="107" t="s">
        <v>516</v>
      </c>
      <c r="M49" s="108" t="s">
        <v>516</v>
      </c>
    </row>
    <row r="50" spans="2:13" ht="27.75" customHeight="1">
      <c r="B50" s="1285" t="s">
        <v>39</v>
      </c>
      <c r="C50" s="1286"/>
      <c r="D50" s="111"/>
      <c r="E50" s="1280" t="s">
        <v>40</v>
      </c>
      <c r="F50" s="1280"/>
      <c r="G50" s="1280"/>
      <c r="H50" s="1281"/>
      <c r="I50" s="106">
        <v>10187</v>
      </c>
      <c r="J50" s="107">
        <v>11083</v>
      </c>
      <c r="K50" s="107">
        <v>11421</v>
      </c>
      <c r="L50" s="107">
        <v>11959</v>
      </c>
      <c r="M50" s="108">
        <v>11831</v>
      </c>
    </row>
    <row r="51" spans="2:13" ht="27.75" customHeight="1">
      <c r="B51" s="1274"/>
      <c r="C51" s="1275"/>
      <c r="D51" s="105"/>
      <c r="E51" s="1280" t="s">
        <v>41</v>
      </c>
      <c r="F51" s="1280"/>
      <c r="G51" s="1280"/>
      <c r="H51" s="1281"/>
      <c r="I51" s="106">
        <v>1096</v>
      </c>
      <c r="J51" s="107">
        <v>1025</v>
      </c>
      <c r="K51" s="107">
        <v>917</v>
      </c>
      <c r="L51" s="107">
        <v>729</v>
      </c>
      <c r="M51" s="108">
        <v>569</v>
      </c>
    </row>
    <row r="52" spans="2:13" ht="27.75" customHeight="1">
      <c r="B52" s="1276"/>
      <c r="C52" s="1277"/>
      <c r="D52" s="105"/>
      <c r="E52" s="1280" t="s">
        <v>42</v>
      </c>
      <c r="F52" s="1280"/>
      <c r="G52" s="1280"/>
      <c r="H52" s="1281"/>
      <c r="I52" s="106">
        <v>24259</v>
      </c>
      <c r="J52" s="107">
        <v>24777</v>
      </c>
      <c r="K52" s="107">
        <v>24583</v>
      </c>
      <c r="L52" s="107">
        <v>24100</v>
      </c>
      <c r="M52" s="108">
        <v>23513</v>
      </c>
    </row>
    <row r="53" spans="2:13" ht="27.75" customHeight="1" thickBot="1">
      <c r="B53" s="1287" t="s">
        <v>43</v>
      </c>
      <c r="C53" s="1288"/>
      <c r="D53" s="112"/>
      <c r="E53" s="1289" t="s">
        <v>44</v>
      </c>
      <c r="F53" s="1289"/>
      <c r="G53" s="1289"/>
      <c r="H53" s="1290"/>
      <c r="I53" s="113">
        <v>4360</v>
      </c>
      <c r="J53" s="114">
        <v>3183</v>
      </c>
      <c r="K53" s="114">
        <v>2538</v>
      </c>
      <c r="L53" s="114">
        <v>1739</v>
      </c>
      <c r="M53" s="115">
        <v>1591</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JZTs5zOnTD5y0D0RpjbYHsrmdJ8hBdAov1qupYhAgEBy3rIpUfDwYADhOLfaMmo9zV+ltDXlXlEVZmTSrYEhQ==" saltValue="VbJc9K9lYUCr9KB9buQE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559</v>
      </c>
      <c r="G54" s="124" t="s">
        <v>560</v>
      </c>
      <c r="H54" s="125" t="s">
        <v>561</v>
      </c>
    </row>
    <row r="55" spans="2:8" ht="52.5" customHeight="1">
      <c r="B55" s="126"/>
      <c r="C55" s="1299" t="s">
        <v>47</v>
      </c>
      <c r="D55" s="1299"/>
      <c r="E55" s="1300"/>
      <c r="F55" s="127">
        <v>5459</v>
      </c>
      <c r="G55" s="127">
        <v>5317</v>
      </c>
      <c r="H55" s="128">
        <v>5588</v>
      </c>
    </row>
    <row r="56" spans="2:8" ht="52.5" customHeight="1">
      <c r="B56" s="129"/>
      <c r="C56" s="1301" t="s">
        <v>48</v>
      </c>
      <c r="D56" s="1301"/>
      <c r="E56" s="1302"/>
      <c r="F56" s="130">
        <v>2091</v>
      </c>
      <c r="G56" s="130">
        <v>2100</v>
      </c>
      <c r="H56" s="131">
        <v>1814</v>
      </c>
    </row>
    <row r="57" spans="2:8" ht="53.25" customHeight="1">
      <c r="B57" s="129"/>
      <c r="C57" s="1303" t="s">
        <v>49</v>
      </c>
      <c r="D57" s="1303"/>
      <c r="E57" s="1304"/>
      <c r="F57" s="132">
        <v>2872</v>
      </c>
      <c r="G57" s="132">
        <v>3708</v>
      </c>
      <c r="H57" s="133">
        <v>3541</v>
      </c>
    </row>
    <row r="58" spans="2:8" ht="45.75" customHeight="1">
      <c r="B58" s="134"/>
      <c r="C58" s="1291" t="s">
        <v>598</v>
      </c>
      <c r="D58" s="1292"/>
      <c r="E58" s="1293"/>
      <c r="F58" s="135">
        <v>735</v>
      </c>
      <c r="G58" s="135">
        <v>936</v>
      </c>
      <c r="H58" s="136">
        <v>936</v>
      </c>
    </row>
    <row r="59" spans="2:8" ht="45.75" customHeight="1">
      <c r="B59" s="134"/>
      <c r="C59" s="1291" t="s">
        <v>599</v>
      </c>
      <c r="D59" s="1292"/>
      <c r="E59" s="1293"/>
      <c r="F59" s="135">
        <v>838</v>
      </c>
      <c r="G59" s="135">
        <v>838</v>
      </c>
      <c r="H59" s="136">
        <v>807</v>
      </c>
    </row>
    <row r="60" spans="2:8" ht="45.75" customHeight="1">
      <c r="B60" s="134"/>
      <c r="C60" s="1291" t="s">
        <v>600</v>
      </c>
      <c r="D60" s="1292"/>
      <c r="E60" s="1293"/>
      <c r="F60" s="135" t="s">
        <v>516</v>
      </c>
      <c r="G60" s="135">
        <v>700</v>
      </c>
      <c r="H60" s="136">
        <v>664</v>
      </c>
    </row>
    <row r="61" spans="2:8" ht="45.75" customHeight="1">
      <c r="B61" s="134"/>
      <c r="C61" s="1291" t="s">
        <v>601</v>
      </c>
      <c r="D61" s="1292"/>
      <c r="E61" s="1293"/>
      <c r="F61" s="135">
        <v>486</v>
      </c>
      <c r="G61" s="135">
        <v>501</v>
      </c>
      <c r="H61" s="136">
        <v>480</v>
      </c>
    </row>
    <row r="62" spans="2:8" ht="45.75" customHeight="1" thickBot="1">
      <c r="B62" s="137"/>
      <c r="C62" s="1294" t="s">
        <v>602</v>
      </c>
      <c r="D62" s="1295"/>
      <c r="E62" s="1296"/>
      <c r="F62" s="138">
        <v>184</v>
      </c>
      <c r="G62" s="138">
        <v>173</v>
      </c>
      <c r="H62" s="139">
        <v>162</v>
      </c>
    </row>
    <row r="63" spans="2:8" ht="52.5" customHeight="1" thickBot="1">
      <c r="B63" s="140"/>
      <c r="C63" s="1297" t="s">
        <v>50</v>
      </c>
      <c r="D63" s="1297"/>
      <c r="E63" s="1298"/>
      <c r="F63" s="141">
        <v>10422</v>
      </c>
      <c r="G63" s="141">
        <v>11126</v>
      </c>
      <c r="H63" s="142">
        <v>10943</v>
      </c>
    </row>
    <row r="64" spans="2:8" ht="15" customHeight="1"/>
    <row r="65" ht="0" hidden="1" customHeight="1"/>
    <row r="66" ht="0" hidden="1" customHeight="1"/>
  </sheetData>
  <sheetProtection algorithmName="SHA-512" hashValue="Gk8mroKvZI2wt9YLI/yMdl2CboyUXUkltoWqwlLXztLGfpsFncD4jwpiu2Wevfof9VVJ9z/X0nKxqghOXmP8Mw==" saltValue="ehAHE/yinuLdklN8FuWb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 zoomScale="75" zoomScaleNormal="7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613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606</v>
      </c>
    </row>
    <row r="50" spans="1:109">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557</v>
      </c>
      <c r="BQ50" s="1319"/>
      <c r="BR50" s="1319"/>
      <c r="BS50" s="1319"/>
      <c r="BT50" s="1319"/>
      <c r="BU50" s="1319"/>
      <c r="BV50" s="1319"/>
      <c r="BW50" s="1319"/>
      <c r="BX50" s="1319" t="s">
        <v>558</v>
      </c>
      <c r="BY50" s="1319"/>
      <c r="BZ50" s="1319"/>
      <c r="CA50" s="1319"/>
      <c r="CB50" s="1319"/>
      <c r="CC50" s="1319"/>
      <c r="CD50" s="1319"/>
      <c r="CE50" s="1319"/>
      <c r="CF50" s="1319" t="s">
        <v>559</v>
      </c>
      <c r="CG50" s="1319"/>
      <c r="CH50" s="1319"/>
      <c r="CI50" s="1319"/>
      <c r="CJ50" s="1319"/>
      <c r="CK50" s="1319"/>
      <c r="CL50" s="1319"/>
      <c r="CM50" s="1319"/>
      <c r="CN50" s="1319" t="s">
        <v>560</v>
      </c>
      <c r="CO50" s="1319"/>
      <c r="CP50" s="1319"/>
      <c r="CQ50" s="1319"/>
      <c r="CR50" s="1319"/>
      <c r="CS50" s="1319"/>
      <c r="CT50" s="1319"/>
      <c r="CU50" s="1319"/>
      <c r="CV50" s="1319" t="s">
        <v>561</v>
      </c>
      <c r="CW50" s="1319"/>
      <c r="CX50" s="1319"/>
      <c r="CY50" s="1319"/>
      <c r="CZ50" s="1319"/>
      <c r="DA50" s="1319"/>
      <c r="DB50" s="1319"/>
      <c r="DC50" s="1319"/>
    </row>
    <row r="51" spans="1:109" ht="13.5" customHeight="1">
      <c r="B51" s="394"/>
      <c r="G51" s="1320"/>
      <c r="H51" s="1320"/>
      <c r="I51" s="1324"/>
      <c r="J51" s="1324"/>
      <c r="K51" s="1321"/>
      <c r="L51" s="1321"/>
      <c r="M51" s="1321"/>
      <c r="N51" s="1321"/>
      <c r="AM51" s="403"/>
      <c r="AN51" s="1322" t="s">
        <v>607</v>
      </c>
      <c r="AO51" s="1322"/>
      <c r="AP51" s="1322"/>
      <c r="AQ51" s="1322"/>
      <c r="AR51" s="1322"/>
      <c r="AS51" s="1322"/>
      <c r="AT51" s="1322"/>
      <c r="AU51" s="1322"/>
      <c r="AV51" s="1322"/>
      <c r="AW51" s="1322"/>
      <c r="AX51" s="1322"/>
      <c r="AY51" s="1322"/>
      <c r="AZ51" s="1322"/>
      <c r="BA51" s="1322"/>
      <c r="BB51" s="1322" t="s">
        <v>608</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25.9</v>
      </c>
      <c r="BY51" s="1305"/>
      <c r="BZ51" s="1305"/>
      <c r="CA51" s="1305"/>
      <c r="CB51" s="1305"/>
      <c r="CC51" s="1305"/>
      <c r="CD51" s="1305"/>
      <c r="CE51" s="1305"/>
      <c r="CF51" s="1305">
        <v>21.4</v>
      </c>
      <c r="CG51" s="1305"/>
      <c r="CH51" s="1305"/>
      <c r="CI51" s="1305"/>
      <c r="CJ51" s="1305"/>
      <c r="CK51" s="1305"/>
      <c r="CL51" s="1305"/>
      <c r="CM51" s="1305"/>
      <c r="CN51" s="1305">
        <v>15.1</v>
      </c>
      <c r="CO51" s="1305"/>
      <c r="CP51" s="1305"/>
      <c r="CQ51" s="1305"/>
      <c r="CR51" s="1305"/>
      <c r="CS51" s="1305"/>
      <c r="CT51" s="1305"/>
      <c r="CU51" s="1305"/>
      <c r="CV51" s="1305">
        <v>14.2</v>
      </c>
      <c r="CW51" s="1305"/>
      <c r="CX51" s="1305"/>
      <c r="CY51" s="1305"/>
      <c r="CZ51" s="1305"/>
      <c r="DA51" s="1305"/>
      <c r="DB51" s="1305"/>
      <c r="DC51" s="1305"/>
    </row>
    <row r="52" spans="1:109">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609</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55.2</v>
      </c>
      <c r="BY53" s="1305"/>
      <c r="BZ53" s="1305"/>
      <c r="CA53" s="1305"/>
      <c r="CB53" s="1305"/>
      <c r="CC53" s="1305"/>
      <c r="CD53" s="1305"/>
      <c r="CE53" s="1305"/>
      <c r="CF53" s="1305">
        <v>56</v>
      </c>
      <c r="CG53" s="1305"/>
      <c r="CH53" s="1305"/>
      <c r="CI53" s="1305"/>
      <c r="CJ53" s="1305"/>
      <c r="CK53" s="1305"/>
      <c r="CL53" s="1305"/>
      <c r="CM53" s="1305"/>
      <c r="CN53" s="1305">
        <v>57.5</v>
      </c>
      <c r="CO53" s="1305"/>
      <c r="CP53" s="1305"/>
      <c r="CQ53" s="1305"/>
      <c r="CR53" s="1305"/>
      <c r="CS53" s="1305"/>
      <c r="CT53" s="1305"/>
      <c r="CU53" s="1305"/>
      <c r="CV53" s="1305">
        <v>59.1</v>
      </c>
      <c r="CW53" s="1305"/>
      <c r="CX53" s="1305"/>
      <c r="CY53" s="1305"/>
      <c r="CZ53" s="1305"/>
      <c r="DA53" s="1305"/>
      <c r="DB53" s="1305"/>
      <c r="DC53" s="1305"/>
    </row>
    <row r="54" spans="1:109">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5"/>
      <c r="H55" s="1315"/>
      <c r="I55" s="1315"/>
      <c r="J55" s="1315"/>
      <c r="K55" s="1321"/>
      <c r="L55" s="1321"/>
      <c r="M55" s="1321"/>
      <c r="N55" s="1321"/>
      <c r="AN55" s="1319" t="s">
        <v>610</v>
      </c>
      <c r="AO55" s="1319"/>
      <c r="AP55" s="1319"/>
      <c r="AQ55" s="1319"/>
      <c r="AR55" s="1319"/>
      <c r="AS55" s="1319"/>
      <c r="AT55" s="1319"/>
      <c r="AU55" s="1319"/>
      <c r="AV55" s="1319"/>
      <c r="AW55" s="1319"/>
      <c r="AX55" s="1319"/>
      <c r="AY55" s="1319"/>
      <c r="AZ55" s="1319"/>
      <c r="BA55" s="1319"/>
      <c r="BB55" s="1322" t="s">
        <v>608</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609</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611</v>
      </c>
    </row>
    <row r="64" spans="1:109">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6" t="s">
        <v>614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606</v>
      </c>
    </row>
    <row r="72" spans="2:107">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557</v>
      </c>
      <c r="BQ72" s="1319"/>
      <c r="BR72" s="1319"/>
      <c r="BS72" s="1319"/>
      <c r="BT72" s="1319"/>
      <c r="BU72" s="1319"/>
      <c r="BV72" s="1319"/>
      <c r="BW72" s="1319"/>
      <c r="BX72" s="1319" t="s">
        <v>558</v>
      </c>
      <c r="BY72" s="1319"/>
      <c r="BZ72" s="1319"/>
      <c r="CA72" s="1319"/>
      <c r="CB72" s="1319"/>
      <c r="CC72" s="1319"/>
      <c r="CD72" s="1319"/>
      <c r="CE72" s="1319"/>
      <c r="CF72" s="1319" t="s">
        <v>559</v>
      </c>
      <c r="CG72" s="1319"/>
      <c r="CH72" s="1319"/>
      <c r="CI72" s="1319"/>
      <c r="CJ72" s="1319"/>
      <c r="CK72" s="1319"/>
      <c r="CL72" s="1319"/>
      <c r="CM72" s="1319"/>
      <c r="CN72" s="1319" t="s">
        <v>560</v>
      </c>
      <c r="CO72" s="1319"/>
      <c r="CP72" s="1319"/>
      <c r="CQ72" s="1319"/>
      <c r="CR72" s="1319"/>
      <c r="CS72" s="1319"/>
      <c r="CT72" s="1319"/>
      <c r="CU72" s="1319"/>
      <c r="CV72" s="1319" t="s">
        <v>561</v>
      </c>
      <c r="CW72" s="1319"/>
      <c r="CX72" s="1319"/>
      <c r="CY72" s="1319"/>
      <c r="CZ72" s="1319"/>
      <c r="DA72" s="1319"/>
      <c r="DB72" s="1319"/>
      <c r="DC72" s="1319"/>
    </row>
    <row r="73" spans="2:107">
      <c r="B73" s="394"/>
      <c r="G73" s="1320"/>
      <c r="H73" s="1320"/>
      <c r="I73" s="1320"/>
      <c r="J73" s="1320"/>
      <c r="K73" s="1326"/>
      <c r="L73" s="1326"/>
      <c r="M73" s="1326"/>
      <c r="N73" s="1326"/>
      <c r="AM73" s="403"/>
      <c r="AN73" s="1322" t="s">
        <v>607</v>
      </c>
      <c r="AO73" s="1322"/>
      <c r="AP73" s="1322"/>
      <c r="AQ73" s="1322"/>
      <c r="AR73" s="1322"/>
      <c r="AS73" s="1322"/>
      <c r="AT73" s="1322"/>
      <c r="AU73" s="1322"/>
      <c r="AV73" s="1322"/>
      <c r="AW73" s="1322"/>
      <c r="AX73" s="1322"/>
      <c r="AY73" s="1322"/>
      <c r="AZ73" s="1322"/>
      <c r="BA73" s="1322"/>
      <c r="BB73" s="1322" t="s">
        <v>608</v>
      </c>
      <c r="BC73" s="1322"/>
      <c r="BD73" s="1322"/>
      <c r="BE73" s="1322"/>
      <c r="BF73" s="1322"/>
      <c r="BG73" s="1322"/>
      <c r="BH73" s="1322"/>
      <c r="BI73" s="1322"/>
      <c r="BJ73" s="1322"/>
      <c r="BK73" s="1322"/>
      <c r="BL73" s="1322"/>
      <c r="BM73" s="1322"/>
      <c r="BN73" s="1322"/>
      <c r="BO73" s="1322"/>
      <c r="BP73" s="1305">
        <v>35.200000000000003</v>
      </c>
      <c r="BQ73" s="1305"/>
      <c r="BR73" s="1305"/>
      <c r="BS73" s="1305"/>
      <c r="BT73" s="1305"/>
      <c r="BU73" s="1305"/>
      <c r="BV73" s="1305"/>
      <c r="BW73" s="1305"/>
      <c r="BX73" s="1305">
        <v>25.9</v>
      </c>
      <c r="BY73" s="1305"/>
      <c r="BZ73" s="1305"/>
      <c r="CA73" s="1305"/>
      <c r="CB73" s="1305"/>
      <c r="CC73" s="1305"/>
      <c r="CD73" s="1305"/>
      <c r="CE73" s="1305"/>
      <c r="CF73" s="1305">
        <v>21.4</v>
      </c>
      <c r="CG73" s="1305"/>
      <c r="CH73" s="1305"/>
      <c r="CI73" s="1305"/>
      <c r="CJ73" s="1305"/>
      <c r="CK73" s="1305"/>
      <c r="CL73" s="1305"/>
      <c r="CM73" s="1305"/>
      <c r="CN73" s="1305">
        <v>15.1</v>
      </c>
      <c r="CO73" s="1305"/>
      <c r="CP73" s="1305"/>
      <c r="CQ73" s="1305"/>
      <c r="CR73" s="1305"/>
      <c r="CS73" s="1305"/>
      <c r="CT73" s="1305"/>
      <c r="CU73" s="1305"/>
      <c r="CV73" s="1305">
        <v>14.2</v>
      </c>
      <c r="CW73" s="1305"/>
      <c r="CX73" s="1305"/>
      <c r="CY73" s="1305"/>
      <c r="CZ73" s="1305"/>
      <c r="DA73" s="1305"/>
      <c r="DB73" s="1305"/>
      <c r="DC73" s="1305"/>
    </row>
    <row r="74" spans="2:107">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612</v>
      </c>
      <c r="BC75" s="1322"/>
      <c r="BD75" s="1322"/>
      <c r="BE75" s="1322"/>
      <c r="BF75" s="1322"/>
      <c r="BG75" s="1322"/>
      <c r="BH75" s="1322"/>
      <c r="BI75" s="1322"/>
      <c r="BJ75" s="1322"/>
      <c r="BK75" s="1322"/>
      <c r="BL75" s="1322"/>
      <c r="BM75" s="1322"/>
      <c r="BN75" s="1322"/>
      <c r="BO75" s="1322"/>
      <c r="BP75" s="1305">
        <v>9.9</v>
      </c>
      <c r="BQ75" s="1305"/>
      <c r="BR75" s="1305"/>
      <c r="BS75" s="1305"/>
      <c r="BT75" s="1305"/>
      <c r="BU75" s="1305"/>
      <c r="BV75" s="1305"/>
      <c r="BW75" s="1305"/>
      <c r="BX75" s="1305">
        <v>8.6</v>
      </c>
      <c r="BY75" s="1305"/>
      <c r="BZ75" s="1305"/>
      <c r="CA75" s="1305"/>
      <c r="CB75" s="1305"/>
      <c r="CC75" s="1305"/>
      <c r="CD75" s="1305"/>
      <c r="CE75" s="1305"/>
      <c r="CF75" s="1305">
        <v>7.8</v>
      </c>
      <c r="CG75" s="1305"/>
      <c r="CH75" s="1305"/>
      <c r="CI75" s="1305"/>
      <c r="CJ75" s="1305"/>
      <c r="CK75" s="1305"/>
      <c r="CL75" s="1305"/>
      <c r="CM75" s="1305"/>
      <c r="CN75" s="1305">
        <v>7.5</v>
      </c>
      <c r="CO75" s="1305"/>
      <c r="CP75" s="1305"/>
      <c r="CQ75" s="1305"/>
      <c r="CR75" s="1305"/>
      <c r="CS75" s="1305"/>
      <c r="CT75" s="1305"/>
      <c r="CU75" s="1305"/>
      <c r="CV75" s="1305">
        <v>8.1</v>
      </c>
      <c r="CW75" s="1305"/>
      <c r="CX75" s="1305"/>
      <c r="CY75" s="1305"/>
      <c r="CZ75" s="1305"/>
      <c r="DA75" s="1305"/>
      <c r="DB75" s="1305"/>
      <c r="DC75" s="1305"/>
    </row>
    <row r="76" spans="2:107">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5"/>
      <c r="H77" s="1315"/>
      <c r="I77" s="1315"/>
      <c r="J77" s="1315"/>
      <c r="K77" s="1326"/>
      <c r="L77" s="1326"/>
      <c r="M77" s="1326"/>
      <c r="N77" s="1326"/>
      <c r="AN77" s="1319" t="s">
        <v>610</v>
      </c>
      <c r="AO77" s="1319"/>
      <c r="AP77" s="1319"/>
      <c r="AQ77" s="1319"/>
      <c r="AR77" s="1319"/>
      <c r="AS77" s="1319"/>
      <c r="AT77" s="1319"/>
      <c r="AU77" s="1319"/>
      <c r="AV77" s="1319"/>
      <c r="AW77" s="1319"/>
      <c r="AX77" s="1319"/>
      <c r="AY77" s="1319"/>
      <c r="AZ77" s="1319"/>
      <c r="BA77" s="1319"/>
      <c r="BB77" s="1322" t="s">
        <v>608</v>
      </c>
      <c r="BC77" s="1322"/>
      <c r="BD77" s="1322"/>
      <c r="BE77" s="1322"/>
      <c r="BF77" s="1322"/>
      <c r="BG77" s="1322"/>
      <c r="BH77" s="1322"/>
      <c r="BI77" s="1322"/>
      <c r="BJ77" s="1322"/>
      <c r="BK77" s="1322"/>
      <c r="BL77" s="1322"/>
      <c r="BM77" s="1322"/>
      <c r="BN77" s="1322"/>
      <c r="BO77" s="1322"/>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612</v>
      </c>
      <c r="BC79" s="1322"/>
      <c r="BD79" s="1322"/>
      <c r="BE79" s="1322"/>
      <c r="BF79" s="1322"/>
      <c r="BG79" s="1322"/>
      <c r="BH79" s="1322"/>
      <c r="BI79" s="1322"/>
      <c r="BJ79" s="1322"/>
      <c r="BK79" s="1322"/>
      <c r="BL79" s="1322"/>
      <c r="BM79" s="1322"/>
      <c r="BN79" s="1322"/>
      <c r="BO79" s="1322"/>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OQbjlOD+goPrAL5Vb1SLkuaFRubFRMKhkC+j1nz6VNpHpQzFDevLdSuZuC77FuY6kzZvTG1BkraPSjoKs4svA==" saltValue="xgCom1dR39gc7g/yPxM3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6"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qYv2fqzJw2UKsCEBucUyi3au2qTKVDciTTTcJWEJpXaBWAnK+nRDoTuiQ0BiW8bLf5y18aVlo8ytwvX3pqYHA==" saltValue="eZrS41V3ebrlA3NCoSAVL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MAyRR0HphuwPNlCKZ2qMExA9RH573tnCVXATeUrzJqOmJ31ut1UlOgn3IHL2V25ba4zXBS2uATbaRtYkKT/xQ==" saltValue="lzoKNhoH+1RIuD3MZkh/Z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554</v>
      </c>
      <c r="G2" s="156"/>
      <c r="H2" s="157"/>
    </row>
    <row r="3" spans="1:8">
      <c r="A3" s="153" t="s">
        <v>547</v>
      </c>
      <c r="B3" s="158"/>
      <c r="C3" s="159"/>
      <c r="D3" s="160">
        <v>96682</v>
      </c>
      <c r="E3" s="161"/>
      <c r="F3" s="162">
        <v>106614</v>
      </c>
      <c r="G3" s="163"/>
      <c r="H3" s="164"/>
    </row>
    <row r="4" spans="1:8">
      <c r="A4" s="165"/>
      <c r="B4" s="166"/>
      <c r="C4" s="167"/>
      <c r="D4" s="168">
        <v>37450</v>
      </c>
      <c r="E4" s="169"/>
      <c r="F4" s="170">
        <v>45545</v>
      </c>
      <c r="G4" s="171"/>
      <c r="H4" s="172"/>
    </row>
    <row r="5" spans="1:8">
      <c r="A5" s="153" t="s">
        <v>549</v>
      </c>
      <c r="B5" s="158"/>
      <c r="C5" s="159"/>
      <c r="D5" s="160">
        <v>94753</v>
      </c>
      <c r="E5" s="161"/>
      <c r="F5" s="162">
        <v>85459</v>
      </c>
      <c r="G5" s="163"/>
      <c r="H5" s="164"/>
    </row>
    <row r="6" spans="1:8">
      <c r="A6" s="165"/>
      <c r="B6" s="166"/>
      <c r="C6" s="167"/>
      <c r="D6" s="168">
        <v>56549</v>
      </c>
      <c r="E6" s="169"/>
      <c r="F6" s="170">
        <v>44378</v>
      </c>
      <c r="G6" s="171"/>
      <c r="H6" s="172"/>
    </row>
    <row r="7" spans="1:8">
      <c r="A7" s="153" t="s">
        <v>550</v>
      </c>
      <c r="B7" s="158"/>
      <c r="C7" s="159"/>
      <c r="D7" s="160">
        <v>80747</v>
      </c>
      <c r="E7" s="161"/>
      <c r="F7" s="162">
        <v>83280</v>
      </c>
      <c r="G7" s="163"/>
      <c r="H7" s="164"/>
    </row>
    <row r="8" spans="1:8">
      <c r="A8" s="165"/>
      <c r="B8" s="166"/>
      <c r="C8" s="167"/>
      <c r="D8" s="168">
        <v>39562</v>
      </c>
      <c r="E8" s="169"/>
      <c r="F8" s="170">
        <v>43123</v>
      </c>
      <c r="G8" s="171"/>
      <c r="H8" s="172"/>
    </row>
    <row r="9" spans="1:8">
      <c r="A9" s="153" t="s">
        <v>551</v>
      </c>
      <c r="B9" s="158"/>
      <c r="C9" s="159"/>
      <c r="D9" s="160">
        <v>54639</v>
      </c>
      <c r="E9" s="161"/>
      <c r="F9" s="162">
        <v>88968</v>
      </c>
      <c r="G9" s="163"/>
      <c r="H9" s="164"/>
    </row>
    <row r="10" spans="1:8">
      <c r="A10" s="165"/>
      <c r="B10" s="166"/>
      <c r="C10" s="167"/>
      <c r="D10" s="168">
        <v>36688</v>
      </c>
      <c r="E10" s="169"/>
      <c r="F10" s="170">
        <v>45482</v>
      </c>
      <c r="G10" s="171"/>
      <c r="H10" s="172"/>
    </row>
    <row r="11" spans="1:8">
      <c r="A11" s="153" t="s">
        <v>552</v>
      </c>
      <c r="B11" s="158"/>
      <c r="C11" s="159"/>
      <c r="D11" s="160">
        <v>48728</v>
      </c>
      <c r="E11" s="161"/>
      <c r="F11" s="162">
        <v>85173</v>
      </c>
      <c r="G11" s="163"/>
      <c r="H11" s="164"/>
    </row>
    <row r="12" spans="1:8">
      <c r="A12" s="165"/>
      <c r="B12" s="166"/>
      <c r="C12" s="173"/>
      <c r="D12" s="168">
        <v>35143</v>
      </c>
      <c r="E12" s="169"/>
      <c r="F12" s="170">
        <v>43913</v>
      </c>
      <c r="G12" s="171"/>
      <c r="H12" s="172"/>
    </row>
    <row r="13" spans="1:8">
      <c r="A13" s="153"/>
      <c r="B13" s="158"/>
      <c r="C13" s="174"/>
      <c r="D13" s="175">
        <v>75110</v>
      </c>
      <c r="E13" s="176"/>
      <c r="F13" s="177">
        <v>89899</v>
      </c>
      <c r="G13" s="178"/>
      <c r="H13" s="164"/>
    </row>
    <row r="14" spans="1:8">
      <c r="A14" s="165"/>
      <c r="B14" s="166"/>
      <c r="C14" s="167"/>
      <c r="D14" s="168">
        <v>41078</v>
      </c>
      <c r="E14" s="169"/>
      <c r="F14" s="170">
        <v>44488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9.25</v>
      </c>
      <c r="C19" s="179">
        <f>ROUND(VALUE(SUBSTITUTE(実質収支比率等に係る経年分析!G$48,"▲","-")),2)</f>
        <v>10.27</v>
      </c>
      <c r="D19" s="179">
        <f>ROUND(VALUE(SUBSTITUTE(実質収支比率等に係る経年分析!H$48,"▲","-")),2)</f>
        <v>9.7799999999999994</v>
      </c>
      <c r="E19" s="179">
        <f>ROUND(VALUE(SUBSTITUTE(実質収支比率等に係る経年分析!I$48,"▲","-")),2)</f>
        <v>8.68</v>
      </c>
      <c r="F19" s="179">
        <f>ROUND(VALUE(SUBSTITUTE(実質収支比率等に係る経年分析!J$48,"▲","-")),2)</f>
        <v>7.19</v>
      </c>
    </row>
    <row r="20" spans="1:11">
      <c r="A20" s="179" t="s">
        <v>54</v>
      </c>
      <c r="B20" s="179">
        <f>ROUND(VALUE(SUBSTITUTE(実質収支比率等に係る経年分析!F$47,"▲","-")),2)</f>
        <v>33.869999999999997</v>
      </c>
      <c r="C20" s="179">
        <f>ROUND(VALUE(SUBSTITUTE(実質収支比率等に係る経年分析!G$47,"▲","-")),2)</f>
        <v>38.950000000000003</v>
      </c>
      <c r="D20" s="179">
        <f>ROUND(VALUE(SUBSTITUTE(実質収支比率等に係る経年分析!H$47,"▲","-")),2)</f>
        <v>38.56</v>
      </c>
      <c r="E20" s="179">
        <f>ROUND(VALUE(SUBSTITUTE(実質収支比率等に係る経年分析!I$47,"▲","-")),2)</f>
        <v>38.47</v>
      </c>
      <c r="F20" s="179">
        <f>ROUND(VALUE(SUBSTITUTE(実質収支比率等に係る経年分析!J$47,"▲","-")),2)</f>
        <v>40.82</v>
      </c>
    </row>
    <row r="21" spans="1:11">
      <c r="A21" s="179" t="s">
        <v>55</v>
      </c>
      <c r="B21" s="179">
        <f>IF(ISNUMBER(VALUE(SUBSTITUTE(実質収支比率等に係る経年分析!F$49,"▲","-"))),ROUND(VALUE(SUBSTITUTE(実質収支比率等に係る経年分析!F$49,"▲","-")),2),NA())</f>
        <v>5.35</v>
      </c>
      <c r="C21" s="179">
        <f>IF(ISNUMBER(VALUE(SUBSTITUTE(実質収支比率等に係る経年分析!G$49,"▲","-"))),ROUND(VALUE(SUBSTITUTE(実質収支比率等に係る経年分析!G$49,"▲","-")),2),NA())</f>
        <v>5.59</v>
      </c>
      <c r="D21" s="179">
        <f>IF(ISNUMBER(VALUE(SUBSTITUTE(実質収支比率等に係る経年分析!H$49,"▲","-"))),ROUND(VALUE(SUBSTITUTE(実質収支比率等に係る経年分析!H$49,"▲","-")),2),NA())</f>
        <v>-2.5299999999999998</v>
      </c>
      <c r="E21" s="179">
        <f>IF(ISNUMBER(VALUE(SUBSTITUTE(実質収支比率等に係る経年分析!I$49,"▲","-"))),ROUND(VALUE(SUBSTITUTE(実質収支比率等に係る経年分析!I$49,"▲","-")),2),NA())</f>
        <v>-2.35</v>
      </c>
      <c r="F21" s="179">
        <f>IF(ISNUMBER(VALUE(SUBSTITUTE(実質収支比率等に係る経年分析!J$49,"▲","-"))),ROUND(VALUE(SUBSTITUTE(実質収支比率等に係る経年分析!J$49,"▲","-")),2),NA())</f>
        <v>0.39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国民健康保険特別会計（診療施設勘定）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0.12</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c r="A31" s="180" t="str">
        <f>IF(連結実質赤字比率に係る赤字・黒字の構成分析!C$39="",NA(),連結実質赤字比率に係る赤字・黒字の構成分析!C$39)</f>
        <v>公営墓地特別会計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0.47</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2.2200000000000002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0.69</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9.8000000000000007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6.65</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8.3800000000000008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10.050000000000001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10.99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2592</v>
      </c>
      <c r="E42" s="181"/>
      <c r="F42" s="181"/>
      <c r="G42" s="181">
        <f>'実質公債費比率（分子）の構造'!L$52</f>
        <v>2529</v>
      </c>
      <c r="H42" s="181"/>
      <c r="I42" s="181"/>
      <c r="J42" s="181">
        <f>'実質公債費比率（分子）の構造'!M$52</f>
        <v>2467</v>
      </c>
      <c r="K42" s="181"/>
      <c r="L42" s="181"/>
      <c r="M42" s="181">
        <f>'実質公債費比率（分子）の構造'!N$52</f>
        <v>2483</v>
      </c>
      <c r="N42" s="181"/>
      <c r="O42" s="181"/>
      <c r="P42" s="181">
        <f>'実質公債費比率（分子）の構造'!O$52</f>
        <v>2608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66</v>
      </c>
      <c r="B46" s="181">
        <f>'実質公債費比率（分子）の構造'!K$48</f>
        <v>732</v>
      </c>
      <c r="C46" s="181"/>
      <c r="D46" s="181"/>
      <c r="E46" s="181">
        <f>'実質公債費比率（分子）の構造'!L$48</f>
        <v>727</v>
      </c>
      <c r="F46" s="181"/>
      <c r="G46" s="181"/>
      <c r="H46" s="181">
        <f>'実質公債費比率（分子）の構造'!M$48</f>
        <v>720</v>
      </c>
      <c r="I46" s="181"/>
      <c r="J46" s="181"/>
      <c r="K46" s="181">
        <f>'実質公債費比率（分子）の構造'!N$48</f>
        <v>707</v>
      </c>
      <c r="L46" s="181"/>
      <c r="M46" s="181"/>
      <c r="N46" s="181">
        <f>'実質公債費比率（分子）の構造'!O$48</f>
        <v>715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2892</v>
      </c>
      <c r="C49" s="181"/>
      <c r="D49" s="181"/>
      <c r="E49" s="181">
        <f>'実質公債費比率（分子）の構造'!L$45</f>
        <v>2744</v>
      </c>
      <c r="F49" s="181"/>
      <c r="G49" s="181"/>
      <c r="H49" s="181">
        <f>'実質公債費比率（分子）の構造'!M$45</f>
        <v>2631</v>
      </c>
      <c r="I49" s="181"/>
      <c r="J49" s="181"/>
      <c r="K49" s="181">
        <f>'実質公債費比率（分子）の構造'!N$45</f>
        <v>2638</v>
      </c>
      <c r="L49" s="181"/>
      <c r="M49" s="181"/>
      <c r="N49" s="181">
        <f>'実質公債費比率（分子）の構造'!O$45</f>
        <v>2940</v>
      </c>
      <c r="O49" s="181"/>
      <c r="P49" s="181"/>
    </row>
    <row r="50" spans="1:16">
      <c r="A50" s="181" t="s">
        <v>70</v>
      </c>
      <c r="B50" s="181" t="e">
        <f>NA()</f>
        <v>#N/A</v>
      </c>
      <c r="C50" s="181">
        <f>IF(ISNUMBER('実質公債費比率（分子）の構造'!K$53),'実質公債費比率（分子）の構造'!K$53,NA())</f>
        <v>1032</v>
      </c>
      <c r="D50" s="181" t="e">
        <f>NA()</f>
        <v>#N/A</v>
      </c>
      <c r="E50" s="181" t="e">
        <f>NA()</f>
        <v>#N/A</v>
      </c>
      <c r="F50" s="181">
        <f>IF(ISNUMBER('実質公債費比率（分子）の構造'!L$53),'実質公債費比率（分子）の構造'!L$53,NA())</f>
        <v>942</v>
      </c>
      <c r="G50" s="181" t="e">
        <f>NA()</f>
        <v>#N/A</v>
      </c>
      <c r="H50" s="181" t="e">
        <f>NA()</f>
        <v>#N/A</v>
      </c>
      <c r="I50" s="181">
        <f>IF(ISNUMBER('実質公債費比率（分子）の構造'!M$53),'実質公債費比率（分子）の構造'!M$53,NA())</f>
        <v>884</v>
      </c>
      <c r="J50" s="181" t="e">
        <f>NA()</f>
        <v>#N/A</v>
      </c>
      <c r="K50" s="181" t="e">
        <f>NA()</f>
        <v>#N/A</v>
      </c>
      <c r="L50" s="181">
        <f>IF(ISNUMBER('実質公債費比率（分子）の構造'!N$53),'実質公債費比率（分子）の構造'!N$53,NA())</f>
        <v>862</v>
      </c>
      <c r="M50" s="181" t="e">
        <f>NA()</f>
        <v>#N/A</v>
      </c>
      <c r="N50" s="181" t="e">
        <f>NA()</f>
        <v>#N/A</v>
      </c>
      <c r="O50" s="181">
        <f>IF(ISNUMBER('実質公債費比率（分子）の構造'!O$53),'実質公債費比率（分子）の構造'!O$53,NA())</f>
        <v>1047</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24259</v>
      </c>
      <c r="E56" s="180"/>
      <c r="F56" s="180"/>
      <c r="G56" s="180">
        <f>'将来負担比率（分子）の構造'!J$52</f>
        <v>24777</v>
      </c>
      <c r="H56" s="180"/>
      <c r="I56" s="180"/>
      <c r="J56" s="180">
        <f>'将来負担比率（分子）の構造'!K$52</f>
        <v>24583</v>
      </c>
      <c r="K56" s="180"/>
      <c r="L56" s="180"/>
      <c r="M56" s="180">
        <f>'将来負担比率（分子）の構造'!L$52</f>
        <v>24100</v>
      </c>
      <c r="N56" s="180"/>
      <c r="O56" s="180"/>
      <c r="P56" s="180">
        <f>'将来負担比率（分子）の構造'!M$52</f>
        <v>23513</v>
      </c>
    </row>
    <row r="57" spans="1:16">
      <c r="A57" s="180" t="s">
        <v>41</v>
      </c>
      <c r="B57" s="180"/>
      <c r="C57" s="180"/>
      <c r="D57" s="180">
        <f>'将来負担比率（分子）の構造'!I$51</f>
        <v>1096</v>
      </c>
      <c r="E57" s="180"/>
      <c r="F57" s="180"/>
      <c r="G57" s="180">
        <f>'将来負担比率（分子）の構造'!J$51</f>
        <v>1025</v>
      </c>
      <c r="H57" s="180"/>
      <c r="I57" s="180"/>
      <c r="J57" s="180">
        <f>'将来負担比率（分子）の構造'!K$51</f>
        <v>917</v>
      </c>
      <c r="K57" s="180"/>
      <c r="L57" s="180"/>
      <c r="M57" s="180">
        <f>'将来負担比率（分子）の構造'!L$51</f>
        <v>729</v>
      </c>
      <c r="N57" s="180"/>
      <c r="O57" s="180"/>
      <c r="P57" s="180">
        <f>'将来負担比率（分子）の構造'!M$51</f>
        <v>569</v>
      </c>
    </row>
    <row r="58" spans="1:16">
      <c r="A58" s="180" t="s">
        <v>40</v>
      </c>
      <c r="B58" s="180"/>
      <c r="C58" s="180"/>
      <c r="D58" s="180">
        <f>'将来負担比率（分子）の構造'!I$50</f>
        <v>10187</v>
      </c>
      <c r="E58" s="180"/>
      <c r="F58" s="180"/>
      <c r="G58" s="180">
        <f>'将来負担比率（分子）の構造'!J$50</f>
        <v>11083</v>
      </c>
      <c r="H58" s="180"/>
      <c r="I58" s="180"/>
      <c r="J58" s="180">
        <f>'将来負担比率（分子）の構造'!K$50</f>
        <v>11421</v>
      </c>
      <c r="K58" s="180"/>
      <c r="L58" s="180"/>
      <c r="M58" s="180">
        <f>'将来負担比率（分子）の構造'!L$50</f>
        <v>11959</v>
      </c>
      <c r="N58" s="180"/>
      <c r="O58" s="180"/>
      <c r="P58" s="180">
        <f>'将来負担比率（分子）の構造'!M$50</f>
        <v>11831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3</v>
      </c>
      <c r="C61" s="180"/>
      <c r="D61" s="180"/>
      <c r="E61" s="180" t="str">
        <f>'将来負担比率（分子）の構造'!J$46</f>
        <v>-</v>
      </c>
      <c r="F61" s="180"/>
      <c r="G61" s="180"/>
      <c r="H61" s="180">
        <f>'将来負担比率（分子）の構造'!K$46</f>
        <v>7</v>
      </c>
      <c r="I61" s="180"/>
      <c r="J61" s="180"/>
      <c r="K61" s="180" t="str">
        <f>'将来負担比率（分子）の構造'!L$46</f>
        <v>-</v>
      </c>
      <c r="L61" s="180"/>
      <c r="M61" s="180"/>
      <c r="N61" s="180">
        <f>'将来負担比率（分子）の構造'!M$46</f>
        <v>6</v>
      </c>
      <c r="O61" s="180"/>
      <c r="P61" s="180"/>
    </row>
    <row r="62" spans="1:16">
      <c r="A62" s="180" t="s">
        <v>34</v>
      </c>
      <c r="B62" s="180">
        <f>'将来負担比率（分子）の構造'!I$45</f>
        <v>5039</v>
      </c>
      <c r="C62" s="180"/>
      <c r="D62" s="180"/>
      <c r="E62" s="180">
        <f>'将来負担比率（分子）の構造'!J$45</f>
        <v>4855</v>
      </c>
      <c r="F62" s="180"/>
      <c r="G62" s="180"/>
      <c r="H62" s="180">
        <f>'将来負担比率（分子）の構造'!K$45</f>
        <v>4892</v>
      </c>
      <c r="I62" s="180"/>
      <c r="J62" s="180"/>
      <c r="K62" s="180">
        <f>'将来負担比率（分子）の構造'!L$45</f>
        <v>4905</v>
      </c>
      <c r="L62" s="180"/>
      <c r="M62" s="180"/>
      <c r="N62" s="180">
        <f>'将来負担比率（分子）の構造'!M$45</f>
        <v>4873</v>
      </c>
      <c r="O62" s="180"/>
      <c r="P62" s="180"/>
    </row>
    <row r="63" spans="1:16">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f>'将来負担比率（分子）の構造'!M$44</f>
        <v>75</v>
      </c>
      <c r="O63" s="180"/>
      <c r="P63" s="180"/>
    </row>
    <row r="64" spans="1:16">
      <c r="A64" s="180" t="s">
        <v>32</v>
      </c>
      <c r="B64" s="180">
        <f>'将来負担比率（分子）の構造'!I$43</f>
        <v>9139</v>
      </c>
      <c r="C64" s="180"/>
      <c r="D64" s="180"/>
      <c r="E64" s="180">
        <f>'将来負担比率（分子）の構造'!J$43</f>
        <v>8770</v>
      </c>
      <c r="F64" s="180"/>
      <c r="G64" s="180"/>
      <c r="H64" s="180">
        <f>'将来負担比率（分子）の構造'!K$43</f>
        <v>8203</v>
      </c>
      <c r="I64" s="180"/>
      <c r="J64" s="180"/>
      <c r="K64" s="180">
        <f>'将来負担比率（分子）の構造'!L$43</f>
        <v>7751</v>
      </c>
      <c r="L64" s="180"/>
      <c r="M64" s="180"/>
      <c r="N64" s="180">
        <f>'将来負担比率（分子）の構造'!M$43</f>
        <v>7516</v>
      </c>
      <c r="O64" s="180"/>
      <c r="P64" s="180"/>
    </row>
    <row r="65" spans="1:16">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25720</v>
      </c>
      <c r="C66" s="180"/>
      <c r="D66" s="180"/>
      <c r="E66" s="180">
        <f>'将来負担比率（分子）の構造'!J$41</f>
        <v>26443</v>
      </c>
      <c r="F66" s="180"/>
      <c r="G66" s="180"/>
      <c r="H66" s="180">
        <f>'将来負担比率（分子）の構造'!K$41</f>
        <v>26357</v>
      </c>
      <c r="I66" s="180"/>
      <c r="J66" s="180"/>
      <c r="K66" s="180">
        <f>'将来負担比率（分子）の構造'!L$41</f>
        <v>25872</v>
      </c>
      <c r="L66" s="180"/>
      <c r="M66" s="180"/>
      <c r="N66" s="180">
        <f>'将来負担比率（分子）の構造'!M$41</f>
        <v>25036</v>
      </c>
      <c r="O66" s="180"/>
      <c r="P66" s="180"/>
    </row>
    <row r="67" spans="1:16">
      <c r="A67" s="180" t="s">
        <v>74</v>
      </c>
      <c r="B67" s="180" t="e">
        <f>NA()</f>
        <v>#N/A</v>
      </c>
      <c r="C67" s="180">
        <f>IF(ISNUMBER('将来負担比率（分子）の構造'!I$53), IF('将来負担比率（分子）の構造'!I$53 &lt; 0, 0, '将来負担比率（分子）の構造'!I$53), NA())</f>
        <v>4360</v>
      </c>
      <c r="D67" s="180" t="e">
        <f>NA()</f>
        <v>#N/A</v>
      </c>
      <c r="E67" s="180" t="e">
        <f>NA()</f>
        <v>#N/A</v>
      </c>
      <c r="F67" s="180">
        <f>IF(ISNUMBER('将来負担比率（分子）の構造'!J$53), IF('将来負担比率（分子）の構造'!J$53 &lt; 0, 0, '将来負担比率（分子）の構造'!J$53), NA())</f>
        <v>3183</v>
      </c>
      <c r="G67" s="180" t="e">
        <f>NA()</f>
        <v>#N/A</v>
      </c>
      <c r="H67" s="180" t="e">
        <f>NA()</f>
        <v>#N/A</v>
      </c>
      <c r="I67" s="180">
        <f>IF(ISNUMBER('将来負担比率（分子）の構造'!K$53), IF('将来負担比率（分子）の構造'!K$53 &lt; 0, 0, '将来負担比率（分子）の構造'!K$53), NA())</f>
        <v>2538</v>
      </c>
      <c r="J67" s="180" t="e">
        <f>NA()</f>
        <v>#N/A</v>
      </c>
      <c r="K67" s="180" t="e">
        <f>NA()</f>
        <v>#N/A</v>
      </c>
      <c r="L67" s="180">
        <f>IF(ISNUMBER('将来負担比率（分子）の構造'!L$53), IF('将来負担比率（分子）の構造'!L$53 &lt; 0, 0, '将来負担比率（分子）の構造'!L$53), NA())</f>
        <v>1739</v>
      </c>
      <c r="M67" s="180" t="e">
        <f>NA()</f>
        <v>#N/A</v>
      </c>
      <c r="N67" s="180" t="e">
        <f>NA()</f>
        <v>#N/A</v>
      </c>
      <c r="O67" s="180">
        <f>IF(ISNUMBER('将来負担比率（分子）の構造'!M$53), IF('将来負担比率（分子）の構造'!M$53 &lt; 0, 0, '将来負担比率（分子）の構造'!M$53), NA())</f>
        <v>1591</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5459</v>
      </c>
      <c r="C72" s="184">
        <f>基金残高に係る経年分析!G55</f>
        <v>5317</v>
      </c>
      <c r="D72" s="184">
        <f>基金残高に係る経年分析!H55</f>
        <v>5588</v>
      </c>
    </row>
    <row r="73" spans="1:16">
      <c r="A73" s="183" t="s">
        <v>77</v>
      </c>
      <c r="B73" s="184">
        <f>基金残高に係る経年分析!F56</f>
        <v>2091</v>
      </c>
      <c r="C73" s="184">
        <f>基金残高に係る経年分析!G56</f>
        <v>2100</v>
      </c>
      <c r="D73" s="184">
        <f>基金残高に係る経年分析!H56</f>
        <v>1814</v>
      </c>
    </row>
    <row r="74" spans="1:16">
      <c r="A74" s="183" t="s">
        <v>78</v>
      </c>
      <c r="B74" s="184">
        <f>基金残高に係る経年分析!F57</f>
        <v>2872</v>
      </c>
      <c r="C74" s="184">
        <f>基金残高に係る経年分析!G57</f>
        <v>3708</v>
      </c>
      <c r="D74" s="184">
        <f>基金残高に係る経年分析!H57</f>
        <v>3541</v>
      </c>
    </row>
  </sheetData>
  <sheetProtection algorithmName="SHA-512" hashValue="TCTSdt7En4RPZOgIE9zQ7ecb43ek5mF4KRMgPFQtzin5t/YS2EyoSKU8IQNs711ZebJ+0i8C2NZYNNZdAlCPfw==" saltValue="wA/LRcPsiqj4l3fxPy+3e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207</v>
      </c>
      <c r="DI1" s="656"/>
      <c r="DJ1" s="656"/>
      <c r="DK1" s="656"/>
      <c r="DL1" s="656"/>
      <c r="DM1" s="656"/>
      <c r="DN1" s="657"/>
      <c r="DO1" s="225"/>
      <c r="DP1" s="655" t="s">
        <v>208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213</v>
      </c>
      <c r="S4" s="659"/>
      <c r="T4" s="659"/>
      <c r="U4" s="659"/>
      <c r="V4" s="659"/>
      <c r="W4" s="659"/>
      <c r="X4" s="659"/>
      <c r="Y4" s="660"/>
      <c r="Z4" s="658" t="s">
        <v>214</v>
      </c>
      <c r="AA4" s="659"/>
      <c r="AB4" s="659"/>
      <c r="AC4" s="660"/>
      <c r="AD4" s="658" t="s">
        <v>215</v>
      </c>
      <c r="AE4" s="659"/>
      <c r="AF4" s="659"/>
      <c r="AG4" s="659"/>
      <c r="AH4" s="659"/>
      <c r="AI4" s="659"/>
      <c r="AJ4" s="659"/>
      <c r="AK4" s="660"/>
      <c r="AL4" s="658" t="s">
        <v>214</v>
      </c>
      <c r="AM4" s="659"/>
      <c r="AN4" s="659"/>
      <c r="AO4" s="660"/>
      <c r="AP4" s="664" t="s">
        <v>216</v>
      </c>
      <c r="AQ4" s="664"/>
      <c r="AR4" s="664"/>
      <c r="AS4" s="664"/>
      <c r="AT4" s="664"/>
      <c r="AU4" s="664"/>
      <c r="AV4" s="664"/>
      <c r="AW4" s="664"/>
      <c r="AX4" s="664"/>
      <c r="AY4" s="664"/>
      <c r="AZ4" s="664"/>
      <c r="BA4" s="664"/>
      <c r="BB4" s="664"/>
      <c r="BC4" s="664"/>
      <c r="BD4" s="664"/>
      <c r="BE4" s="664"/>
      <c r="BF4" s="664"/>
      <c r="BG4" s="664" t="s">
        <v>217</v>
      </c>
      <c r="BH4" s="664"/>
      <c r="BI4" s="664"/>
      <c r="BJ4" s="664"/>
      <c r="BK4" s="664"/>
      <c r="BL4" s="664"/>
      <c r="BM4" s="664"/>
      <c r="BN4" s="664"/>
      <c r="BO4" s="664" t="s">
        <v>214</v>
      </c>
      <c r="BP4" s="664"/>
      <c r="BQ4" s="664"/>
      <c r="BR4" s="664"/>
      <c r="BS4" s="664" t="s">
        <v>218</v>
      </c>
      <c r="BT4" s="664"/>
      <c r="BU4" s="664"/>
      <c r="BV4" s="664"/>
      <c r="BW4" s="664"/>
      <c r="BX4" s="664"/>
      <c r="BY4" s="664"/>
      <c r="BZ4" s="664"/>
      <c r="CA4" s="664"/>
      <c r="CB4" s="664"/>
      <c r="CD4" s="661" t="s">
        <v>219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220</v>
      </c>
      <c r="C5" s="666"/>
      <c r="D5" s="666"/>
      <c r="E5" s="666"/>
      <c r="F5" s="666"/>
      <c r="G5" s="666"/>
      <c r="H5" s="666"/>
      <c r="I5" s="666"/>
      <c r="J5" s="666"/>
      <c r="K5" s="666"/>
      <c r="L5" s="666"/>
      <c r="M5" s="666"/>
      <c r="N5" s="666"/>
      <c r="O5" s="666"/>
      <c r="P5" s="666"/>
      <c r="Q5" s="667"/>
      <c r="R5" s="668">
        <v>4976353</v>
      </c>
      <c r="S5" s="669"/>
      <c r="T5" s="669"/>
      <c r="U5" s="669"/>
      <c r="V5" s="669"/>
      <c r="W5" s="669"/>
      <c r="X5" s="669"/>
      <c r="Y5" s="670"/>
      <c r="Z5" s="671">
        <v>22.2</v>
      </c>
      <c r="AA5" s="671"/>
      <c r="AB5" s="671"/>
      <c r="AC5" s="671"/>
      <c r="AD5" s="672">
        <v>4976353</v>
      </c>
      <c r="AE5" s="672"/>
      <c r="AF5" s="672"/>
      <c r="AG5" s="672"/>
      <c r="AH5" s="672"/>
      <c r="AI5" s="672"/>
      <c r="AJ5" s="672"/>
      <c r="AK5" s="672"/>
      <c r="AL5" s="673">
        <v>38</v>
      </c>
      <c r="AM5" s="674"/>
      <c r="AN5" s="674"/>
      <c r="AO5" s="675"/>
      <c r="AP5" s="665" t="s">
        <v>221</v>
      </c>
      <c r="AQ5" s="666"/>
      <c r="AR5" s="666"/>
      <c r="AS5" s="666"/>
      <c r="AT5" s="666"/>
      <c r="AU5" s="666"/>
      <c r="AV5" s="666"/>
      <c r="AW5" s="666"/>
      <c r="AX5" s="666"/>
      <c r="AY5" s="666"/>
      <c r="AZ5" s="666"/>
      <c r="BA5" s="666"/>
      <c r="BB5" s="666"/>
      <c r="BC5" s="666"/>
      <c r="BD5" s="666"/>
      <c r="BE5" s="666"/>
      <c r="BF5" s="667"/>
      <c r="BG5" s="679">
        <v>4956451</v>
      </c>
      <c r="BH5" s="680"/>
      <c r="BI5" s="680"/>
      <c r="BJ5" s="680"/>
      <c r="BK5" s="680"/>
      <c r="BL5" s="680"/>
      <c r="BM5" s="680"/>
      <c r="BN5" s="681"/>
      <c r="BO5" s="682">
        <v>99.6</v>
      </c>
      <c r="BP5" s="682"/>
      <c r="BQ5" s="682"/>
      <c r="BR5" s="682"/>
      <c r="BS5" s="683" t="s">
        <v>222</v>
      </c>
      <c r="BT5" s="683"/>
      <c r="BU5" s="683"/>
      <c r="BV5" s="683"/>
      <c r="BW5" s="683"/>
      <c r="BX5" s="683"/>
      <c r="BY5" s="683"/>
      <c r="BZ5" s="683"/>
      <c r="CA5" s="683"/>
      <c r="CB5" s="687"/>
      <c r="CD5" s="661" t="s">
        <v>216</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214</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c r="B6" s="676" t="s">
        <v>226</v>
      </c>
      <c r="C6" s="677"/>
      <c r="D6" s="677"/>
      <c r="E6" s="677"/>
      <c r="F6" s="677"/>
      <c r="G6" s="677"/>
      <c r="H6" s="677"/>
      <c r="I6" s="677"/>
      <c r="J6" s="677"/>
      <c r="K6" s="677"/>
      <c r="L6" s="677"/>
      <c r="M6" s="677"/>
      <c r="N6" s="677"/>
      <c r="O6" s="677"/>
      <c r="P6" s="677"/>
      <c r="Q6" s="678"/>
      <c r="R6" s="679">
        <v>259816</v>
      </c>
      <c r="S6" s="680"/>
      <c r="T6" s="680"/>
      <c r="U6" s="680"/>
      <c r="V6" s="680"/>
      <c r="W6" s="680"/>
      <c r="X6" s="680"/>
      <c r="Y6" s="681"/>
      <c r="Z6" s="682">
        <v>1.2</v>
      </c>
      <c r="AA6" s="682"/>
      <c r="AB6" s="682"/>
      <c r="AC6" s="682"/>
      <c r="AD6" s="683">
        <v>259816</v>
      </c>
      <c r="AE6" s="683"/>
      <c r="AF6" s="683"/>
      <c r="AG6" s="683"/>
      <c r="AH6" s="683"/>
      <c r="AI6" s="683"/>
      <c r="AJ6" s="683"/>
      <c r="AK6" s="683"/>
      <c r="AL6" s="684">
        <v>2</v>
      </c>
      <c r="AM6" s="685"/>
      <c r="AN6" s="685"/>
      <c r="AO6" s="686"/>
      <c r="AP6" s="676" t="s">
        <v>227</v>
      </c>
      <c r="AQ6" s="677"/>
      <c r="AR6" s="677"/>
      <c r="AS6" s="677"/>
      <c r="AT6" s="677"/>
      <c r="AU6" s="677"/>
      <c r="AV6" s="677"/>
      <c r="AW6" s="677"/>
      <c r="AX6" s="677"/>
      <c r="AY6" s="677"/>
      <c r="AZ6" s="677"/>
      <c r="BA6" s="677"/>
      <c r="BB6" s="677"/>
      <c r="BC6" s="677"/>
      <c r="BD6" s="677"/>
      <c r="BE6" s="677"/>
      <c r="BF6" s="678"/>
      <c r="BG6" s="679">
        <v>4956451</v>
      </c>
      <c r="BH6" s="680"/>
      <c r="BI6" s="680"/>
      <c r="BJ6" s="680"/>
      <c r="BK6" s="680"/>
      <c r="BL6" s="680"/>
      <c r="BM6" s="680"/>
      <c r="BN6" s="681"/>
      <c r="BO6" s="682">
        <v>99.6</v>
      </c>
      <c r="BP6" s="682"/>
      <c r="BQ6" s="682"/>
      <c r="BR6" s="682"/>
      <c r="BS6" s="683" t="s">
        <v>126</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197054</v>
      </c>
      <c r="CS6" s="680"/>
      <c r="CT6" s="680"/>
      <c r="CU6" s="680"/>
      <c r="CV6" s="680"/>
      <c r="CW6" s="680"/>
      <c r="CX6" s="680"/>
      <c r="CY6" s="681"/>
      <c r="CZ6" s="673">
        <v>0.9</v>
      </c>
      <c r="DA6" s="674"/>
      <c r="DB6" s="674"/>
      <c r="DC6" s="693"/>
      <c r="DD6" s="688" t="s">
        <v>126</v>
      </c>
      <c r="DE6" s="680"/>
      <c r="DF6" s="680"/>
      <c r="DG6" s="680"/>
      <c r="DH6" s="680"/>
      <c r="DI6" s="680"/>
      <c r="DJ6" s="680"/>
      <c r="DK6" s="680"/>
      <c r="DL6" s="680"/>
      <c r="DM6" s="680"/>
      <c r="DN6" s="680"/>
      <c r="DO6" s="680"/>
      <c r="DP6" s="681"/>
      <c r="DQ6" s="688">
        <v>197054</v>
      </c>
      <c r="DR6" s="680"/>
      <c r="DS6" s="680"/>
      <c r="DT6" s="680"/>
      <c r="DU6" s="680"/>
      <c r="DV6" s="680"/>
      <c r="DW6" s="680"/>
      <c r="DX6" s="680"/>
      <c r="DY6" s="680"/>
      <c r="DZ6" s="680"/>
      <c r="EA6" s="680"/>
      <c r="EB6" s="680"/>
      <c r="EC6" s="689"/>
    </row>
    <row r="7" spans="2:143" ht="11.25" customHeight="1">
      <c r="B7" s="676" t="s">
        <v>229</v>
      </c>
      <c r="C7" s="677"/>
      <c r="D7" s="677"/>
      <c r="E7" s="677"/>
      <c r="F7" s="677"/>
      <c r="G7" s="677"/>
      <c r="H7" s="677"/>
      <c r="I7" s="677"/>
      <c r="J7" s="677"/>
      <c r="K7" s="677"/>
      <c r="L7" s="677"/>
      <c r="M7" s="677"/>
      <c r="N7" s="677"/>
      <c r="O7" s="677"/>
      <c r="P7" s="677"/>
      <c r="Q7" s="678"/>
      <c r="R7" s="679">
        <v>6691</v>
      </c>
      <c r="S7" s="680"/>
      <c r="T7" s="680"/>
      <c r="U7" s="680"/>
      <c r="V7" s="680"/>
      <c r="W7" s="680"/>
      <c r="X7" s="680"/>
      <c r="Y7" s="681"/>
      <c r="Z7" s="682">
        <v>0</v>
      </c>
      <c r="AA7" s="682"/>
      <c r="AB7" s="682"/>
      <c r="AC7" s="682"/>
      <c r="AD7" s="683">
        <v>6691</v>
      </c>
      <c r="AE7" s="683"/>
      <c r="AF7" s="683"/>
      <c r="AG7" s="683"/>
      <c r="AH7" s="683"/>
      <c r="AI7" s="683"/>
      <c r="AJ7" s="683"/>
      <c r="AK7" s="683"/>
      <c r="AL7" s="684">
        <v>0.1</v>
      </c>
      <c r="AM7" s="685"/>
      <c r="AN7" s="685"/>
      <c r="AO7" s="686"/>
      <c r="AP7" s="676" t="s">
        <v>230</v>
      </c>
      <c r="AQ7" s="677"/>
      <c r="AR7" s="677"/>
      <c r="AS7" s="677"/>
      <c r="AT7" s="677"/>
      <c r="AU7" s="677"/>
      <c r="AV7" s="677"/>
      <c r="AW7" s="677"/>
      <c r="AX7" s="677"/>
      <c r="AY7" s="677"/>
      <c r="AZ7" s="677"/>
      <c r="BA7" s="677"/>
      <c r="BB7" s="677"/>
      <c r="BC7" s="677"/>
      <c r="BD7" s="677"/>
      <c r="BE7" s="677"/>
      <c r="BF7" s="678"/>
      <c r="BG7" s="679">
        <v>2023473</v>
      </c>
      <c r="BH7" s="680"/>
      <c r="BI7" s="680"/>
      <c r="BJ7" s="680"/>
      <c r="BK7" s="680"/>
      <c r="BL7" s="680"/>
      <c r="BM7" s="680"/>
      <c r="BN7" s="681"/>
      <c r="BO7" s="682">
        <v>40.700000000000003</v>
      </c>
      <c r="BP7" s="682"/>
      <c r="BQ7" s="682"/>
      <c r="BR7" s="682"/>
      <c r="BS7" s="683" t="s">
        <v>173</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3154264</v>
      </c>
      <c r="CS7" s="680"/>
      <c r="CT7" s="680"/>
      <c r="CU7" s="680"/>
      <c r="CV7" s="680"/>
      <c r="CW7" s="680"/>
      <c r="CX7" s="680"/>
      <c r="CY7" s="681"/>
      <c r="CZ7" s="682">
        <v>14.7</v>
      </c>
      <c r="DA7" s="682"/>
      <c r="DB7" s="682"/>
      <c r="DC7" s="682"/>
      <c r="DD7" s="688">
        <v>90015</v>
      </c>
      <c r="DE7" s="680"/>
      <c r="DF7" s="680"/>
      <c r="DG7" s="680"/>
      <c r="DH7" s="680"/>
      <c r="DI7" s="680"/>
      <c r="DJ7" s="680"/>
      <c r="DK7" s="680"/>
      <c r="DL7" s="680"/>
      <c r="DM7" s="680"/>
      <c r="DN7" s="680"/>
      <c r="DO7" s="680"/>
      <c r="DP7" s="681"/>
      <c r="DQ7" s="688">
        <v>2726703</v>
      </c>
      <c r="DR7" s="680"/>
      <c r="DS7" s="680"/>
      <c r="DT7" s="680"/>
      <c r="DU7" s="680"/>
      <c r="DV7" s="680"/>
      <c r="DW7" s="680"/>
      <c r="DX7" s="680"/>
      <c r="DY7" s="680"/>
      <c r="DZ7" s="680"/>
      <c r="EA7" s="680"/>
      <c r="EB7" s="680"/>
      <c r="EC7" s="689"/>
    </row>
    <row r="8" spans="2:143" ht="11.25" customHeight="1">
      <c r="B8" s="676" t="s">
        <v>232</v>
      </c>
      <c r="C8" s="677"/>
      <c r="D8" s="677"/>
      <c r="E8" s="677"/>
      <c r="F8" s="677"/>
      <c r="G8" s="677"/>
      <c r="H8" s="677"/>
      <c r="I8" s="677"/>
      <c r="J8" s="677"/>
      <c r="K8" s="677"/>
      <c r="L8" s="677"/>
      <c r="M8" s="677"/>
      <c r="N8" s="677"/>
      <c r="O8" s="677"/>
      <c r="P8" s="677"/>
      <c r="Q8" s="678"/>
      <c r="R8" s="679">
        <v>15247</v>
      </c>
      <c r="S8" s="680"/>
      <c r="T8" s="680"/>
      <c r="U8" s="680"/>
      <c r="V8" s="680"/>
      <c r="W8" s="680"/>
      <c r="X8" s="680"/>
      <c r="Y8" s="681"/>
      <c r="Z8" s="682">
        <v>0.1</v>
      </c>
      <c r="AA8" s="682"/>
      <c r="AB8" s="682"/>
      <c r="AC8" s="682"/>
      <c r="AD8" s="683">
        <v>15247</v>
      </c>
      <c r="AE8" s="683"/>
      <c r="AF8" s="683"/>
      <c r="AG8" s="683"/>
      <c r="AH8" s="683"/>
      <c r="AI8" s="683"/>
      <c r="AJ8" s="683"/>
      <c r="AK8" s="683"/>
      <c r="AL8" s="684">
        <v>0.1</v>
      </c>
      <c r="AM8" s="685"/>
      <c r="AN8" s="685"/>
      <c r="AO8" s="686"/>
      <c r="AP8" s="676" t="s">
        <v>233</v>
      </c>
      <c r="AQ8" s="677"/>
      <c r="AR8" s="677"/>
      <c r="AS8" s="677"/>
      <c r="AT8" s="677"/>
      <c r="AU8" s="677"/>
      <c r="AV8" s="677"/>
      <c r="AW8" s="677"/>
      <c r="AX8" s="677"/>
      <c r="AY8" s="677"/>
      <c r="AZ8" s="677"/>
      <c r="BA8" s="677"/>
      <c r="BB8" s="677"/>
      <c r="BC8" s="677"/>
      <c r="BD8" s="677"/>
      <c r="BE8" s="677"/>
      <c r="BF8" s="678"/>
      <c r="BG8" s="679">
        <v>70558</v>
      </c>
      <c r="BH8" s="680"/>
      <c r="BI8" s="680"/>
      <c r="BJ8" s="680"/>
      <c r="BK8" s="680"/>
      <c r="BL8" s="680"/>
      <c r="BM8" s="680"/>
      <c r="BN8" s="681"/>
      <c r="BO8" s="682">
        <v>1.4</v>
      </c>
      <c r="BP8" s="682"/>
      <c r="BQ8" s="682"/>
      <c r="BR8" s="682"/>
      <c r="BS8" s="688" t="s">
        <v>173</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6424825</v>
      </c>
      <c r="CS8" s="680"/>
      <c r="CT8" s="680"/>
      <c r="CU8" s="680"/>
      <c r="CV8" s="680"/>
      <c r="CW8" s="680"/>
      <c r="CX8" s="680"/>
      <c r="CY8" s="681"/>
      <c r="CZ8" s="682">
        <v>30</v>
      </c>
      <c r="DA8" s="682"/>
      <c r="DB8" s="682"/>
      <c r="DC8" s="682"/>
      <c r="DD8" s="688">
        <v>59394</v>
      </c>
      <c r="DE8" s="680"/>
      <c r="DF8" s="680"/>
      <c r="DG8" s="680"/>
      <c r="DH8" s="680"/>
      <c r="DI8" s="680"/>
      <c r="DJ8" s="680"/>
      <c r="DK8" s="680"/>
      <c r="DL8" s="680"/>
      <c r="DM8" s="680"/>
      <c r="DN8" s="680"/>
      <c r="DO8" s="680"/>
      <c r="DP8" s="681"/>
      <c r="DQ8" s="688">
        <v>3581435</v>
      </c>
      <c r="DR8" s="680"/>
      <c r="DS8" s="680"/>
      <c r="DT8" s="680"/>
      <c r="DU8" s="680"/>
      <c r="DV8" s="680"/>
      <c r="DW8" s="680"/>
      <c r="DX8" s="680"/>
      <c r="DY8" s="680"/>
      <c r="DZ8" s="680"/>
      <c r="EA8" s="680"/>
      <c r="EB8" s="680"/>
      <c r="EC8" s="689"/>
    </row>
    <row r="9" spans="2:143" ht="11.25" customHeight="1">
      <c r="B9" s="676" t="s">
        <v>235</v>
      </c>
      <c r="C9" s="677"/>
      <c r="D9" s="677"/>
      <c r="E9" s="677"/>
      <c r="F9" s="677"/>
      <c r="G9" s="677"/>
      <c r="H9" s="677"/>
      <c r="I9" s="677"/>
      <c r="J9" s="677"/>
      <c r="K9" s="677"/>
      <c r="L9" s="677"/>
      <c r="M9" s="677"/>
      <c r="N9" s="677"/>
      <c r="O9" s="677"/>
      <c r="P9" s="677"/>
      <c r="Q9" s="678"/>
      <c r="R9" s="679">
        <v>13099</v>
      </c>
      <c r="S9" s="680"/>
      <c r="T9" s="680"/>
      <c r="U9" s="680"/>
      <c r="V9" s="680"/>
      <c r="W9" s="680"/>
      <c r="X9" s="680"/>
      <c r="Y9" s="681"/>
      <c r="Z9" s="682">
        <v>0.1</v>
      </c>
      <c r="AA9" s="682"/>
      <c r="AB9" s="682"/>
      <c r="AC9" s="682"/>
      <c r="AD9" s="683">
        <v>13099</v>
      </c>
      <c r="AE9" s="683"/>
      <c r="AF9" s="683"/>
      <c r="AG9" s="683"/>
      <c r="AH9" s="683"/>
      <c r="AI9" s="683"/>
      <c r="AJ9" s="683"/>
      <c r="AK9" s="683"/>
      <c r="AL9" s="684">
        <v>0.1</v>
      </c>
      <c r="AM9" s="685"/>
      <c r="AN9" s="685"/>
      <c r="AO9" s="686"/>
      <c r="AP9" s="676" t="s">
        <v>236</v>
      </c>
      <c r="AQ9" s="677"/>
      <c r="AR9" s="677"/>
      <c r="AS9" s="677"/>
      <c r="AT9" s="677"/>
      <c r="AU9" s="677"/>
      <c r="AV9" s="677"/>
      <c r="AW9" s="677"/>
      <c r="AX9" s="677"/>
      <c r="AY9" s="677"/>
      <c r="AZ9" s="677"/>
      <c r="BA9" s="677"/>
      <c r="BB9" s="677"/>
      <c r="BC9" s="677"/>
      <c r="BD9" s="677"/>
      <c r="BE9" s="677"/>
      <c r="BF9" s="678"/>
      <c r="BG9" s="679">
        <v>1619656</v>
      </c>
      <c r="BH9" s="680"/>
      <c r="BI9" s="680"/>
      <c r="BJ9" s="680"/>
      <c r="BK9" s="680"/>
      <c r="BL9" s="680"/>
      <c r="BM9" s="680"/>
      <c r="BN9" s="681"/>
      <c r="BO9" s="682">
        <v>32.5</v>
      </c>
      <c r="BP9" s="682"/>
      <c r="BQ9" s="682"/>
      <c r="BR9" s="682"/>
      <c r="BS9" s="688" t="s">
        <v>173</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1961088</v>
      </c>
      <c r="CS9" s="680"/>
      <c r="CT9" s="680"/>
      <c r="CU9" s="680"/>
      <c r="CV9" s="680"/>
      <c r="CW9" s="680"/>
      <c r="CX9" s="680"/>
      <c r="CY9" s="681"/>
      <c r="CZ9" s="682">
        <v>9.1999999999999993</v>
      </c>
      <c r="DA9" s="682"/>
      <c r="DB9" s="682"/>
      <c r="DC9" s="682"/>
      <c r="DD9" s="688">
        <v>33688</v>
      </c>
      <c r="DE9" s="680"/>
      <c r="DF9" s="680"/>
      <c r="DG9" s="680"/>
      <c r="DH9" s="680"/>
      <c r="DI9" s="680"/>
      <c r="DJ9" s="680"/>
      <c r="DK9" s="680"/>
      <c r="DL9" s="680"/>
      <c r="DM9" s="680"/>
      <c r="DN9" s="680"/>
      <c r="DO9" s="680"/>
      <c r="DP9" s="681"/>
      <c r="DQ9" s="688">
        <v>1770326</v>
      </c>
      <c r="DR9" s="680"/>
      <c r="DS9" s="680"/>
      <c r="DT9" s="680"/>
      <c r="DU9" s="680"/>
      <c r="DV9" s="680"/>
      <c r="DW9" s="680"/>
      <c r="DX9" s="680"/>
      <c r="DY9" s="680"/>
      <c r="DZ9" s="680"/>
      <c r="EA9" s="680"/>
      <c r="EB9" s="680"/>
      <c r="EC9" s="689"/>
    </row>
    <row r="10" spans="2:143" ht="11.25" customHeight="1">
      <c r="B10" s="676" t="s">
        <v>238</v>
      </c>
      <c r="C10" s="677"/>
      <c r="D10" s="677"/>
      <c r="E10" s="677"/>
      <c r="F10" s="677"/>
      <c r="G10" s="677"/>
      <c r="H10" s="677"/>
      <c r="I10" s="677"/>
      <c r="J10" s="677"/>
      <c r="K10" s="677"/>
      <c r="L10" s="677"/>
      <c r="M10" s="677"/>
      <c r="N10" s="677"/>
      <c r="O10" s="677"/>
      <c r="P10" s="677"/>
      <c r="Q10" s="678"/>
      <c r="R10" s="679" t="s">
        <v>222</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222</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111387</v>
      </c>
      <c r="BH10" s="680"/>
      <c r="BI10" s="680"/>
      <c r="BJ10" s="680"/>
      <c r="BK10" s="680"/>
      <c r="BL10" s="680"/>
      <c r="BM10" s="680"/>
      <c r="BN10" s="681"/>
      <c r="BO10" s="682">
        <v>2.2000000000000002</v>
      </c>
      <c r="BP10" s="682"/>
      <c r="BQ10" s="682"/>
      <c r="BR10" s="682"/>
      <c r="BS10" s="688" t="s">
        <v>222</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8035</v>
      </c>
      <c r="CS10" s="680"/>
      <c r="CT10" s="680"/>
      <c r="CU10" s="680"/>
      <c r="CV10" s="680"/>
      <c r="CW10" s="680"/>
      <c r="CX10" s="680"/>
      <c r="CY10" s="681"/>
      <c r="CZ10" s="682">
        <v>0</v>
      </c>
      <c r="DA10" s="682"/>
      <c r="DB10" s="682"/>
      <c r="DC10" s="682"/>
      <c r="DD10" s="688" t="s">
        <v>126</v>
      </c>
      <c r="DE10" s="680"/>
      <c r="DF10" s="680"/>
      <c r="DG10" s="680"/>
      <c r="DH10" s="680"/>
      <c r="DI10" s="680"/>
      <c r="DJ10" s="680"/>
      <c r="DK10" s="680"/>
      <c r="DL10" s="680"/>
      <c r="DM10" s="680"/>
      <c r="DN10" s="680"/>
      <c r="DO10" s="680"/>
      <c r="DP10" s="681"/>
      <c r="DQ10" s="688">
        <v>8035</v>
      </c>
      <c r="DR10" s="680"/>
      <c r="DS10" s="680"/>
      <c r="DT10" s="680"/>
      <c r="DU10" s="680"/>
      <c r="DV10" s="680"/>
      <c r="DW10" s="680"/>
      <c r="DX10" s="680"/>
      <c r="DY10" s="680"/>
      <c r="DZ10" s="680"/>
      <c r="EA10" s="680"/>
      <c r="EB10" s="680"/>
      <c r="EC10" s="689"/>
    </row>
    <row r="11" spans="2:143" ht="11.25" customHeight="1">
      <c r="B11" s="676" t="s">
        <v>241</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126</v>
      </c>
      <c r="AA11" s="682"/>
      <c r="AB11" s="682"/>
      <c r="AC11" s="682"/>
      <c r="AD11" s="683" t="s">
        <v>222</v>
      </c>
      <c r="AE11" s="683"/>
      <c r="AF11" s="683"/>
      <c r="AG11" s="683"/>
      <c r="AH11" s="683"/>
      <c r="AI11" s="683"/>
      <c r="AJ11" s="683"/>
      <c r="AK11" s="683"/>
      <c r="AL11" s="684" t="s">
        <v>222</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221872</v>
      </c>
      <c r="BH11" s="680"/>
      <c r="BI11" s="680"/>
      <c r="BJ11" s="680"/>
      <c r="BK11" s="680"/>
      <c r="BL11" s="680"/>
      <c r="BM11" s="680"/>
      <c r="BN11" s="681"/>
      <c r="BO11" s="682">
        <v>4.5</v>
      </c>
      <c r="BP11" s="682"/>
      <c r="BQ11" s="682"/>
      <c r="BR11" s="682"/>
      <c r="BS11" s="688" t="s">
        <v>126</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1088329</v>
      </c>
      <c r="CS11" s="680"/>
      <c r="CT11" s="680"/>
      <c r="CU11" s="680"/>
      <c r="CV11" s="680"/>
      <c r="CW11" s="680"/>
      <c r="CX11" s="680"/>
      <c r="CY11" s="681"/>
      <c r="CZ11" s="682">
        <v>5.0999999999999996</v>
      </c>
      <c r="DA11" s="682"/>
      <c r="DB11" s="682"/>
      <c r="DC11" s="682"/>
      <c r="DD11" s="688">
        <v>187181</v>
      </c>
      <c r="DE11" s="680"/>
      <c r="DF11" s="680"/>
      <c r="DG11" s="680"/>
      <c r="DH11" s="680"/>
      <c r="DI11" s="680"/>
      <c r="DJ11" s="680"/>
      <c r="DK11" s="680"/>
      <c r="DL11" s="680"/>
      <c r="DM11" s="680"/>
      <c r="DN11" s="680"/>
      <c r="DO11" s="680"/>
      <c r="DP11" s="681"/>
      <c r="DQ11" s="688">
        <v>855286</v>
      </c>
      <c r="DR11" s="680"/>
      <c r="DS11" s="680"/>
      <c r="DT11" s="680"/>
      <c r="DU11" s="680"/>
      <c r="DV11" s="680"/>
      <c r="DW11" s="680"/>
      <c r="DX11" s="680"/>
      <c r="DY11" s="680"/>
      <c r="DZ11" s="680"/>
      <c r="EA11" s="680"/>
      <c r="EB11" s="680"/>
      <c r="EC11" s="689"/>
    </row>
    <row r="12" spans="2:143" ht="11.25" customHeight="1">
      <c r="B12" s="676" t="s">
        <v>244</v>
      </c>
      <c r="C12" s="677"/>
      <c r="D12" s="677"/>
      <c r="E12" s="677"/>
      <c r="F12" s="677"/>
      <c r="G12" s="677"/>
      <c r="H12" s="677"/>
      <c r="I12" s="677"/>
      <c r="J12" s="677"/>
      <c r="K12" s="677"/>
      <c r="L12" s="677"/>
      <c r="M12" s="677"/>
      <c r="N12" s="677"/>
      <c r="O12" s="677"/>
      <c r="P12" s="677"/>
      <c r="Q12" s="678"/>
      <c r="R12" s="679">
        <v>757288</v>
      </c>
      <c r="S12" s="680"/>
      <c r="T12" s="680"/>
      <c r="U12" s="680"/>
      <c r="V12" s="680"/>
      <c r="W12" s="680"/>
      <c r="X12" s="680"/>
      <c r="Y12" s="681"/>
      <c r="Z12" s="682">
        <v>3.4</v>
      </c>
      <c r="AA12" s="682"/>
      <c r="AB12" s="682"/>
      <c r="AC12" s="682"/>
      <c r="AD12" s="683">
        <v>757288</v>
      </c>
      <c r="AE12" s="683"/>
      <c r="AF12" s="683"/>
      <c r="AG12" s="683"/>
      <c r="AH12" s="683"/>
      <c r="AI12" s="683"/>
      <c r="AJ12" s="683"/>
      <c r="AK12" s="683"/>
      <c r="AL12" s="684">
        <v>5.8</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2547931</v>
      </c>
      <c r="BH12" s="680"/>
      <c r="BI12" s="680"/>
      <c r="BJ12" s="680"/>
      <c r="BK12" s="680"/>
      <c r="BL12" s="680"/>
      <c r="BM12" s="680"/>
      <c r="BN12" s="681"/>
      <c r="BO12" s="682">
        <v>51.2</v>
      </c>
      <c r="BP12" s="682"/>
      <c r="BQ12" s="682"/>
      <c r="BR12" s="682"/>
      <c r="BS12" s="688" t="s">
        <v>126</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424676</v>
      </c>
      <c r="CS12" s="680"/>
      <c r="CT12" s="680"/>
      <c r="CU12" s="680"/>
      <c r="CV12" s="680"/>
      <c r="CW12" s="680"/>
      <c r="CX12" s="680"/>
      <c r="CY12" s="681"/>
      <c r="CZ12" s="682">
        <v>2</v>
      </c>
      <c r="DA12" s="682"/>
      <c r="DB12" s="682"/>
      <c r="DC12" s="682"/>
      <c r="DD12" s="688">
        <v>16762</v>
      </c>
      <c r="DE12" s="680"/>
      <c r="DF12" s="680"/>
      <c r="DG12" s="680"/>
      <c r="DH12" s="680"/>
      <c r="DI12" s="680"/>
      <c r="DJ12" s="680"/>
      <c r="DK12" s="680"/>
      <c r="DL12" s="680"/>
      <c r="DM12" s="680"/>
      <c r="DN12" s="680"/>
      <c r="DO12" s="680"/>
      <c r="DP12" s="681"/>
      <c r="DQ12" s="688">
        <v>367659</v>
      </c>
      <c r="DR12" s="680"/>
      <c r="DS12" s="680"/>
      <c r="DT12" s="680"/>
      <c r="DU12" s="680"/>
      <c r="DV12" s="680"/>
      <c r="DW12" s="680"/>
      <c r="DX12" s="680"/>
      <c r="DY12" s="680"/>
      <c r="DZ12" s="680"/>
      <c r="EA12" s="680"/>
      <c r="EB12" s="680"/>
      <c r="EC12" s="689"/>
    </row>
    <row r="13" spans="2:143" ht="11.25" customHeight="1">
      <c r="B13" s="676" t="s">
        <v>247</v>
      </c>
      <c r="C13" s="677"/>
      <c r="D13" s="677"/>
      <c r="E13" s="677"/>
      <c r="F13" s="677"/>
      <c r="G13" s="677"/>
      <c r="H13" s="677"/>
      <c r="I13" s="677"/>
      <c r="J13" s="677"/>
      <c r="K13" s="677"/>
      <c r="L13" s="677"/>
      <c r="M13" s="677"/>
      <c r="N13" s="677"/>
      <c r="O13" s="677"/>
      <c r="P13" s="677"/>
      <c r="Q13" s="678"/>
      <c r="R13" s="679">
        <v>91364</v>
      </c>
      <c r="S13" s="680"/>
      <c r="T13" s="680"/>
      <c r="U13" s="680"/>
      <c r="V13" s="680"/>
      <c r="W13" s="680"/>
      <c r="X13" s="680"/>
      <c r="Y13" s="681"/>
      <c r="Z13" s="682">
        <v>0.4</v>
      </c>
      <c r="AA13" s="682"/>
      <c r="AB13" s="682"/>
      <c r="AC13" s="682"/>
      <c r="AD13" s="683">
        <v>91364</v>
      </c>
      <c r="AE13" s="683"/>
      <c r="AF13" s="683"/>
      <c r="AG13" s="683"/>
      <c r="AH13" s="683"/>
      <c r="AI13" s="683"/>
      <c r="AJ13" s="683"/>
      <c r="AK13" s="683"/>
      <c r="AL13" s="684">
        <v>0.7</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2536505</v>
      </c>
      <c r="BH13" s="680"/>
      <c r="BI13" s="680"/>
      <c r="BJ13" s="680"/>
      <c r="BK13" s="680"/>
      <c r="BL13" s="680"/>
      <c r="BM13" s="680"/>
      <c r="BN13" s="681"/>
      <c r="BO13" s="682">
        <v>51</v>
      </c>
      <c r="BP13" s="682"/>
      <c r="BQ13" s="682"/>
      <c r="BR13" s="682"/>
      <c r="BS13" s="688" t="s">
        <v>126</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1653613</v>
      </c>
      <c r="CS13" s="680"/>
      <c r="CT13" s="680"/>
      <c r="CU13" s="680"/>
      <c r="CV13" s="680"/>
      <c r="CW13" s="680"/>
      <c r="CX13" s="680"/>
      <c r="CY13" s="681"/>
      <c r="CZ13" s="682">
        <v>7.7</v>
      </c>
      <c r="DA13" s="682"/>
      <c r="DB13" s="682"/>
      <c r="DC13" s="682"/>
      <c r="DD13" s="688">
        <v>883781</v>
      </c>
      <c r="DE13" s="680"/>
      <c r="DF13" s="680"/>
      <c r="DG13" s="680"/>
      <c r="DH13" s="680"/>
      <c r="DI13" s="680"/>
      <c r="DJ13" s="680"/>
      <c r="DK13" s="680"/>
      <c r="DL13" s="680"/>
      <c r="DM13" s="680"/>
      <c r="DN13" s="680"/>
      <c r="DO13" s="680"/>
      <c r="DP13" s="681"/>
      <c r="DQ13" s="688">
        <v>894877</v>
      </c>
      <c r="DR13" s="680"/>
      <c r="DS13" s="680"/>
      <c r="DT13" s="680"/>
      <c r="DU13" s="680"/>
      <c r="DV13" s="680"/>
      <c r="DW13" s="680"/>
      <c r="DX13" s="680"/>
      <c r="DY13" s="680"/>
      <c r="DZ13" s="680"/>
      <c r="EA13" s="680"/>
      <c r="EB13" s="680"/>
      <c r="EC13" s="689"/>
    </row>
    <row r="14" spans="2:143" ht="11.25" customHeight="1">
      <c r="B14" s="676" t="s">
        <v>250</v>
      </c>
      <c r="C14" s="677"/>
      <c r="D14" s="677"/>
      <c r="E14" s="677"/>
      <c r="F14" s="677"/>
      <c r="G14" s="677"/>
      <c r="H14" s="677"/>
      <c r="I14" s="677"/>
      <c r="J14" s="677"/>
      <c r="K14" s="677"/>
      <c r="L14" s="677"/>
      <c r="M14" s="677"/>
      <c r="N14" s="677"/>
      <c r="O14" s="677"/>
      <c r="P14" s="677"/>
      <c r="Q14" s="678"/>
      <c r="R14" s="679" t="s">
        <v>222</v>
      </c>
      <c r="S14" s="680"/>
      <c r="T14" s="680"/>
      <c r="U14" s="680"/>
      <c r="V14" s="680"/>
      <c r="W14" s="680"/>
      <c r="X14" s="680"/>
      <c r="Y14" s="681"/>
      <c r="Z14" s="682" t="s">
        <v>126</v>
      </c>
      <c r="AA14" s="682"/>
      <c r="AB14" s="682"/>
      <c r="AC14" s="682"/>
      <c r="AD14" s="683" t="s">
        <v>222</v>
      </c>
      <c r="AE14" s="683"/>
      <c r="AF14" s="683"/>
      <c r="AG14" s="683"/>
      <c r="AH14" s="683"/>
      <c r="AI14" s="683"/>
      <c r="AJ14" s="683"/>
      <c r="AK14" s="683"/>
      <c r="AL14" s="684" t="s">
        <v>173</v>
      </c>
      <c r="AM14" s="685"/>
      <c r="AN14" s="685"/>
      <c r="AO14" s="686"/>
      <c r="AP14" s="676" t="s">
        <v>251</v>
      </c>
      <c r="AQ14" s="677"/>
      <c r="AR14" s="677"/>
      <c r="AS14" s="677"/>
      <c r="AT14" s="677"/>
      <c r="AU14" s="677"/>
      <c r="AV14" s="677"/>
      <c r="AW14" s="677"/>
      <c r="AX14" s="677"/>
      <c r="AY14" s="677"/>
      <c r="AZ14" s="677"/>
      <c r="BA14" s="677"/>
      <c r="BB14" s="677"/>
      <c r="BC14" s="677"/>
      <c r="BD14" s="677"/>
      <c r="BE14" s="677"/>
      <c r="BF14" s="678"/>
      <c r="BG14" s="679">
        <v>142743</v>
      </c>
      <c r="BH14" s="680"/>
      <c r="BI14" s="680"/>
      <c r="BJ14" s="680"/>
      <c r="BK14" s="680"/>
      <c r="BL14" s="680"/>
      <c r="BM14" s="680"/>
      <c r="BN14" s="681"/>
      <c r="BO14" s="682">
        <v>2.9</v>
      </c>
      <c r="BP14" s="682"/>
      <c r="BQ14" s="682"/>
      <c r="BR14" s="682"/>
      <c r="BS14" s="688" t="s">
        <v>126</v>
      </c>
      <c r="BT14" s="680"/>
      <c r="BU14" s="680"/>
      <c r="BV14" s="680"/>
      <c r="BW14" s="680"/>
      <c r="BX14" s="680"/>
      <c r="BY14" s="680"/>
      <c r="BZ14" s="680"/>
      <c r="CA14" s="680"/>
      <c r="CB14" s="689"/>
      <c r="CD14" s="694" t="s">
        <v>252</v>
      </c>
      <c r="CE14" s="695"/>
      <c r="CF14" s="695"/>
      <c r="CG14" s="695"/>
      <c r="CH14" s="695"/>
      <c r="CI14" s="695"/>
      <c r="CJ14" s="695"/>
      <c r="CK14" s="695"/>
      <c r="CL14" s="695"/>
      <c r="CM14" s="695"/>
      <c r="CN14" s="695"/>
      <c r="CO14" s="695"/>
      <c r="CP14" s="695"/>
      <c r="CQ14" s="696"/>
      <c r="CR14" s="679">
        <v>1164675</v>
      </c>
      <c r="CS14" s="680"/>
      <c r="CT14" s="680"/>
      <c r="CU14" s="680"/>
      <c r="CV14" s="680"/>
      <c r="CW14" s="680"/>
      <c r="CX14" s="680"/>
      <c r="CY14" s="681"/>
      <c r="CZ14" s="682">
        <v>5.4</v>
      </c>
      <c r="DA14" s="682"/>
      <c r="DB14" s="682"/>
      <c r="DC14" s="682"/>
      <c r="DD14" s="688">
        <v>393764</v>
      </c>
      <c r="DE14" s="680"/>
      <c r="DF14" s="680"/>
      <c r="DG14" s="680"/>
      <c r="DH14" s="680"/>
      <c r="DI14" s="680"/>
      <c r="DJ14" s="680"/>
      <c r="DK14" s="680"/>
      <c r="DL14" s="680"/>
      <c r="DM14" s="680"/>
      <c r="DN14" s="680"/>
      <c r="DO14" s="680"/>
      <c r="DP14" s="681"/>
      <c r="DQ14" s="688">
        <v>743295</v>
      </c>
      <c r="DR14" s="680"/>
      <c r="DS14" s="680"/>
      <c r="DT14" s="680"/>
      <c r="DU14" s="680"/>
      <c r="DV14" s="680"/>
      <c r="DW14" s="680"/>
      <c r="DX14" s="680"/>
      <c r="DY14" s="680"/>
      <c r="DZ14" s="680"/>
      <c r="EA14" s="680"/>
      <c r="EB14" s="680"/>
      <c r="EC14" s="689"/>
    </row>
    <row r="15" spans="2:143" ht="11.25" customHeight="1">
      <c r="B15" s="676" t="s">
        <v>253</v>
      </c>
      <c r="C15" s="677"/>
      <c r="D15" s="677"/>
      <c r="E15" s="677"/>
      <c r="F15" s="677"/>
      <c r="G15" s="677"/>
      <c r="H15" s="677"/>
      <c r="I15" s="677"/>
      <c r="J15" s="677"/>
      <c r="K15" s="677"/>
      <c r="L15" s="677"/>
      <c r="M15" s="677"/>
      <c r="N15" s="677"/>
      <c r="O15" s="677"/>
      <c r="P15" s="677"/>
      <c r="Q15" s="678"/>
      <c r="R15" s="679">
        <v>71420</v>
      </c>
      <c r="S15" s="680"/>
      <c r="T15" s="680"/>
      <c r="U15" s="680"/>
      <c r="V15" s="680"/>
      <c r="W15" s="680"/>
      <c r="X15" s="680"/>
      <c r="Y15" s="681"/>
      <c r="Z15" s="682">
        <v>0.3</v>
      </c>
      <c r="AA15" s="682"/>
      <c r="AB15" s="682"/>
      <c r="AC15" s="682"/>
      <c r="AD15" s="683">
        <v>71420</v>
      </c>
      <c r="AE15" s="683"/>
      <c r="AF15" s="683"/>
      <c r="AG15" s="683"/>
      <c r="AH15" s="683"/>
      <c r="AI15" s="683"/>
      <c r="AJ15" s="683"/>
      <c r="AK15" s="683"/>
      <c r="AL15" s="684">
        <v>0.5</v>
      </c>
      <c r="AM15" s="685"/>
      <c r="AN15" s="685"/>
      <c r="AO15" s="686"/>
      <c r="AP15" s="676" t="s">
        <v>254</v>
      </c>
      <c r="AQ15" s="677"/>
      <c r="AR15" s="677"/>
      <c r="AS15" s="677"/>
      <c r="AT15" s="677"/>
      <c r="AU15" s="677"/>
      <c r="AV15" s="677"/>
      <c r="AW15" s="677"/>
      <c r="AX15" s="677"/>
      <c r="AY15" s="677"/>
      <c r="AZ15" s="677"/>
      <c r="BA15" s="677"/>
      <c r="BB15" s="677"/>
      <c r="BC15" s="677"/>
      <c r="BD15" s="677"/>
      <c r="BE15" s="677"/>
      <c r="BF15" s="678"/>
      <c r="BG15" s="679">
        <v>242304</v>
      </c>
      <c r="BH15" s="680"/>
      <c r="BI15" s="680"/>
      <c r="BJ15" s="680"/>
      <c r="BK15" s="680"/>
      <c r="BL15" s="680"/>
      <c r="BM15" s="680"/>
      <c r="BN15" s="681"/>
      <c r="BO15" s="682">
        <v>4.9000000000000004</v>
      </c>
      <c r="BP15" s="682"/>
      <c r="BQ15" s="682"/>
      <c r="BR15" s="682"/>
      <c r="BS15" s="688" t="s">
        <v>173</v>
      </c>
      <c r="BT15" s="680"/>
      <c r="BU15" s="680"/>
      <c r="BV15" s="680"/>
      <c r="BW15" s="680"/>
      <c r="BX15" s="680"/>
      <c r="BY15" s="680"/>
      <c r="BZ15" s="680"/>
      <c r="CA15" s="680"/>
      <c r="CB15" s="689"/>
      <c r="CD15" s="694" t="s">
        <v>255</v>
      </c>
      <c r="CE15" s="695"/>
      <c r="CF15" s="695"/>
      <c r="CG15" s="695"/>
      <c r="CH15" s="695"/>
      <c r="CI15" s="695"/>
      <c r="CJ15" s="695"/>
      <c r="CK15" s="695"/>
      <c r="CL15" s="695"/>
      <c r="CM15" s="695"/>
      <c r="CN15" s="695"/>
      <c r="CO15" s="695"/>
      <c r="CP15" s="695"/>
      <c r="CQ15" s="696"/>
      <c r="CR15" s="679">
        <v>2388970</v>
      </c>
      <c r="CS15" s="680"/>
      <c r="CT15" s="680"/>
      <c r="CU15" s="680"/>
      <c r="CV15" s="680"/>
      <c r="CW15" s="680"/>
      <c r="CX15" s="680"/>
      <c r="CY15" s="681"/>
      <c r="CZ15" s="682">
        <v>11.2</v>
      </c>
      <c r="DA15" s="682"/>
      <c r="DB15" s="682"/>
      <c r="DC15" s="682"/>
      <c r="DD15" s="688">
        <v>391333</v>
      </c>
      <c r="DE15" s="680"/>
      <c r="DF15" s="680"/>
      <c r="DG15" s="680"/>
      <c r="DH15" s="680"/>
      <c r="DI15" s="680"/>
      <c r="DJ15" s="680"/>
      <c r="DK15" s="680"/>
      <c r="DL15" s="680"/>
      <c r="DM15" s="680"/>
      <c r="DN15" s="680"/>
      <c r="DO15" s="680"/>
      <c r="DP15" s="681"/>
      <c r="DQ15" s="688">
        <v>1799672</v>
      </c>
      <c r="DR15" s="680"/>
      <c r="DS15" s="680"/>
      <c r="DT15" s="680"/>
      <c r="DU15" s="680"/>
      <c r="DV15" s="680"/>
      <c r="DW15" s="680"/>
      <c r="DX15" s="680"/>
      <c r="DY15" s="680"/>
      <c r="DZ15" s="680"/>
      <c r="EA15" s="680"/>
      <c r="EB15" s="680"/>
      <c r="EC15" s="689"/>
    </row>
    <row r="16" spans="2:143" ht="11.25" customHeight="1">
      <c r="B16" s="676" t="s">
        <v>256</v>
      </c>
      <c r="C16" s="677"/>
      <c r="D16" s="677"/>
      <c r="E16" s="677"/>
      <c r="F16" s="677"/>
      <c r="G16" s="677"/>
      <c r="H16" s="677"/>
      <c r="I16" s="677"/>
      <c r="J16" s="677"/>
      <c r="K16" s="677"/>
      <c r="L16" s="677"/>
      <c r="M16" s="677"/>
      <c r="N16" s="677"/>
      <c r="O16" s="677"/>
      <c r="P16" s="677"/>
      <c r="Q16" s="678"/>
      <c r="R16" s="679" t="s">
        <v>222</v>
      </c>
      <c r="S16" s="680"/>
      <c r="T16" s="680"/>
      <c r="U16" s="680"/>
      <c r="V16" s="680"/>
      <c r="W16" s="680"/>
      <c r="X16" s="680"/>
      <c r="Y16" s="681"/>
      <c r="Z16" s="682" t="s">
        <v>173</v>
      </c>
      <c r="AA16" s="682"/>
      <c r="AB16" s="682"/>
      <c r="AC16" s="682"/>
      <c r="AD16" s="683" t="s">
        <v>173</v>
      </c>
      <c r="AE16" s="683"/>
      <c r="AF16" s="683"/>
      <c r="AG16" s="683"/>
      <c r="AH16" s="683"/>
      <c r="AI16" s="683"/>
      <c r="AJ16" s="683"/>
      <c r="AK16" s="683"/>
      <c r="AL16" s="684" t="s">
        <v>126</v>
      </c>
      <c r="AM16" s="685"/>
      <c r="AN16" s="685"/>
      <c r="AO16" s="686"/>
      <c r="AP16" s="676" t="s">
        <v>257</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173</v>
      </c>
      <c r="BP16" s="682"/>
      <c r="BQ16" s="682"/>
      <c r="BR16" s="682"/>
      <c r="BS16" s="688" t="s">
        <v>222</v>
      </c>
      <c r="BT16" s="680"/>
      <c r="BU16" s="680"/>
      <c r="BV16" s="680"/>
      <c r="BW16" s="680"/>
      <c r="BX16" s="680"/>
      <c r="BY16" s="680"/>
      <c r="BZ16" s="680"/>
      <c r="CA16" s="680"/>
      <c r="CB16" s="689"/>
      <c r="CD16" s="694" t="s">
        <v>258</v>
      </c>
      <c r="CE16" s="695"/>
      <c r="CF16" s="695"/>
      <c r="CG16" s="695"/>
      <c r="CH16" s="695"/>
      <c r="CI16" s="695"/>
      <c r="CJ16" s="695"/>
      <c r="CK16" s="695"/>
      <c r="CL16" s="695"/>
      <c r="CM16" s="695"/>
      <c r="CN16" s="695"/>
      <c r="CO16" s="695"/>
      <c r="CP16" s="695"/>
      <c r="CQ16" s="696"/>
      <c r="CR16" s="679" t="s">
        <v>126</v>
      </c>
      <c r="CS16" s="680"/>
      <c r="CT16" s="680"/>
      <c r="CU16" s="680"/>
      <c r="CV16" s="680"/>
      <c r="CW16" s="680"/>
      <c r="CX16" s="680"/>
      <c r="CY16" s="681"/>
      <c r="CZ16" s="682" t="s">
        <v>126</v>
      </c>
      <c r="DA16" s="682"/>
      <c r="DB16" s="682"/>
      <c r="DC16" s="682"/>
      <c r="DD16" s="688" t="s">
        <v>126</v>
      </c>
      <c r="DE16" s="680"/>
      <c r="DF16" s="680"/>
      <c r="DG16" s="680"/>
      <c r="DH16" s="680"/>
      <c r="DI16" s="680"/>
      <c r="DJ16" s="680"/>
      <c r="DK16" s="680"/>
      <c r="DL16" s="680"/>
      <c r="DM16" s="680"/>
      <c r="DN16" s="680"/>
      <c r="DO16" s="680"/>
      <c r="DP16" s="681"/>
      <c r="DQ16" s="688" t="s">
        <v>222</v>
      </c>
      <c r="DR16" s="680"/>
      <c r="DS16" s="680"/>
      <c r="DT16" s="680"/>
      <c r="DU16" s="680"/>
      <c r="DV16" s="680"/>
      <c r="DW16" s="680"/>
      <c r="DX16" s="680"/>
      <c r="DY16" s="680"/>
      <c r="DZ16" s="680"/>
      <c r="EA16" s="680"/>
      <c r="EB16" s="680"/>
      <c r="EC16" s="689"/>
    </row>
    <row r="17" spans="2:133" ht="11.25" customHeight="1">
      <c r="B17" s="676" t="s">
        <v>259</v>
      </c>
      <c r="C17" s="677"/>
      <c r="D17" s="677"/>
      <c r="E17" s="677"/>
      <c r="F17" s="677"/>
      <c r="G17" s="677"/>
      <c r="H17" s="677"/>
      <c r="I17" s="677"/>
      <c r="J17" s="677"/>
      <c r="K17" s="677"/>
      <c r="L17" s="677"/>
      <c r="M17" s="677"/>
      <c r="N17" s="677"/>
      <c r="O17" s="677"/>
      <c r="P17" s="677"/>
      <c r="Q17" s="678"/>
      <c r="R17" s="679">
        <v>21840</v>
      </c>
      <c r="S17" s="680"/>
      <c r="T17" s="680"/>
      <c r="U17" s="680"/>
      <c r="V17" s="680"/>
      <c r="W17" s="680"/>
      <c r="X17" s="680"/>
      <c r="Y17" s="681"/>
      <c r="Z17" s="682">
        <v>0.1</v>
      </c>
      <c r="AA17" s="682"/>
      <c r="AB17" s="682"/>
      <c r="AC17" s="682"/>
      <c r="AD17" s="683">
        <v>21840</v>
      </c>
      <c r="AE17" s="683"/>
      <c r="AF17" s="683"/>
      <c r="AG17" s="683"/>
      <c r="AH17" s="683"/>
      <c r="AI17" s="683"/>
      <c r="AJ17" s="683"/>
      <c r="AK17" s="683"/>
      <c r="AL17" s="684">
        <v>0.2</v>
      </c>
      <c r="AM17" s="685"/>
      <c r="AN17" s="685"/>
      <c r="AO17" s="686"/>
      <c r="AP17" s="676" t="s">
        <v>260</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222</v>
      </c>
      <c r="BP17" s="682"/>
      <c r="BQ17" s="682"/>
      <c r="BR17" s="682"/>
      <c r="BS17" s="688" t="s">
        <v>173</v>
      </c>
      <c r="BT17" s="680"/>
      <c r="BU17" s="680"/>
      <c r="BV17" s="680"/>
      <c r="BW17" s="680"/>
      <c r="BX17" s="680"/>
      <c r="BY17" s="680"/>
      <c r="BZ17" s="680"/>
      <c r="CA17" s="680"/>
      <c r="CB17" s="689"/>
      <c r="CD17" s="694" t="s">
        <v>261</v>
      </c>
      <c r="CE17" s="695"/>
      <c r="CF17" s="695"/>
      <c r="CG17" s="695"/>
      <c r="CH17" s="695"/>
      <c r="CI17" s="695"/>
      <c r="CJ17" s="695"/>
      <c r="CK17" s="695"/>
      <c r="CL17" s="695"/>
      <c r="CM17" s="695"/>
      <c r="CN17" s="695"/>
      <c r="CO17" s="695"/>
      <c r="CP17" s="695"/>
      <c r="CQ17" s="696"/>
      <c r="CR17" s="679">
        <v>2940470</v>
      </c>
      <c r="CS17" s="680"/>
      <c r="CT17" s="680"/>
      <c r="CU17" s="680"/>
      <c r="CV17" s="680"/>
      <c r="CW17" s="680"/>
      <c r="CX17" s="680"/>
      <c r="CY17" s="681"/>
      <c r="CZ17" s="682">
        <v>13.7</v>
      </c>
      <c r="DA17" s="682"/>
      <c r="DB17" s="682"/>
      <c r="DC17" s="682"/>
      <c r="DD17" s="688" t="s">
        <v>126</v>
      </c>
      <c r="DE17" s="680"/>
      <c r="DF17" s="680"/>
      <c r="DG17" s="680"/>
      <c r="DH17" s="680"/>
      <c r="DI17" s="680"/>
      <c r="DJ17" s="680"/>
      <c r="DK17" s="680"/>
      <c r="DL17" s="680"/>
      <c r="DM17" s="680"/>
      <c r="DN17" s="680"/>
      <c r="DO17" s="680"/>
      <c r="DP17" s="681"/>
      <c r="DQ17" s="688">
        <v>2822327</v>
      </c>
      <c r="DR17" s="680"/>
      <c r="DS17" s="680"/>
      <c r="DT17" s="680"/>
      <c r="DU17" s="680"/>
      <c r="DV17" s="680"/>
      <c r="DW17" s="680"/>
      <c r="DX17" s="680"/>
      <c r="DY17" s="680"/>
      <c r="DZ17" s="680"/>
      <c r="EA17" s="680"/>
      <c r="EB17" s="680"/>
      <c r="EC17" s="689"/>
    </row>
    <row r="18" spans="2:133" ht="11.25" customHeight="1">
      <c r="B18" s="676" t="s">
        <v>262</v>
      </c>
      <c r="C18" s="677"/>
      <c r="D18" s="677"/>
      <c r="E18" s="677"/>
      <c r="F18" s="677"/>
      <c r="G18" s="677"/>
      <c r="H18" s="677"/>
      <c r="I18" s="677"/>
      <c r="J18" s="677"/>
      <c r="K18" s="677"/>
      <c r="L18" s="677"/>
      <c r="M18" s="677"/>
      <c r="N18" s="677"/>
      <c r="O18" s="677"/>
      <c r="P18" s="677"/>
      <c r="Q18" s="678"/>
      <c r="R18" s="679">
        <v>7933489</v>
      </c>
      <c r="S18" s="680"/>
      <c r="T18" s="680"/>
      <c r="U18" s="680"/>
      <c r="V18" s="680"/>
      <c r="W18" s="680"/>
      <c r="X18" s="680"/>
      <c r="Y18" s="681"/>
      <c r="Z18" s="682">
        <v>35.4</v>
      </c>
      <c r="AA18" s="682"/>
      <c r="AB18" s="682"/>
      <c r="AC18" s="682"/>
      <c r="AD18" s="683">
        <v>6853390</v>
      </c>
      <c r="AE18" s="683"/>
      <c r="AF18" s="683"/>
      <c r="AG18" s="683"/>
      <c r="AH18" s="683"/>
      <c r="AI18" s="683"/>
      <c r="AJ18" s="683"/>
      <c r="AK18" s="683"/>
      <c r="AL18" s="684">
        <v>52.3</v>
      </c>
      <c r="AM18" s="685"/>
      <c r="AN18" s="685"/>
      <c r="AO18" s="686"/>
      <c r="AP18" s="676" t="s">
        <v>263</v>
      </c>
      <c r="AQ18" s="677"/>
      <c r="AR18" s="677"/>
      <c r="AS18" s="677"/>
      <c r="AT18" s="677"/>
      <c r="AU18" s="677"/>
      <c r="AV18" s="677"/>
      <c r="AW18" s="677"/>
      <c r="AX18" s="677"/>
      <c r="AY18" s="677"/>
      <c r="AZ18" s="677"/>
      <c r="BA18" s="677"/>
      <c r="BB18" s="677"/>
      <c r="BC18" s="677"/>
      <c r="BD18" s="677"/>
      <c r="BE18" s="677"/>
      <c r="BF18" s="678"/>
      <c r="BG18" s="679" t="s">
        <v>222</v>
      </c>
      <c r="BH18" s="680"/>
      <c r="BI18" s="680"/>
      <c r="BJ18" s="680"/>
      <c r="BK18" s="680"/>
      <c r="BL18" s="680"/>
      <c r="BM18" s="680"/>
      <c r="BN18" s="681"/>
      <c r="BO18" s="682" t="s">
        <v>126</v>
      </c>
      <c r="BP18" s="682"/>
      <c r="BQ18" s="682"/>
      <c r="BR18" s="682"/>
      <c r="BS18" s="688" t="s">
        <v>126</v>
      </c>
      <c r="BT18" s="680"/>
      <c r="BU18" s="680"/>
      <c r="BV18" s="680"/>
      <c r="BW18" s="680"/>
      <c r="BX18" s="680"/>
      <c r="BY18" s="680"/>
      <c r="BZ18" s="680"/>
      <c r="CA18" s="680"/>
      <c r="CB18" s="689"/>
      <c r="CD18" s="694" t="s">
        <v>264</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222</v>
      </c>
      <c r="DA18" s="682"/>
      <c r="DB18" s="682"/>
      <c r="DC18" s="682"/>
      <c r="DD18" s="688" t="s">
        <v>126</v>
      </c>
      <c r="DE18" s="680"/>
      <c r="DF18" s="680"/>
      <c r="DG18" s="680"/>
      <c r="DH18" s="680"/>
      <c r="DI18" s="680"/>
      <c r="DJ18" s="680"/>
      <c r="DK18" s="680"/>
      <c r="DL18" s="680"/>
      <c r="DM18" s="680"/>
      <c r="DN18" s="680"/>
      <c r="DO18" s="680"/>
      <c r="DP18" s="681"/>
      <c r="DQ18" s="688" t="s">
        <v>173</v>
      </c>
      <c r="DR18" s="680"/>
      <c r="DS18" s="680"/>
      <c r="DT18" s="680"/>
      <c r="DU18" s="680"/>
      <c r="DV18" s="680"/>
      <c r="DW18" s="680"/>
      <c r="DX18" s="680"/>
      <c r="DY18" s="680"/>
      <c r="DZ18" s="680"/>
      <c r="EA18" s="680"/>
      <c r="EB18" s="680"/>
      <c r="EC18" s="689"/>
    </row>
    <row r="19" spans="2:133" ht="11.25" customHeight="1">
      <c r="B19" s="676" t="s">
        <v>265</v>
      </c>
      <c r="C19" s="677"/>
      <c r="D19" s="677"/>
      <c r="E19" s="677"/>
      <c r="F19" s="677"/>
      <c r="G19" s="677"/>
      <c r="H19" s="677"/>
      <c r="I19" s="677"/>
      <c r="J19" s="677"/>
      <c r="K19" s="677"/>
      <c r="L19" s="677"/>
      <c r="M19" s="677"/>
      <c r="N19" s="677"/>
      <c r="O19" s="677"/>
      <c r="P19" s="677"/>
      <c r="Q19" s="678"/>
      <c r="R19" s="679">
        <v>6853390</v>
      </c>
      <c r="S19" s="680"/>
      <c r="T19" s="680"/>
      <c r="U19" s="680"/>
      <c r="V19" s="680"/>
      <c r="W19" s="680"/>
      <c r="X19" s="680"/>
      <c r="Y19" s="681"/>
      <c r="Z19" s="682">
        <v>30.6</v>
      </c>
      <c r="AA19" s="682"/>
      <c r="AB19" s="682"/>
      <c r="AC19" s="682"/>
      <c r="AD19" s="683">
        <v>6853390</v>
      </c>
      <c r="AE19" s="683"/>
      <c r="AF19" s="683"/>
      <c r="AG19" s="683"/>
      <c r="AH19" s="683"/>
      <c r="AI19" s="683"/>
      <c r="AJ19" s="683"/>
      <c r="AK19" s="683"/>
      <c r="AL19" s="684">
        <v>52.3</v>
      </c>
      <c r="AM19" s="685"/>
      <c r="AN19" s="685"/>
      <c r="AO19" s="686"/>
      <c r="AP19" s="676" t="s">
        <v>266</v>
      </c>
      <c r="AQ19" s="677"/>
      <c r="AR19" s="677"/>
      <c r="AS19" s="677"/>
      <c r="AT19" s="677"/>
      <c r="AU19" s="677"/>
      <c r="AV19" s="677"/>
      <c r="AW19" s="677"/>
      <c r="AX19" s="677"/>
      <c r="AY19" s="677"/>
      <c r="AZ19" s="677"/>
      <c r="BA19" s="677"/>
      <c r="BB19" s="677"/>
      <c r="BC19" s="677"/>
      <c r="BD19" s="677"/>
      <c r="BE19" s="677"/>
      <c r="BF19" s="678"/>
      <c r="BG19" s="679">
        <v>19902</v>
      </c>
      <c r="BH19" s="680"/>
      <c r="BI19" s="680"/>
      <c r="BJ19" s="680"/>
      <c r="BK19" s="680"/>
      <c r="BL19" s="680"/>
      <c r="BM19" s="680"/>
      <c r="BN19" s="681"/>
      <c r="BO19" s="682">
        <v>0.4</v>
      </c>
      <c r="BP19" s="682"/>
      <c r="BQ19" s="682"/>
      <c r="BR19" s="682"/>
      <c r="BS19" s="688" t="s">
        <v>126</v>
      </c>
      <c r="BT19" s="680"/>
      <c r="BU19" s="680"/>
      <c r="BV19" s="680"/>
      <c r="BW19" s="680"/>
      <c r="BX19" s="680"/>
      <c r="BY19" s="680"/>
      <c r="BZ19" s="680"/>
      <c r="CA19" s="680"/>
      <c r="CB19" s="689"/>
      <c r="CD19" s="694" t="s">
        <v>267</v>
      </c>
      <c r="CE19" s="695"/>
      <c r="CF19" s="695"/>
      <c r="CG19" s="695"/>
      <c r="CH19" s="695"/>
      <c r="CI19" s="695"/>
      <c r="CJ19" s="695"/>
      <c r="CK19" s="695"/>
      <c r="CL19" s="695"/>
      <c r="CM19" s="695"/>
      <c r="CN19" s="695"/>
      <c r="CO19" s="695"/>
      <c r="CP19" s="695"/>
      <c r="CQ19" s="696"/>
      <c r="CR19" s="679" t="s">
        <v>173</v>
      </c>
      <c r="CS19" s="680"/>
      <c r="CT19" s="680"/>
      <c r="CU19" s="680"/>
      <c r="CV19" s="680"/>
      <c r="CW19" s="680"/>
      <c r="CX19" s="680"/>
      <c r="CY19" s="681"/>
      <c r="CZ19" s="682" t="s">
        <v>173</v>
      </c>
      <c r="DA19" s="682"/>
      <c r="DB19" s="682"/>
      <c r="DC19" s="682"/>
      <c r="DD19" s="688" t="s">
        <v>126</v>
      </c>
      <c r="DE19" s="680"/>
      <c r="DF19" s="680"/>
      <c r="DG19" s="680"/>
      <c r="DH19" s="680"/>
      <c r="DI19" s="680"/>
      <c r="DJ19" s="680"/>
      <c r="DK19" s="680"/>
      <c r="DL19" s="680"/>
      <c r="DM19" s="680"/>
      <c r="DN19" s="680"/>
      <c r="DO19" s="680"/>
      <c r="DP19" s="681"/>
      <c r="DQ19" s="688" t="s">
        <v>222</v>
      </c>
      <c r="DR19" s="680"/>
      <c r="DS19" s="680"/>
      <c r="DT19" s="680"/>
      <c r="DU19" s="680"/>
      <c r="DV19" s="680"/>
      <c r="DW19" s="680"/>
      <c r="DX19" s="680"/>
      <c r="DY19" s="680"/>
      <c r="DZ19" s="680"/>
      <c r="EA19" s="680"/>
      <c r="EB19" s="680"/>
      <c r="EC19" s="689"/>
    </row>
    <row r="20" spans="2:133" ht="11.25" customHeight="1">
      <c r="B20" s="676" t="s">
        <v>268</v>
      </c>
      <c r="C20" s="677"/>
      <c r="D20" s="677"/>
      <c r="E20" s="677"/>
      <c r="F20" s="677"/>
      <c r="G20" s="677"/>
      <c r="H20" s="677"/>
      <c r="I20" s="677"/>
      <c r="J20" s="677"/>
      <c r="K20" s="677"/>
      <c r="L20" s="677"/>
      <c r="M20" s="677"/>
      <c r="N20" s="677"/>
      <c r="O20" s="677"/>
      <c r="P20" s="677"/>
      <c r="Q20" s="678"/>
      <c r="R20" s="679">
        <v>940724</v>
      </c>
      <c r="S20" s="680"/>
      <c r="T20" s="680"/>
      <c r="U20" s="680"/>
      <c r="V20" s="680"/>
      <c r="W20" s="680"/>
      <c r="X20" s="680"/>
      <c r="Y20" s="681"/>
      <c r="Z20" s="682">
        <v>4.2</v>
      </c>
      <c r="AA20" s="682"/>
      <c r="AB20" s="682"/>
      <c r="AC20" s="682"/>
      <c r="AD20" s="683" t="s">
        <v>126</v>
      </c>
      <c r="AE20" s="683"/>
      <c r="AF20" s="683"/>
      <c r="AG20" s="683"/>
      <c r="AH20" s="683"/>
      <c r="AI20" s="683"/>
      <c r="AJ20" s="683"/>
      <c r="AK20" s="683"/>
      <c r="AL20" s="684" t="s">
        <v>126</v>
      </c>
      <c r="AM20" s="685"/>
      <c r="AN20" s="685"/>
      <c r="AO20" s="686"/>
      <c r="AP20" s="676" t="s">
        <v>269</v>
      </c>
      <c r="AQ20" s="677"/>
      <c r="AR20" s="677"/>
      <c r="AS20" s="677"/>
      <c r="AT20" s="677"/>
      <c r="AU20" s="677"/>
      <c r="AV20" s="677"/>
      <c r="AW20" s="677"/>
      <c r="AX20" s="677"/>
      <c r="AY20" s="677"/>
      <c r="AZ20" s="677"/>
      <c r="BA20" s="677"/>
      <c r="BB20" s="677"/>
      <c r="BC20" s="677"/>
      <c r="BD20" s="677"/>
      <c r="BE20" s="677"/>
      <c r="BF20" s="678"/>
      <c r="BG20" s="679">
        <v>19902</v>
      </c>
      <c r="BH20" s="680"/>
      <c r="BI20" s="680"/>
      <c r="BJ20" s="680"/>
      <c r="BK20" s="680"/>
      <c r="BL20" s="680"/>
      <c r="BM20" s="680"/>
      <c r="BN20" s="681"/>
      <c r="BO20" s="682">
        <v>0.4</v>
      </c>
      <c r="BP20" s="682"/>
      <c r="BQ20" s="682"/>
      <c r="BR20" s="682"/>
      <c r="BS20" s="688" t="s">
        <v>222</v>
      </c>
      <c r="BT20" s="680"/>
      <c r="BU20" s="680"/>
      <c r="BV20" s="680"/>
      <c r="BW20" s="680"/>
      <c r="BX20" s="680"/>
      <c r="BY20" s="680"/>
      <c r="BZ20" s="680"/>
      <c r="CA20" s="680"/>
      <c r="CB20" s="689"/>
      <c r="CD20" s="694" t="s">
        <v>270</v>
      </c>
      <c r="CE20" s="695"/>
      <c r="CF20" s="695"/>
      <c r="CG20" s="695"/>
      <c r="CH20" s="695"/>
      <c r="CI20" s="695"/>
      <c r="CJ20" s="695"/>
      <c r="CK20" s="695"/>
      <c r="CL20" s="695"/>
      <c r="CM20" s="695"/>
      <c r="CN20" s="695"/>
      <c r="CO20" s="695"/>
      <c r="CP20" s="695"/>
      <c r="CQ20" s="696"/>
      <c r="CR20" s="679">
        <v>21405999</v>
      </c>
      <c r="CS20" s="680"/>
      <c r="CT20" s="680"/>
      <c r="CU20" s="680"/>
      <c r="CV20" s="680"/>
      <c r="CW20" s="680"/>
      <c r="CX20" s="680"/>
      <c r="CY20" s="681"/>
      <c r="CZ20" s="682">
        <v>100</v>
      </c>
      <c r="DA20" s="682"/>
      <c r="DB20" s="682"/>
      <c r="DC20" s="682"/>
      <c r="DD20" s="688">
        <v>2055918</v>
      </c>
      <c r="DE20" s="680"/>
      <c r="DF20" s="680"/>
      <c r="DG20" s="680"/>
      <c r="DH20" s="680"/>
      <c r="DI20" s="680"/>
      <c r="DJ20" s="680"/>
      <c r="DK20" s="680"/>
      <c r="DL20" s="680"/>
      <c r="DM20" s="680"/>
      <c r="DN20" s="680"/>
      <c r="DO20" s="680"/>
      <c r="DP20" s="681"/>
      <c r="DQ20" s="688">
        <v>15766669</v>
      </c>
      <c r="DR20" s="680"/>
      <c r="DS20" s="680"/>
      <c r="DT20" s="680"/>
      <c r="DU20" s="680"/>
      <c r="DV20" s="680"/>
      <c r="DW20" s="680"/>
      <c r="DX20" s="680"/>
      <c r="DY20" s="680"/>
      <c r="DZ20" s="680"/>
      <c r="EA20" s="680"/>
      <c r="EB20" s="680"/>
      <c r="EC20" s="689"/>
    </row>
    <row r="21" spans="2:133" ht="11.25" customHeight="1">
      <c r="B21" s="676" t="s">
        <v>271</v>
      </c>
      <c r="C21" s="677"/>
      <c r="D21" s="677"/>
      <c r="E21" s="677"/>
      <c r="F21" s="677"/>
      <c r="G21" s="677"/>
      <c r="H21" s="677"/>
      <c r="I21" s="677"/>
      <c r="J21" s="677"/>
      <c r="K21" s="677"/>
      <c r="L21" s="677"/>
      <c r="M21" s="677"/>
      <c r="N21" s="677"/>
      <c r="O21" s="677"/>
      <c r="P21" s="677"/>
      <c r="Q21" s="678"/>
      <c r="R21" s="679">
        <v>139375</v>
      </c>
      <c r="S21" s="680"/>
      <c r="T21" s="680"/>
      <c r="U21" s="680"/>
      <c r="V21" s="680"/>
      <c r="W21" s="680"/>
      <c r="X21" s="680"/>
      <c r="Y21" s="681"/>
      <c r="Z21" s="682">
        <v>0.6</v>
      </c>
      <c r="AA21" s="682"/>
      <c r="AB21" s="682"/>
      <c r="AC21" s="682"/>
      <c r="AD21" s="683" t="s">
        <v>173</v>
      </c>
      <c r="AE21" s="683"/>
      <c r="AF21" s="683"/>
      <c r="AG21" s="683"/>
      <c r="AH21" s="683"/>
      <c r="AI21" s="683"/>
      <c r="AJ21" s="683"/>
      <c r="AK21" s="683"/>
      <c r="AL21" s="684" t="s">
        <v>173</v>
      </c>
      <c r="AM21" s="685"/>
      <c r="AN21" s="685"/>
      <c r="AO21" s="686"/>
      <c r="AP21" s="697" t="s">
        <v>272</v>
      </c>
      <c r="AQ21" s="698"/>
      <c r="AR21" s="698"/>
      <c r="AS21" s="698"/>
      <c r="AT21" s="698"/>
      <c r="AU21" s="698"/>
      <c r="AV21" s="698"/>
      <c r="AW21" s="698"/>
      <c r="AX21" s="698"/>
      <c r="AY21" s="698"/>
      <c r="AZ21" s="698"/>
      <c r="BA21" s="698"/>
      <c r="BB21" s="698"/>
      <c r="BC21" s="698"/>
      <c r="BD21" s="698"/>
      <c r="BE21" s="698"/>
      <c r="BF21" s="699"/>
      <c r="BG21" s="679">
        <v>19902</v>
      </c>
      <c r="BH21" s="680"/>
      <c r="BI21" s="680"/>
      <c r="BJ21" s="680"/>
      <c r="BK21" s="680"/>
      <c r="BL21" s="680"/>
      <c r="BM21" s="680"/>
      <c r="BN21" s="681"/>
      <c r="BO21" s="682">
        <v>0.4</v>
      </c>
      <c r="BP21" s="682"/>
      <c r="BQ21" s="682"/>
      <c r="BR21" s="682"/>
      <c r="BS21" s="688" t="s">
        <v>222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273</v>
      </c>
      <c r="C22" s="677"/>
      <c r="D22" s="677"/>
      <c r="E22" s="677"/>
      <c r="F22" s="677"/>
      <c r="G22" s="677"/>
      <c r="H22" s="677"/>
      <c r="I22" s="677"/>
      <c r="J22" s="677"/>
      <c r="K22" s="677"/>
      <c r="L22" s="677"/>
      <c r="M22" s="677"/>
      <c r="N22" s="677"/>
      <c r="O22" s="677"/>
      <c r="P22" s="677"/>
      <c r="Q22" s="678"/>
      <c r="R22" s="679">
        <v>14146607</v>
      </c>
      <c r="S22" s="680"/>
      <c r="T22" s="680"/>
      <c r="U22" s="680"/>
      <c r="V22" s="680"/>
      <c r="W22" s="680"/>
      <c r="X22" s="680"/>
      <c r="Y22" s="681"/>
      <c r="Z22" s="682">
        <v>63.1</v>
      </c>
      <c r="AA22" s="682"/>
      <c r="AB22" s="682"/>
      <c r="AC22" s="682"/>
      <c r="AD22" s="683">
        <v>13066508</v>
      </c>
      <c r="AE22" s="683"/>
      <c r="AF22" s="683"/>
      <c r="AG22" s="683"/>
      <c r="AH22" s="683"/>
      <c r="AI22" s="683"/>
      <c r="AJ22" s="683"/>
      <c r="AK22" s="683"/>
      <c r="AL22" s="684">
        <v>99.8</v>
      </c>
      <c r="AM22" s="685"/>
      <c r="AN22" s="685"/>
      <c r="AO22" s="686"/>
      <c r="AP22" s="697" t="s">
        <v>274</v>
      </c>
      <c r="AQ22" s="698"/>
      <c r="AR22" s="698"/>
      <c r="AS22" s="698"/>
      <c r="AT22" s="698"/>
      <c r="AU22" s="698"/>
      <c r="AV22" s="698"/>
      <c r="AW22" s="698"/>
      <c r="AX22" s="698"/>
      <c r="AY22" s="698"/>
      <c r="AZ22" s="698"/>
      <c r="BA22" s="698"/>
      <c r="BB22" s="698"/>
      <c r="BC22" s="698"/>
      <c r="BD22" s="698"/>
      <c r="BE22" s="698"/>
      <c r="BF22" s="699"/>
      <c r="BG22" s="679" t="s">
        <v>222</v>
      </c>
      <c r="BH22" s="680"/>
      <c r="BI22" s="680"/>
      <c r="BJ22" s="680"/>
      <c r="BK22" s="680"/>
      <c r="BL22" s="680"/>
      <c r="BM22" s="680"/>
      <c r="BN22" s="681"/>
      <c r="BO22" s="682" t="s">
        <v>173</v>
      </c>
      <c r="BP22" s="682"/>
      <c r="BQ22" s="682"/>
      <c r="BR22" s="682"/>
      <c r="BS22" s="688" t="s">
        <v>173</v>
      </c>
      <c r="BT22" s="680"/>
      <c r="BU22" s="680"/>
      <c r="BV22" s="680"/>
      <c r="BW22" s="680"/>
      <c r="BX22" s="680"/>
      <c r="BY22" s="680"/>
      <c r="BZ22" s="680"/>
      <c r="CA22" s="680"/>
      <c r="CB22" s="689"/>
      <c r="CD22" s="661" t="s">
        <v>275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276</v>
      </c>
      <c r="C23" s="677"/>
      <c r="D23" s="677"/>
      <c r="E23" s="677"/>
      <c r="F23" s="677"/>
      <c r="G23" s="677"/>
      <c r="H23" s="677"/>
      <c r="I23" s="677"/>
      <c r="J23" s="677"/>
      <c r="K23" s="677"/>
      <c r="L23" s="677"/>
      <c r="M23" s="677"/>
      <c r="N23" s="677"/>
      <c r="O23" s="677"/>
      <c r="P23" s="677"/>
      <c r="Q23" s="678"/>
      <c r="R23" s="679">
        <v>4872</v>
      </c>
      <c r="S23" s="680"/>
      <c r="T23" s="680"/>
      <c r="U23" s="680"/>
      <c r="V23" s="680"/>
      <c r="W23" s="680"/>
      <c r="X23" s="680"/>
      <c r="Y23" s="681"/>
      <c r="Z23" s="682">
        <v>0</v>
      </c>
      <c r="AA23" s="682"/>
      <c r="AB23" s="682"/>
      <c r="AC23" s="682"/>
      <c r="AD23" s="683">
        <v>4872</v>
      </c>
      <c r="AE23" s="683"/>
      <c r="AF23" s="683"/>
      <c r="AG23" s="683"/>
      <c r="AH23" s="683"/>
      <c r="AI23" s="683"/>
      <c r="AJ23" s="683"/>
      <c r="AK23" s="683"/>
      <c r="AL23" s="684">
        <v>0</v>
      </c>
      <c r="AM23" s="685"/>
      <c r="AN23" s="685"/>
      <c r="AO23" s="686"/>
      <c r="AP23" s="697" t="s">
        <v>277</v>
      </c>
      <c r="AQ23" s="698"/>
      <c r="AR23" s="698"/>
      <c r="AS23" s="698"/>
      <c r="AT23" s="698"/>
      <c r="AU23" s="698"/>
      <c r="AV23" s="698"/>
      <c r="AW23" s="698"/>
      <c r="AX23" s="698"/>
      <c r="AY23" s="698"/>
      <c r="AZ23" s="698"/>
      <c r="BA23" s="698"/>
      <c r="BB23" s="698"/>
      <c r="BC23" s="698"/>
      <c r="BD23" s="698"/>
      <c r="BE23" s="698"/>
      <c r="BF23" s="699"/>
      <c r="BG23" s="679" t="s">
        <v>173</v>
      </c>
      <c r="BH23" s="680"/>
      <c r="BI23" s="680"/>
      <c r="BJ23" s="680"/>
      <c r="BK23" s="680"/>
      <c r="BL23" s="680"/>
      <c r="BM23" s="680"/>
      <c r="BN23" s="681"/>
      <c r="BO23" s="682" t="s">
        <v>222</v>
      </c>
      <c r="BP23" s="682"/>
      <c r="BQ23" s="682"/>
      <c r="BR23" s="682"/>
      <c r="BS23" s="688" t="s">
        <v>173</v>
      </c>
      <c r="BT23" s="680"/>
      <c r="BU23" s="680"/>
      <c r="BV23" s="680"/>
      <c r="BW23" s="680"/>
      <c r="BX23" s="680"/>
      <c r="BY23" s="680"/>
      <c r="BZ23" s="680"/>
      <c r="CA23" s="680"/>
      <c r="CB23" s="689"/>
      <c r="CD23" s="661" t="s">
        <v>216</v>
      </c>
      <c r="CE23" s="662"/>
      <c r="CF23" s="662"/>
      <c r="CG23" s="662"/>
      <c r="CH23" s="662"/>
      <c r="CI23" s="662"/>
      <c r="CJ23" s="662"/>
      <c r="CK23" s="662"/>
      <c r="CL23" s="662"/>
      <c r="CM23" s="662"/>
      <c r="CN23" s="662"/>
      <c r="CO23" s="662"/>
      <c r="CP23" s="662"/>
      <c r="CQ23" s="663"/>
      <c r="CR23" s="661" t="s">
        <v>278</v>
      </c>
      <c r="CS23" s="662"/>
      <c r="CT23" s="662"/>
      <c r="CU23" s="662"/>
      <c r="CV23" s="662"/>
      <c r="CW23" s="662"/>
      <c r="CX23" s="662"/>
      <c r="CY23" s="663"/>
      <c r="CZ23" s="661" t="s">
        <v>279</v>
      </c>
      <c r="DA23" s="662"/>
      <c r="DB23" s="662"/>
      <c r="DC23" s="663"/>
      <c r="DD23" s="661" t="s">
        <v>280</v>
      </c>
      <c r="DE23" s="662"/>
      <c r="DF23" s="662"/>
      <c r="DG23" s="662"/>
      <c r="DH23" s="662"/>
      <c r="DI23" s="662"/>
      <c r="DJ23" s="662"/>
      <c r="DK23" s="663"/>
      <c r="DL23" s="709" t="s">
        <v>281</v>
      </c>
      <c r="DM23" s="710"/>
      <c r="DN23" s="710"/>
      <c r="DO23" s="710"/>
      <c r="DP23" s="710"/>
      <c r="DQ23" s="710"/>
      <c r="DR23" s="710"/>
      <c r="DS23" s="710"/>
      <c r="DT23" s="710"/>
      <c r="DU23" s="710"/>
      <c r="DV23" s="711"/>
      <c r="DW23" s="661" t="s">
        <v>282</v>
      </c>
      <c r="DX23" s="662"/>
      <c r="DY23" s="662"/>
      <c r="DZ23" s="662"/>
      <c r="EA23" s="662"/>
      <c r="EB23" s="662"/>
      <c r="EC23" s="663"/>
    </row>
    <row r="24" spans="2:133" ht="11.25" customHeight="1">
      <c r="B24" s="676" t="s">
        <v>283</v>
      </c>
      <c r="C24" s="677"/>
      <c r="D24" s="677"/>
      <c r="E24" s="677"/>
      <c r="F24" s="677"/>
      <c r="G24" s="677"/>
      <c r="H24" s="677"/>
      <c r="I24" s="677"/>
      <c r="J24" s="677"/>
      <c r="K24" s="677"/>
      <c r="L24" s="677"/>
      <c r="M24" s="677"/>
      <c r="N24" s="677"/>
      <c r="O24" s="677"/>
      <c r="P24" s="677"/>
      <c r="Q24" s="678"/>
      <c r="R24" s="679">
        <v>140563</v>
      </c>
      <c r="S24" s="680"/>
      <c r="T24" s="680"/>
      <c r="U24" s="680"/>
      <c r="V24" s="680"/>
      <c r="W24" s="680"/>
      <c r="X24" s="680"/>
      <c r="Y24" s="681"/>
      <c r="Z24" s="682">
        <v>0.6</v>
      </c>
      <c r="AA24" s="682"/>
      <c r="AB24" s="682"/>
      <c r="AC24" s="682"/>
      <c r="AD24" s="683" t="s">
        <v>126</v>
      </c>
      <c r="AE24" s="683"/>
      <c r="AF24" s="683"/>
      <c r="AG24" s="683"/>
      <c r="AH24" s="683"/>
      <c r="AI24" s="683"/>
      <c r="AJ24" s="683"/>
      <c r="AK24" s="683"/>
      <c r="AL24" s="684" t="s">
        <v>173</v>
      </c>
      <c r="AM24" s="685"/>
      <c r="AN24" s="685"/>
      <c r="AO24" s="686"/>
      <c r="AP24" s="697" t="s">
        <v>284</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126</v>
      </c>
      <c r="BP24" s="682"/>
      <c r="BQ24" s="682"/>
      <c r="BR24" s="682"/>
      <c r="BS24" s="688" t="s">
        <v>173</v>
      </c>
      <c r="BT24" s="680"/>
      <c r="BU24" s="680"/>
      <c r="BV24" s="680"/>
      <c r="BW24" s="680"/>
      <c r="BX24" s="680"/>
      <c r="BY24" s="680"/>
      <c r="BZ24" s="680"/>
      <c r="CA24" s="680"/>
      <c r="CB24" s="689"/>
      <c r="CD24" s="690" t="s">
        <v>285</v>
      </c>
      <c r="CE24" s="691"/>
      <c r="CF24" s="691"/>
      <c r="CG24" s="691"/>
      <c r="CH24" s="691"/>
      <c r="CI24" s="691"/>
      <c r="CJ24" s="691"/>
      <c r="CK24" s="691"/>
      <c r="CL24" s="691"/>
      <c r="CM24" s="691"/>
      <c r="CN24" s="691"/>
      <c r="CO24" s="691"/>
      <c r="CP24" s="691"/>
      <c r="CQ24" s="692"/>
      <c r="CR24" s="668">
        <v>10153989</v>
      </c>
      <c r="CS24" s="669"/>
      <c r="CT24" s="669"/>
      <c r="CU24" s="669"/>
      <c r="CV24" s="669"/>
      <c r="CW24" s="669"/>
      <c r="CX24" s="669"/>
      <c r="CY24" s="670"/>
      <c r="CZ24" s="673">
        <v>47.4</v>
      </c>
      <c r="DA24" s="674"/>
      <c r="DB24" s="674"/>
      <c r="DC24" s="693"/>
      <c r="DD24" s="712">
        <v>7490343</v>
      </c>
      <c r="DE24" s="669"/>
      <c r="DF24" s="669"/>
      <c r="DG24" s="669"/>
      <c r="DH24" s="669"/>
      <c r="DI24" s="669"/>
      <c r="DJ24" s="669"/>
      <c r="DK24" s="670"/>
      <c r="DL24" s="712">
        <v>7386123</v>
      </c>
      <c r="DM24" s="669"/>
      <c r="DN24" s="669"/>
      <c r="DO24" s="669"/>
      <c r="DP24" s="669"/>
      <c r="DQ24" s="669"/>
      <c r="DR24" s="669"/>
      <c r="DS24" s="669"/>
      <c r="DT24" s="669"/>
      <c r="DU24" s="669"/>
      <c r="DV24" s="670"/>
      <c r="DW24" s="673">
        <v>53.7</v>
      </c>
      <c r="DX24" s="674"/>
      <c r="DY24" s="674"/>
      <c r="DZ24" s="674"/>
      <c r="EA24" s="674"/>
      <c r="EB24" s="674"/>
      <c r="EC24" s="675"/>
    </row>
    <row r="25" spans="2:133" ht="11.25" customHeight="1">
      <c r="B25" s="676" t="s">
        <v>286</v>
      </c>
      <c r="C25" s="677"/>
      <c r="D25" s="677"/>
      <c r="E25" s="677"/>
      <c r="F25" s="677"/>
      <c r="G25" s="677"/>
      <c r="H25" s="677"/>
      <c r="I25" s="677"/>
      <c r="J25" s="677"/>
      <c r="K25" s="677"/>
      <c r="L25" s="677"/>
      <c r="M25" s="677"/>
      <c r="N25" s="677"/>
      <c r="O25" s="677"/>
      <c r="P25" s="677"/>
      <c r="Q25" s="678"/>
      <c r="R25" s="679">
        <v>189733</v>
      </c>
      <c r="S25" s="680"/>
      <c r="T25" s="680"/>
      <c r="U25" s="680"/>
      <c r="V25" s="680"/>
      <c r="W25" s="680"/>
      <c r="X25" s="680"/>
      <c r="Y25" s="681"/>
      <c r="Z25" s="682">
        <v>0.8</v>
      </c>
      <c r="AA25" s="682"/>
      <c r="AB25" s="682"/>
      <c r="AC25" s="682"/>
      <c r="AD25" s="683">
        <v>5210</v>
      </c>
      <c r="AE25" s="683"/>
      <c r="AF25" s="683"/>
      <c r="AG25" s="683"/>
      <c r="AH25" s="683"/>
      <c r="AI25" s="683"/>
      <c r="AJ25" s="683"/>
      <c r="AK25" s="683"/>
      <c r="AL25" s="684">
        <v>0</v>
      </c>
      <c r="AM25" s="685"/>
      <c r="AN25" s="685"/>
      <c r="AO25" s="686"/>
      <c r="AP25" s="697" t="s">
        <v>287</v>
      </c>
      <c r="AQ25" s="698"/>
      <c r="AR25" s="698"/>
      <c r="AS25" s="698"/>
      <c r="AT25" s="698"/>
      <c r="AU25" s="698"/>
      <c r="AV25" s="698"/>
      <c r="AW25" s="698"/>
      <c r="AX25" s="698"/>
      <c r="AY25" s="698"/>
      <c r="AZ25" s="698"/>
      <c r="BA25" s="698"/>
      <c r="BB25" s="698"/>
      <c r="BC25" s="698"/>
      <c r="BD25" s="698"/>
      <c r="BE25" s="698"/>
      <c r="BF25" s="699"/>
      <c r="BG25" s="679" t="s">
        <v>222</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288</v>
      </c>
      <c r="CE25" s="695"/>
      <c r="CF25" s="695"/>
      <c r="CG25" s="695"/>
      <c r="CH25" s="695"/>
      <c r="CI25" s="695"/>
      <c r="CJ25" s="695"/>
      <c r="CK25" s="695"/>
      <c r="CL25" s="695"/>
      <c r="CM25" s="695"/>
      <c r="CN25" s="695"/>
      <c r="CO25" s="695"/>
      <c r="CP25" s="695"/>
      <c r="CQ25" s="696"/>
      <c r="CR25" s="679">
        <v>3685593</v>
      </c>
      <c r="CS25" s="715"/>
      <c r="CT25" s="715"/>
      <c r="CU25" s="715"/>
      <c r="CV25" s="715"/>
      <c r="CW25" s="715"/>
      <c r="CX25" s="715"/>
      <c r="CY25" s="716"/>
      <c r="CZ25" s="684">
        <v>17.2</v>
      </c>
      <c r="DA25" s="713"/>
      <c r="DB25" s="713"/>
      <c r="DC25" s="717"/>
      <c r="DD25" s="688">
        <v>3521891</v>
      </c>
      <c r="DE25" s="715"/>
      <c r="DF25" s="715"/>
      <c r="DG25" s="715"/>
      <c r="DH25" s="715"/>
      <c r="DI25" s="715"/>
      <c r="DJ25" s="715"/>
      <c r="DK25" s="716"/>
      <c r="DL25" s="688">
        <v>3433821</v>
      </c>
      <c r="DM25" s="715"/>
      <c r="DN25" s="715"/>
      <c r="DO25" s="715"/>
      <c r="DP25" s="715"/>
      <c r="DQ25" s="715"/>
      <c r="DR25" s="715"/>
      <c r="DS25" s="715"/>
      <c r="DT25" s="715"/>
      <c r="DU25" s="715"/>
      <c r="DV25" s="716"/>
      <c r="DW25" s="684">
        <v>25</v>
      </c>
      <c r="DX25" s="713"/>
      <c r="DY25" s="713"/>
      <c r="DZ25" s="713"/>
      <c r="EA25" s="713"/>
      <c r="EB25" s="713"/>
      <c r="EC25" s="714"/>
    </row>
    <row r="26" spans="2:133" ht="11.25" customHeight="1">
      <c r="B26" s="676" t="s">
        <v>289</v>
      </c>
      <c r="C26" s="677"/>
      <c r="D26" s="677"/>
      <c r="E26" s="677"/>
      <c r="F26" s="677"/>
      <c r="G26" s="677"/>
      <c r="H26" s="677"/>
      <c r="I26" s="677"/>
      <c r="J26" s="677"/>
      <c r="K26" s="677"/>
      <c r="L26" s="677"/>
      <c r="M26" s="677"/>
      <c r="N26" s="677"/>
      <c r="O26" s="677"/>
      <c r="P26" s="677"/>
      <c r="Q26" s="678"/>
      <c r="R26" s="679">
        <v>33445</v>
      </c>
      <c r="S26" s="680"/>
      <c r="T26" s="680"/>
      <c r="U26" s="680"/>
      <c r="V26" s="680"/>
      <c r="W26" s="680"/>
      <c r="X26" s="680"/>
      <c r="Y26" s="681"/>
      <c r="Z26" s="682">
        <v>0.1</v>
      </c>
      <c r="AA26" s="682"/>
      <c r="AB26" s="682"/>
      <c r="AC26" s="682"/>
      <c r="AD26" s="683" t="s">
        <v>126</v>
      </c>
      <c r="AE26" s="683"/>
      <c r="AF26" s="683"/>
      <c r="AG26" s="683"/>
      <c r="AH26" s="683"/>
      <c r="AI26" s="683"/>
      <c r="AJ26" s="683"/>
      <c r="AK26" s="683"/>
      <c r="AL26" s="684" t="s">
        <v>222</v>
      </c>
      <c r="AM26" s="685"/>
      <c r="AN26" s="685"/>
      <c r="AO26" s="686"/>
      <c r="AP26" s="697" t="s">
        <v>290</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173</v>
      </c>
      <c r="BP26" s="682"/>
      <c r="BQ26" s="682"/>
      <c r="BR26" s="682"/>
      <c r="BS26" s="688" t="s">
        <v>126</v>
      </c>
      <c r="BT26" s="680"/>
      <c r="BU26" s="680"/>
      <c r="BV26" s="680"/>
      <c r="BW26" s="680"/>
      <c r="BX26" s="680"/>
      <c r="BY26" s="680"/>
      <c r="BZ26" s="680"/>
      <c r="CA26" s="680"/>
      <c r="CB26" s="689"/>
      <c r="CD26" s="694" t="s">
        <v>291</v>
      </c>
      <c r="CE26" s="695"/>
      <c r="CF26" s="695"/>
      <c r="CG26" s="695"/>
      <c r="CH26" s="695"/>
      <c r="CI26" s="695"/>
      <c r="CJ26" s="695"/>
      <c r="CK26" s="695"/>
      <c r="CL26" s="695"/>
      <c r="CM26" s="695"/>
      <c r="CN26" s="695"/>
      <c r="CO26" s="695"/>
      <c r="CP26" s="695"/>
      <c r="CQ26" s="696"/>
      <c r="CR26" s="679">
        <v>2458683</v>
      </c>
      <c r="CS26" s="680"/>
      <c r="CT26" s="680"/>
      <c r="CU26" s="680"/>
      <c r="CV26" s="680"/>
      <c r="CW26" s="680"/>
      <c r="CX26" s="680"/>
      <c r="CY26" s="681"/>
      <c r="CZ26" s="684">
        <v>11.5</v>
      </c>
      <c r="DA26" s="713"/>
      <c r="DB26" s="713"/>
      <c r="DC26" s="717"/>
      <c r="DD26" s="688">
        <v>2326732</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c r="B27" s="676" t="s">
        <v>292</v>
      </c>
      <c r="C27" s="677"/>
      <c r="D27" s="677"/>
      <c r="E27" s="677"/>
      <c r="F27" s="677"/>
      <c r="G27" s="677"/>
      <c r="H27" s="677"/>
      <c r="I27" s="677"/>
      <c r="J27" s="677"/>
      <c r="K27" s="677"/>
      <c r="L27" s="677"/>
      <c r="M27" s="677"/>
      <c r="N27" s="677"/>
      <c r="O27" s="677"/>
      <c r="P27" s="677"/>
      <c r="Q27" s="678"/>
      <c r="R27" s="679">
        <v>2129436</v>
      </c>
      <c r="S27" s="680"/>
      <c r="T27" s="680"/>
      <c r="U27" s="680"/>
      <c r="V27" s="680"/>
      <c r="W27" s="680"/>
      <c r="X27" s="680"/>
      <c r="Y27" s="681"/>
      <c r="Z27" s="682">
        <v>9.5</v>
      </c>
      <c r="AA27" s="682"/>
      <c r="AB27" s="682"/>
      <c r="AC27" s="682"/>
      <c r="AD27" s="683" t="s">
        <v>126</v>
      </c>
      <c r="AE27" s="683"/>
      <c r="AF27" s="683"/>
      <c r="AG27" s="683"/>
      <c r="AH27" s="683"/>
      <c r="AI27" s="683"/>
      <c r="AJ27" s="683"/>
      <c r="AK27" s="683"/>
      <c r="AL27" s="684" t="s">
        <v>126</v>
      </c>
      <c r="AM27" s="685"/>
      <c r="AN27" s="685"/>
      <c r="AO27" s="686"/>
      <c r="AP27" s="676" t="s">
        <v>293</v>
      </c>
      <c r="AQ27" s="677"/>
      <c r="AR27" s="677"/>
      <c r="AS27" s="677"/>
      <c r="AT27" s="677"/>
      <c r="AU27" s="677"/>
      <c r="AV27" s="677"/>
      <c r="AW27" s="677"/>
      <c r="AX27" s="677"/>
      <c r="AY27" s="677"/>
      <c r="AZ27" s="677"/>
      <c r="BA27" s="677"/>
      <c r="BB27" s="677"/>
      <c r="BC27" s="677"/>
      <c r="BD27" s="677"/>
      <c r="BE27" s="677"/>
      <c r="BF27" s="678"/>
      <c r="BG27" s="679">
        <v>4976353</v>
      </c>
      <c r="BH27" s="680"/>
      <c r="BI27" s="680"/>
      <c r="BJ27" s="680"/>
      <c r="BK27" s="680"/>
      <c r="BL27" s="680"/>
      <c r="BM27" s="680"/>
      <c r="BN27" s="681"/>
      <c r="BO27" s="682">
        <v>100</v>
      </c>
      <c r="BP27" s="682"/>
      <c r="BQ27" s="682"/>
      <c r="BR27" s="682"/>
      <c r="BS27" s="688" t="s">
        <v>173</v>
      </c>
      <c r="BT27" s="680"/>
      <c r="BU27" s="680"/>
      <c r="BV27" s="680"/>
      <c r="BW27" s="680"/>
      <c r="BX27" s="680"/>
      <c r="BY27" s="680"/>
      <c r="BZ27" s="680"/>
      <c r="CA27" s="680"/>
      <c r="CB27" s="689"/>
      <c r="CD27" s="694" t="s">
        <v>294</v>
      </c>
      <c r="CE27" s="695"/>
      <c r="CF27" s="695"/>
      <c r="CG27" s="695"/>
      <c r="CH27" s="695"/>
      <c r="CI27" s="695"/>
      <c r="CJ27" s="695"/>
      <c r="CK27" s="695"/>
      <c r="CL27" s="695"/>
      <c r="CM27" s="695"/>
      <c r="CN27" s="695"/>
      <c r="CO27" s="695"/>
      <c r="CP27" s="695"/>
      <c r="CQ27" s="696"/>
      <c r="CR27" s="679">
        <v>3527926</v>
      </c>
      <c r="CS27" s="715"/>
      <c r="CT27" s="715"/>
      <c r="CU27" s="715"/>
      <c r="CV27" s="715"/>
      <c r="CW27" s="715"/>
      <c r="CX27" s="715"/>
      <c r="CY27" s="716"/>
      <c r="CZ27" s="684">
        <v>16.5</v>
      </c>
      <c r="DA27" s="713"/>
      <c r="DB27" s="713"/>
      <c r="DC27" s="717"/>
      <c r="DD27" s="688">
        <v>1146125</v>
      </c>
      <c r="DE27" s="715"/>
      <c r="DF27" s="715"/>
      <c r="DG27" s="715"/>
      <c r="DH27" s="715"/>
      <c r="DI27" s="715"/>
      <c r="DJ27" s="715"/>
      <c r="DK27" s="716"/>
      <c r="DL27" s="688">
        <v>1129975</v>
      </c>
      <c r="DM27" s="715"/>
      <c r="DN27" s="715"/>
      <c r="DO27" s="715"/>
      <c r="DP27" s="715"/>
      <c r="DQ27" s="715"/>
      <c r="DR27" s="715"/>
      <c r="DS27" s="715"/>
      <c r="DT27" s="715"/>
      <c r="DU27" s="715"/>
      <c r="DV27" s="716"/>
      <c r="DW27" s="684">
        <v>8.1999999999999993</v>
      </c>
      <c r="DX27" s="713"/>
      <c r="DY27" s="713"/>
      <c r="DZ27" s="713"/>
      <c r="EA27" s="713"/>
      <c r="EB27" s="713"/>
      <c r="EC27" s="714"/>
    </row>
    <row r="28" spans="2:133" ht="11.25" customHeight="1">
      <c r="B28" s="721" t="s">
        <v>295</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173</v>
      </c>
      <c r="AA28" s="682"/>
      <c r="AB28" s="682"/>
      <c r="AC28" s="682"/>
      <c r="AD28" s="683" t="s">
        <v>222</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296</v>
      </c>
      <c r="CE28" s="695"/>
      <c r="CF28" s="695"/>
      <c r="CG28" s="695"/>
      <c r="CH28" s="695"/>
      <c r="CI28" s="695"/>
      <c r="CJ28" s="695"/>
      <c r="CK28" s="695"/>
      <c r="CL28" s="695"/>
      <c r="CM28" s="695"/>
      <c r="CN28" s="695"/>
      <c r="CO28" s="695"/>
      <c r="CP28" s="695"/>
      <c r="CQ28" s="696"/>
      <c r="CR28" s="679">
        <v>2940470</v>
      </c>
      <c r="CS28" s="680"/>
      <c r="CT28" s="680"/>
      <c r="CU28" s="680"/>
      <c r="CV28" s="680"/>
      <c r="CW28" s="680"/>
      <c r="CX28" s="680"/>
      <c r="CY28" s="681"/>
      <c r="CZ28" s="684">
        <v>13.7</v>
      </c>
      <c r="DA28" s="713"/>
      <c r="DB28" s="713"/>
      <c r="DC28" s="717"/>
      <c r="DD28" s="688">
        <v>2822327</v>
      </c>
      <c r="DE28" s="680"/>
      <c r="DF28" s="680"/>
      <c r="DG28" s="680"/>
      <c r="DH28" s="680"/>
      <c r="DI28" s="680"/>
      <c r="DJ28" s="680"/>
      <c r="DK28" s="681"/>
      <c r="DL28" s="688">
        <v>2822327</v>
      </c>
      <c r="DM28" s="680"/>
      <c r="DN28" s="680"/>
      <c r="DO28" s="680"/>
      <c r="DP28" s="680"/>
      <c r="DQ28" s="680"/>
      <c r="DR28" s="680"/>
      <c r="DS28" s="680"/>
      <c r="DT28" s="680"/>
      <c r="DU28" s="680"/>
      <c r="DV28" s="681"/>
      <c r="DW28" s="684">
        <v>20.5</v>
      </c>
      <c r="DX28" s="713"/>
      <c r="DY28" s="713"/>
      <c r="DZ28" s="713"/>
      <c r="EA28" s="713"/>
      <c r="EB28" s="713"/>
      <c r="EC28" s="714"/>
    </row>
    <row r="29" spans="2:133" ht="11.25" customHeight="1">
      <c r="B29" s="676" t="s">
        <v>297</v>
      </c>
      <c r="C29" s="677"/>
      <c r="D29" s="677"/>
      <c r="E29" s="677"/>
      <c r="F29" s="677"/>
      <c r="G29" s="677"/>
      <c r="H29" s="677"/>
      <c r="I29" s="677"/>
      <c r="J29" s="677"/>
      <c r="K29" s="677"/>
      <c r="L29" s="677"/>
      <c r="M29" s="677"/>
      <c r="N29" s="677"/>
      <c r="O29" s="677"/>
      <c r="P29" s="677"/>
      <c r="Q29" s="678"/>
      <c r="R29" s="679">
        <v>1174502</v>
      </c>
      <c r="S29" s="680"/>
      <c r="T29" s="680"/>
      <c r="U29" s="680"/>
      <c r="V29" s="680"/>
      <c r="W29" s="680"/>
      <c r="X29" s="680"/>
      <c r="Y29" s="681"/>
      <c r="Z29" s="682">
        <v>5.2</v>
      </c>
      <c r="AA29" s="682"/>
      <c r="AB29" s="682"/>
      <c r="AC29" s="682"/>
      <c r="AD29" s="683" t="s">
        <v>222</v>
      </c>
      <c r="AE29" s="683"/>
      <c r="AF29" s="683"/>
      <c r="AG29" s="683"/>
      <c r="AH29" s="683"/>
      <c r="AI29" s="683"/>
      <c r="AJ29" s="683"/>
      <c r="AK29" s="683"/>
      <c r="AL29" s="684" t="s">
        <v>126</v>
      </c>
      <c r="AM29" s="685"/>
      <c r="AN29" s="685"/>
      <c r="AO29" s="686"/>
      <c r="AP29" s="658" t="s">
        <v>216</v>
      </c>
      <c r="AQ29" s="659"/>
      <c r="AR29" s="659"/>
      <c r="AS29" s="659"/>
      <c r="AT29" s="659"/>
      <c r="AU29" s="659"/>
      <c r="AV29" s="659"/>
      <c r="AW29" s="659"/>
      <c r="AX29" s="659"/>
      <c r="AY29" s="659"/>
      <c r="AZ29" s="659"/>
      <c r="BA29" s="659"/>
      <c r="BB29" s="659"/>
      <c r="BC29" s="659"/>
      <c r="BD29" s="659"/>
      <c r="BE29" s="659"/>
      <c r="BF29" s="660"/>
      <c r="BG29" s="658" t="s">
        <v>298</v>
      </c>
      <c r="BH29" s="719"/>
      <c r="BI29" s="719"/>
      <c r="BJ29" s="719"/>
      <c r="BK29" s="719"/>
      <c r="BL29" s="719"/>
      <c r="BM29" s="719"/>
      <c r="BN29" s="719"/>
      <c r="BO29" s="719"/>
      <c r="BP29" s="719"/>
      <c r="BQ29" s="720"/>
      <c r="BR29" s="658" t="s">
        <v>299</v>
      </c>
      <c r="BS29" s="719"/>
      <c r="BT29" s="719"/>
      <c r="BU29" s="719"/>
      <c r="BV29" s="719"/>
      <c r="BW29" s="719"/>
      <c r="BX29" s="719"/>
      <c r="BY29" s="719"/>
      <c r="BZ29" s="719"/>
      <c r="CA29" s="719"/>
      <c r="CB29" s="720"/>
      <c r="CD29" s="742" t="s">
        <v>300</v>
      </c>
      <c r="CE29" s="743"/>
      <c r="CF29" s="694" t="s">
        <v>301</v>
      </c>
      <c r="CG29" s="695"/>
      <c r="CH29" s="695"/>
      <c r="CI29" s="695"/>
      <c r="CJ29" s="695"/>
      <c r="CK29" s="695"/>
      <c r="CL29" s="695"/>
      <c r="CM29" s="695"/>
      <c r="CN29" s="695"/>
      <c r="CO29" s="695"/>
      <c r="CP29" s="695"/>
      <c r="CQ29" s="696"/>
      <c r="CR29" s="679">
        <v>2940470</v>
      </c>
      <c r="CS29" s="715"/>
      <c r="CT29" s="715"/>
      <c r="CU29" s="715"/>
      <c r="CV29" s="715"/>
      <c r="CW29" s="715"/>
      <c r="CX29" s="715"/>
      <c r="CY29" s="716"/>
      <c r="CZ29" s="684">
        <v>13.7</v>
      </c>
      <c r="DA29" s="713"/>
      <c r="DB29" s="713"/>
      <c r="DC29" s="717"/>
      <c r="DD29" s="688">
        <v>2822327</v>
      </c>
      <c r="DE29" s="715"/>
      <c r="DF29" s="715"/>
      <c r="DG29" s="715"/>
      <c r="DH29" s="715"/>
      <c r="DI29" s="715"/>
      <c r="DJ29" s="715"/>
      <c r="DK29" s="716"/>
      <c r="DL29" s="688">
        <v>2822327</v>
      </c>
      <c r="DM29" s="715"/>
      <c r="DN29" s="715"/>
      <c r="DO29" s="715"/>
      <c r="DP29" s="715"/>
      <c r="DQ29" s="715"/>
      <c r="DR29" s="715"/>
      <c r="DS29" s="715"/>
      <c r="DT29" s="715"/>
      <c r="DU29" s="715"/>
      <c r="DV29" s="716"/>
      <c r="DW29" s="684">
        <v>20.5</v>
      </c>
      <c r="DX29" s="713"/>
      <c r="DY29" s="713"/>
      <c r="DZ29" s="713"/>
      <c r="EA29" s="713"/>
      <c r="EB29" s="713"/>
      <c r="EC29" s="714"/>
    </row>
    <row r="30" spans="2:133" ht="11.25" customHeight="1">
      <c r="B30" s="676" t="s">
        <v>302</v>
      </c>
      <c r="C30" s="677"/>
      <c r="D30" s="677"/>
      <c r="E30" s="677"/>
      <c r="F30" s="677"/>
      <c r="G30" s="677"/>
      <c r="H30" s="677"/>
      <c r="I30" s="677"/>
      <c r="J30" s="677"/>
      <c r="K30" s="677"/>
      <c r="L30" s="677"/>
      <c r="M30" s="677"/>
      <c r="N30" s="677"/>
      <c r="O30" s="677"/>
      <c r="P30" s="677"/>
      <c r="Q30" s="678"/>
      <c r="R30" s="679">
        <v>86336</v>
      </c>
      <c r="S30" s="680"/>
      <c r="T30" s="680"/>
      <c r="U30" s="680"/>
      <c r="V30" s="680"/>
      <c r="W30" s="680"/>
      <c r="X30" s="680"/>
      <c r="Y30" s="681"/>
      <c r="Z30" s="682">
        <v>0.4</v>
      </c>
      <c r="AA30" s="682"/>
      <c r="AB30" s="682"/>
      <c r="AC30" s="682"/>
      <c r="AD30" s="683">
        <v>20462</v>
      </c>
      <c r="AE30" s="683"/>
      <c r="AF30" s="683"/>
      <c r="AG30" s="683"/>
      <c r="AH30" s="683"/>
      <c r="AI30" s="683"/>
      <c r="AJ30" s="683"/>
      <c r="AK30" s="683"/>
      <c r="AL30" s="684">
        <v>0.2</v>
      </c>
      <c r="AM30" s="685"/>
      <c r="AN30" s="685"/>
      <c r="AO30" s="686"/>
      <c r="AP30" s="727" t="s">
        <v>303</v>
      </c>
      <c r="AQ30" s="728"/>
      <c r="AR30" s="728"/>
      <c r="AS30" s="728"/>
      <c r="AT30" s="733" t="s">
        <v>304</v>
      </c>
      <c r="AU30" s="230"/>
      <c r="AV30" s="230"/>
      <c r="AW30" s="230"/>
      <c r="AX30" s="665" t="s">
        <v>181</v>
      </c>
      <c r="AY30" s="666"/>
      <c r="AZ30" s="666"/>
      <c r="BA30" s="666"/>
      <c r="BB30" s="666"/>
      <c r="BC30" s="666"/>
      <c r="BD30" s="666"/>
      <c r="BE30" s="666"/>
      <c r="BF30" s="667"/>
      <c r="BG30" s="739">
        <v>98.5</v>
      </c>
      <c r="BH30" s="740"/>
      <c r="BI30" s="740"/>
      <c r="BJ30" s="740"/>
      <c r="BK30" s="740"/>
      <c r="BL30" s="740"/>
      <c r="BM30" s="674">
        <v>91.3</v>
      </c>
      <c r="BN30" s="740"/>
      <c r="BO30" s="740"/>
      <c r="BP30" s="740"/>
      <c r="BQ30" s="741"/>
      <c r="BR30" s="739">
        <v>98.4</v>
      </c>
      <c r="BS30" s="740"/>
      <c r="BT30" s="740"/>
      <c r="BU30" s="740"/>
      <c r="BV30" s="740"/>
      <c r="BW30" s="740"/>
      <c r="BX30" s="674">
        <v>91.2</v>
      </c>
      <c r="BY30" s="740"/>
      <c r="BZ30" s="740"/>
      <c r="CA30" s="740"/>
      <c r="CB30" s="741"/>
      <c r="CD30" s="744"/>
      <c r="CE30" s="745"/>
      <c r="CF30" s="694" t="s">
        <v>305</v>
      </c>
      <c r="CG30" s="695"/>
      <c r="CH30" s="695"/>
      <c r="CI30" s="695"/>
      <c r="CJ30" s="695"/>
      <c r="CK30" s="695"/>
      <c r="CL30" s="695"/>
      <c r="CM30" s="695"/>
      <c r="CN30" s="695"/>
      <c r="CO30" s="695"/>
      <c r="CP30" s="695"/>
      <c r="CQ30" s="696"/>
      <c r="CR30" s="679">
        <v>2771720</v>
      </c>
      <c r="CS30" s="680"/>
      <c r="CT30" s="680"/>
      <c r="CU30" s="680"/>
      <c r="CV30" s="680"/>
      <c r="CW30" s="680"/>
      <c r="CX30" s="680"/>
      <c r="CY30" s="681"/>
      <c r="CZ30" s="684">
        <v>12.9</v>
      </c>
      <c r="DA30" s="713"/>
      <c r="DB30" s="713"/>
      <c r="DC30" s="717"/>
      <c r="DD30" s="688">
        <v>2663022</v>
      </c>
      <c r="DE30" s="680"/>
      <c r="DF30" s="680"/>
      <c r="DG30" s="680"/>
      <c r="DH30" s="680"/>
      <c r="DI30" s="680"/>
      <c r="DJ30" s="680"/>
      <c r="DK30" s="681"/>
      <c r="DL30" s="688">
        <v>2663022</v>
      </c>
      <c r="DM30" s="680"/>
      <c r="DN30" s="680"/>
      <c r="DO30" s="680"/>
      <c r="DP30" s="680"/>
      <c r="DQ30" s="680"/>
      <c r="DR30" s="680"/>
      <c r="DS30" s="680"/>
      <c r="DT30" s="680"/>
      <c r="DU30" s="680"/>
      <c r="DV30" s="681"/>
      <c r="DW30" s="684">
        <v>19.399999999999999</v>
      </c>
      <c r="DX30" s="713"/>
      <c r="DY30" s="713"/>
      <c r="DZ30" s="713"/>
      <c r="EA30" s="713"/>
      <c r="EB30" s="713"/>
      <c r="EC30" s="714"/>
    </row>
    <row r="31" spans="2:133" ht="11.25" customHeight="1">
      <c r="B31" s="676" t="s">
        <v>306</v>
      </c>
      <c r="C31" s="677"/>
      <c r="D31" s="677"/>
      <c r="E31" s="677"/>
      <c r="F31" s="677"/>
      <c r="G31" s="677"/>
      <c r="H31" s="677"/>
      <c r="I31" s="677"/>
      <c r="J31" s="677"/>
      <c r="K31" s="677"/>
      <c r="L31" s="677"/>
      <c r="M31" s="677"/>
      <c r="N31" s="677"/>
      <c r="O31" s="677"/>
      <c r="P31" s="677"/>
      <c r="Q31" s="678"/>
      <c r="R31" s="679">
        <v>52219</v>
      </c>
      <c r="S31" s="680"/>
      <c r="T31" s="680"/>
      <c r="U31" s="680"/>
      <c r="V31" s="680"/>
      <c r="W31" s="680"/>
      <c r="X31" s="680"/>
      <c r="Y31" s="681"/>
      <c r="Z31" s="682">
        <v>0.2</v>
      </c>
      <c r="AA31" s="682"/>
      <c r="AB31" s="682"/>
      <c r="AC31" s="682"/>
      <c r="AD31" s="683" t="s">
        <v>222</v>
      </c>
      <c r="AE31" s="683"/>
      <c r="AF31" s="683"/>
      <c r="AG31" s="683"/>
      <c r="AH31" s="683"/>
      <c r="AI31" s="683"/>
      <c r="AJ31" s="683"/>
      <c r="AK31" s="683"/>
      <c r="AL31" s="684" t="s">
        <v>126</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99</v>
      </c>
      <c r="BH31" s="715"/>
      <c r="BI31" s="715"/>
      <c r="BJ31" s="715"/>
      <c r="BK31" s="715"/>
      <c r="BL31" s="715"/>
      <c r="BM31" s="685">
        <v>96.9</v>
      </c>
      <c r="BN31" s="737"/>
      <c r="BO31" s="737"/>
      <c r="BP31" s="737"/>
      <c r="BQ31" s="738"/>
      <c r="BR31" s="736">
        <v>98.8</v>
      </c>
      <c r="BS31" s="715"/>
      <c r="BT31" s="715"/>
      <c r="BU31" s="715"/>
      <c r="BV31" s="715"/>
      <c r="BW31" s="715"/>
      <c r="BX31" s="685">
        <v>96.6</v>
      </c>
      <c r="BY31" s="737"/>
      <c r="BZ31" s="737"/>
      <c r="CA31" s="737"/>
      <c r="CB31" s="738"/>
      <c r="CD31" s="744"/>
      <c r="CE31" s="745"/>
      <c r="CF31" s="694" t="s">
        <v>309</v>
      </c>
      <c r="CG31" s="695"/>
      <c r="CH31" s="695"/>
      <c r="CI31" s="695"/>
      <c r="CJ31" s="695"/>
      <c r="CK31" s="695"/>
      <c r="CL31" s="695"/>
      <c r="CM31" s="695"/>
      <c r="CN31" s="695"/>
      <c r="CO31" s="695"/>
      <c r="CP31" s="695"/>
      <c r="CQ31" s="696"/>
      <c r="CR31" s="679">
        <v>168750</v>
      </c>
      <c r="CS31" s="715"/>
      <c r="CT31" s="715"/>
      <c r="CU31" s="715"/>
      <c r="CV31" s="715"/>
      <c r="CW31" s="715"/>
      <c r="CX31" s="715"/>
      <c r="CY31" s="716"/>
      <c r="CZ31" s="684">
        <v>0.8</v>
      </c>
      <c r="DA31" s="713"/>
      <c r="DB31" s="713"/>
      <c r="DC31" s="717"/>
      <c r="DD31" s="688">
        <v>159305</v>
      </c>
      <c r="DE31" s="715"/>
      <c r="DF31" s="715"/>
      <c r="DG31" s="715"/>
      <c r="DH31" s="715"/>
      <c r="DI31" s="715"/>
      <c r="DJ31" s="715"/>
      <c r="DK31" s="716"/>
      <c r="DL31" s="688">
        <v>159305</v>
      </c>
      <c r="DM31" s="715"/>
      <c r="DN31" s="715"/>
      <c r="DO31" s="715"/>
      <c r="DP31" s="715"/>
      <c r="DQ31" s="715"/>
      <c r="DR31" s="715"/>
      <c r="DS31" s="715"/>
      <c r="DT31" s="715"/>
      <c r="DU31" s="715"/>
      <c r="DV31" s="716"/>
      <c r="DW31" s="684">
        <v>1.2</v>
      </c>
      <c r="DX31" s="713"/>
      <c r="DY31" s="713"/>
      <c r="DZ31" s="713"/>
      <c r="EA31" s="713"/>
      <c r="EB31" s="713"/>
      <c r="EC31" s="714"/>
    </row>
    <row r="32" spans="2:133" ht="11.25" customHeight="1">
      <c r="B32" s="676" t="s">
        <v>310</v>
      </c>
      <c r="C32" s="677"/>
      <c r="D32" s="677"/>
      <c r="E32" s="677"/>
      <c r="F32" s="677"/>
      <c r="G32" s="677"/>
      <c r="H32" s="677"/>
      <c r="I32" s="677"/>
      <c r="J32" s="677"/>
      <c r="K32" s="677"/>
      <c r="L32" s="677"/>
      <c r="M32" s="677"/>
      <c r="N32" s="677"/>
      <c r="O32" s="677"/>
      <c r="P32" s="677"/>
      <c r="Q32" s="678"/>
      <c r="R32" s="679">
        <v>821602</v>
      </c>
      <c r="S32" s="680"/>
      <c r="T32" s="680"/>
      <c r="U32" s="680"/>
      <c r="V32" s="680"/>
      <c r="W32" s="680"/>
      <c r="X32" s="680"/>
      <c r="Y32" s="681"/>
      <c r="Z32" s="682">
        <v>3.7</v>
      </c>
      <c r="AA32" s="682"/>
      <c r="AB32" s="682"/>
      <c r="AC32" s="682"/>
      <c r="AD32" s="683" t="s">
        <v>222</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v>
      </c>
      <c r="BH32" s="749"/>
      <c r="BI32" s="749"/>
      <c r="BJ32" s="749"/>
      <c r="BK32" s="749"/>
      <c r="BL32" s="749"/>
      <c r="BM32" s="750">
        <v>86.3</v>
      </c>
      <c r="BN32" s="749"/>
      <c r="BO32" s="749"/>
      <c r="BP32" s="749"/>
      <c r="BQ32" s="751"/>
      <c r="BR32" s="748">
        <v>98</v>
      </c>
      <c r="BS32" s="749"/>
      <c r="BT32" s="749"/>
      <c r="BU32" s="749"/>
      <c r="BV32" s="749"/>
      <c r="BW32" s="749"/>
      <c r="BX32" s="750">
        <v>86.6</v>
      </c>
      <c r="BY32" s="749"/>
      <c r="BZ32" s="749"/>
      <c r="CA32" s="749"/>
      <c r="CB32" s="751"/>
      <c r="CD32" s="746"/>
      <c r="CE32" s="747"/>
      <c r="CF32" s="694" t="s">
        <v>312</v>
      </c>
      <c r="CG32" s="695"/>
      <c r="CH32" s="695"/>
      <c r="CI32" s="695"/>
      <c r="CJ32" s="695"/>
      <c r="CK32" s="695"/>
      <c r="CL32" s="695"/>
      <c r="CM32" s="695"/>
      <c r="CN32" s="695"/>
      <c r="CO32" s="695"/>
      <c r="CP32" s="695"/>
      <c r="CQ32" s="696"/>
      <c r="CR32" s="679" t="s">
        <v>222</v>
      </c>
      <c r="CS32" s="680"/>
      <c r="CT32" s="680"/>
      <c r="CU32" s="680"/>
      <c r="CV32" s="680"/>
      <c r="CW32" s="680"/>
      <c r="CX32" s="680"/>
      <c r="CY32" s="681"/>
      <c r="CZ32" s="684" t="s">
        <v>173</v>
      </c>
      <c r="DA32" s="713"/>
      <c r="DB32" s="713"/>
      <c r="DC32" s="717"/>
      <c r="DD32" s="688" t="s">
        <v>222</v>
      </c>
      <c r="DE32" s="680"/>
      <c r="DF32" s="680"/>
      <c r="DG32" s="680"/>
      <c r="DH32" s="680"/>
      <c r="DI32" s="680"/>
      <c r="DJ32" s="680"/>
      <c r="DK32" s="681"/>
      <c r="DL32" s="688" t="s">
        <v>222</v>
      </c>
      <c r="DM32" s="680"/>
      <c r="DN32" s="680"/>
      <c r="DO32" s="680"/>
      <c r="DP32" s="680"/>
      <c r="DQ32" s="680"/>
      <c r="DR32" s="680"/>
      <c r="DS32" s="680"/>
      <c r="DT32" s="680"/>
      <c r="DU32" s="680"/>
      <c r="DV32" s="681"/>
      <c r="DW32" s="684" t="s">
        <v>126</v>
      </c>
      <c r="DX32" s="713"/>
      <c r="DY32" s="713"/>
      <c r="DZ32" s="713"/>
      <c r="EA32" s="713"/>
      <c r="EB32" s="713"/>
      <c r="EC32" s="714"/>
    </row>
    <row r="33" spans="2:133" ht="11.25" customHeight="1">
      <c r="B33" s="676" t="s">
        <v>313</v>
      </c>
      <c r="C33" s="677"/>
      <c r="D33" s="677"/>
      <c r="E33" s="677"/>
      <c r="F33" s="677"/>
      <c r="G33" s="677"/>
      <c r="H33" s="677"/>
      <c r="I33" s="677"/>
      <c r="J33" s="677"/>
      <c r="K33" s="677"/>
      <c r="L33" s="677"/>
      <c r="M33" s="677"/>
      <c r="N33" s="677"/>
      <c r="O33" s="677"/>
      <c r="P33" s="677"/>
      <c r="Q33" s="678"/>
      <c r="R33" s="679">
        <v>1265284</v>
      </c>
      <c r="S33" s="680"/>
      <c r="T33" s="680"/>
      <c r="U33" s="680"/>
      <c r="V33" s="680"/>
      <c r="W33" s="680"/>
      <c r="X33" s="680"/>
      <c r="Y33" s="681"/>
      <c r="Z33" s="682">
        <v>5.6</v>
      </c>
      <c r="AA33" s="682"/>
      <c r="AB33" s="682"/>
      <c r="AC33" s="682"/>
      <c r="AD33" s="683" t="s">
        <v>173</v>
      </c>
      <c r="AE33" s="683"/>
      <c r="AF33" s="683"/>
      <c r="AG33" s="683"/>
      <c r="AH33" s="683"/>
      <c r="AI33" s="683"/>
      <c r="AJ33" s="683"/>
      <c r="AK33" s="683"/>
      <c r="AL33" s="684" t="s">
        <v>222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9196092</v>
      </c>
      <c r="CS33" s="715"/>
      <c r="CT33" s="715"/>
      <c r="CU33" s="715"/>
      <c r="CV33" s="715"/>
      <c r="CW33" s="715"/>
      <c r="CX33" s="715"/>
      <c r="CY33" s="716"/>
      <c r="CZ33" s="684">
        <v>43</v>
      </c>
      <c r="DA33" s="713"/>
      <c r="DB33" s="713"/>
      <c r="DC33" s="717"/>
      <c r="DD33" s="688">
        <v>7769559</v>
      </c>
      <c r="DE33" s="715"/>
      <c r="DF33" s="715"/>
      <c r="DG33" s="715"/>
      <c r="DH33" s="715"/>
      <c r="DI33" s="715"/>
      <c r="DJ33" s="715"/>
      <c r="DK33" s="716"/>
      <c r="DL33" s="688">
        <v>5325498</v>
      </c>
      <c r="DM33" s="715"/>
      <c r="DN33" s="715"/>
      <c r="DO33" s="715"/>
      <c r="DP33" s="715"/>
      <c r="DQ33" s="715"/>
      <c r="DR33" s="715"/>
      <c r="DS33" s="715"/>
      <c r="DT33" s="715"/>
      <c r="DU33" s="715"/>
      <c r="DV33" s="716"/>
      <c r="DW33" s="684">
        <v>38.700000000000003</v>
      </c>
      <c r="DX33" s="713"/>
      <c r="DY33" s="713"/>
      <c r="DZ33" s="713"/>
      <c r="EA33" s="713"/>
      <c r="EB33" s="713"/>
      <c r="EC33" s="714"/>
    </row>
    <row r="34" spans="2:133" ht="11.25" customHeight="1">
      <c r="B34" s="676" t="s">
        <v>315</v>
      </c>
      <c r="C34" s="677"/>
      <c r="D34" s="677"/>
      <c r="E34" s="677"/>
      <c r="F34" s="677"/>
      <c r="G34" s="677"/>
      <c r="H34" s="677"/>
      <c r="I34" s="677"/>
      <c r="J34" s="677"/>
      <c r="K34" s="677"/>
      <c r="L34" s="677"/>
      <c r="M34" s="677"/>
      <c r="N34" s="677"/>
      <c r="O34" s="677"/>
      <c r="P34" s="677"/>
      <c r="Q34" s="678"/>
      <c r="R34" s="679">
        <v>450892</v>
      </c>
      <c r="S34" s="680"/>
      <c r="T34" s="680"/>
      <c r="U34" s="680"/>
      <c r="V34" s="680"/>
      <c r="W34" s="680"/>
      <c r="X34" s="680"/>
      <c r="Y34" s="681"/>
      <c r="Z34" s="682">
        <v>2</v>
      </c>
      <c r="AA34" s="682"/>
      <c r="AB34" s="682"/>
      <c r="AC34" s="682"/>
      <c r="AD34" s="683">
        <v>196</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3377569</v>
      </c>
      <c r="CS34" s="680"/>
      <c r="CT34" s="680"/>
      <c r="CU34" s="680"/>
      <c r="CV34" s="680"/>
      <c r="CW34" s="680"/>
      <c r="CX34" s="680"/>
      <c r="CY34" s="681"/>
      <c r="CZ34" s="684">
        <v>15.8</v>
      </c>
      <c r="DA34" s="713"/>
      <c r="DB34" s="713"/>
      <c r="DC34" s="717"/>
      <c r="DD34" s="688">
        <v>2702986</v>
      </c>
      <c r="DE34" s="680"/>
      <c r="DF34" s="680"/>
      <c r="DG34" s="680"/>
      <c r="DH34" s="680"/>
      <c r="DI34" s="680"/>
      <c r="DJ34" s="680"/>
      <c r="DK34" s="681"/>
      <c r="DL34" s="688">
        <v>2285293</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c r="B35" s="676" t="s">
        <v>319</v>
      </c>
      <c r="C35" s="677"/>
      <c r="D35" s="677"/>
      <c r="E35" s="677"/>
      <c r="F35" s="677"/>
      <c r="G35" s="677"/>
      <c r="H35" s="677"/>
      <c r="I35" s="677"/>
      <c r="J35" s="677"/>
      <c r="K35" s="677"/>
      <c r="L35" s="677"/>
      <c r="M35" s="677"/>
      <c r="N35" s="677"/>
      <c r="O35" s="677"/>
      <c r="P35" s="677"/>
      <c r="Q35" s="678"/>
      <c r="R35" s="679">
        <v>1935177</v>
      </c>
      <c r="S35" s="680"/>
      <c r="T35" s="680"/>
      <c r="U35" s="680"/>
      <c r="V35" s="680"/>
      <c r="W35" s="680"/>
      <c r="X35" s="680"/>
      <c r="Y35" s="681"/>
      <c r="Z35" s="682">
        <v>8.6</v>
      </c>
      <c r="AA35" s="682"/>
      <c r="AB35" s="682"/>
      <c r="AC35" s="682"/>
      <c r="AD35" s="683" t="s">
        <v>173</v>
      </c>
      <c r="AE35" s="683"/>
      <c r="AF35" s="683"/>
      <c r="AG35" s="683"/>
      <c r="AH35" s="683"/>
      <c r="AI35" s="683"/>
      <c r="AJ35" s="683"/>
      <c r="AK35" s="683"/>
      <c r="AL35" s="684" t="s">
        <v>222</v>
      </c>
      <c r="AM35" s="685"/>
      <c r="AN35" s="685"/>
      <c r="AO35" s="686"/>
      <c r="AP35" s="234"/>
      <c r="AQ35" s="752" t="s">
        <v>320</v>
      </c>
      <c r="AR35" s="753"/>
      <c r="AS35" s="753"/>
      <c r="AT35" s="753"/>
      <c r="AU35" s="753"/>
      <c r="AV35" s="753"/>
      <c r="AW35" s="753"/>
      <c r="AX35" s="753"/>
      <c r="AY35" s="754"/>
      <c r="AZ35" s="668">
        <v>2934169</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94658</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170882</v>
      </c>
      <c r="CS35" s="715"/>
      <c r="CT35" s="715"/>
      <c r="CU35" s="715"/>
      <c r="CV35" s="715"/>
      <c r="CW35" s="715"/>
      <c r="CX35" s="715"/>
      <c r="CY35" s="716"/>
      <c r="CZ35" s="684">
        <v>0.8</v>
      </c>
      <c r="DA35" s="713"/>
      <c r="DB35" s="713"/>
      <c r="DC35" s="717"/>
      <c r="DD35" s="688">
        <v>157371</v>
      </c>
      <c r="DE35" s="715"/>
      <c r="DF35" s="715"/>
      <c r="DG35" s="715"/>
      <c r="DH35" s="715"/>
      <c r="DI35" s="715"/>
      <c r="DJ35" s="715"/>
      <c r="DK35" s="716"/>
      <c r="DL35" s="688">
        <v>157371</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c r="B36" s="676" t="s">
        <v>323</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222</v>
      </c>
      <c r="AA36" s="682"/>
      <c r="AB36" s="682"/>
      <c r="AC36" s="682"/>
      <c r="AD36" s="683" t="s">
        <v>126</v>
      </c>
      <c r="AE36" s="683"/>
      <c r="AF36" s="683"/>
      <c r="AG36" s="683"/>
      <c r="AH36" s="683"/>
      <c r="AI36" s="683"/>
      <c r="AJ36" s="683"/>
      <c r="AK36" s="683"/>
      <c r="AL36" s="684" t="s">
        <v>126</v>
      </c>
      <c r="AM36" s="685"/>
      <c r="AN36" s="685"/>
      <c r="AO36" s="686"/>
      <c r="AQ36" s="756" t="s">
        <v>324</v>
      </c>
      <c r="AR36" s="757"/>
      <c r="AS36" s="757"/>
      <c r="AT36" s="757"/>
      <c r="AU36" s="757"/>
      <c r="AV36" s="757"/>
      <c r="AW36" s="757"/>
      <c r="AX36" s="757"/>
      <c r="AY36" s="758"/>
      <c r="AZ36" s="679">
        <v>667726</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78682</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2363876</v>
      </c>
      <c r="CS36" s="680"/>
      <c r="CT36" s="680"/>
      <c r="CU36" s="680"/>
      <c r="CV36" s="680"/>
      <c r="CW36" s="680"/>
      <c r="CX36" s="680"/>
      <c r="CY36" s="681"/>
      <c r="CZ36" s="684">
        <v>11</v>
      </c>
      <c r="DA36" s="713"/>
      <c r="DB36" s="713"/>
      <c r="DC36" s="717"/>
      <c r="DD36" s="688">
        <v>1957264</v>
      </c>
      <c r="DE36" s="680"/>
      <c r="DF36" s="680"/>
      <c r="DG36" s="680"/>
      <c r="DH36" s="680"/>
      <c r="DI36" s="680"/>
      <c r="DJ36" s="680"/>
      <c r="DK36" s="681"/>
      <c r="DL36" s="688">
        <v>1000406</v>
      </c>
      <c r="DM36" s="680"/>
      <c r="DN36" s="680"/>
      <c r="DO36" s="680"/>
      <c r="DP36" s="680"/>
      <c r="DQ36" s="680"/>
      <c r="DR36" s="680"/>
      <c r="DS36" s="680"/>
      <c r="DT36" s="680"/>
      <c r="DU36" s="680"/>
      <c r="DV36" s="681"/>
      <c r="DW36" s="684">
        <v>7.3</v>
      </c>
      <c r="DX36" s="713"/>
      <c r="DY36" s="713"/>
      <c r="DZ36" s="713"/>
      <c r="EA36" s="713"/>
      <c r="EB36" s="713"/>
      <c r="EC36" s="714"/>
    </row>
    <row r="37" spans="2:133" ht="11.25" customHeight="1">
      <c r="B37" s="676" t="s">
        <v>327</v>
      </c>
      <c r="C37" s="677"/>
      <c r="D37" s="677"/>
      <c r="E37" s="677"/>
      <c r="F37" s="677"/>
      <c r="G37" s="677"/>
      <c r="H37" s="677"/>
      <c r="I37" s="677"/>
      <c r="J37" s="677"/>
      <c r="K37" s="677"/>
      <c r="L37" s="677"/>
      <c r="M37" s="677"/>
      <c r="N37" s="677"/>
      <c r="O37" s="677"/>
      <c r="P37" s="677"/>
      <c r="Q37" s="678"/>
      <c r="R37" s="679">
        <v>653577</v>
      </c>
      <c r="S37" s="680"/>
      <c r="T37" s="680"/>
      <c r="U37" s="680"/>
      <c r="V37" s="680"/>
      <c r="W37" s="680"/>
      <c r="X37" s="680"/>
      <c r="Y37" s="681"/>
      <c r="Z37" s="682">
        <v>2.9</v>
      </c>
      <c r="AA37" s="682"/>
      <c r="AB37" s="682"/>
      <c r="AC37" s="682"/>
      <c r="AD37" s="683" t="s">
        <v>222</v>
      </c>
      <c r="AE37" s="683"/>
      <c r="AF37" s="683"/>
      <c r="AG37" s="683"/>
      <c r="AH37" s="683"/>
      <c r="AI37" s="683"/>
      <c r="AJ37" s="683"/>
      <c r="AK37" s="683"/>
      <c r="AL37" s="684" t="s">
        <v>173</v>
      </c>
      <c r="AM37" s="685"/>
      <c r="AN37" s="685"/>
      <c r="AO37" s="686"/>
      <c r="AQ37" s="756" t="s">
        <v>328</v>
      </c>
      <c r="AR37" s="757"/>
      <c r="AS37" s="757"/>
      <c r="AT37" s="757"/>
      <c r="AU37" s="757"/>
      <c r="AV37" s="757"/>
      <c r="AW37" s="757"/>
      <c r="AX37" s="757"/>
      <c r="AY37" s="758"/>
      <c r="AZ37" s="679">
        <v>253068</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6813</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593938</v>
      </c>
      <c r="CS37" s="715"/>
      <c r="CT37" s="715"/>
      <c r="CU37" s="715"/>
      <c r="CV37" s="715"/>
      <c r="CW37" s="715"/>
      <c r="CX37" s="715"/>
      <c r="CY37" s="716"/>
      <c r="CZ37" s="684">
        <v>2.8</v>
      </c>
      <c r="DA37" s="713"/>
      <c r="DB37" s="713"/>
      <c r="DC37" s="717"/>
      <c r="DD37" s="688">
        <v>593938</v>
      </c>
      <c r="DE37" s="715"/>
      <c r="DF37" s="715"/>
      <c r="DG37" s="715"/>
      <c r="DH37" s="715"/>
      <c r="DI37" s="715"/>
      <c r="DJ37" s="715"/>
      <c r="DK37" s="716"/>
      <c r="DL37" s="688">
        <v>374743</v>
      </c>
      <c r="DM37" s="715"/>
      <c r="DN37" s="715"/>
      <c r="DO37" s="715"/>
      <c r="DP37" s="715"/>
      <c r="DQ37" s="715"/>
      <c r="DR37" s="715"/>
      <c r="DS37" s="715"/>
      <c r="DT37" s="715"/>
      <c r="DU37" s="715"/>
      <c r="DV37" s="716"/>
      <c r="DW37" s="684">
        <v>2.7</v>
      </c>
      <c r="DX37" s="713"/>
      <c r="DY37" s="713"/>
      <c r="DZ37" s="713"/>
      <c r="EA37" s="713"/>
      <c r="EB37" s="713"/>
      <c r="EC37" s="714"/>
    </row>
    <row r="38" spans="2:133" ht="11.25" customHeight="1">
      <c r="B38" s="724" t="s">
        <v>331</v>
      </c>
      <c r="C38" s="725"/>
      <c r="D38" s="725"/>
      <c r="E38" s="725"/>
      <c r="F38" s="725"/>
      <c r="G38" s="725"/>
      <c r="H38" s="725"/>
      <c r="I38" s="725"/>
      <c r="J38" s="725"/>
      <c r="K38" s="725"/>
      <c r="L38" s="725"/>
      <c r="M38" s="725"/>
      <c r="N38" s="725"/>
      <c r="O38" s="725"/>
      <c r="P38" s="725"/>
      <c r="Q38" s="726"/>
      <c r="R38" s="759">
        <v>22430668</v>
      </c>
      <c r="S38" s="760"/>
      <c r="T38" s="760"/>
      <c r="U38" s="760"/>
      <c r="V38" s="760"/>
      <c r="W38" s="760"/>
      <c r="X38" s="760"/>
      <c r="Y38" s="761"/>
      <c r="Z38" s="762">
        <v>100</v>
      </c>
      <c r="AA38" s="762"/>
      <c r="AB38" s="762"/>
      <c r="AC38" s="762"/>
      <c r="AD38" s="763">
        <v>13097248</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4260</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11168</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2652668</v>
      </c>
      <c r="CS38" s="680"/>
      <c r="CT38" s="680"/>
      <c r="CU38" s="680"/>
      <c r="CV38" s="680"/>
      <c r="CW38" s="680"/>
      <c r="CX38" s="680"/>
      <c r="CY38" s="681"/>
      <c r="CZ38" s="684">
        <v>12.4</v>
      </c>
      <c r="DA38" s="713"/>
      <c r="DB38" s="713"/>
      <c r="DC38" s="717"/>
      <c r="DD38" s="688">
        <v>2390312</v>
      </c>
      <c r="DE38" s="680"/>
      <c r="DF38" s="680"/>
      <c r="DG38" s="680"/>
      <c r="DH38" s="680"/>
      <c r="DI38" s="680"/>
      <c r="DJ38" s="680"/>
      <c r="DK38" s="681"/>
      <c r="DL38" s="688">
        <v>1882428</v>
      </c>
      <c r="DM38" s="680"/>
      <c r="DN38" s="680"/>
      <c r="DO38" s="680"/>
      <c r="DP38" s="680"/>
      <c r="DQ38" s="680"/>
      <c r="DR38" s="680"/>
      <c r="DS38" s="680"/>
      <c r="DT38" s="680"/>
      <c r="DU38" s="680"/>
      <c r="DV38" s="681"/>
      <c r="DW38" s="684">
        <v>13.7</v>
      </c>
      <c r="DX38" s="713"/>
      <c r="DY38" s="713"/>
      <c r="DZ38" s="713"/>
      <c r="EA38" s="713"/>
      <c r="EB38" s="713"/>
      <c r="EC38" s="714"/>
    </row>
    <row r="39" spans="2:133" ht="11.25" customHeight="1">
      <c r="AQ39" s="756" t="s">
        <v>335</v>
      </c>
      <c r="AR39" s="757"/>
      <c r="AS39" s="757"/>
      <c r="AT39" s="757"/>
      <c r="AU39" s="757"/>
      <c r="AV39" s="757"/>
      <c r="AW39" s="757"/>
      <c r="AX39" s="757"/>
      <c r="AY39" s="758"/>
      <c r="AZ39" s="679" t="s">
        <v>126</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77</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605397</v>
      </c>
      <c r="CS39" s="715"/>
      <c r="CT39" s="715"/>
      <c r="CU39" s="715"/>
      <c r="CV39" s="715"/>
      <c r="CW39" s="715"/>
      <c r="CX39" s="715"/>
      <c r="CY39" s="716"/>
      <c r="CZ39" s="684">
        <v>2.8</v>
      </c>
      <c r="DA39" s="713"/>
      <c r="DB39" s="713"/>
      <c r="DC39" s="717"/>
      <c r="DD39" s="688">
        <v>561226</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c r="AQ40" s="756" t="s">
        <v>339</v>
      </c>
      <c r="AR40" s="757"/>
      <c r="AS40" s="757"/>
      <c r="AT40" s="757"/>
      <c r="AU40" s="757"/>
      <c r="AV40" s="757"/>
      <c r="AW40" s="757"/>
      <c r="AX40" s="757"/>
      <c r="AY40" s="758"/>
      <c r="AZ40" s="679">
        <v>541615</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126</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25700</v>
      </c>
      <c r="CS40" s="680"/>
      <c r="CT40" s="680"/>
      <c r="CU40" s="680"/>
      <c r="CV40" s="680"/>
      <c r="CW40" s="680"/>
      <c r="CX40" s="680"/>
      <c r="CY40" s="681"/>
      <c r="CZ40" s="684">
        <v>0.1</v>
      </c>
      <c r="DA40" s="713"/>
      <c r="DB40" s="713"/>
      <c r="DC40" s="717"/>
      <c r="DD40" s="688">
        <v>400</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c r="AQ41" s="766" t="s">
        <v>342</v>
      </c>
      <c r="AR41" s="767"/>
      <c r="AS41" s="767"/>
      <c r="AT41" s="767"/>
      <c r="AU41" s="767"/>
      <c r="AV41" s="767"/>
      <c r="AW41" s="767"/>
      <c r="AX41" s="767"/>
      <c r="AY41" s="768"/>
      <c r="AZ41" s="759">
        <v>1467500</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279</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2055918</v>
      </c>
      <c r="CS42" s="680"/>
      <c r="CT42" s="680"/>
      <c r="CU42" s="680"/>
      <c r="CV42" s="680"/>
      <c r="CW42" s="680"/>
      <c r="CX42" s="680"/>
      <c r="CY42" s="681"/>
      <c r="CZ42" s="684">
        <v>9.6</v>
      </c>
      <c r="DA42" s="685"/>
      <c r="DB42" s="685"/>
      <c r="DC42" s="780"/>
      <c r="DD42" s="688">
        <v>506767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117725</v>
      </c>
      <c r="CS43" s="715"/>
      <c r="CT43" s="715"/>
      <c r="CU43" s="715"/>
      <c r="CV43" s="715"/>
      <c r="CW43" s="715"/>
      <c r="CX43" s="715"/>
      <c r="CY43" s="716"/>
      <c r="CZ43" s="684">
        <v>0.5</v>
      </c>
      <c r="DA43" s="713"/>
      <c r="DB43" s="713"/>
      <c r="DC43" s="717"/>
      <c r="DD43" s="688">
        <v>117725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349</v>
      </c>
      <c r="CD44" s="791" t="s">
        <v>300</v>
      </c>
      <c r="CE44" s="792"/>
      <c r="CF44" s="676" t="s">
        <v>350</v>
      </c>
      <c r="CG44" s="677"/>
      <c r="CH44" s="677"/>
      <c r="CI44" s="677"/>
      <c r="CJ44" s="677"/>
      <c r="CK44" s="677"/>
      <c r="CL44" s="677"/>
      <c r="CM44" s="677"/>
      <c r="CN44" s="677"/>
      <c r="CO44" s="677"/>
      <c r="CP44" s="677"/>
      <c r="CQ44" s="678"/>
      <c r="CR44" s="679">
        <v>2055918</v>
      </c>
      <c r="CS44" s="680"/>
      <c r="CT44" s="680"/>
      <c r="CU44" s="680"/>
      <c r="CV44" s="680"/>
      <c r="CW44" s="680"/>
      <c r="CX44" s="680"/>
      <c r="CY44" s="681"/>
      <c r="CZ44" s="684">
        <v>9.6</v>
      </c>
      <c r="DA44" s="685"/>
      <c r="DB44" s="685"/>
      <c r="DC44" s="780"/>
      <c r="DD44" s="688">
        <v>506767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351</v>
      </c>
      <c r="CG45" s="677"/>
      <c r="CH45" s="677"/>
      <c r="CI45" s="677"/>
      <c r="CJ45" s="677"/>
      <c r="CK45" s="677"/>
      <c r="CL45" s="677"/>
      <c r="CM45" s="677"/>
      <c r="CN45" s="677"/>
      <c r="CO45" s="677"/>
      <c r="CP45" s="677"/>
      <c r="CQ45" s="678"/>
      <c r="CR45" s="679">
        <v>553753</v>
      </c>
      <c r="CS45" s="715"/>
      <c r="CT45" s="715"/>
      <c r="CU45" s="715"/>
      <c r="CV45" s="715"/>
      <c r="CW45" s="715"/>
      <c r="CX45" s="715"/>
      <c r="CY45" s="716"/>
      <c r="CZ45" s="684">
        <v>2.6</v>
      </c>
      <c r="DA45" s="713"/>
      <c r="DB45" s="713"/>
      <c r="DC45" s="717"/>
      <c r="DD45" s="688">
        <v>18974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352</v>
      </c>
      <c r="CG46" s="677"/>
      <c r="CH46" s="677"/>
      <c r="CI46" s="677"/>
      <c r="CJ46" s="677"/>
      <c r="CK46" s="677"/>
      <c r="CL46" s="677"/>
      <c r="CM46" s="677"/>
      <c r="CN46" s="677"/>
      <c r="CO46" s="677"/>
      <c r="CP46" s="677"/>
      <c r="CQ46" s="678"/>
      <c r="CR46" s="679">
        <v>1482739</v>
      </c>
      <c r="CS46" s="680"/>
      <c r="CT46" s="680"/>
      <c r="CU46" s="680"/>
      <c r="CV46" s="680"/>
      <c r="CW46" s="680"/>
      <c r="CX46" s="680"/>
      <c r="CY46" s="681"/>
      <c r="CZ46" s="684">
        <v>6.9</v>
      </c>
      <c r="DA46" s="685"/>
      <c r="DB46" s="685"/>
      <c r="DC46" s="780"/>
      <c r="DD46" s="688">
        <v>470467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353</v>
      </c>
      <c r="CG47" s="677"/>
      <c r="CH47" s="677"/>
      <c r="CI47" s="677"/>
      <c r="CJ47" s="677"/>
      <c r="CK47" s="677"/>
      <c r="CL47" s="677"/>
      <c r="CM47" s="677"/>
      <c r="CN47" s="677"/>
      <c r="CO47" s="677"/>
      <c r="CP47" s="677"/>
      <c r="CQ47" s="678"/>
      <c r="CR47" s="679" t="s">
        <v>222</v>
      </c>
      <c r="CS47" s="715"/>
      <c r="CT47" s="715"/>
      <c r="CU47" s="715"/>
      <c r="CV47" s="715"/>
      <c r="CW47" s="715"/>
      <c r="CX47" s="715"/>
      <c r="CY47" s="716"/>
      <c r="CZ47" s="684" t="s">
        <v>222</v>
      </c>
      <c r="DA47" s="713"/>
      <c r="DB47" s="713"/>
      <c r="DC47" s="717"/>
      <c r="DD47" s="688" t="s">
        <v>222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354</v>
      </c>
      <c r="CG48" s="677"/>
      <c r="CH48" s="677"/>
      <c r="CI48" s="677"/>
      <c r="CJ48" s="677"/>
      <c r="CK48" s="677"/>
      <c r="CL48" s="677"/>
      <c r="CM48" s="677"/>
      <c r="CN48" s="677"/>
      <c r="CO48" s="677"/>
      <c r="CP48" s="677"/>
      <c r="CQ48" s="678"/>
      <c r="CR48" s="679" t="s">
        <v>222</v>
      </c>
      <c r="CS48" s="680"/>
      <c r="CT48" s="680"/>
      <c r="CU48" s="680"/>
      <c r="CV48" s="680"/>
      <c r="CW48" s="680"/>
      <c r="CX48" s="680"/>
      <c r="CY48" s="681"/>
      <c r="CZ48" s="684" t="s">
        <v>222</v>
      </c>
      <c r="DA48" s="685"/>
      <c r="DB48" s="685"/>
      <c r="DC48" s="780"/>
      <c r="DD48" s="688" t="s">
        <v>222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355</v>
      </c>
      <c r="CE49" s="725"/>
      <c r="CF49" s="725"/>
      <c r="CG49" s="725"/>
      <c r="CH49" s="725"/>
      <c r="CI49" s="725"/>
      <c r="CJ49" s="725"/>
      <c r="CK49" s="725"/>
      <c r="CL49" s="725"/>
      <c r="CM49" s="725"/>
      <c r="CN49" s="725"/>
      <c r="CO49" s="725"/>
      <c r="CP49" s="725"/>
      <c r="CQ49" s="726"/>
      <c r="CR49" s="759">
        <v>21405999</v>
      </c>
      <c r="CS49" s="749"/>
      <c r="CT49" s="749"/>
      <c r="CU49" s="749"/>
      <c r="CV49" s="749"/>
      <c r="CW49" s="749"/>
      <c r="CX49" s="749"/>
      <c r="CY49" s="781"/>
      <c r="CZ49" s="764">
        <v>100</v>
      </c>
      <c r="DA49" s="782"/>
      <c r="DB49" s="782"/>
      <c r="DC49" s="783"/>
      <c r="DD49" s="784">
        <v>15766669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3d7P1KFUDz+eCC0zkgP+5qbyRbnjV+5Nh1aKbrClcM0dsB4FfqD3OUg07wDvGTXt4i+EOPKokmxqdFyHdegpaw==" saltValue="YXnK+KurAZGzonrYv1r34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378</v>
      </c>
      <c r="C7" s="812"/>
      <c r="D7" s="812"/>
      <c r="E7" s="812"/>
      <c r="F7" s="812"/>
      <c r="G7" s="812"/>
      <c r="H7" s="812"/>
      <c r="I7" s="812"/>
      <c r="J7" s="812"/>
      <c r="K7" s="812"/>
      <c r="L7" s="812"/>
      <c r="M7" s="812"/>
      <c r="N7" s="812"/>
      <c r="O7" s="812"/>
      <c r="P7" s="813"/>
      <c r="Q7" s="814">
        <v>22364</v>
      </c>
      <c r="R7" s="815"/>
      <c r="S7" s="815"/>
      <c r="T7" s="815"/>
      <c r="U7" s="815"/>
      <c r="V7" s="815">
        <v>21411</v>
      </c>
      <c r="W7" s="815"/>
      <c r="X7" s="815"/>
      <c r="Y7" s="815"/>
      <c r="Z7" s="815"/>
      <c r="AA7" s="815">
        <v>953</v>
      </c>
      <c r="AB7" s="815"/>
      <c r="AC7" s="815"/>
      <c r="AD7" s="815"/>
      <c r="AE7" s="816"/>
      <c r="AF7" s="817">
        <v>912</v>
      </c>
      <c r="AG7" s="818"/>
      <c r="AH7" s="818"/>
      <c r="AI7" s="818"/>
      <c r="AJ7" s="819"/>
      <c r="AK7" s="854">
        <v>822</v>
      </c>
      <c r="AL7" s="855"/>
      <c r="AM7" s="855"/>
      <c r="AN7" s="855"/>
      <c r="AO7" s="855"/>
      <c r="AP7" s="855">
        <v>24564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-1</v>
      </c>
      <c r="CI7" s="852"/>
      <c r="CJ7" s="852"/>
      <c r="CK7" s="852"/>
      <c r="CL7" s="853"/>
      <c r="CM7" s="851">
        <v>121</v>
      </c>
      <c r="CN7" s="852"/>
      <c r="CO7" s="852"/>
      <c r="CP7" s="852"/>
      <c r="CQ7" s="853"/>
      <c r="CR7" s="851">
        <v>50</v>
      </c>
      <c r="CS7" s="852"/>
      <c r="CT7" s="852"/>
      <c r="CU7" s="852"/>
      <c r="CV7" s="853"/>
      <c r="CW7" s="851">
        <v>5</v>
      </c>
      <c r="CX7" s="852"/>
      <c r="CY7" s="852"/>
      <c r="CZ7" s="852"/>
      <c r="DA7" s="853"/>
      <c r="DB7" s="851" t="s">
        <v>516</v>
      </c>
      <c r="DC7" s="852"/>
      <c r="DD7" s="852"/>
      <c r="DE7" s="852"/>
      <c r="DF7" s="853"/>
      <c r="DG7" s="851" t="s">
        <v>516</v>
      </c>
      <c r="DH7" s="852"/>
      <c r="DI7" s="852"/>
      <c r="DJ7" s="852"/>
      <c r="DK7" s="853"/>
      <c r="DL7" s="851" t="s">
        <v>516</v>
      </c>
      <c r="DM7" s="852"/>
      <c r="DN7" s="852"/>
      <c r="DO7" s="852"/>
      <c r="DP7" s="853"/>
      <c r="DQ7" s="851" t="s">
        <v>516</v>
      </c>
      <c r="DR7" s="852"/>
      <c r="DS7" s="852"/>
      <c r="DT7" s="852"/>
      <c r="DU7" s="853"/>
      <c r="DV7" s="832"/>
      <c r="DW7" s="833"/>
      <c r="DX7" s="833"/>
      <c r="DY7" s="833"/>
      <c r="DZ7" s="834"/>
      <c r="EA7" s="254"/>
    </row>
    <row r="8" spans="1:131" s="255" customFormat="1" ht="26.25" customHeight="1">
      <c r="A8" s="261">
        <v>2</v>
      </c>
      <c r="B8" s="835" t="s">
        <v>379</v>
      </c>
      <c r="C8" s="836"/>
      <c r="D8" s="836"/>
      <c r="E8" s="836"/>
      <c r="F8" s="836"/>
      <c r="G8" s="836"/>
      <c r="H8" s="836"/>
      <c r="I8" s="836"/>
      <c r="J8" s="836"/>
      <c r="K8" s="836"/>
      <c r="L8" s="836"/>
      <c r="M8" s="836"/>
      <c r="N8" s="836"/>
      <c r="O8" s="836"/>
      <c r="P8" s="837"/>
      <c r="Q8" s="838">
        <v>88</v>
      </c>
      <c r="R8" s="839"/>
      <c r="S8" s="839"/>
      <c r="T8" s="839"/>
      <c r="U8" s="839"/>
      <c r="V8" s="839">
        <v>23</v>
      </c>
      <c r="W8" s="839"/>
      <c r="X8" s="839"/>
      <c r="Y8" s="839"/>
      <c r="Z8" s="839"/>
      <c r="AA8" s="839">
        <v>64</v>
      </c>
      <c r="AB8" s="839"/>
      <c r="AC8" s="839"/>
      <c r="AD8" s="839"/>
      <c r="AE8" s="840"/>
      <c r="AF8" s="841">
        <v>64</v>
      </c>
      <c r="AG8" s="842"/>
      <c r="AH8" s="842"/>
      <c r="AI8" s="842"/>
      <c r="AJ8" s="843"/>
      <c r="AK8" s="844" t="s">
        <v>516</v>
      </c>
      <c r="AL8" s="845"/>
      <c r="AM8" s="845"/>
      <c r="AN8" s="845"/>
      <c r="AO8" s="845"/>
      <c r="AP8" s="845">
        <v>208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-17</v>
      </c>
      <c r="CI8" s="862"/>
      <c r="CJ8" s="862"/>
      <c r="CK8" s="862"/>
      <c r="CL8" s="863"/>
      <c r="CM8" s="861">
        <v>182</v>
      </c>
      <c r="CN8" s="862"/>
      <c r="CO8" s="862"/>
      <c r="CP8" s="862"/>
      <c r="CQ8" s="863"/>
      <c r="CR8" s="861">
        <v>300</v>
      </c>
      <c r="CS8" s="862"/>
      <c r="CT8" s="862"/>
      <c r="CU8" s="862"/>
      <c r="CV8" s="863"/>
      <c r="CW8" s="861" t="s">
        <v>516</v>
      </c>
      <c r="CX8" s="862"/>
      <c r="CY8" s="862"/>
      <c r="CZ8" s="862"/>
      <c r="DA8" s="863"/>
      <c r="DB8" s="861" t="s">
        <v>516</v>
      </c>
      <c r="DC8" s="862"/>
      <c r="DD8" s="862"/>
      <c r="DE8" s="862"/>
      <c r="DF8" s="863"/>
      <c r="DG8" s="861" t="s">
        <v>516</v>
      </c>
      <c r="DH8" s="862"/>
      <c r="DI8" s="862"/>
      <c r="DJ8" s="862"/>
      <c r="DK8" s="863"/>
      <c r="DL8" s="861" t="s">
        <v>516</v>
      </c>
      <c r="DM8" s="862"/>
      <c r="DN8" s="862"/>
      <c r="DO8" s="862"/>
      <c r="DP8" s="863"/>
      <c r="DQ8" s="861" t="s">
        <v>516</v>
      </c>
      <c r="DR8" s="862"/>
      <c r="DS8" s="862"/>
      <c r="DT8" s="862"/>
      <c r="DU8" s="863"/>
      <c r="DV8" s="864"/>
      <c r="DW8" s="865"/>
      <c r="DX8" s="865"/>
      <c r="DY8" s="865"/>
      <c r="DZ8" s="866"/>
      <c r="EA8" s="254"/>
    </row>
    <row r="9" spans="1:131" s="255" customFormat="1" ht="26.25" customHeight="1">
      <c r="A9" s="261">
        <v>3</v>
      </c>
      <c r="B9" s="835" t="s">
        <v>380</v>
      </c>
      <c r="C9" s="836"/>
      <c r="D9" s="836"/>
      <c r="E9" s="836"/>
      <c r="F9" s="836"/>
      <c r="G9" s="836"/>
      <c r="H9" s="836"/>
      <c r="I9" s="836"/>
      <c r="J9" s="836"/>
      <c r="K9" s="836"/>
      <c r="L9" s="836"/>
      <c r="M9" s="836"/>
      <c r="N9" s="836"/>
      <c r="O9" s="836"/>
      <c r="P9" s="837"/>
      <c r="Q9" s="838">
        <v>1</v>
      </c>
      <c r="R9" s="839"/>
      <c r="S9" s="839"/>
      <c r="T9" s="839"/>
      <c r="U9" s="839"/>
      <c r="V9" s="839">
        <v>0</v>
      </c>
      <c r="W9" s="839"/>
      <c r="X9" s="839"/>
      <c r="Y9" s="839"/>
      <c r="Z9" s="839"/>
      <c r="AA9" s="839">
        <v>1</v>
      </c>
      <c r="AB9" s="839"/>
      <c r="AC9" s="839"/>
      <c r="AD9" s="839"/>
      <c r="AE9" s="840"/>
      <c r="AF9" s="841">
        <v>1</v>
      </c>
      <c r="AG9" s="842"/>
      <c r="AH9" s="842"/>
      <c r="AI9" s="842"/>
      <c r="AJ9" s="843"/>
      <c r="AK9" s="844" t="s">
        <v>516</v>
      </c>
      <c r="AL9" s="845"/>
      <c r="AM9" s="845"/>
      <c r="AN9" s="845"/>
      <c r="AO9" s="845"/>
      <c r="AP9" s="845" t="s">
        <v>516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1</v>
      </c>
      <c r="CI9" s="862"/>
      <c r="CJ9" s="862"/>
      <c r="CK9" s="862"/>
      <c r="CL9" s="863"/>
      <c r="CM9" s="861">
        <v>119</v>
      </c>
      <c r="CN9" s="862"/>
      <c r="CO9" s="862"/>
      <c r="CP9" s="862"/>
      <c r="CQ9" s="863"/>
      <c r="CR9" s="861">
        <v>100</v>
      </c>
      <c r="CS9" s="862"/>
      <c r="CT9" s="862"/>
      <c r="CU9" s="862"/>
      <c r="CV9" s="863"/>
      <c r="CW9" s="861" t="s">
        <v>516</v>
      </c>
      <c r="CX9" s="862"/>
      <c r="CY9" s="862"/>
      <c r="CZ9" s="862"/>
      <c r="DA9" s="863"/>
      <c r="DB9" s="861" t="s">
        <v>516</v>
      </c>
      <c r="DC9" s="862"/>
      <c r="DD9" s="862"/>
      <c r="DE9" s="862"/>
      <c r="DF9" s="863"/>
      <c r="DG9" s="861" t="s">
        <v>516</v>
      </c>
      <c r="DH9" s="862"/>
      <c r="DI9" s="862"/>
      <c r="DJ9" s="862"/>
      <c r="DK9" s="863"/>
      <c r="DL9" s="861" t="s">
        <v>516</v>
      </c>
      <c r="DM9" s="862"/>
      <c r="DN9" s="862"/>
      <c r="DO9" s="862"/>
      <c r="DP9" s="863"/>
      <c r="DQ9" s="861" t="s">
        <v>516</v>
      </c>
      <c r="DR9" s="862"/>
      <c r="DS9" s="862"/>
      <c r="DT9" s="862"/>
      <c r="DU9" s="863"/>
      <c r="DV9" s="864"/>
      <c r="DW9" s="865"/>
      <c r="DX9" s="865"/>
      <c r="DY9" s="865"/>
      <c r="DZ9" s="866"/>
      <c r="EA9" s="254"/>
    </row>
    <row r="10" spans="1:131" s="255" customFormat="1" ht="26.25" customHeight="1">
      <c r="A10" s="261">
        <v>4</v>
      </c>
      <c r="B10" s="835" t="s">
        <v>381</v>
      </c>
      <c r="C10" s="836"/>
      <c r="D10" s="836"/>
      <c r="E10" s="836"/>
      <c r="F10" s="836"/>
      <c r="G10" s="836"/>
      <c r="H10" s="836"/>
      <c r="I10" s="836"/>
      <c r="J10" s="836"/>
      <c r="K10" s="836"/>
      <c r="L10" s="836"/>
      <c r="M10" s="836"/>
      <c r="N10" s="836"/>
      <c r="O10" s="836"/>
      <c r="P10" s="837"/>
      <c r="Q10" s="838">
        <v>81</v>
      </c>
      <c r="R10" s="839"/>
      <c r="S10" s="839"/>
      <c r="T10" s="839"/>
      <c r="U10" s="839"/>
      <c r="V10" s="839">
        <v>74</v>
      </c>
      <c r="W10" s="839"/>
      <c r="X10" s="839"/>
      <c r="Y10" s="839"/>
      <c r="Z10" s="839"/>
      <c r="AA10" s="839">
        <v>7</v>
      </c>
      <c r="AB10" s="839"/>
      <c r="AC10" s="839"/>
      <c r="AD10" s="839"/>
      <c r="AE10" s="840"/>
      <c r="AF10" s="841">
        <v>7</v>
      </c>
      <c r="AG10" s="842"/>
      <c r="AH10" s="842"/>
      <c r="AI10" s="842"/>
      <c r="AJ10" s="843"/>
      <c r="AK10" s="844">
        <v>76</v>
      </c>
      <c r="AL10" s="845"/>
      <c r="AM10" s="845"/>
      <c r="AN10" s="845"/>
      <c r="AO10" s="845"/>
      <c r="AP10" s="845">
        <v>264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10</v>
      </c>
      <c r="CI10" s="862"/>
      <c r="CJ10" s="862"/>
      <c r="CK10" s="862"/>
      <c r="CL10" s="863"/>
      <c r="CM10" s="861">
        <v>288</v>
      </c>
      <c r="CN10" s="862"/>
      <c r="CO10" s="862"/>
      <c r="CP10" s="862"/>
      <c r="CQ10" s="863"/>
      <c r="CR10" s="861">
        <v>48</v>
      </c>
      <c r="CS10" s="862"/>
      <c r="CT10" s="862"/>
      <c r="CU10" s="862"/>
      <c r="CV10" s="863"/>
      <c r="CW10" s="861" t="s">
        <v>516</v>
      </c>
      <c r="CX10" s="862"/>
      <c r="CY10" s="862"/>
      <c r="CZ10" s="862"/>
      <c r="DA10" s="863"/>
      <c r="DB10" s="861" t="s">
        <v>516</v>
      </c>
      <c r="DC10" s="862"/>
      <c r="DD10" s="862"/>
      <c r="DE10" s="862"/>
      <c r="DF10" s="863"/>
      <c r="DG10" s="861" t="s">
        <v>516</v>
      </c>
      <c r="DH10" s="862"/>
      <c r="DI10" s="862"/>
      <c r="DJ10" s="862"/>
      <c r="DK10" s="863"/>
      <c r="DL10" s="861" t="s">
        <v>516</v>
      </c>
      <c r="DM10" s="862"/>
      <c r="DN10" s="862"/>
      <c r="DO10" s="862"/>
      <c r="DP10" s="863"/>
      <c r="DQ10" s="861" t="s">
        <v>516</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590</v>
      </c>
      <c r="BT11" s="849"/>
      <c r="BU11" s="849"/>
      <c r="BV11" s="849"/>
      <c r="BW11" s="849"/>
      <c r="BX11" s="849"/>
      <c r="BY11" s="849"/>
      <c r="BZ11" s="849"/>
      <c r="CA11" s="849"/>
      <c r="CB11" s="849"/>
      <c r="CC11" s="849"/>
      <c r="CD11" s="849"/>
      <c r="CE11" s="849"/>
      <c r="CF11" s="849"/>
      <c r="CG11" s="850"/>
      <c r="CH11" s="861">
        <v>-2</v>
      </c>
      <c r="CI11" s="862"/>
      <c r="CJ11" s="862"/>
      <c r="CK11" s="862"/>
      <c r="CL11" s="863"/>
      <c r="CM11" s="861">
        <v>38</v>
      </c>
      <c r="CN11" s="862"/>
      <c r="CO11" s="862"/>
      <c r="CP11" s="862"/>
      <c r="CQ11" s="863"/>
      <c r="CR11" s="861">
        <v>57</v>
      </c>
      <c r="CS11" s="862"/>
      <c r="CT11" s="862"/>
      <c r="CU11" s="862"/>
      <c r="CV11" s="863"/>
      <c r="CW11" s="861" t="s">
        <v>516</v>
      </c>
      <c r="CX11" s="862"/>
      <c r="CY11" s="862"/>
      <c r="CZ11" s="862"/>
      <c r="DA11" s="863"/>
      <c r="DB11" s="861" t="s">
        <v>516</v>
      </c>
      <c r="DC11" s="862"/>
      <c r="DD11" s="862"/>
      <c r="DE11" s="862"/>
      <c r="DF11" s="863"/>
      <c r="DG11" s="861" t="s">
        <v>516</v>
      </c>
      <c r="DH11" s="862"/>
      <c r="DI11" s="862"/>
      <c r="DJ11" s="862"/>
      <c r="DK11" s="863"/>
      <c r="DL11" s="861" t="s">
        <v>516</v>
      </c>
      <c r="DM11" s="862"/>
      <c r="DN11" s="862"/>
      <c r="DO11" s="862"/>
      <c r="DP11" s="863"/>
      <c r="DQ11" s="861" t="s">
        <v>516</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591</v>
      </c>
      <c r="BT12" s="849"/>
      <c r="BU12" s="849"/>
      <c r="BV12" s="849"/>
      <c r="BW12" s="849"/>
      <c r="BX12" s="849"/>
      <c r="BY12" s="849"/>
      <c r="BZ12" s="849"/>
      <c r="CA12" s="849"/>
      <c r="CB12" s="849"/>
      <c r="CC12" s="849"/>
      <c r="CD12" s="849"/>
      <c r="CE12" s="849"/>
      <c r="CF12" s="849"/>
      <c r="CG12" s="850"/>
      <c r="CH12" s="861">
        <v>5</v>
      </c>
      <c r="CI12" s="862"/>
      <c r="CJ12" s="862"/>
      <c r="CK12" s="862"/>
      <c r="CL12" s="863"/>
      <c r="CM12" s="861">
        <v>62</v>
      </c>
      <c r="CN12" s="862"/>
      <c r="CO12" s="862"/>
      <c r="CP12" s="862"/>
      <c r="CQ12" s="863"/>
      <c r="CR12" s="861">
        <v>30</v>
      </c>
      <c r="CS12" s="862"/>
      <c r="CT12" s="862"/>
      <c r="CU12" s="862"/>
      <c r="CV12" s="863"/>
      <c r="CW12" s="861">
        <v>25</v>
      </c>
      <c r="CX12" s="862"/>
      <c r="CY12" s="862"/>
      <c r="CZ12" s="862"/>
      <c r="DA12" s="863"/>
      <c r="DB12" s="861" t="s">
        <v>516</v>
      </c>
      <c r="DC12" s="862"/>
      <c r="DD12" s="862"/>
      <c r="DE12" s="862"/>
      <c r="DF12" s="863"/>
      <c r="DG12" s="861" t="s">
        <v>516</v>
      </c>
      <c r="DH12" s="862"/>
      <c r="DI12" s="862"/>
      <c r="DJ12" s="862"/>
      <c r="DK12" s="863"/>
      <c r="DL12" s="861" t="s">
        <v>516</v>
      </c>
      <c r="DM12" s="862"/>
      <c r="DN12" s="862"/>
      <c r="DO12" s="862"/>
      <c r="DP12" s="863"/>
      <c r="DQ12" s="861" t="s">
        <v>516</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592</v>
      </c>
      <c r="BT13" s="849"/>
      <c r="BU13" s="849"/>
      <c r="BV13" s="849"/>
      <c r="BW13" s="849"/>
      <c r="BX13" s="849"/>
      <c r="BY13" s="849"/>
      <c r="BZ13" s="849"/>
      <c r="CA13" s="849"/>
      <c r="CB13" s="849"/>
      <c r="CC13" s="849"/>
      <c r="CD13" s="849"/>
      <c r="CE13" s="849"/>
      <c r="CF13" s="849"/>
      <c r="CG13" s="850"/>
      <c r="CH13" s="861">
        <v>4</v>
      </c>
      <c r="CI13" s="862"/>
      <c r="CJ13" s="862"/>
      <c r="CK13" s="862"/>
      <c r="CL13" s="863"/>
      <c r="CM13" s="861">
        <v>12</v>
      </c>
      <c r="CN13" s="862"/>
      <c r="CO13" s="862"/>
      <c r="CP13" s="862"/>
      <c r="CQ13" s="863"/>
      <c r="CR13" s="861">
        <v>50</v>
      </c>
      <c r="CS13" s="862"/>
      <c r="CT13" s="862"/>
      <c r="CU13" s="862"/>
      <c r="CV13" s="863"/>
      <c r="CW13" s="861" t="s">
        <v>516</v>
      </c>
      <c r="CX13" s="862"/>
      <c r="CY13" s="862"/>
      <c r="CZ13" s="862"/>
      <c r="DA13" s="863"/>
      <c r="DB13" s="861" t="s">
        <v>516</v>
      </c>
      <c r="DC13" s="862"/>
      <c r="DD13" s="862"/>
      <c r="DE13" s="862"/>
      <c r="DF13" s="863"/>
      <c r="DG13" s="861" t="s">
        <v>516</v>
      </c>
      <c r="DH13" s="862"/>
      <c r="DI13" s="862"/>
      <c r="DJ13" s="862"/>
      <c r="DK13" s="863"/>
      <c r="DL13" s="861" t="s">
        <v>516</v>
      </c>
      <c r="DM13" s="862"/>
      <c r="DN13" s="862"/>
      <c r="DO13" s="862"/>
      <c r="DP13" s="863"/>
      <c r="DQ13" s="861" t="s">
        <v>516</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593</v>
      </c>
      <c r="BT14" s="849"/>
      <c r="BU14" s="849"/>
      <c r="BV14" s="849"/>
      <c r="BW14" s="849"/>
      <c r="BX14" s="849"/>
      <c r="BY14" s="849"/>
      <c r="BZ14" s="849"/>
      <c r="CA14" s="849"/>
      <c r="CB14" s="849"/>
      <c r="CC14" s="849"/>
      <c r="CD14" s="849"/>
      <c r="CE14" s="849"/>
      <c r="CF14" s="849"/>
      <c r="CG14" s="850"/>
      <c r="CH14" s="861">
        <v>7</v>
      </c>
      <c r="CI14" s="862"/>
      <c r="CJ14" s="862"/>
      <c r="CK14" s="862"/>
      <c r="CL14" s="863"/>
      <c r="CM14" s="861">
        <v>92</v>
      </c>
      <c r="CN14" s="862"/>
      <c r="CO14" s="862"/>
      <c r="CP14" s="862"/>
      <c r="CQ14" s="863"/>
      <c r="CR14" s="861">
        <v>70</v>
      </c>
      <c r="CS14" s="862"/>
      <c r="CT14" s="862"/>
      <c r="CU14" s="862"/>
      <c r="CV14" s="863"/>
      <c r="CW14" s="861" t="s">
        <v>516</v>
      </c>
      <c r="CX14" s="862"/>
      <c r="CY14" s="862"/>
      <c r="CZ14" s="862"/>
      <c r="DA14" s="863"/>
      <c r="DB14" s="861" t="s">
        <v>516</v>
      </c>
      <c r="DC14" s="862"/>
      <c r="DD14" s="862"/>
      <c r="DE14" s="862"/>
      <c r="DF14" s="863"/>
      <c r="DG14" s="861" t="s">
        <v>516</v>
      </c>
      <c r="DH14" s="862"/>
      <c r="DI14" s="862"/>
      <c r="DJ14" s="862"/>
      <c r="DK14" s="863"/>
      <c r="DL14" s="861" t="s">
        <v>516</v>
      </c>
      <c r="DM14" s="862"/>
      <c r="DN14" s="862"/>
      <c r="DO14" s="862"/>
      <c r="DP14" s="863"/>
      <c r="DQ14" s="861" t="s">
        <v>516</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v>22457</v>
      </c>
      <c r="R23" s="874"/>
      <c r="S23" s="874"/>
      <c r="T23" s="874"/>
      <c r="U23" s="874"/>
      <c r="V23" s="874">
        <v>21432</v>
      </c>
      <c r="W23" s="874"/>
      <c r="X23" s="874"/>
      <c r="Y23" s="874"/>
      <c r="Z23" s="874"/>
      <c r="AA23" s="874">
        <v>1025</v>
      </c>
      <c r="AB23" s="874"/>
      <c r="AC23" s="874"/>
      <c r="AD23" s="874"/>
      <c r="AE23" s="875"/>
      <c r="AF23" s="876">
        <v>984</v>
      </c>
      <c r="AG23" s="874"/>
      <c r="AH23" s="874"/>
      <c r="AI23" s="874"/>
      <c r="AJ23" s="877"/>
      <c r="AK23" s="878"/>
      <c r="AL23" s="879"/>
      <c r="AM23" s="879"/>
      <c r="AN23" s="879"/>
      <c r="AO23" s="879"/>
      <c r="AP23" s="874">
        <v>25036</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361</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4927</v>
      </c>
      <c r="R28" s="903"/>
      <c r="S28" s="903"/>
      <c r="T28" s="903"/>
      <c r="U28" s="903"/>
      <c r="V28" s="903">
        <v>4832</v>
      </c>
      <c r="W28" s="903"/>
      <c r="X28" s="903"/>
      <c r="Y28" s="903"/>
      <c r="Z28" s="903"/>
      <c r="AA28" s="903">
        <v>95</v>
      </c>
      <c r="AB28" s="903"/>
      <c r="AC28" s="903"/>
      <c r="AD28" s="903"/>
      <c r="AE28" s="904"/>
      <c r="AF28" s="905">
        <v>95</v>
      </c>
      <c r="AG28" s="903"/>
      <c r="AH28" s="903"/>
      <c r="AI28" s="903"/>
      <c r="AJ28" s="906"/>
      <c r="AK28" s="907">
        <v>494</v>
      </c>
      <c r="AL28" s="898"/>
      <c r="AM28" s="898"/>
      <c r="AN28" s="898"/>
      <c r="AO28" s="898"/>
      <c r="AP28" s="898" t="s">
        <v>516</v>
      </c>
      <c r="AQ28" s="898"/>
      <c r="AR28" s="898"/>
      <c r="AS28" s="898"/>
      <c r="AT28" s="898"/>
      <c r="AU28" s="898" t="s">
        <v>516</v>
      </c>
      <c r="AV28" s="898"/>
      <c r="AW28" s="898"/>
      <c r="AX28" s="898"/>
      <c r="AY28" s="898"/>
      <c r="AZ28" s="899" t="s">
        <v>516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193</v>
      </c>
      <c r="R29" s="839"/>
      <c r="S29" s="839"/>
      <c r="T29" s="839"/>
      <c r="U29" s="839"/>
      <c r="V29" s="839">
        <v>176</v>
      </c>
      <c r="W29" s="839"/>
      <c r="X29" s="839"/>
      <c r="Y29" s="839"/>
      <c r="Z29" s="839"/>
      <c r="AA29" s="839">
        <v>17</v>
      </c>
      <c r="AB29" s="839"/>
      <c r="AC29" s="839"/>
      <c r="AD29" s="839"/>
      <c r="AE29" s="840"/>
      <c r="AF29" s="841">
        <v>17</v>
      </c>
      <c r="AG29" s="842"/>
      <c r="AH29" s="842"/>
      <c r="AI29" s="842"/>
      <c r="AJ29" s="843"/>
      <c r="AK29" s="910">
        <v>75</v>
      </c>
      <c r="AL29" s="911"/>
      <c r="AM29" s="911"/>
      <c r="AN29" s="911"/>
      <c r="AO29" s="911"/>
      <c r="AP29" s="911">
        <v>90</v>
      </c>
      <c r="AQ29" s="911"/>
      <c r="AR29" s="911"/>
      <c r="AS29" s="911"/>
      <c r="AT29" s="911"/>
      <c r="AU29" s="911">
        <v>27</v>
      </c>
      <c r="AV29" s="911"/>
      <c r="AW29" s="911"/>
      <c r="AX29" s="911"/>
      <c r="AY29" s="911"/>
      <c r="AZ29" s="912" t="s">
        <v>516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5058</v>
      </c>
      <c r="R30" s="839"/>
      <c r="S30" s="839"/>
      <c r="T30" s="839"/>
      <c r="U30" s="839"/>
      <c r="V30" s="839">
        <v>4902</v>
      </c>
      <c r="W30" s="839"/>
      <c r="X30" s="839"/>
      <c r="Y30" s="839"/>
      <c r="Z30" s="839"/>
      <c r="AA30" s="839">
        <v>156</v>
      </c>
      <c r="AB30" s="839"/>
      <c r="AC30" s="839"/>
      <c r="AD30" s="839"/>
      <c r="AE30" s="840"/>
      <c r="AF30" s="841">
        <v>156</v>
      </c>
      <c r="AG30" s="842"/>
      <c r="AH30" s="842"/>
      <c r="AI30" s="842"/>
      <c r="AJ30" s="843"/>
      <c r="AK30" s="910">
        <v>727</v>
      </c>
      <c r="AL30" s="911"/>
      <c r="AM30" s="911"/>
      <c r="AN30" s="911"/>
      <c r="AO30" s="911"/>
      <c r="AP30" s="911" t="s">
        <v>516</v>
      </c>
      <c r="AQ30" s="911"/>
      <c r="AR30" s="911"/>
      <c r="AS30" s="911"/>
      <c r="AT30" s="911"/>
      <c r="AU30" s="911" t="s">
        <v>516</v>
      </c>
      <c r="AV30" s="911"/>
      <c r="AW30" s="911"/>
      <c r="AX30" s="911"/>
      <c r="AY30" s="911"/>
      <c r="AZ30" s="912" t="s">
        <v>516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501</v>
      </c>
      <c r="R31" s="839"/>
      <c r="S31" s="839"/>
      <c r="T31" s="839"/>
      <c r="U31" s="839"/>
      <c r="V31" s="839">
        <v>500</v>
      </c>
      <c r="W31" s="839"/>
      <c r="X31" s="839"/>
      <c r="Y31" s="839"/>
      <c r="Z31" s="839"/>
      <c r="AA31" s="839">
        <v>0</v>
      </c>
      <c r="AB31" s="839"/>
      <c r="AC31" s="839"/>
      <c r="AD31" s="839"/>
      <c r="AE31" s="840"/>
      <c r="AF31" s="841">
        <v>0</v>
      </c>
      <c r="AG31" s="842"/>
      <c r="AH31" s="842"/>
      <c r="AI31" s="842"/>
      <c r="AJ31" s="843"/>
      <c r="AK31" s="910">
        <v>150</v>
      </c>
      <c r="AL31" s="911"/>
      <c r="AM31" s="911"/>
      <c r="AN31" s="911"/>
      <c r="AO31" s="911"/>
      <c r="AP31" s="911" t="s">
        <v>516</v>
      </c>
      <c r="AQ31" s="911"/>
      <c r="AR31" s="911"/>
      <c r="AS31" s="911"/>
      <c r="AT31" s="911"/>
      <c r="AU31" s="911" t="s">
        <v>516</v>
      </c>
      <c r="AV31" s="911"/>
      <c r="AW31" s="911"/>
      <c r="AX31" s="911"/>
      <c r="AY31" s="911"/>
      <c r="AZ31" s="912" t="s">
        <v>516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400</v>
      </c>
      <c r="C32" s="836"/>
      <c r="D32" s="836"/>
      <c r="E32" s="836"/>
      <c r="F32" s="836"/>
      <c r="G32" s="836"/>
      <c r="H32" s="836"/>
      <c r="I32" s="836"/>
      <c r="J32" s="836"/>
      <c r="K32" s="836"/>
      <c r="L32" s="836"/>
      <c r="M32" s="836"/>
      <c r="N32" s="836"/>
      <c r="O32" s="836"/>
      <c r="P32" s="837"/>
      <c r="Q32" s="838">
        <v>1297</v>
      </c>
      <c r="R32" s="839"/>
      <c r="S32" s="839"/>
      <c r="T32" s="839"/>
      <c r="U32" s="839"/>
      <c r="V32" s="839">
        <v>1191</v>
      </c>
      <c r="W32" s="839"/>
      <c r="X32" s="839"/>
      <c r="Y32" s="839"/>
      <c r="Z32" s="839"/>
      <c r="AA32" s="839">
        <v>106</v>
      </c>
      <c r="AB32" s="839"/>
      <c r="AC32" s="839"/>
      <c r="AD32" s="839"/>
      <c r="AE32" s="840"/>
      <c r="AF32" s="841">
        <v>1505</v>
      </c>
      <c r="AG32" s="842"/>
      <c r="AH32" s="842"/>
      <c r="AI32" s="842"/>
      <c r="AJ32" s="843"/>
      <c r="AK32" s="910">
        <v>253</v>
      </c>
      <c r="AL32" s="911"/>
      <c r="AM32" s="911"/>
      <c r="AN32" s="911"/>
      <c r="AO32" s="911"/>
      <c r="AP32" s="911">
        <v>3593</v>
      </c>
      <c r="AQ32" s="911"/>
      <c r="AR32" s="911"/>
      <c r="AS32" s="911"/>
      <c r="AT32" s="911"/>
      <c r="AU32" s="911">
        <v>1825</v>
      </c>
      <c r="AV32" s="911"/>
      <c r="AW32" s="911"/>
      <c r="AX32" s="911"/>
      <c r="AY32" s="911"/>
      <c r="AZ32" s="912" t="s">
        <v>516</v>
      </c>
      <c r="BA32" s="912"/>
      <c r="BB32" s="912"/>
      <c r="BC32" s="912"/>
      <c r="BD32" s="912"/>
      <c r="BE32" s="908" t="s">
        <v>594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401</v>
      </c>
      <c r="C33" s="836"/>
      <c r="D33" s="836"/>
      <c r="E33" s="836"/>
      <c r="F33" s="836"/>
      <c r="G33" s="836"/>
      <c r="H33" s="836"/>
      <c r="I33" s="836"/>
      <c r="J33" s="836"/>
      <c r="K33" s="836"/>
      <c r="L33" s="836"/>
      <c r="M33" s="836"/>
      <c r="N33" s="836"/>
      <c r="O33" s="836"/>
      <c r="P33" s="837"/>
      <c r="Q33" s="838">
        <v>864</v>
      </c>
      <c r="R33" s="839"/>
      <c r="S33" s="839"/>
      <c r="T33" s="839"/>
      <c r="U33" s="839"/>
      <c r="V33" s="839">
        <v>795</v>
      </c>
      <c r="W33" s="839"/>
      <c r="X33" s="839"/>
      <c r="Y33" s="839"/>
      <c r="Z33" s="839"/>
      <c r="AA33" s="839">
        <v>69</v>
      </c>
      <c r="AB33" s="839"/>
      <c r="AC33" s="839"/>
      <c r="AD33" s="839"/>
      <c r="AE33" s="840"/>
      <c r="AF33" s="841">
        <v>69</v>
      </c>
      <c r="AG33" s="842"/>
      <c r="AH33" s="842"/>
      <c r="AI33" s="842"/>
      <c r="AJ33" s="843"/>
      <c r="AK33" s="910">
        <v>243</v>
      </c>
      <c r="AL33" s="911"/>
      <c r="AM33" s="911"/>
      <c r="AN33" s="911"/>
      <c r="AO33" s="911"/>
      <c r="AP33" s="911">
        <v>3322</v>
      </c>
      <c r="AQ33" s="911"/>
      <c r="AR33" s="911"/>
      <c r="AS33" s="911"/>
      <c r="AT33" s="911"/>
      <c r="AU33" s="911">
        <v>2840</v>
      </c>
      <c r="AV33" s="911"/>
      <c r="AW33" s="911"/>
      <c r="AX33" s="911"/>
      <c r="AY33" s="911"/>
      <c r="AZ33" s="912" t="s">
        <v>516</v>
      </c>
      <c r="BA33" s="912"/>
      <c r="BB33" s="912"/>
      <c r="BC33" s="912"/>
      <c r="BD33" s="912"/>
      <c r="BE33" s="908" t="s">
        <v>595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402</v>
      </c>
      <c r="C34" s="836"/>
      <c r="D34" s="836"/>
      <c r="E34" s="836"/>
      <c r="F34" s="836"/>
      <c r="G34" s="836"/>
      <c r="H34" s="836"/>
      <c r="I34" s="836"/>
      <c r="J34" s="836"/>
      <c r="K34" s="836"/>
      <c r="L34" s="836"/>
      <c r="M34" s="836"/>
      <c r="N34" s="836"/>
      <c r="O34" s="836"/>
      <c r="P34" s="837"/>
      <c r="Q34" s="838">
        <v>538</v>
      </c>
      <c r="R34" s="839"/>
      <c r="S34" s="839"/>
      <c r="T34" s="839"/>
      <c r="U34" s="839"/>
      <c r="V34" s="839">
        <v>506</v>
      </c>
      <c r="W34" s="839"/>
      <c r="X34" s="839"/>
      <c r="Y34" s="839"/>
      <c r="Z34" s="839"/>
      <c r="AA34" s="839">
        <v>32</v>
      </c>
      <c r="AB34" s="839"/>
      <c r="AC34" s="839"/>
      <c r="AD34" s="839"/>
      <c r="AE34" s="840"/>
      <c r="AF34" s="841">
        <v>32</v>
      </c>
      <c r="AG34" s="842"/>
      <c r="AH34" s="842"/>
      <c r="AI34" s="842"/>
      <c r="AJ34" s="843"/>
      <c r="AK34" s="910">
        <v>409</v>
      </c>
      <c r="AL34" s="911"/>
      <c r="AM34" s="911"/>
      <c r="AN34" s="911"/>
      <c r="AO34" s="911"/>
      <c r="AP34" s="911">
        <v>2716</v>
      </c>
      <c r="AQ34" s="911"/>
      <c r="AR34" s="911"/>
      <c r="AS34" s="911"/>
      <c r="AT34" s="911"/>
      <c r="AU34" s="911">
        <v>2716</v>
      </c>
      <c r="AV34" s="911"/>
      <c r="AW34" s="911"/>
      <c r="AX34" s="911"/>
      <c r="AY34" s="911"/>
      <c r="AZ34" s="912" t="s">
        <v>516</v>
      </c>
      <c r="BA34" s="912"/>
      <c r="BB34" s="912"/>
      <c r="BC34" s="912"/>
      <c r="BD34" s="912"/>
      <c r="BE34" s="908" t="s">
        <v>595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403</v>
      </c>
      <c r="C35" s="836"/>
      <c r="D35" s="836"/>
      <c r="E35" s="836"/>
      <c r="F35" s="836"/>
      <c r="G35" s="836"/>
      <c r="H35" s="836"/>
      <c r="I35" s="836"/>
      <c r="J35" s="836"/>
      <c r="K35" s="836"/>
      <c r="L35" s="836"/>
      <c r="M35" s="836"/>
      <c r="N35" s="836"/>
      <c r="O35" s="836"/>
      <c r="P35" s="837"/>
      <c r="Q35" s="838">
        <v>52</v>
      </c>
      <c r="R35" s="839"/>
      <c r="S35" s="839"/>
      <c r="T35" s="839"/>
      <c r="U35" s="839"/>
      <c r="V35" s="839">
        <v>51</v>
      </c>
      <c r="W35" s="839"/>
      <c r="X35" s="839"/>
      <c r="Y35" s="839"/>
      <c r="Z35" s="839"/>
      <c r="AA35" s="839">
        <v>2</v>
      </c>
      <c r="AB35" s="839"/>
      <c r="AC35" s="839"/>
      <c r="AD35" s="839"/>
      <c r="AE35" s="840"/>
      <c r="AF35" s="841">
        <v>2</v>
      </c>
      <c r="AG35" s="842"/>
      <c r="AH35" s="842"/>
      <c r="AI35" s="842"/>
      <c r="AJ35" s="843"/>
      <c r="AK35" s="910">
        <v>35</v>
      </c>
      <c r="AL35" s="911"/>
      <c r="AM35" s="911"/>
      <c r="AN35" s="911"/>
      <c r="AO35" s="911"/>
      <c r="AP35" s="911">
        <v>112</v>
      </c>
      <c r="AQ35" s="911"/>
      <c r="AR35" s="911"/>
      <c r="AS35" s="911"/>
      <c r="AT35" s="911"/>
      <c r="AU35" s="911">
        <v>107</v>
      </c>
      <c r="AV35" s="911"/>
      <c r="AW35" s="911"/>
      <c r="AX35" s="911"/>
      <c r="AY35" s="911"/>
      <c r="AZ35" s="912" t="s">
        <v>516</v>
      </c>
      <c r="BA35" s="912"/>
      <c r="BB35" s="912"/>
      <c r="BC35" s="912"/>
      <c r="BD35" s="912"/>
      <c r="BE35" s="908" t="s">
        <v>595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404</v>
      </c>
      <c r="C36" s="836"/>
      <c r="D36" s="836"/>
      <c r="E36" s="836"/>
      <c r="F36" s="836"/>
      <c r="G36" s="836"/>
      <c r="H36" s="836"/>
      <c r="I36" s="836"/>
      <c r="J36" s="836"/>
      <c r="K36" s="836"/>
      <c r="L36" s="836"/>
      <c r="M36" s="836"/>
      <c r="N36" s="836"/>
      <c r="O36" s="836"/>
      <c r="P36" s="837"/>
      <c r="Q36" s="838">
        <v>5</v>
      </c>
      <c r="R36" s="839"/>
      <c r="S36" s="839"/>
      <c r="T36" s="839"/>
      <c r="U36" s="839"/>
      <c r="V36" s="839">
        <v>4</v>
      </c>
      <c r="W36" s="839"/>
      <c r="X36" s="839"/>
      <c r="Y36" s="839"/>
      <c r="Z36" s="839"/>
      <c r="AA36" s="839">
        <v>0</v>
      </c>
      <c r="AB36" s="839"/>
      <c r="AC36" s="839"/>
      <c r="AD36" s="839"/>
      <c r="AE36" s="840"/>
      <c r="AF36" s="841">
        <v>1</v>
      </c>
      <c r="AG36" s="842"/>
      <c r="AH36" s="842"/>
      <c r="AI36" s="842"/>
      <c r="AJ36" s="843"/>
      <c r="AK36" s="910">
        <v>4</v>
      </c>
      <c r="AL36" s="911"/>
      <c r="AM36" s="911"/>
      <c r="AN36" s="911"/>
      <c r="AO36" s="911"/>
      <c r="AP36" s="911" t="s">
        <v>516</v>
      </c>
      <c r="AQ36" s="911"/>
      <c r="AR36" s="911"/>
      <c r="AS36" s="911"/>
      <c r="AT36" s="911"/>
      <c r="AU36" s="911" t="s">
        <v>516</v>
      </c>
      <c r="AV36" s="911"/>
      <c r="AW36" s="911"/>
      <c r="AX36" s="911"/>
      <c r="AY36" s="911"/>
      <c r="AZ36" s="912" t="s">
        <v>516</v>
      </c>
      <c r="BA36" s="912"/>
      <c r="BB36" s="912"/>
      <c r="BC36" s="912"/>
      <c r="BD36" s="912"/>
      <c r="BE36" s="908" t="s">
        <v>595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1876</v>
      </c>
      <c r="AG63" s="922"/>
      <c r="AH63" s="922"/>
      <c r="AI63" s="922"/>
      <c r="AJ63" s="923"/>
      <c r="AK63" s="924"/>
      <c r="AL63" s="919"/>
      <c r="AM63" s="919"/>
      <c r="AN63" s="919"/>
      <c r="AO63" s="919"/>
      <c r="AP63" s="922">
        <v>9834</v>
      </c>
      <c r="AQ63" s="922"/>
      <c r="AR63" s="922"/>
      <c r="AS63" s="922"/>
      <c r="AT63" s="922"/>
      <c r="AU63" s="922">
        <v>7516</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579</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516</v>
      </c>
      <c r="AQ68" s="946"/>
      <c r="AR68" s="946"/>
      <c r="AS68" s="946"/>
      <c r="AT68" s="946"/>
      <c r="AU68" s="946" t="s">
        <v>516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580</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516</v>
      </c>
      <c r="AQ69" s="911"/>
      <c r="AR69" s="911"/>
      <c r="AS69" s="911"/>
      <c r="AT69" s="911"/>
      <c r="AU69" s="911" t="s">
        <v>516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581</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516</v>
      </c>
      <c r="AL70" s="911"/>
      <c r="AM70" s="911"/>
      <c r="AN70" s="911"/>
      <c r="AO70" s="911"/>
      <c r="AP70" s="911" t="s">
        <v>516</v>
      </c>
      <c r="AQ70" s="911"/>
      <c r="AR70" s="911"/>
      <c r="AS70" s="911"/>
      <c r="AT70" s="911"/>
      <c r="AU70" s="911" t="s">
        <v>516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582</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516</v>
      </c>
      <c r="AL71" s="911"/>
      <c r="AM71" s="911"/>
      <c r="AN71" s="911"/>
      <c r="AO71" s="911"/>
      <c r="AP71" s="911" t="s">
        <v>516</v>
      </c>
      <c r="AQ71" s="911"/>
      <c r="AR71" s="911"/>
      <c r="AS71" s="911"/>
      <c r="AT71" s="911"/>
      <c r="AU71" s="911" t="s">
        <v>516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583</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516</v>
      </c>
      <c r="AQ72" s="911"/>
      <c r="AR72" s="911"/>
      <c r="AS72" s="911"/>
      <c r="AT72" s="911"/>
      <c r="AU72" s="911" t="s">
        <v>516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584</v>
      </c>
      <c r="C73" s="954"/>
      <c r="D73" s="954"/>
      <c r="E73" s="954"/>
      <c r="F73" s="954"/>
      <c r="G73" s="954"/>
      <c r="H73" s="954"/>
      <c r="I73" s="954"/>
      <c r="J73" s="954"/>
      <c r="K73" s="954"/>
      <c r="L73" s="954"/>
      <c r="M73" s="954"/>
      <c r="N73" s="954"/>
      <c r="O73" s="954"/>
      <c r="P73" s="955"/>
      <c r="Q73" s="956">
        <v>923</v>
      </c>
      <c r="R73" s="911"/>
      <c r="S73" s="911"/>
      <c r="T73" s="911"/>
      <c r="U73" s="911"/>
      <c r="V73" s="911">
        <v>919</v>
      </c>
      <c r="W73" s="911"/>
      <c r="X73" s="911"/>
      <c r="Y73" s="911"/>
      <c r="Z73" s="911"/>
      <c r="AA73" s="911">
        <v>4</v>
      </c>
      <c r="AB73" s="911"/>
      <c r="AC73" s="911"/>
      <c r="AD73" s="911"/>
      <c r="AE73" s="911"/>
      <c r="AF73" s="911">
        <v>1519</v>
      </c>
      <c r="AG73" s="911"/>
      <c r="AH73" s="911"/>
      <c r="AI73" s="911"/>
      <c r="AJ73" s="911"/>
      <c r="AK73" s="911" t="s">
        <v>516</v>
      </c>
      <c r="AL73" s="911"/>
      <c r="AM73" s="911"/>
      <c r="AN73" s="911"/>
      <c r="AO73" s="911"/>
      <c r="AP73" s="911" t="s">
        <v>516</v>
      </c>
      <c r="AQ73" s="911"/>
      <c r="AR73" s="911"/>
      <c r="AS73" s="911"/>
      <c r="AT73" s="911"/>
      <c r="AU73" s="911" t="s">
        <v>516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585</v>
      </c>
      <c r="C74" s="954"/>
      <c r="D74" s="954"/>
      <c r="E74" s="954"/>
      <c r="F74" s="954"/>
      <c r="G74" s="954"/>
      <c r="H74" s="954"/>
      <c r="I74" s="954"/>
      <c r="J74" s="954"/>
      <c r="K74" s="954"/>
      <c r="L74" s="954"/>
      <c r="M74" s="954"/>
      <c r="N74" s="954"/>
      <c r="O74" s="954"/>
      <c r="P74" s="955"/>
      <c r="Q74" s="956">
        <v>1456</v>
      </c>
      <c r="R74" s="911"/>
      <c r="S74" s="911"/>
      <c r="T74" s="911"/>
      <c r="U74" s="911"/>
      <c r="V74" s="911">
        <v>1346</v>
      </c>
      <c r="W74" s="911"/>
      <c r="X74" s="911"/>
      <c r="Y74" s="911"/>
      <c r="Z74" s="911"/>
      <c r="AA74" s="911">
        <v>110</v>
      </c>
      <c r="AB74" s="911"/>
      <c r="AC74" s="911"/>
      <c r="AD74" s="911"/>
      <c r="AE74" s="911"/>
      <c r="AF74" s="911">
        <v>110</v>
      </c>
      <c r="AG74" s="911"/>
      <c r="AH74" s="911"/>
      <c r="AI74" s="911"/>
      <c r="AJ74" s="911"/>
      <c r="AK74" s="911" t="s">
        <v>516</v>
      </c>
      <c r="AL74" s="911"/>
      <c r="AM74" s="911"/>
      <c r="AN74" s="911"/>
      <c r="AO74" s="911"/>
      <c r="AP74" s="911">
        <v>75</v>
      </c>
      <c r="AQ74" s="911"/>
      <c r="AR74" s="911"/>
      <c r="AS74" s="911"/>
      <c r="AT74" s="911"/>
      <c r="AU74" s="911">
        <v>75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383</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9101</v>
      </c>
      <c r="AG88" s="922"/>
      <c r="AH88" s="922"/>
      <c r="AI88" s="922"/>
      <c r="AJ88" s="922"/>
      <c r="AK88" s="919"/>
      <c r="AL88" s="919"/>
      <c r="AM88" s="919"/>
      <c r="AN88" s="919"/>
      <c r="AO88" s="919"/>
      <c r="AP88" s="922">
        <v>75</v>
      </c>
      <c r="AQ88" s="922"/>
      <c r="AR88" s="922"/>
      <c r="AS88" s="922"/>
      <c r="AT88" s="922"/>
      <c r="AU88" s="922">
        <v>75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705</v>
      </c>
      <c r="CS102" s="930"/>
      <c r="CT102" s="930"/>
      <c r="CU102" s="930"/>
      <c r="CV102" s="973"/>
      <c r="CW102" s="972">
        <v>29</v>
      </c>
      <c r="CX102" s="930"/>
      <c r="CY102" s="930"/>
      <c r="CZ102" s="930"/>
      <c r="DA102" s="973"/>
      <c r="DB102" s="972" t="s">
        <v>596</v>
      </c>
      <c r="DC102" s="930"/>
      <c r="DD102" s="930"/>
      <c r="DE102" s="930"/>
      <c r="DF102" s="973"/>
      <c r="DG102" s="972" t="s">
        <v>597</v>
      </c>
      <c r="DH102" s="930"/>
      <c r="DI102" s="930"/>
      <c r="DJ102" s="930"/>
      <c r="DK102" s="973"/>
      <c r="DL102" s="972" t="s">
        <v>596</v>
      </c>
      <c r="DM102" s="930"/>
      <c r="DN102" s="930"/>
      <c r="DO102" s="930"/>
      <c r="DP102" s="973"/>
      <c r="DQ102" s="972" t="s">
        <v>597</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299</v>
      </c>
      <c r="AG109" s="975"/>
      <c r="AH109" s="975"/>
      <c r="AI109" s="975"/>
      <c r="AJ109" s="976"/>
      <c r="AK109" s="974" t="s">
        <v>298</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299</v>
      </c>
      <c r="BW109" s="975"/>
      <c r="BX109" s="975"/>
      <c r="BY109" s="975"/>
      <c r="BZ109" s="976"/>
      <c r="CA109" s="974" t="s">
        <v>298</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299</v>
      </c>
      <c r="DM109" s="975"/>
      <c r="DN109" s="975"/>
      <c r="DO109" s="975"/>
      <c r="DP109" s="976"/>
      <c r="DQ109" s="974" t="s">
        <v>298</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2631183</v>
      </c>
      <c r="AB110" s="982"/>
      <c r="AC110" s="982"/>
      <c r="AD110" s="982"/>
      <c r="AE110" s="983"/>
      <c r="AF110" s="984">
        <v>2638462</v>
      </c>
      <c r="AG110" s="982"/>
      <c r="AH110" s="982"/>
      <c r="AI110" s="982"/>
      <c r="AJ110" s="983"/>
      <c r="AK110" s="984">
        <v>2940470</v>
      </c>
      <c r="AL110" s="982"/>
      <c r="AM110" s="982"/>
      <c r="AN110" s="982"/>
      <c r="AO110" s="983"/>
      <c r="AP110" s="985">
        <v>26.3</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26357157</v>
      </c>
      <c r="BR110" s="1017"/>
      <c r="BS110" s="1017"/>
      <c r="BT110" s="1017"/>
      <c r="BU110" s="1017"/>
      <c r="BV110" s="1017">
        <v>25872414</v>
      </c>
      <c r="BW110" s="1017"/>
      <c r="BX110" s="1017"/>
      <c r="BY110" s="1017"/>
      <c r="BZ110" s="1017"/>
      <c r="CA110" s="1017">
        <v>25035871</v>
      </c>
      <c r="CB110" s="1017"/>
      <c r="CC110" s="1017"/>
      <c r="CD110" s="1017"/>
      <c r="CE110" s="1017"/>
      <c r="CF110" s="1031">
        <v>223.6</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434</v>
      </c>
      <c r="DM110" s="1017"/>
      <c r="DN110" s="1017"/>
      <c r="DO110" s="1017"/>
      <c r="DP110" s="1017"/>
      <c r="DQ110" s="1017" t="s">
        <v>435</v>
      </c>
      <c r="DR110" s="1017"/>
      <c r="DS110" s="1017"/>
      <c r="DT110" s="1017"/>
      <c r="DU110" s="1017"/>
      <c r="DV110" s="1018" t="s">
        <v>434</v>
      </c>
      <c r="DW110" s="1018"/>
      <c r="DX110" s="1018"/>
      <c r="DY110" s="1018"/>
      <c r="DZ110" s="1019"/>
    </row>
    <row r="111" spans="1:131" s="246" customFormat="1" ht="26.25" customHeight="1">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437</v>
      </c>
      <c r="AG111" s="1024"/>
      <c r="AH111" s="1024"/>
      <c r="AI111" s="1024"/>
      <c r="AJ111" s="1025"/>
      <c r="AK111" s="1026" t="s">
        <v>437</v>
      </c>
      <c r="AL111" s="1024"/>
      <c r="AM111" s="1024"/>
      <c r="AN111" s="1024"/>
      <c r="AO111" s="1025"/>
      <c r="AP111" s="1027" t="s">
        <v>433</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433</v>
      </c>
      <c r="BW111" s="1010"/>
      <c r="BX111" s="1010"/>
      <c r="BY111" s="1010"/>
      <c r="BZ111" s="1010"/>
      <c r="CA111" s="1010" t="s">
        <v>440</v>
      </c>
      <c r="CB111" s="1010"/>
      <c r="CC111" s="1010"/>
      <c r="CD111" s="1010"/>
      <c r="CE111" s="1010"/>
      <c r="CF111" s="1004" t="s">
        <v>437</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433</v>
      </c>
      <c r="DM111" s="1010"/>
      <c r="DN111" s="1010"/>
      <c r="DO111" s="1010"/>
      <c r="DP111" s="1010"/>
      <c r="DQ111" s="1010" t="s">
        <v>440</v>
      </c>
      <c r="DR111" s="1010"/>
      <c r="DS111" s="1010"/>
      <c r="DT111" s="1010"/>
      <c r="DU111" s="1010"/>
      <c r="DV111" s="1011" t="s">
        <v>433</v>
      </c>
      <c r="DW111" s="1011"/>
      <c r="DX111" s="1011"/>
      <c r="DY111" s="1011"/>
      <c r="DZ111" s="1012"/>
    </row>
    <row r="112" spans="1:131" s="246" customFormat="1" ht="26.25" customHeight="1">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435</v>
      </c>
      <c r="AG112" s="1049"/>
      <c r="AH112" s="1049"/>
      <c r="AI112" s="1049"/>
      <c r="AJ112" s="1050"/>
      <c r="AK112" s="1051" t="s">
        <v>433</v>
      </c>
      <c r="AL112" s="1049"/>
      <c r="AM112" s="1049"/>
      <c r="AN112" s="1049"/>
      <c r="AO112" s="1050"/>
      <c r="AP112" s="1052" t="s">
        <v>440</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8203051</v>
      </c>
      <c r="BR112" s="1010"/>
      <c r="BS112" s="1010"/>
      <c r="BT112" s="1010"/>
      <c r="BU112" s="1010"/>
      <c r="BV112" s="1010">
        <v>7751072</v>
      </c>
      <c r="BW112" s="1010"/>
      <c r="BX112" s="1010"/>
      <c r="BY112" s="1010"/>
      <c r="BZ112" s="1010"/>
      <c r="CA112" s="1010">
        <v>7515521</v>
      </c>
      <c r="CB112" s="1010"/>
      <c r="CC112" s="1010"/>
      <c r="CD112" s="1010"/>
      <c r="CE112" s="1010"/>
      <c r="CF112" s="1004">
        <v>67.099999999999994</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446</v>
      </c>
      <c r="DM112" s="1010"/>
      <c r="DN112" s="1010"/>
      <c r="DO112" s="1010"/>
      <c r="DP112" s="1010"/>
      <c r="DQ112" s="1010" t="s">
        <v>440</v>
      </c>
      <c r="DR112" s="1010"/>
      <c r="DS112" s="1010"/>
      <c r="DT112" s="1010"/>
      <c r="DU112" s="1010"/>
      <c r="DV112" s="1011" t="s">
        <v>407</v>
      </c>
      <c r="DW112" s="1011"/>
      <c r="DX112" s="1011"/>
      <c r="DY112" s="1011"/>
      <c r="DZ112" s="1012"/>
    </row>
    <row r="113" spans="1:130" s="246" customFormat="1" ht="26.25" customHeight="1">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720037</v>
      </c>
      <c r="AB113" s="1024"/>
      <c r="AC113" s="1024"/>
      <c r="AD113" s="1024"/>
      <c r="AE113" s="1025"/>
      <c r="AF113" s="1026">
        <v>707174</v>
      </c>
      <c r="AG113" s="1024"/>
      <c r="AH113" s="1024"/>
      <c r="AI113" s="1024"/>
      <c r="AJ113" s="1025"/>
      <c r="AK113" s="1026">
        <v>715139</v>
      </c>
      <c r="AL113" s="1024"/>
      <c r="AM113" s="1024"/>
      <c r="AN113" s="1024"/>
      <c r="AO113" s="1025"/>
      <c r="AP113" s="1027">
        <v>6.4</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t="s">
        <v>126</v>
      </c>
      <c r="BR113" s="1010"/>
      <c r="BS113" s="1010"/>
      <c r="BT113" s="1010"/>
      <c r="BU113" s="1010"/>
      <c r="BV113" s="1010" t="s">
        <v>434</v>
      </c>
      <c r="BW113" s="1010"/>
      <c r="BX113" s="1010"/>
      <c r="BY113" s="1010"/>
      <c r="BZ113" s="1010"/>
      <c r="CA113" s="1010">
        <v>74800</v>
      </c>
      <c r="CB113" s="1010"/>
      <c r="CC113" s="1010"/>
      <c r="CD113" s="1010"/>
      <c r="CE113" s="1010"/>
      <c r="CF113" s="1004">
        <v>0.7</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440</v>
      </c>
      <c r="DH113" s="1049"/>
      <c r="DI113" s="1049"/>
      <c r="DJ113" s="1049"/>
      <c r="DK113" s="1050"/>
      <c r="DL113" s="1051" t="s">
        <v>440</v>
      </c>
      <c r="DM113" s="1049"/>
      <c r="DN113" s="1049"/>
      <c r="DO113" s="1049"/>
      <c r="DP113" s="1050"/>
      <c r="DQ113" s="1051" t="s">
        <v>435</v>
      </c>
      <c r="DR113" s="1049"/>
      <c r="DS113" s="1049"/>
      <c r="DT113" s="1049"/>
      <c r="DU113" s="1050"/>
      <c r="DV113" s="1052" t="s">
        <v>440</v>
      </c>
      <c r="DW113" s="1053"/>
      <c r="DX113" s="1053"/>
      <c r="DY113" s="1053"/>
      <c r="DZ113" s="1054"/>
    </row>
    <row r="114" spans="1:130" s="246" customFormat="1" ht="26.25" customHeight="1">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439</v>
      </c>
      <c r="AB114" s="1049"/>
      <c r="AC114" s="1049"/>
      <c r="AD114" s="1049"/>
      <c r="AE114" s="1050"/>
      <c r="AF114" s="1051" t="s">
        <v>440</v>
      </c>
      <c r="AG114" s="1049"/>
      <c r="AH114" s="1049"/>
      <c r="AI114" s="1049"/>
      <c r="AJ114" s="1050"/>
      <c r="AK114" s="1051" t="s">
        <v>434</v>
      </c>
      <c r="AL114" s="1049"/>
      <c r="AM114" s="1049"/>
      <c r="AN114" s="1049"/>
      <c r="AO114" s="1050"/>
      <c r="AP114" s="1052" t="s">
        <v>440</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4891853</v>
      </c>
      <c r="BR114" s="1010"/>
      <c r="BS114" s="1010"/>
      <c r="BT114" s="1010"/>
      <c r="BU114" s="1010"/>
      <c r="BV114" s="1010">
        <v>4904532</v>
      </c>
      <c r="BW114" s="1010"/>
      <c r="BX114" s="1010"/>
      <c r="BY114" s="1010"/>
      <c r="BZ114" s="1010"/>
      <c r="CA114" s="1010">
        <v>4872759</v>
      </c>
      <c r="CB114" s="1010"/>
      <c r="CC114" s="1010"/>
      <c r="CD114" s="1010"/>
      <c r="CE114" s="1010"/>
      <c r="CF114" s="1004">
        <v>43.5</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433</v>
      </c>
      <c r="DH114" s="1049"/>
      <c r="DI114" s="1049"/>
      <c r="DJ114" s="1049"/>
      <c r="DK114" s="1050"/>
      <c r="DL114" s="1051" t="s">
        <v>434</v>
      </c>
      <c r="DM114" s="1049"/>
      <c r="DN114" s="1049"/>
      <c r="DO114" s="1049"/>
      <c r="DP114" s="1050"/>
      <c r="DQ114" s="1051" t="s">
        <v>433</v>
      </c>
      <c r="DR114" s="1049"/>
      <c r="DS114" s="1049"/>
      <c r="DT114" s="1049"/>
      <c r="DU114" s="1050"/>
      <c r="DV114" s="1052" t="s">
        <v>440</v>
      </c>
      <c r="DW114" s="1053"/>
      <c r="DX114" s="1053"/>
      <c r="DY114" s="1053"/>
      <c r="DZ114" s="1054"/>
    </row>
    <row r="115" spans="1:130" s="246" customFormat="1" ht="26.25" customHeight="1">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435</v>
      </c>
      <c r="AB115" s="1024"/>
      <c r="AC115" s="1024"/>
      <c r="AD115" s="1024"/>
      <c r="AE115" s="1025"/>
      <c r="AF115" s="1026" t="s">
        <v>433</v>
      </c>
      <c r="AG115" s="1024"/>
      <c r="AH115" s="1024"/>
      <c r="AI115" s="1024"/>
      <c r="AJ115" s="1025"/>
      <c r="AK115" s="1026" t="s">
        <v>439</v>
      </c>
      <c r="AL115" s="1024"/>
      <c r="AM115" s="1024"/>
      <c r="AN115" s="1024"/>
      <c r="AO115" s="1025"/>
      <c r="AP115" s="1027" t="s">
        <v>440</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v>6960</v>
      </c>
      <c r="BR115" s="1010"/>
      <c r="BS115" s="1010"/>
      <c r="BT115" s="1010"/>
      <c r="BU115" s="1010"/>
      <c r="BV115" s="1010" t="s">
        <v>446</v>
      </c>
      <c r="BW115" s="1010"/>
      <c r="BX115" s="1010"/>
      <c r="BY115" s="1010"/>
      <c r="BZ115" s="1010"/>
      <c r="CA115" s="1010">
        <v>5736</v>
      </c>
      <c r="CB115" s="1010"/>
      <c r="CC115" s="1010"/>
      <c r="CD115" s="1010"/>
      <c r="CE115" s="1010"/>
      <c r="CF115" s="1004">
        <v>0.1</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407</v>
      </c>
      <c r="DM115" s="1049"/>
      <c r="DN115" s="1049"/>
      <c r="DO115" s="1049"/>
      <c r="DP115" s="1050"/>
      <c r="DQ115" s="1051" t="s">
        <v>126</v>
      </c>
      <c r="DR115" s="1049"/>
      <c r="DS115" s="1049"/>
      <c r="DT115" s="1049"/>
      <c r="DU115" s="1050"/>
      <c r="DV115" s="1052" t="s">
        <v>433</v>
      </c>
      <c r="DW115" s="1053"/>
      <c r="DX115" s="1053"/>
      <c r="DY115" s="1053"/>
      <c r="DZ115" s="1054"/>
    </row>
    <row r="116" spans="1:130" s="246" customFormat="1" ht="26.25" customHeight="1">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433</v>
      </c>
      <c r="AG116" s="1049"/>
      <c r="AH116" s="1049"/>
      <c r="AI116" s="1049"/>
      <c r="AJ116" s="1050"/>
      <c r="AK116" s="1051" t="s">
        <v>440</v>
      </c>
      <c r="AL116" s="1049"/>
      <c r="AM116" s="1049"/>
      <c r="AN116" s="1049"/>
      <c r="AO116" s="1050"/>
      <c r="AP116" s="1052" t="s">
        <v>433</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434</v>
      </c>
      <c r="BW116" s="1010"/>
      <c r="BX116" s="1010"/>
      <c r="BY116" s="1010"/>
      <c r="BZ116" s="1010"/>
      <c r="CA116" s="1010" t="s">
        <v>437</v>
      </c>
      <c r="CB116" s="1010"/>
      <c r="CC116" s="1010"/>
      <c r="CD116" s="1010"/>
      <c r="CE116" s="1010"/>
      <c r="CF116" s="1004" t="s">
        <v>440</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433</v>
      </c>
      <c r="DM116" s="1049"/>
      <c r="DN116" s="1049"/>
      <c r="DO116" s="1049"/>
      <c r="DP116" s="1050"/>
      <c r="DQ116" s="1051" t="s">
        <v>434</v>
      </c>
      <c r="DR116" s="1049"/>
      <c r="DS116" s="1049"/>
      <c r="DT116" s="1049"/>
      <c r="DU116" s="1050"/>
      <c r="DV116" s="1052" t="s">
        <v>439</v>
      </c>
      <c r="DW116" s="1053"/>
      <c r="DX116" s="1053"/>
      <c r="DY116" s="1053"/>
      <c r="DZ116" s="1054"/>
    </row>
    <row r="117" spans="1:130" s="246" customFormat="1" ht="26.25" customHeight="1">
      <c r="A117" s="994" t="s">
        <v>181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3351220</v>
      </c>
      <c r="AB117" s="1067"/>
      <c r="AC117" s="1067"/>
      <c r="AD117" s="1067"/>
      <c r="AE117" s="1068"/>
      <c r="AF117" s="1069">
        <v>3345636</v>
      </c>
      <c r="AG117" s="1067"/>
      <c r="AH117" s="1067"/>
      <c r="AI117" s="1067"/>
      <c r="AJ117" s="1068"/>
      <c r="AK117" s="1069">
        <v>3655609</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440</v>
      </c>
      <c r="BR117" s="1010"/>
      <c r="BS117" s="1010"/>
      <c r="BT117" s="1010"/>
      <c r="BU117" s="1010"/>
      <c r="BV117" s="1010" t="s">
        <v>435</v>
      </c>
      <c r="BW117" s="1010"/>
      <c r="BX117" s="1010"/>
      <c r="BY117" s="1010"/>
      <c r="BZ117" s="1010"/>
      <c r="CA117" s="1010" t="s">
        <v>437</v>
      </c>
      <c r="CB117" s="1010"/>
      <c r="CC117" s="1010"/>
      <c r="CD117" s="1010"/>
      <c r="CE117" s="1010"/>
      <c r="CF117" s="1004" t="s">
        <v>126</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437</v>
      </c>
      <c r="DM117" s="1049"/>
      <c r="DN117" s="1049"/>
      <c r="DO117" s="1049"/>
      <c r="DP117" s="1050"/>
      <c r="DQ117" s="1051" t="s">
        <v>126</v>
      </c>
      <c r="DR117" s="1049"/>
      <c r="DS117" s="1049"/>
      <c r="DT117" s="1049"/>
      <c r="DU117" s="1050"/>
      <c r="DV117" s="1052" t="s">
        <v>126</v>
      </c>
      <c r="DW117" s="1053"/>
      <c r="DX117" s="1053"/>
      <c r="DY117" s="1053"/>
      <c r="DZ117" s="1054"/>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299</v>
      </c>
      <c r="AG118" s="975"/>
      <c r="AH118" s="975"/>
      <c r="AI118" s="975"/>
      <c r="AJ118" s="976"/>
      <c r="AK118" s="974" t="s">
        <v>298</v>
      </c>
      <c r="AL118" s="975"/>
      <c r="AM118" s="975"/>
      <c r="AN118" s="975"/>
      <c r="AO118" s="976"/>
      <c r="AP118" s="1061" t="s">
        <v>427</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407</v>
      </c>
      <c r="BR118" s="1088"/>
      <c r="BS118" s="1088"/>
      <c r="BT118" s="1088"/>
      <c r="BU118" s="1088"/>
      <c r="BV118" s="1088" t="s">
        <v>126</v>
      </c>
      <c r="BW118" s="1088"/>
      <c r="BX118" s="1088"/>
      <c r="BY118" s="1088"/>
      <c r="BZ118" s="1088"/>
      <c r="CA118" s="1088" t="s">
        <v>437</v>
      </c>
      <c r="CB118" s="1088"/>
      <c r="CC118" s="1088"/>
      <c r="CD118" s="1088"/>
      <c r="CE118" s="1088"/>
      <c r="CF118" s="1004" t="s">
        <v>440</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440</v>
      </c>
      <c r="DH118" s="1049"/>
      <c r="DI118" s="1049"/>
      <c r="DJ118" s="1049"/>
      <c r="DK118" s="1050"/>
      <c r="DL118" s="1051" t="s">
        <v>446</v>
      </c>
      <c r="DM118" s="1049"/>
      <c r="DN118" s="1049"/>
      <c r="DO118" s="1049"/>
      <c r="DP118" s="1050"/>
      <c r="DQ118" s="1051" t="s">
        <v>437</v>
      </c>
      <c r="DR118" s="1049"/>
      <c r="DS118" s="1049"/>
      <c r="DT118" s="1049"/>
      <c r="DU118" s="1050"/>
      <c r="DV118" s="1052" t="s">
        <v>433</v>
      </c>
      <c r="DW118" s="1053"/>
      <c r="DX118" s="1053"/>
      <c r="DY118" s="1053"/>
      <c r="DZ118" s="1054"/>
    </row>
    <row r="119" spans="1:130" s="246" customFormat="1" ht="26.25" customHeight="1">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433</v>
      </c>
      <c r="AB119" s="982"/>
      <c r="AC119" s="982"/>
      <c r="AD119" s="982"/>
      <c r="AE119" s="983"/>
      <c r="AF119" s="984" t="s">
        <v>126</v>
      </c>
      <c r="AG119" s="982"/>
      <c r="AH119" s="982"/>
      <c r="AI119" s="982"/>
      <c r="AJ119" s="983"/>
      <c r="AK119" s="984" t="s">
        <v>437</v>
      </c>
      <c r="AL119" s="982"/>
      <c r="AM119" s="982"/>
      <c r="AN119" s="982"/>
      <c r="AO119" s="983"/>
      <c r="AP119" s="985" t="s">
        <v>433</v>
      </c>
      <c r="AQ119" s="986"/>
      <c r="AR119" s="986"/>
      <c r="AS119" s="986"/>
      <c r="AT119" s="987"/>
      <c r="AU119" s="992"/>
      <c r="AV119" s="993"/>
      <c r="AW119" s="993"/>
      <c r="AX119" s="993"/>
      <c r="AY119" s="993"/>
      <c r="AZ119" s="277" t="s">
        <v>181</v>
      </c>
      <c r="BA119" s="277"/>
      <c r="BB119" s="277"/>
      <c r="BC119" s="277"/>
      <c r="BD119" s="277"/>
      <c r="BE119" s="277"/>
      <c r="BF119" s="277"/>
      <c r="BG119" s="277"/>
      <c r="BH119" s="277"/>
      <c r="BI119" s="277"/>
      <c r="BJ119" s="277"/>
      <c r="BK119" s="277"/>
      <c r="BL119" s="277"/>
      <c r="BM119" s="277"/>
      <c r="BN119" s="277"/>
      <c r="BO119" s="1065" t="s">
        <v>464</v>
      </c>
      <c r="BP119" s="1096"/>
      <c r="BQ119" s="1087">
        <v>39459021</v>
      </c>
      <c r="BR119" s="1088"/>
      <c r="BS119" s="1088"/>
      <c r="BT119" s="1088"/>
      <c r="BU119" s="1088"/>
      <c r="BV119" s="1088">
        <v>38528018</v>
      </c>
      <c r="BW119" s="1088"/>
      <c r="BX119" s="1088"/>
      <c r="BY119" s="1088"/>
      <c r="BZ119" s="1088"/>
      <c r="CA119" s="1088">
        <v>37504687</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407</v>
      </c>
      <c r="DH119" s="1074"/>
      <c r="DI119" s="1074"/>
      <c r="DJ119" s="1074"/>
      <c r="DK119" s="1075"/>
      <c r="DL119" s="1073" t="s">
        <v>433</v>
      </c>
      <c r="DM119" s="1074"/>
      <c r="DN119" s="1074"/>
      <c r="DO119" s="1074"/>
      <c r="DP119" s="1075"/>
      <c r="DQ119" s="1073" t="s">
        <v>433</v>
      </c>
      <c r="DR119" s="1074"/>
      <c r="DS119" s="1074"/>
      <c r="DT119" s="1074"/>
      <c r="DU119" s="1075"/>
      <c r="DV119" s="1076" t="s">
        <v>440</v>
      </c>
      <c r="DW119" s="1077"/>
      <c r="DX119" s="1077"/>
      <c r="DY119" s="1077"/>
      <c r="DZ119" s="1078"/>
    </row>
    <row r="120" spans="1:130" s="246" customFormat="1" ht="26.25" customHeight="1">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433</v>
      </c>
      <c r="AG120" s="1049"/>
      <c r="AH120" s="1049"/>
      <c r="AI120" s="1049"/>
      <c r="AJ120" s="1050"/>
      <c r="AK120" s="1051" t="s">
        <v>433</v>
      </c>
      <c r="AL120" s="1049"/>
      <c r="AM120" s="1049"/>
      <c r="AN120" s="1049"/>
      <c r="AO120" s="1050"/>
      <c r="AP120" s="1052" t="s">
        <v>433</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11420579</v>
      </c>
      <c r="BR120" s="1017"/>
      <c r="BS120" s="1017"/>
      <c r="BT120" s="1017"/>
      <c r="BU120" s="1017"/>
      <c r="BV120" s="1017">
        <v>11959410</v>
      </c>
      <c r="BW120" s="1017"/>
      <c r="BX120" s="1017"/>
      <c r="BY120" s="1017"/>
      <c r="BZ120" s="1017"/>
      <c r="CA120" s="1017">
        <v>11831471</v>
      </c>
      <c r="CB120" s="1017"/>
      <c r="CC120" s="1017"/>
      <c r="CD120" s="1017"/>
      <c r="CE120" s="1017"/>
      <c r="CF120" s="1031">
        <v>105.7</v>
      </c>
      <c r="CG120" s="1032"/>
      <c r="CH120" s="1032"/>
      <c r="CI120" s="1032"/>
      <c r="CJ120" s="1032"/>
      <c r="CK120" s="1097" t="s">
        <v>468</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2671482</v>
      </c>
      <c r="DH120" s="1017"/>
      <c r="DI120" s="1017"/>
      <c r="DJ120" s="1017"/>
      <c r="DK120" s="1017"/>
      <c r="DL120" s="1017">
        <v>2673539</v>
      </c>
      <c r="DM120" s="1017"/>
      <c r="DN120" s="1017"/>
      <c r="DO120" s="1017"/>
      <c r="DP120" s="1017"/>
      <c r="DQ120" s="1017">
        <v>2840481</v>
      </c>
      <c r="DR120" s="1017"/>
      <c r="DS120" s="1017"/>
      <c r="DT120" s="1017"/>
      <c r="DU120" s="1017"/>
      <c r="DV120" s="1018">
        <v>25.4</v>
      </c>
      <c r="DW120" s="1018"/>
      <c r="DX120" s="1018"/>
      <c r="DY120" s="1018"/>
      <c r="DZ120" s="1019"/>
    </row>
    <row r="121" spans="1:130" s="246" customFormat="1" ht="26.25" customHeight="1">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433</v>
      </c>
      <c r="AG121" s="1049"/>
      <c r="AH121" s="1049"/>
      <c r="AI121" s="1049"/>
      <c r="AJ121" s="1050"/>
      <c r="AK121" s="1051" t="s">
        <v>440</v>
      </c>
      <c r="AL121" s="1049"/>
      <c r="AM121" s="1049"/>
      <c r="AN121" s="1049"/>
      <c r="AO121" s="1050"/>
      <c r="AP121" s="1052" t="s">
        <v>433</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916973</v>
      </c>
      <c r="BR121" s="1010"/>
      <c r="BS121" s="1010"/>
      <c r="BT121" s="1010"/>
      <c r="BU121" s="1010"/>
      <c r="BV121" s="1010">
        <v>729486</v>
      </c>
      <c r="BW121" s="1010"/>
      <c r="BX121" s="1010"/>
      <c r="BY121" s="1010"/>
      <c r="BZ121" s="1010"/>
      <c r="CA121" s="1010">
        <v>568909</v>
      </c>
      <c r="CB121" s="1010"/>
      <c r="CC121" s="1010"/>
      <c r="CD121" s="1010"/>
      <c r="CE121" s="1010"/>
      <c r="CF121" s="1004">
        <v>5.0999999999999996</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3183614</v>
      </c>
      <c r="DH121" s="1010"/>
      <c r="DI121" s="1010"/>
      <c r="DJ121" s="1010"/>
      <c r="DK121" s="1010"/>
      <c r="DL121" s="1010">
        <v>2971693</v>
      </c>
      <c r="DM121" s="1010"/>
      <c r="DN121" s="1010"/>
      <c r="DO121" s="1010"/>
      <c r="DP121" s="1010"/>
      <c r="DQ121" s="1010">
        <v>2716205</v>
      </c>
      <c r="DR121" s="1010"/>
      <c r="DS121" s="1010"/>
      <c r="DT121" s="1010"/>
      <c r="DU121" s="1010"/>
      <c r="DV121" s="1011">
        <v>24.3</v>
      </c>
      <c r="DW121" s="1011"/>
      <c r="DX121" s="1011"/>
      <c r="DY121" s="1011"/>
      <c r="DZ121" s="1012"/>
    </row>
    <row r="122" spans="1:130" s="246" customFormat="1" ht="26.25" customHeight="1">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446</v>
      </c>
      <c r="AB122" s="1049"/>
      <c r="AC122" s="1049"/>
      <c r="AD122" s="1049"/>
      <c r="AE122" s="1050"/>
      <c r="AF122" s="1051" t="s">
        <v>440</v>
      </c>
      <c r="AG122" s="1049"/>
      <c r="AH122" s="1049"/>
      <c r="AI122" s="1049"/>
      <c r="AJ122" s="1050"/>
      <c r="AK122" s="1051" t="s">
        <v>407</v>
      </c>
      <c r="AL122" s="1049"/>
      <c r="AM122" s="1049"/>
      <c r="AN122" s="1049"/>
      <c r="AO122" s="1050"/>
      <c r="AP122" s="1052" t="s">
        <v>433</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24583043</v>
      </c>
      <c r="BR122" s="1088"/>
      <c r="BS122" s="1088"/>
      <c r="BT122" s="1088"/>
      <c r="BU122" s="1088"/>
      <c r="BV122" s="1088">
        <v>24100287</v>
      </c>
      <c r="BW122" s="1088"/>
      <c r="BX122" s="1088"/>
      <c r="BY122" s="1088"/>
      <c r="BZ122" s="1088"/>
      <c r="CA122" s="1088">
        <v>23512837</v>
      </c>
      <c r="CB122" s="1088"/>
      <c r="CC122" s="1088"/>
      <c r="CD122" s="1088"/>
      <c r="CE122" s="1088"/>
      <c r="CF122" s="1108">
        <v>210</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2196020</v>
      </c>
      <c r="DH122" s="1010"/>
      <c r="DI122" s="1010"/>
      <c r="DJ122" s="1010"/>
      <c r="DK122" s="1010"/>
      <c r="DL122" s="1010">
        <v>1966308</v>
      </c>
      <c r="DM122" s="1010"/>
      <c r="DN122" s="1010"/>
      <c r="DO122" s="1010"/>
      <c r="DP122" s="1010"/>
      <c r="DQ122" s="1010">
        <v>1825443</v>
      </c>
      <c r="DR122" s="1010"/>
      <c r="DS122" s="1010"/>
      <c r="DT122" s="1010"/>
      <c r="DU122" s="1010"/>
      <c r="DV122" s="1011">
        <v>16.3</v>
      </c>
      <c r="DW122" s="1011"/>
      <c r="DX122" s="1011"/>
      <c r="DY122" s="1011"/>
      <c r="DZ122" s="1012"/>
    </row>
    <row r="123" spans="1:130" s="246" customFormat="1" ht="26.25" customHeight="1">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440</v>
      </c>
      <c r="AB123" s="1049"/>
      <c r="AC123" s="1049"/>
      <c r="AD123" s="1049"/>
      <c r="AE123" s="1050"/>
      <c r="AF123" s="1051" t="s">
        <v>433</v>
      </c>
      <c r="AG123" s="1049"/>
      <c r="AH123" s="1049"/>
      <c r="AI123" s="1049"/>
      <c r="AJ123" s="1050"/>
      <c r="AK123" s="1051" t="s">
        <v>440</v>
      </c>
      <c r="AL123" s="1049"/>
      <c r="AM123" s="1049"/>
      <c r="AN123" s="1049"/>
      <c r="AO123" s="1050"/>
      <c r="AP123" s="1052" t="s">
        <v>435</v>
      </c>
      <c r="AQ123" s="1053"/>
      <c r="AR123" s="1053"/>
      <c r="AS123" s="1053"/>
      <c r="AT123" s="1054"/>
      <c r="AU123" s="1085"/>
      <c r="AV123" s="1086"/>
      <c r="AW123" s="1086"/>
      <c r="AX123" s="1086"/>
      <c r="AY123" s="1086"/>
      <c r="AZ123" s="277" t="s">
        <v>181</v>
      </c>
      <c r="BA123" s="277"/>
      <c r="BB123" s="277"/>
      <c r="BC123" s="277"/>
      <c r="BD123" s="277"/>
      <c r="BE123" s="277"/>
      <c r="BF123" s="277"/>
      <c r="BG123" s="277"/>
      <c r="BH123" s="277"/>
      <c r="BI123" s="277"/>
      <c r="BJ123" s="277"/>
      <c r="BK123" s="277"/>
      <c r="BL123" s="277"/>
      <c r="BM123" s="277"/>
      <c r="BN123" s="277"/>
      <c r="BO123" s="1065" t="s">
        <v>474</v>
      </c>
      <c r="BP123" s="1096"/>
      <c r="BQ123" s="1155">
        <v>36920595</v>
      </c>
      <c r="BR123" s="1156"/>
      <c r="BS123" s="1156"/>
      <c r="BT123" s="1156"/>
      <c r="BU123" s="1156"/>
      <c r="BV123" s="1156">
        <v>36789183</v>
      </c>
      <c r="BW123" s="1156"/>
      <c r="BX123" s="1156"/>
      <c r="BY123" s="1156"/>
      <c r="BZ123" s="1156"/>
      <c r="CA123" s="1156">
        <v>35913217</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v>116089</v>
      </c>
      <c r="DH123" s="1049"/>
      <c r="DI123" s="1049"/>
      <c r="DJ123" s="1049"/>
      <c r="DK123" s="1050"/>
      <c r="DL123" s="1051">
        <v>111201</v>
      </c>
      <c r="DM123" s="1049"/>
      <c r="DN123" s="1049"/>
      <c r="DO123" s="1049"/>
      <c r="DP123" s="1050"/>
      <c r="DQ123" s="1051">
        <v>106785</v>
      </c>
      <c r="DR123" s="1049"/>
      <c r="DS123" s="1049"/>
      <c r="DT123" s="1049"/>
      <c r="DU123" s="1050"/>
      <c r="DV123" s="1052">
        <v>1</v>
      </c>
      <c r="DW123" s="1053"/>
      <c r="DX123" s="1053"/>
      <c r="DY123" s="1053"/>
      <c r="DZ123" s="1054"/>
    </row>
    <row r="124" spans="1:130" s="246" customFormat="1" ht="26.25" customHeight="1" thickBot="1">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126</v>
      </c>
      <c r="AG124" s="1049"/>
      <c r="AH124" s="1049"/>
      <c r="AI124" s="1049"/>
      <c r="AJ124" s="1050"/>
      <c r="AK124" s="1051" t="s">
        <v>433</v>
      </c>
      <c r="AL124" s="1049"/>
      <c r="AM124" s="1049"/>
      <c r="AN124" s="1049"/>
      <c r="AO124" s="1050"/>
      <c r="AP124" s="1052" t="s">
        <v>440</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21.4</v>
      </c>
      <c r="BR124" s="1118"/>
      <c r="BS124" s="1118"/>
      <c r="BT124" s="1118"/>
      <c r="BU124" s="1118"/>
      <c r="BV124" s="1118">
        <v>15.1</v>
      </c>
      <c r="BW124" s="1118"/>
      <c r="BX124" s="1118"/>
      <c r="BY124" s="1118"/>
      <c r="BZ124" s="1118"/>
      <c r="CA124" s="1118">
        <v>14.2</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v>35846</v>
      </c>
      <c r="DH124" s="1074"/>
      <c r="DI124" s="1074"/>
      <c r="DJ124" s="1074"/>
      <c r="DK124" s="1075"/>
      <c r="DL124" s="1073">
        <v>28331</v>
      </c>
      <c r="DM124" s="1074"/>
      <c r="DN124" s="1074"/>
      <c r="DO124" s="1074"/>
      <c r="DP124" s="1075"/>
      <c r="DQ124" s="1073">
        <v>26607</v>
      </c>
      <c r="DR124" s="1074"/>
      <c r="DS124" s="1074"/>
      <c r="DT124" s="1074"/>
      <c r="DU124" s="1075"/>
      <c r="DV124" s="1076">
        <v>0.2</v>
      </c>
      <c r="DW124" s="1077"/>
      <c r="DX124" s="1077"/>
      <c r="DY124" s="1077"/>
      <c r="DZ124" s="1078"/>
    </row>
    <row r="125" spans="1:130" s="246" customFormat="1" ht="26.25" customHeight="1">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435</v>
      </c>
      <c r="AB125" s="1049"/>
      <c r="AC125" s="1049"/>
      <c r="AD125" s="1049"/>
      <c r="AE125" s="1050"/>
      <c r="AF125" s="1051" t="s">
        <v>435</v>
      </c>
      <c r="AG125" s="1049"/>
      <c r="AH125" s="1049"/>
      <c r="AI125" s="1049"/>
      <c r="AJ125" s="1050"/>
      <c r="AK125" s="1051" t="s">
        <v>435</v>
      </c>
      <c r="AL125" s="1049"/>
      <c r="AM125" s="1049"/>
      <c r="AN125" s="1049"/>
      <c r="AO125" s="1050"/>
      <c r="AP125" s="1052" t="s">
        <v>435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433</v>
      </c>
      <c r="DH125" s="1017"/>
      <c r="DI125" s="1017"/>
      <c r="DJ125" s="1017"/>
      <c r="DK125" s="1017"/>
      <c r="DL125" s="1017" t="s">
        <v>126</v>
      </c>
      <c r="DM125" s="1017"/>
      <c r="DN125" s="1017"/>
      <c r="DO125" s="1017"/>
      <c r="DP125" s="1017"/>
      <c r="DQ125" s="1017" t="s">
        <v>433</v>
      </c>
      <c r="DR125" s="1017"/>
      <c r="DS125" s="1017"/>
      <c r="DT125" s="1017"/>
      <c r="DU125" s="1017"/>
      <c r="DV125" s="1018" t="s">
        <v>435</v>
      </c>
      <c r="DW125" s="1018"/>
      <c r="DX125" s="1018"/>
      <c r="DY125" s="1018"/>
      <c r="DZ125" s="1019"/>
    </row>
    <row r="126" spans="1:130" s="246" customFormat="1" ht="26.25" customHeight="1" thickBot="1">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435</v>
      </c>
      <c r="AB126" s="1049"/>
      <c r="AC126" s="1049"/>
      <c r="AD126" s="1049"/>
      <c r="AE126" s="1050"/>
      <c r="AF126" s="1051" t="s">
        <v>433</v>
      </c>
      <c r="AG126" s="1049"/>
      <c r="AH126" s="1049"/>
      <c r="AI126" s="1049"/>
      <c r="AJ126" s="1050"/>
      <c r="AK126" s="1051" t="s">
        <v>435</v>
      </c>
      <c r="AL126" s="1049"/>
      <c r="AM126" s="1049"/>
      <c r="AN126" s="1049"/>
      <c r="AO126" s="1050"/>
      <c r="AP126" s="1052" t="s">
        <v>433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435</v>
      </c>
      <c r="DH126" s="1010"/>
      <c r="DI126" s="1010"/>
      <c r="DJ126" s="1010"/>
      <c r="DK126" s="1010"/>
      <c r="DL126" s="1010" t="s">
        <v>435</v>
      </c>
      <c r="DM126" s="1010"/>
      <c r="DN126" s="1010"/>
      <c r="DO126" s="1010"/>
      <c r="DP126" s="1010"/>
      <c r="DQ126" s="1010" t="s">
        <v>435</v>
      </c>
      <c r="DR126" s="1010"/>
      <c r="DS126" s="1010"/>
      <c r="DT126" s="1010"/>
      <c r="DU126" s="1010"/>
      <c r="DV126" s="1011" t="s">
        <v>435</v>
      </c>
      <c r="DW126" s="1011"/>
      <c r="DX126" s="1011"/>
      <c r="DY126" s="1011"/>
      <c r="DZ126" s="1012"/>
    </row>
    <row r="127" spans="1:130" s="246" customFormat="1" ht="26.25" customHeight="1">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435</v>
      </c>
      <c r="AB127" s="1049"/>
      <c r="AC127" s="1049"/>
      <c r="AD127" s="1049"/>
      <c r="AE127" s="1050"/>
      <c r="AF127" s="1051" t="s">
        <v>126</v>
      </c>
      <c r="AG127" s="1049"/>
      <c r="AH127" s="1049"/>
      <c r="AI127" s="1049"/>
      <c r="AJ127" s="1050"/>
      <c r="AK127" s="1051" t="s">
        <v>435</v>
      </c>
      <c r="AL127" s="1049"/>
      <c r="AM127" s="1049"/>
      <c r="AN127" s="1049"/>
      <c r="AO127" s="1050"/>
      <c r="AP127" s="1052" t="s">
        <v>435</v>
      </c>
      <c r="AQ127" s="1053"/>
      <c r="AR127" s="1053"/>
      <c r="AS127" s="1053"/>
      <c r="AT127" s="1054"/>
      <c r="AU127" s="282"/>
      <c r="AV127" s="282"/>
      <c r="AW127" s="282"/>
      <c r="AX127" s="1122" t="s">
        <v>482</v>
      </c>
      <c r="AY127" s="1123"/>
      <c r="AZ127" s="1123"/>
      <c r="BA127" s="1123"/>
      <c r="BB127" s="1123"/>
      <c r="BC127" s="1123"/>
      <c r="BD127" s="1123"/>
      <c r="BE127" s="1124"/>
      <c r="BF127" s="1125" t="s">
        <v>483</v>
      </c>
      <c r="BG127" s="1123"/>
      <c r="BH127" s="1123"/>
      <c r="BI127" s="1123"/>
      <c r="BJ127" s="1123"/>
      <c r="BK127" s="1123"/>
      <c r="BL127" s="1124"/>
      <c r="BM127" s="1125" t="s">
        <v>484</v>
      </c>
      <c r="BN127" s="1123"/>
      <c r="BO127" s="1123"/>
      <c r="BP127" s="1123"/>
      <c r="BQ127" s="1123"/>
      <c r="BR127" s="1123"/>
      <c r="BS127" s="1124"/>
      <c r="BT127" s="1125" t="s">
        <v>485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486</v>
      </c>
      <c r="CQ127" s="1040"/>
      <c r="CR127" s="1040"/>
      <c r="CS127" s="1040"/>
      <c r="CT127" s="1040"/>
      <c r="CU127" s="1040"/>
      <c r="CV127" s="1040"/>
      <c r="CW127" s="1040"/>
      <c r="CX127" s="1040"/>
      <c r="CY127" s="1040"/>
      <c r="CZ127" s="1040"/>
      <c r="DA127" s="1040"/>
      <c r="DB127" s="1040"/>
      <c r="DC127" s="1040"/>
      <c r="DD127" s="1040"/>
      <c r="DE127" s="1040"/>
      <c r="DF127" s="1041"/>
      <c r="DG127" s="1009" t="s">
        <v>435</v>
      </c>
      <c r="DH127" s="1010"/>
      <c r="DI127" s="1010"/>
      <c r="DJ127" s="1010"/>
      <c r="DK127" s="1010"/>
      <c r="DL127" s="1010" t="s">
        <v>435</v>
      </c>
      <c r="DM127" s="1010"/>
      <c r="DN127" s="1010"/>
      <c r="DO127" s="1010"/>
      <c r="DP127" s="1010"/>
      <c r="DQ127" s="1010" t="s">
        <v>435</v>
      </c>
      <c r="DR127" s="1010"/>
      <c r="DS127" s="1010"/>
      <c r="DT127" s="1010"/>
      <c r="DU127" s="1010"/>
      <c r="DV127" s="1011" t="s">
        <v>433</v>
      </c>
      <c r="DW127" s="1011"/>
      <c r="DX127" s="1011"/>
      <c r="DY127" s="1011"/>
      <c r="DZ127" s="1012"/>
    </row>
    <row r="128" spans="1:130" s="246" customFormat="1" ht="26.25" customHeight="1" thickBot="1">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140881</v>
      </c>
      <c r="AB128" s="1138"/>
      <c r="AC128" s="1138"/>
      <c r="AD128" s="1138"/>
      <c r="AE128" s="1139"/>
      <c r="AF128" s="1140">
        <v>116989</v>
      </c>
      <c r="AG128" s="1138"/>
      <c r="AH128" s="1138"/>
      <c r="AI128" s="1138"/>
      <c r="AJ128" s="1139"/>
      <c r="AK128" s="1140">
        <v>118143</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440</v>
      </c>
      <c r="BG128" s="1145"/>
      <c r="BH128" s="1145"/>
      <c r="BI128" s="1145"/>
      <c r="BJ128" s="1145"/>
      <c r="BK128" s="1145"/>
      <c r="BL128" s="1146"/>
      <c r="BM128" s="1144">
        <v>12.88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v>6960</v>
      </c>
      <c r="DH128" s="1130"/>
      <c r="DI128" s="1130"/>
      <c r="DJ128" s="1130"/>
      <c r="DK128" s="1130"/>
      <c r="DL128" s="1130" t="s">
        <v>491</v>
      </c>
      <c r="DM128" s="1130"/>
      <c r="DN128" s="1130"/>
      <c r="DO128" s="1130"/>
      <c r="DP128" s="1130"/>
      <c r="DQ128" s="1130">
        <v>5736</v>
      </c>
      <c r="DR128" s="1130"/>
      <c r="DS128" s="1130"/>
      <c r="DT128" s="1130"/>
      <c r="DU128" s="1130"/>
      <c r="DV128" s="1131">
        <v>0.1</v>
      </c>
      <c r="DW128" s="1131"/>
      <c r="DX128" s="1131"/>
      <c r="DY128" s="1131"/>
      <c r="DZ128" s="1132"/>
    </row>
    <row r="129" spans="1:131" s="246" customFormat="1" ht="26.25" customHeight="1">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14157390</v>
      </c>
      <c r="AB129" s="1049"/>
      <c r="AC129" s="1049"/>
      <c r="AD129" s="1049"/>
      <c r="AE129" s="1050"/>
      <c r="AF129" s="1051">
        <v>13824011</v>
      </c>
      <c r="AG129" s="1049"/>
      <c r="AH129" s="1049"/>
      <c r="AI129" s="1049"/>
      <c r="AJ129" s="1050"/>
      <c r="AK129" s="1051">
        <v>13688485</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494</v>
      </c>
      <c r="BG129" s="1159"/>
      <c r="BH129" s="1159"/>
      <c r="BI129" s="1159"/>
      <c r="BJ129" s="1159"/>
      <c r="BK129" s="1159"/>
      <c r="BL129" s="1160"/>
      <c r="BM129" s="1158">
        <v>17.88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2326880</v>
      </c>
      <c r="AB130" s="1049"/>
      <c r="AC130" s="1049"/>
      <c r="AD130" s="1049"/>
      <c r="AE130" s="1050"/>
      <c r="AF130" s="1051">
        <v>2365888</v>
      </c>
      <c r="AG130" s="1049"/>
      <c r="AH130" s="1049"/>
      <c r="AI130" s="1049"/>
      <c r="AJ130" s="1050"/>
      <c r="AK130" s="1051">
        <v>2490523</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8.1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11830510</v>
      </c>
      <c r="AB131" s="1074"/>
      <c r="AC131" s="1074"/>
      <c r="AD131" s="1074"/>
      <c r="AE131" s="1075"/>
      <c r="AF131" s="1073">
        <v>11458123</v>
      </c>
      <c r="AG131" s="1074"/>
      <c r="AH131" s="1074"/>
      <c r="AI131" s="1074"/>
      <c r="AJ131" s="1075"/>
      <c r="AK131" s="1073">
        <v>11197962</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14.2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7.467632418</v>
      </c>
      <c r="AB132" s="1190"/>
      <c r="AC132" s="1190"/>
      <c r="AD132" s="1190"/>
      <c r="AE132" s="1191"/>
      <c r="AF132" s="1192">
        <v>7.5296713080000002</v>
      </c>
      <c r="AG132" s="1190"/>
      <c r="AH132" s="1190"/>
      <c r="AI132" s="1190"/>
      <c r="AJ132" s="1191"/>
      <c r="AK132" s="1192">
        <v>9.3494066149999995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7.8</v>
      </c>
      <c r="AB133" s="1173"/>
      <c r="AC133" s="1173"/>
      <c r="AD133" s="1173"/>
      <c r="AE133" s="1174"/>
      <c r="AF133" s="1172">
        <v>7.5</v>
      </c>
      <c r="AG133" s="1173"/>
      <c r="AH133" s="1173"/>
      <c r="AI133" s="1173"/>
      <c r="AJ133" s="1174"/>
      <c r="AK133" s="1172">
        <v>8.1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HDQvhM8J02kKivPYVok12zAaJkAmqDJIJHFvtrs43FHtPpiHd2LgNEh17XYk7v0bmYER5BNrY7D5Vws7Vowd9A==" saltValue="ZriKmIBD3xsTGw+eaqEE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OcTRxXK7ebLCusOZgXgsEh4x+6x3UhkSfDTrKDPh9DKPbo3+JXVGInoAMH5wKIHivQolHeAEsfDFSo8flaMeQ==" saltValue="Ido79g+ef1TjQJLrpuvb3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yW9+SVdxLeZpw6DFbgSO0PLbhGxuTcoGgZQO4lo8i8nil3wTNKhOBMDTZLPRyxq4ooFHS59ukaFfrv6ORP8Zg==" saltValue="focW5fNClKLj+yLKm12hh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3685593</v>
      </c>
      <c r="AP9" s="312">
        <v>87353</v>
      </c>
      <c r="AQ9" s="313">
        <v>90414</v>
      </c>
      <c r="AR9" s="314">
        <v>-3.4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234779</v>
      </c>
      <c r="AP10" s="315">
        <v>5565</v>
      </c>
      <c r="AQ10" s="316">
        <v>7325</v>
      </c>
      <c r="AR10" s="317">
        <v>-24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65817</v>
      </c>
      <c r="AP11" s="315">
        <v>1560</v>
      </c>
      <c r="AQ11" s="316">
        <v>9426</v>
      </c>
      <c r="AR11" s="317">
        <v>-83.5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42888</v>
      </c>
      <c r="AP12" s="315">
        <v>1016</v>
      </c>
      <c r="AQ12" s="316">
        <v>1167</v>
      </c>
      <c r="AR12" s="317">
        <v>-12.9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v>3</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102401</v>
      </c>
      <c r="AP14" s="315">
        <v>2427</v>
      </c>
      <c r="AQ14" s="316">
        <v>4078</v>
      </c>
      <c r="AR14" s="317">
        <v>-40.5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117725</v>
      </c>
      <c r="AP15" s="315">
        <v>2790</v>
      </c>
      <c r="AQ15" s="316">
        <v>2195</v>
      </c>
      <c r="AR15" s="317">
        <v>27.1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-283315</v>
      </c>
      <c r="AP16" s="315">
        <v>-6715</v>
      </c>
      <c r="AQ16" s="316">
        <v>-8893</v>
      </c>
      <c r="AR16" s="317">
        <v>-24.5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181</v>
      </c>
      <c r="AL17" s="1216"/>
      <c r="AM17" s="1216"/>
      <c r="AN17" s="1217"/>
      <c r="AO17" s="315">
        <v>3965888</v>
      </c>
      <c r="AP17" s="315">
        <v>93996</v>
      </c>
      <c r="AQ17" s="316">
        <v>105714</v>
      </c>
      <c r="AR17" s="317">
        <v>-11.1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10.48</v>
      </c>
      <c r="AP21" s="328">
        <v>10.07</v>
      </c>
      <c r="AQ21" s="329">
        <v>0.41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97.7</v>
      </c>
      <c r="AP22" s="333">
        <v>97.6</v>
      </c>
      <c r="AQ22" s="334">
        <v>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2940470</v>
      </c>
      <c r="AP32" s="342">
        <v>69693</v>
      </c>
      <c r="AQ32" s="343">
        <v>67110</v>
      </c>
      <c r="AR32" s="344">
        <v>3.8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516</v>
      </c>
      <c r="AP34" s="342" t="s">
        <v>516</v>
      </c>
      <c r="AQ34" s="343">
        <v>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715139</v>
      </c>
      <c r="AP35" s="342">
        <v>16950</v>
      </c>
      <c r="AQ35" s="343">
        <v>17795</v>
      </c>
      <c r="AR35" s="344">
        <v>-4.7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t="s">
        <v>516</v>
      </c>
      <c r="AP36" s="342" t="s">
        <v>516</v>
      </c>
      <c r="AQ36" s="343">
        <v>2500</v>
      </c>
      <c r="AR36" s="344" t="s">
        <v>516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t="s">
        <v>516</v>
      </c>
      <c r="AP37" s="342" t="s">
        <v>516</v>
      </c>
      <c r="AQ37" s="343">
        <v>1001</v>
      </c>
      <c r="AR37" s="344" t="s">
        <v>516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516</v>
      </c>
      <c r="AP38" s="345" t="s">
        <v>516</v>
      </c>
      <c r="AQ38" s="346">
        <v>4</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-118143</v>
      </c>
      <c r="AP39" s="342">
        <v>-2800</v>
      </c>
      <c r="AQ39" s="343">
        <v>-3748</v>
      </c>
      <c r="AR39" s="344">
        <v>-25.3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-2490523</v>
      </c>
      <c r="AP40" s="342">
        <v>-59028</v>
      </c>
      <c r="AQ40" s="343">
        <v>-58908</v>
      </c>
      <c r="AR40" s="344">
        <v>0.2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293</v>
      </c>
      <c r="AL41" s="1230"/>
      <c r="AM41" s="1230"/>
      <c r="AN41" s="1231"/>
      <c r="AO41" s="342">
        <v>1046943</v>
      </c>
      <c r="AP41" s="342">
        <v>24814</v>
      </c>
      <c r="AQ41" s="343">
        <v>25761</v>
      </c>
      <c r="AR41" s="344">
        <v>-3.7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4322470</v>
      </c>
      <c r="AN51" s="364">
        <v>96682</v>
      </c>
      <c r="AO51" s="365">
        <v>148.80000000000001</v>
      </c>
      <c r="AP51" s="366">
        <v>106614</v>
      </c>
      <c r="AQ51" s="367">
        <v>17.2</v>
      </c>
      <c r="AR51" s="368">
        <v>131.6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1674334</v>
      </c>
      <c r="AN52" s="372">
        <v>37450</v>
      </c>
      <c r="AO52" s="373">
        <v>18.3</v>
      </c>
      <c r="AP52" s="374">
        <v>45545</v>
      </c>
      <c r="AQ52" s="375">
        <v>20.7</v>
      </c>
      <c r="AR52" s="376">
        <v>-2.4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4180201</v>
      </c>
      <c r="AN53" s="364">
        <v>94753</v>
      </c>
      <c r="AO53" s="365">
        <v>-2</v>
      </c>
      <c r="AP53" s="366">
        <v>85459</v>
      </c>
      <c r="AQ53" s="367">
        <v>-19.8</v>
      </c>
      <c r="AR53" s="368">
        <v>17.8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2494764</v>
      </c>
      <c r="AN54" s="372">
        <v>56549</v>
      </c>
      <c r="AO54" s="373">
        <v>51</v>
      </c>
      <c r="AP54" s="374">
        <v>44378</v>
      </c>
      <c r="AQ54" s="375">
        <v>-2.6</v>
      </c>
      <c r="AR54" s="376">
        <v>53.6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3509850</v>
      </c>
      <c r="AN55" s="364">
        <v>80747</v>
      </c>
      <c r="AO55" s="365">
        <v>-14.8</v>
      </c>
      <c r="AP55" s="366">
        <v>83280</v>
      </c>
      <c r="AQ55" s="367">
        <v>-2.5</v>
      </c>
      <c r="AR55" s="368">
        <v>-12.3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1719658</v>
      </c>
      <c r="AN56" s="372">
        <v>39562</v>
      </c>
      <c r="AO56" s="373">
        <v>-30</v>
      </c>
      <c r="AP56" s="374">
        <v>43123</v>
      </c>
      <c r="AQ56" s="375">
        <v>-2.8</v>
      </c>
      <c r="AR56" s="376">
        <v>-27.2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2341821</v>
      </c>
      <c r="AN57" s="364">
        <v>54639</v>
      </c>
      <c r="AO57" s="365">
        <v>-32.299999999999997</v>
      </c>
      <c r="AP57" s="366">
        <v>88968</v>
      </c>
      <c r="AQ57" s="367">
        <v>6.8</v>
      </c>
      <c r="AR57" s="368">
        <v>-39.1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1572465</v>
      </c>
      <c r="AN58" s="372">
        <v>36688</v>
      </c>
      <c r="AO58" s="373">
        <v>-7.3</v>
      </c>
      <c r="AP58" s="374">
        <v>45482</v>
      </c>
      <c r="AQ58" s="375">
        <v>5.5</v>
      </c>
      <c r="AR58" s="376">
        <v>-12.8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2055918</v>
      </c>
      <c r="AN59" s="364">
        <v>48728</v>
      </c>
      <c r="AO59" s="365">
        <v>-10.8</v>
      </c>
      <c r="AP59" s="366">
        <v>85173</v>
      </c>
      <c r="AQ59" s="367">
        <v>-4.3</v>
      </c>
      <c r="AR59" s="368">
        <v>-6.5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1482739</v>
      </c>
      <c r="AN60" s="372">
        <v>35143</v>
      </c>
      <c r="AO60" s="373">
        <v>-4.2</v>
      </c>
      <c r="AP60" s="374">
        <v>43913</v>
      </c>
      <c r="AQ60" s="375">
        <v>-3.4</v>
      </c>
      <c r="AR60" s="376">
        <v>-0.8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3282052</v>
      </c>
      <c r="AN61" s="379">
        <v>75110</v>
      </c>
      <c r="AO61" s="380">
        <v>17.8</v>
      </c>
      <c r="AP61" s="381">
        <v>89899</v>
      </c>
      <c r="AQ61" s="382">
        <v>-0.5</v>
      </c>
      <c r="AR61" s="368">
        <v>18.3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1788792</v>
      </c>
      <c r="AN62" s="372">
        <v>41078</v>
      </c>
      <c r="AO62" s="373">
        <v>5.6</v>
      </c>
      <c r="AP62" s="374">
        <v>44488</v>
      </c>
      <c r="AQ62" s="375">
        <v>3.5</v>
      </c>
      <c r="AR62" s="376">
        <v>2.1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2a1vHp6Z4vJevqP/iynNunxRGFrfBrSk4azEE567m3GwrbnOYYDaf2uYf1SZKuZm/H06Zf9N06OUBLqKzZfX8g==" saltValue="4UuYYUjyBHd4S6r/gwmQ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5"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ucE/dcHXpalA9sWv0/dk9oDdn2/CqtEHLPg+2u0bnxRlBf/T98L01KNV1p7dRUIbasSRl0aQgVEqZKkJ8PQqQ==" saltValue="Pj3vAt8Lh1b+8RZ+O1hz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6"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Ln3paQQfMSEVavPb5Hn1FSC56BSS+5dmQN1h7+XfPo9S02xFOvDXZI2ZTWORzC8cKdFOYh4QIJsVSCyFSIX3w==" saltValue="fXMWyF0Q+aOrP/nt0XIH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2" t="s">
        <v>3</v>
      </c>
      <c r="D47" s="1232"/>
      <c r="E47" s="1233"/>
      <c r="F47" s="11">
        <v>33.869999999999997</v>
      </c>
      <c r="G47" s="12">
        <v>38.950000000000003</v>
      </c>
      <c r="H47" s="12">
        <v>38.56</v>
      </c>
      <c r="I47" s="12">
        <v>38.47</v>
      </c>
      <c r="J47" s="13">
        <v>40.82</v>
      </c>
    </row>
    <row r="48" spans="2:10" ht="57.75" customHeight="1">
      <c r="B48" s="14"/>
      <c r="C48" s="1234" t="s">
        <v>4</v>
      </c>
      <c r="D48" s="1234"/>
      <c r="E48" s="1235"/>
      <c r="F48" s="15">
        <v>9.25</v>
      </c>
      <c r="G48" s="16">
        <v>10.27</v>
      </c>
      <c r="H48" s="16">
        <v>9.7799999999999994</v>
      </c>
      <c r="I48" s="16">
        <v>8.68</v>
      </c>
      <c r="J48" s="17">
        <v>7.19</v>
      </c>
    </row>
    <row r="49" spans="2:10" ht="57.75" customHeight="1" thickBot="1">
      <c r="B49" s="18"/>
      <c r="C49" s="1236" t="s">
        <v>5</v>
      </c>
      <c r="D49" s="1236"/>
      <c r="E49" s="1237"/>
      <c r="F49" s="19">
        <v>5.35</v>
      </c>
      <c r="G49" s="20">
        <v>5.59</v>
      </c>
      <c r="H49" s="20" t="s">
        <v>562</v>
      </c>
      <c r="I49" s="20" t="s">
        <v>563</v>
      </c>
      <c r="J49" s="21">
        <v>0.39</v>
      </c>
    </row>
    <row r="50" spans="2:10" ht="13.5" customHeight="1"/>
    <row r="51" spans="2:10" ht="13.5" hidden="1" customHeight="1"/>
    <row r="52" spans="2:10" ht="13.5" hidden="1" customHeight="1"/>
    <row r="53" spans="2:10" ht="13.5" hidden="1" customHeight="1"/>
  </sheetData>
  <sheetProtection algorithmName="SHA-512" hashValue="2vYnXfEcW57UEbeSq9HMx4G5YuhVrytCukdYgB8g5iGZaCgjlC5DNSvyAlNqfE57/MgydnpDx3dT4xPqMdJxtQ==" saltValue="SRtJgm8RdSkP+OulnenNQ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2020-09-29T07:48:23Z</cp:lastPrinted>
  <dcterms:created xsi:type="dcterms:W3CDTF">2020-02-10T02:48:04Z</dcterms:created>
  <dcterms:modified xsi:type="dcterms:W3CDTF">2020-09-30T01:17:27Z</dcterms:modified>
  <cp:category/>
</cp:coreProperties>
</file>