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s="1"/>
  <c r="AM35" i="10" l="1"/>
  <c r="BE34" i="10" l="1"/>
  <c r="BE35"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<sst xmlns="http://schemas.openxmlformats.org/spreadsheetml/2006/main" count="1127" uniqueCount="633">
  <si>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</si>
  <si>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</si>
  <si>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</si>
  <si>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</si>
  <si>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</si>
  <si>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</si>
  <si>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</si>
  <si>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</si>
  <si>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</si>
  <si>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</si>
  <si>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</si>
  <si>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</si>
  <si>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</si>
  <si>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</si>
  <si>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</si>
  <si>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</si>
  <si>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</si>
  <si>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</si>
  <si>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</si>
  <si>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</si>
  <si>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</si>
  <si>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</si>
  <si>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</si>
  <si>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</si>
  <si>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</si>
  <si>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</si>
  <si>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</si>
  <si>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</si>
  <si>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</si>
  <si>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</si>
  <si>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</si>
  <si>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</si>
  <si>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</si>
  <si>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</si>
  <si>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</si>
  <si>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</si>
  <si>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</si>
  <si>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</si>
  <si>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</si>
  <si>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</si>
  <si>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</si>
  <si>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</si>
  <si>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</si>
  <si>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</si>
  <si>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</si>
  <si>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</si>
  <si>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</si>
  <si>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</si>
  <si>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</si>
  <si>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</si>
  <si>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</si>
  <si>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</si>
  <si>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</si>
  <si>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</si>
  <si>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</si>
  <si>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</si>
  <si>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</si>
  <si>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</si>
  <si>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</si>
  <si>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</si>
  <si>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</si>
  <si>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</si>
  <si>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</si>
  <si>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</si>
  <si>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</si>
  <si>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</si>
  <si>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</si>
  <si>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</si>
  <si>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</si>
  <si>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</si>
  <si>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</si>
  <si>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</si>
  <si>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</si>
  <si>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</si>
  <si>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</si>
  <si>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</si>
  <si>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</si>
  <si>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</si>
  <si>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</si>
  <si>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</si>
  <si>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</si>
  <si>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</si>
  <si>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</si>
  <si>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</si>
  <si>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</si>
  <si>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</si>
  <si>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</si>
  <si>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</si>
  <si>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</si>
  <si>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</si>
  <si>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</si>
  <si>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</si>
  <si>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</si>
  <si>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</si>
  <si>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</si>
  <si>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</si>
  <si>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</si>
  <si>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</si>
  <si>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稲敷市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</si>
  <si>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</si>
  <si>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</si>
  <si>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</si>
  <si>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</si>
  <si>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</si>
  <si>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</si>
  <si>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</si>
  <si>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</si>
  <si>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</si>
  <si>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</si>
  <si>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</si>
  <si>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</si>
  <si>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</si>
  <si>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</si>
  <si>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</si>
  <si>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</si>
  <si>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</si>
  <si>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</si>
  <si>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</si>
  <si>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</si>
  <si>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</si>
  <si>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</si>
  <si>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</si>
  <si>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</si>
  <si>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</si>
  <si>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</si>
  <si>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</si>
  <si>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</si>
  <si>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</si>
  <si>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</si>
  <si>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</si>
  <si>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</si>
  <si>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</si>
  <si>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</si>
  <si>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</si>
  <si>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</si>
  <si>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</si>
  <si>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</si>
  <si>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</si>
  <si>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</si>
  <si>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</si>
  <si>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</si>
  <si>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</si>
  <si>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</si>
  <si>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</si>
  <si>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</si>
  <si>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</si>
  <si>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</si>
  <si>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</si>
  <si>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</si>
  <si>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</si>
  <si>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</si>
  <si>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</si>
  <si>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</si>
  <si>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</si>
  <si>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</si>
  <si>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</si>
  <si>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</si>
  <si>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</si>
  <si>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</si>
  <si>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</si>
  <si>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</si>
  <si>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</si>
  <si>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</si>
  <si>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</si>
  <si>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</si>
  <si>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</si>
  <si>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</si>
  <si>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</si>
  <si>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</si>
  <si>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</si>
  <si>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</si>
  <si>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</si>
  <si>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</si>
  <si>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</si>
  <si>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</si>
  <si>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</si>
  <si>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</si>
  <si>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</si>
  <si>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</si>
  <si>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</si>
  <si>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</si>
  <si>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</si>
  <si>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</si>
  <si>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</si>
  <si>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</si>
  <si>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</si>
  <si>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</si>
  <si>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</si>
  <si>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</si>
  <si>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</si>
  <si>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</si>
  <si>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</si>
  <si>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</si>
  <si>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</si>
  <si>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</si>
  <si>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</si>
  <si>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</si>
  <si>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</si>
  <si>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</si>
  <si>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</si>
  <si>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</si>
  <si>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</si>
  <si>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</si>
  <si>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</si>
  <si>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</si>
  <si>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</si>
  <si>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</si>
  <si>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</si>
  <si>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</si>
  <si>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</si>
  <si>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</si>
  <si>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</si>
  <si>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</si>
  <si>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</si>
  <si>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</si>
  <si>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</si>
  <si>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茨城県稲敷市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</si>
  <si>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</si>
  <si>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</si>
  <si>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</si>
  <si>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</si>
  <si>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</si>
  <si>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</si>
  <si>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</si>
  <si>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</si>
  <si>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</si>
  <si>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</si>
  <si>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</si>
  <si>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</si>
  <si>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</si>
  <si>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</si>
  <si>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</si>
  <si>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</si>
  <si>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</si>
  <si>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</si>
  <si>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</si>
  <si>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</si>
  <si>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</si>
  <si>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</si>
  <si>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</si>
  <si>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</si>
  <si>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</si>
  <si>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</si>
  <si>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</si>
  <si>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</si>
  <si>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</si>
  <si>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</si>
  <si>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</si>
  <si>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</si>
  <si>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</si>
  <si>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</si>
  <si>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</si>
  <si>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</si>
  <si>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</si>
  <si>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</si>
  <si>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</si>
  <si>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</si>
  <si>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</si>
  <si>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</si>
  <si>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</si>
  <si>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</si>
  <si>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</si>
  <si>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</si>
  <si>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</si>
  <si>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</si>
  <si>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</si>
  <si>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</si>
  <si>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</si>
  <si>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</si>
  <si>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</si>
  <si>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</si>
  <si>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</si>
  <si>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</si>
  <si>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</si>
  <si>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</si>
  <si>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</si>
  <si>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</si>
  <si>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</si>
  <si>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</si>
  <si>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</si>
  <si>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</si>
  <si>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</si>
  <si>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</si>
  <si>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</si>
  <si>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</si>
  <si>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</si>
  <si>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</si>
  <si>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</si>
  <si>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</si>
  <si>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</si>
  <si>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</si>
  <si>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</si>
  <si>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</si>
  <si>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</si>
  <si>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</si>
  <si>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</si>
  <si>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</si>
  <si>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</si>
  <si>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</si>
  <si>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</si>
  <si>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</si>
  <si>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</si>
  <si>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</si>
  <si>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</si>
  <si>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</si>
  <si>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</si>
  <si>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</si>
  <si>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</si>
  <si>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</si>
  <si>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</si>
  <si>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</si>
  <si>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</si>
  <si>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</si>
  <si>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</si>
  <si>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</si>
  <si>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</si>
  <si>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</si>
  <si>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</si>
  <si>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</si>
  <si>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</si>
  <si>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</si>
  <si>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</si>
  <si>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</si>
  <si>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</si>
  <si>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</si>
  <si>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</si>
  <si>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</si>
  <si>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</si>
  <si>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</si>
  <si>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</si>
  <si>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</si>
  <si>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</si>
  <si>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</si>
  <si>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</si>
  <si>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</si>
  <si>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</si>
  <si>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</si>
  <si>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</si>
  <si>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</si>
  <si>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</si>
  <si>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</si>
  <si>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</si>
  <si>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</si>
  <si>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</si>
  <si>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</si>
  <si>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</si>
  <si>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</si>
  <si>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</si>
  <si>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</si>
  <si>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</si>
  <si>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</si>
  <si>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</si>
  <si>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</si>
  <si>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</si>
  <si>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</si>
  <si>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</si>
  <si>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</si>
  <si>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</si>
  <si>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</si>
  <si>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</si>
  <si>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</si>
  <si>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</si>
  <si>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</si>
  <si>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</si>
  <si>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</si>
  <si>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</si>
  <si>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</si>
  <si>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茨城県稲敷市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</si>
  <si>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</si>
  <si>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</si>
  <si>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</si>
  <si>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</si>
  <si>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</si>
  <si>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</si>
  <si>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</si>
  <si>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</si>
  <si>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</si>
  <si>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</si>
  <si>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</si>
  <si>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</si>
  <si>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</si>
  <si>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</si>
  <si>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</si>
  <si>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</si>
  <si>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</si>
  <si>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</si>
  <si>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</si>
  <si>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</si>
  <si>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稲敷市，稲敷郡町村及び一部事務組合公平委員会特別会計</t>
    <phoneticPr fontId="5"/>
  </si>
  <si>
    <t>稲敷市基幹水利施設管理事業特別会計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</si>
  <si>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</si>
  <si>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</si>
  <si>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</si>
  <si>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</si>
  <si>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</si>
  <si>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</si>
  <si>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</si>
  <si>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</si>
  <si>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</si>
  <si>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</si>
  <si>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</si>
  <si>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</si>
  <si>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</si>
  <si>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稲敷市国民健康保険特別会計</t>
    <phoneticPr fontId="5"/>
  </si>
  <si>
    <t>稲敷市介護保険特別会計</t>
    <phoneticPr fontId="5"/>
  </si>
  <si>
    <t>稲敷市後期高齢者医療特別会計</t>
    <phoneticPr fontId="5"/>
  </si>
  <si>
    <t>稲敷市介護サービス事業特別会計</t>
    <phoneticPr fontId="5"/>
  </si>
  <si>
    <t>稲敷市水道事業会計</t>
    <phoneticPr fontId="5"/>
  </si>
  <si>
    <t>法適用企業</t>
    <phoneticPr fontId="5"/>
  </si>
  <si>
    <t>稲敷市工業用水道事業会計</t>
    <phoneticPr fontId="5"/>
  </si>
  <si>
    <t>稲敷市公共下水道事業特別会計</t>
    <phoneticPr fontId="5"/>
  </si>
  <si>
    <t>法非適用企業</t>
    <phoneticPr fontId="5"/>
  </si>
  <si>
    <t>稲敷市農業集落排水事業特別会計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</si>
  <si>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</si>
  <si>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</si>
  <si>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</si>
  <si>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</si>
  <si>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</si>
  <si>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</si>
  <si>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</si>
  <si>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</si>
  <si>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</si>
  <si>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</si>
  <si>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</si>
  <si>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</si>
  <si>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</si>
  <si>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</si>
  <si>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</si>
  <si>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</si>
  <si>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</si>
  <si>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</si>
  <si>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</si>
  <si>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</si>
  <si>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</si>
  <si>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</si>
  <si>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</si>
  <si>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</si>
  <si>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</si>
  <si>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</si>
  <si>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</si>
  <si>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</si>
  <si>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</si>
  <si>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</si>
  <si>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</si>
  <si>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</si>
  <si>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</si>
  <si>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</si>
  <si>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</si>
  <si>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</si>
  <si>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</si>
  <si>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</si>
  <si>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</si>
  <si>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</si>
  <si>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</si>
  <si>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</si>
  <si>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</si>
  <si>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</si>
  <si>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</si>
  <si>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</si>
  <si>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</si>
  <si>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</si>
  <si>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</si>
  <si>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</si>
  <si>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</si>
  <si>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</si>
  <si>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</si>
  <si>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</si>
  <si>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</si>
  <si>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</si>
  <si>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</si>
  <si>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</si>
  <si>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</si>
  <si>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</si>
  <si>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</si>
  <si>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</si>
  <si>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</si>
  <si>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</si>
  <si>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稲敷市介護サービス事業特別会計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</si>
  <si>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</si>
  <si>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</si>
  <si>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</si>
  <si>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</si>
  <si>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</si>
  <si>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</si>
  <si>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</si>
  <si>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</si>
  <si>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</si>
  <si>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</si>
  <si>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</si>
  <si>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</si>
  <si>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</si>
  <si>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</si>
  <si>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</si>
  <si>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</si>
  <si>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</si>
  <si>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</si>
  <si>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</si>
  <si>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</si>
  <si>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</si>
  <si>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</si>
  <si>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</si>
  <si>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</si>
  <si>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</si>
  <si>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</si>
  <si>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</si>
  <si>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</si>
  <si>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</si>
  <si>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</si>
  <si>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</si>
  <si>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</si>
  <si>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</si>
  <si>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</si>
  <si>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</si>
  <si>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</si>
  <si>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</si>
  <si>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</si>
  <si>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</si>
  <si>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</si>
  <si>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</si>
  <si>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</si>
  <si>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</si>
  <si>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</si>
  <si>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</si>
  <si>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</si>
  <si>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</si>
  <si>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</si>
  <si>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</si>
  <si>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</si>
  <si>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</si>
  <si>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</si>
  <si>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</si>
  <si>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</si>
  <si>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</si>
  <si>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</si>
  <si>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</si>
  <si>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</si>
  <si>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</si>
  <si>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</si>
  <si>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</si>
  <si>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</si>
  <si>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</si>
  <si>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</si>
  <si>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</si>
  <si>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</si>
  <si>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</si>
  <si>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</si>
  <si>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</si>
  <si>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</si>
  <si>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</si>
  <si>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</si>
  <si>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</si>
  <si>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</si>
  <si>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</si>
  <si>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</si>
  <si>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</si>
  <si>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</si>
  <si>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</si>
  <si>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</si>
  <si>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</si>
  <si>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</si>
  <si>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</si>
  <si>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</si>
  <si>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</si>
  <si>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2.44</t>
  </si>
  <si>
    <t>▲ 0.01</t>
  </si>
  <si>
    <t>▲ 2.47</t>
  </si>
  <si>
    <t>稲敷市水道事業会計</t>
  </si>
  <si>
    <t>一般会計</t>
  </si>
  <si>
    <t>稲敷市工業用水道事業会計</t>
  </si>
  <si>
    <t>稲敷市介護保険特別会計</t>
  </si>
  <si>
    <t>稲敷市国民健康保険特別会計</t>
  </si>
  <si>
    <t>稲敷市公共下水道事業特別会計</t>
  </si>
  <si>
    <t>稲敷市農業集落排水事業特別会計</t>
  </si>
  <si>
    <t>稲敷市後期高齢者医療特別会計</t>
  </si>
  <si>
    <t>その他会計（赤字）</t>
  </si>
  <si>
    <t>その他会計（黒字）</t>
  </si>
  <si>
    <t>H25末</t>
    <phoneticPr fontId="5"/>
  </si>
  <si>
    <t>H26末</t>
    <phoneticPr fontId="5"/>
  </si>
  <si>
    <t>H27末</t>
    <phoneticPr fontId="5"/>
  </si>
  <si>
    <t>H28末</t>
    <phoneticPr fontId="5"/>
  </si>
  <si>
    <t>H29末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</si>
  <si>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</si>
  <si>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</si>
  <si>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</si>
  <si>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</si>
  <si>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6" eb="18">
      <t>コウキ</t>
    </rPh>
    <rPh sb="18" eb="20">
      <t>コウレイ</t>
    </rPh>
    <rPh sb="20" eb="22">
      <t>イリョウ</t>
    </rPh>
    <rPh sb="22" eb="24">
      <t>トクベツ</t>
    </rPh>
    <rPh sb="24" eb="26">
      <t>カイケイ</t>
    </rPh>
    <phoneticPr fontId="2"/>
  </si>
  <si>
    <t>龍ヶ崎地方衛生組合（一般会計）</t>
    <rPh sb="0" eb="3">
      <t>リュウガサキ</t>
    </rPh>
    <rPh sb="3" eb="5">
      <t>チホウ</t>
    </rPh>
    <rPh sb="5" eb="7">
      <t>エイセイ</t>
    </rPh>
    <rPh sb="7" eb="9">
      <t>クミアイ</t>
    </rPh>
    <rPh sb="10" eb="12">
      <t>イッパン</t>
    </rPh>
    <rPh sb="12" eb="14">
      <t>カイケイ</t>
    </rPh>
    <phoneticPr fontId="2"/>
  </si>
  <si>
    <t>江戸崎地方衛生土木組合（一般会計）</t>
    <rPh sb="0" eb="3">
      <t>エドサキ</t>
    </rPh>
    <rPh sb="3" eb="5">
      <t>チホウ</t>
    </rPh>
    <rPh sb="5" eb="7">
      <t>エイセイ</t>
    </rPh>
    <rPh sb="7" eb="9">
      <t>ドボク</t>
    </rPh>
    <rPh sb="9" eb="11">
      <t>クミアイ</t>
    </rPh>
    <rPh sb="12" eb="14">
      <t>イッパン</t>
    </rPh>
    <rPh sb="14" eb="16">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</si>
  <si>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6" eb="18">
      <t>イッパン</t>
    </rPh>
    <rPh sb="18" eb="20">
      <t>カイケイ</t>
    </rPh>
    <phoneticPr fontId="2"/>
  </si>
  <si>
    <t>稲敷地方広域市町村圏事務組合
（水防事業特別会計）</t>
  </si>
  <si>
    <t>稲敷市農業公社</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</si>
  <si>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</si>
  <si>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</si>
  <si>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</si>
  <si>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</si>
  <si>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</si>
  <si>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</si>
  <si>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</si>
  <si>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</si>
  <si>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</si>
  <si>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</si>
  <si>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</si>
  <si>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</si>
  <si>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</si>
  <si>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</si>
  <si>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</si>
  <si>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公共公用施設等整備基金</t>
  </si>
  <si>
    <t>新庁舎建設基金</t>
  </si>
  <si>
    <t>合併振興基金</t>
  </si>
  <si>
    <t>下水道事業基金</t>
  </si>
  <si>
    <t>－</t>
    <phoneticPr fontId="2"/>
  </si>
  <si>
    <t>－</t>
    <phoneticPr fontId="2"/>
  </si>
  <si>
    <t>－</t>
    <phoneticPr fontId="2"/>
  </si>
  <si>
    <t>－</t>
    <phoneticPr fontId="2"/>
  </si>
  <si>
    <t>－</t>
    <phoneticPr fontId="2"/>
  </si>
  <si>
    <t>－</t>
    <phoneticPr fontId="2"/>
  </si>
  <si>
    <t>地域福祉基金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</si>
  <si>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</si>
  <si>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</si>
  <si>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</si>
  <si>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</si>
  <si>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</si>
  <si>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</si>
  <si>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</si>
  <si>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</si>
  <si>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</si>
  <si>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</si>
  <si>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</si>
  <si>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</si>
  <si>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xml:space="preserve"> </t>
    <phoneticPr fontId="5"/>
  </si>
  <si>
    <t xml:space="preserve"> </t>
    <phoneticPr fontId="5"/>
  </si>
  <si>
    <r>
      <t>　</t>
    </r>
    <r>
      <rPr>
        <sz val="11"/>
        <rFont val="ＭＳ Ｐゴシック"/>
        <family val="3"/>
        <charset val="128"/>
      </rPr>
      <t>将来負担比率は類似団体平均より低い水準となり，平成29年度より減少している。公営企業債等繰入見込額が減少したこと及び基金が増加したことが要因として考えられる。実質公債費比率は類似団体平均よりやや低い水準となったが，平成29年度より増加している。これは新庁舎建設に係る合併特例債の元利償還金等が増加したことが要因と考えられる。今後は，さらなる合併特例債及び臨時財政対策債の発行や基金取崩が予想されることから，将来負担比率が急激に上昇しないよう計画的な借入及び基金取崩を行っていく方針である。実質公債費比率についても将来負担比率と同様に急激に上昇しないよう計画的な借入を行っていく。</t>
    </r>
    <rPh sb="28" eb="30">
      <t>ネンド</t>
    </rPh>
    <rPh sb="39" eb="41">
      <t>コウエイ</t>
    </rPh>
    <rPh sb="41" eb="43">
      <t>キギョウ</t>
    </rPh>
    <rPh sb="43" eb="44">
      <t>サイ</t>
    </rPh>
    <rPh sb="44" eb="45">
      <t>トウ</t>
    </rPh>
    <rPh sb="45" eb="47">
      <t>クリイレ</t>
    </rPh>
    <rPh sb="47" eb="49">
      <t>ミコミ</t>
    </rPh>
    <rPh sb="49" eb="50">
      <t>ガク</t>
    </rPh>
    <rPh sb="51" eb="53">
      <t>ゲンショウ</t>
    </rPh>
    <rPh sb="57" eb="58">
      <t>オヨ</t>
    </rPh>
    <phoneticPr fontId="5"/>
  </si>
  <si>
    <r>
      <t>　</t>
    </r>
    <r>
      <rPr>
        <sz val="11"/>
        <rFont val="ＭＳ Ｐゴシック"/>
        <family val="3"/>
        <charset val="128"/>
      </rPr>
      <t>将来負担比率は類似団体平均より低い水準となり，平成29年度より減少している。公営企業債等繰入見込額が減少したこと及び基金が増加したことが要因として考えられる。有形固定資産減価償却率は類似団体平均や平成29年度とほぼ同等の数値となっているが，ゆるやかな上昇傾向にある。これは新庁舎建設事業や学校建設事業等の新たな公共施設の取得により有形固定資産減価償却費率の低い資産も少なくないが，平成17年に４町村による合併にて当市は誕生したため老朽化した類似施設も多いことが要因と考えられる。今後は，公共施設等総合管理計画及び学校施設長寿命化計画において示されている指針に基づき，公共施設の規模の適正化を図り，将来負担比率と有形固定資産減価償却率のバランスの改善に努めていく。</t>
    </r>
    <rPh sb="126" eb="128">
      <t>ジョウショウ</t>
    </rPh>
    <rPh sb="128" eb="130">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</si>
</sst>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A42E-45AA-A642-7097E6FA87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93225</c:v>
                </c:pt>
                <c:pt idx="1">
                  <c:v>136860</c:v>
                </c:pt>
                <c:pt idx="2">
                  <c:v>68155</c:v>
                </c:pt>
                <c:pt idx="3">
                  <c:v>60603</c:v>
                </c:pt>
                <c:pt idx="4">
                  <c:v>67326</c:v>
                </c:pt>
              </c:numCache>
            </c:numRef>
          </c:val>
          <c:smooth val="0"/>
          <c:extLst xmlns:c16r2="http://schemas.microsoft.com/office/drawing/2015/06/chart">
            <c:ext xmlns:c16="http://schemas.microsoft.com/office/drawing/2014/chart" uri="{C3380CC4-5D6E-409C-BE32-E72D297353CC}">
              <c16:uniqueId val="{00000001-A42E-45AA-A642-7097E6FA876D}"/>
            </c:ext>
          </c:extLst>
        </c:ser>
        <c:dLbls>
          <c:showLegendKey val="0"/>
          <c:showVal val="0"/>
          <c:showCatName val="0"/>
          <c:showSerName val="0"/>
          <c:showPercent val="0"/>
          <c:showBubbleSize val="0"/>
        </c:dLbls>
        <c:marker val="1"/>
        <c:smooth val="0"/>
        <c:axId val="360947128"/>
        <c:axId val="361964560"/>
      </c:lineChart>
      <c:catAx>
        <c:axId val="360947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1964560"/>
        <c:crosses val="autoZero"/>
        <c:auto val="1"/>
        <c:lblAlgn val="ctr"/>
        <c:lblOffset val="100"/>
        <c:tickLblSkip val="1"/>
        <c:tickMarkSkip val="1"/>
        <c:noMultiLvlLbl val="0"/>
      </c:catAx>
      <c:valAx>
        <c:axId val="3619645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947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6.13</c:v>
                </c:pt>
                <c:pt idx="1">
                  <c:v>7.11</c:v>
                </c:pt>
                <c:pt idx="2">
                  <c:v>4.75</c:v>
                </c:pt>
                <c:pt idx="3">
                  <c:v>5.34</c:v>
                </c:pt>
                <c:pt idx="4">
                  <c:v>4.7300000000000004</c:v>
                </c:pt>
              </c:numCache>
            </c:numRef>
          </c:val>
          <c:extLst xmlns:c16r2="http://schemas.microsoft.com/office/drawing/2015/06/chart">
            <c:ext xmlns:c16="http://schemas.microsoft.com/office/drawing/2014/chart" uri="{C3380CC4-5D6E-409C-BE32-E72D297353CC}">
              <c16:uniqueId val="{00000000-6B64-4CE0-92ED-5FD2B89098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25.89</c:v>
                </c:pt>
                <c:pt idx="1">
                  <c:v>28.77</c:v>
                </c:pt>
                <c:pt idx="2">
                  <c:v>29.29</c:v>
                </c:pt>
                <c:pt idx="3">
                  <c:v>28.81</c:v>
                </c:pt>
                <c:pt idx="4">
                  <c:v>26.93</c:v>
                </c:pt>
              </c:numCache>
            </c:numRef>
          </c:val>
          <c:extLst xmlns:c16r2="http://schemas.microsoft.com/office/drawing/2015/06/chart">
            <c:ext xmlns:c16="http://schemas.microsoft.com/office/drawing/2014/chart" uri="{C3380CC4-5D6E-409C-BE32-E72D297353CC}">
              <c16:uniqueId val="{00000001-6B64-4CE0-92ED-5FD2B89098AA}"/>
            </c:ext>
          </c:extLst>
        </c:ser>
        <c:dLbls>
          <c:showLegendKey val="0"/>
          <c:showVal val="0"/>
          <c:showCatName val="0"/>
          <c:showSerName val="0"/>
          <c:showPercent val="0"/>
          <c:showBubbleSize val="0"/>
        </c:dLbls>
        <c:gapWidth val="250"/>
        <c:overlap val="100"/>
        <c:axId val="364268440"/>
        <c:axId val="364268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2.5099999999999998</c:v>
                </c:pt>
                <c:pt idx="1">
                  <c:v>3.77</c:v>
                </c:pt>
                <c:pt idx="2">
                  <c:v>-2.44</c:v>
                </c:pt>
                <c:pt idx="3">
                  <c:v>-0.01</c:v>
                </c:pt>
                <c:pt idx="4">
                  <c:v>-2.4700000000000002</c:v>
                </c:pt>
              </c:numCache>
            </c:numRef>
          </c:val>
          <c:smooth val="0"/>
          <c:extLst xmlns:c16r2="http://schemas.microsoft.com/office/drawing/2015/06/chart">
            <c:ext xmlns:c16="http://schemas.microsoft.com/office/drawing/2014/chart" uri="{C3380CC4-5D6E-409C-BE32-E72D297353CC}">
              <c16:uniqueId val="{00000002-6B64-4CE0-92ED-5FD2B89098AA}"/>
            </c:ext>
          </c:extLst>
        </c:ser>
        <c:dLbls>
          <c:showLegendKey val="0"/>
          <c:showVal val="0"/>
          <c:showCatName val="0"/>
          <c:showSerName val="0"/>
          <c:showPercent val="0"/>
          <c:showBubbleSize val="0"/>
        </c:dLbls>
        <c:marker val="1"/>
        <c:smooth val="0"/>
        <c:axId val="364268440"/>
        <c:axId val="364268824"/>
      </c:lineChart>
      <c:catAx>
        <c:axId val="36426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268824"/>
        <c:crosses val="autoZero"/>
        <c:auto val="1"/>
        <c:lblAlgn val="ctr"/>
        <c:lblOffset val="100"/>
        <c:tickLblSkip val="1"/>
        <c:tickMarkSkip val="1"/>
        <c:noMultiLvlLbl val="0"/>
      </c:catAx>
      <c:valAx>
        <c:axId val="364268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6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83AD-40A1-A28A-0FB4523719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3AD-40A1-A28A-0FB452371976}"/>
            </c:ext>
          </c:extLst>
        </c:ser>
        <c:ser>
          <c:idx val="2"/>
          <c:order val="2"/>
          <c:tx>
            <c:strRef>
              <c:f>データシート!$A$29</c:f>
              <c:strCache>
                <c:ptCount val="1"/>
                <c:pt idx="0">
                  <c:v>稲敷市後期高齢者医療特別会計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0.09</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83AD-40A1-A28A-0FB452371976}"/>
            </c:ext>
          </c:extLst>
        </c:ser>
        <c:ser>
          <c:idx val="3"/>
          <c:order val="3"/>
          <c:tx>
            <c:strRef>
              <c:f>データシート!$A$30</c:f>
              <c:strCache>
                <c:ptCount val="1"/>
                <c:pt idx="0">
                  <c:v>稲敷市農業集落排水事業特別会計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0.12</c:v>
                </c:pt>
                <c:pt idx="4">
                  <c:v>#N/A</c:v>
                </c:pt>
                <c:pt idx="5">
                  <c:v>0.13</c:v>
                </c:pt>
                <c:pt idx="6">
                  <c:v>#N/A</c:v>
                </c:pt>
                <c:pt idx="7">
                  <c:v>0.12</c:v>
                </c:pt>
                <c:pt idx="8">
                  <c:v>#N/A</c:v>
                </c:pt>
                <c:pt idx="9">
                  <c:v>0.23</c:v>
                </c:pt>
              </c:numCache>
            </c:numRef>
          </c:val>
          <c:extLst xmlns:c16r2="http://schemas.microsoft.com/office/drawing/2015/06/chart">
            <c:ext xmlns:c16="http://schemas.microsoft.com/office/drawing/2014/chart" uri="{C3380CC4-5D6E-409C-BE32-E72D297353CC}">
              <c16:uniqueId val="{00000003-83AD-40A1-A28A-0FB452371976}"/>
            </c:ext>
          </c:extLst>
        </c:ser>
        <c:ser>
          <c:idx val="4"/>
          <c:order val="4"/>
          <c:tx>
            <c:strRef>
              <c:f>データシート!$A$31</c:f>
              <c:strCache>
                <c:ptCount val="1"/>
                <c:pt idx="0">
                  <c:v>稲敷市公共下水道事業特別会計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0.48</c:v>
                </c:pt>
                <c:pt idx="2">
                  <c:v>#N/A</c:v>
                </c:pt>
                <c:pt idx="3">
                  <c:v>0.52</c:v>
                </c:pt>
                <c:pt idx="4">
                  <c:v>#N/A</c:v>
                </c:pt>
                <c:pt idx="5">
                  <c:v>0.32</c:v>
                </c:pt>
                <c:pt idx="6">
                  <c:v>#N/A</c:v>
                </c:pt>
                <c:pt idx="7">
                  <c:v>0.27</c:v>
                </c:pt>
                <c:pt idx="8">
                  <c:v>#N/A</c:v>
                </c:pt>
                <c:pt idx="9">
                  <c:v>0.36</c:v>
                </c:pt>
              </c:numCache>
            </c:numRef>
          </c:val>
          <c:extLst xmlns:c16r2="http://schemas.microsoft.com/office/drawing/2015/06/chart">
            <c:ext xmlns:c16="http://schemas.microsoft.com/office/drawing/2014/chart" uri="{C3380CC4-5D6E-409C-BE32-E72D297353CC}">
              <c16:uniqueId val="{00000004-83AD-40A1-A28A-0FB452371976}"/>
            </c:ext>
          </c:extLst>
        </c:ser>
        <c:ser>
          <c:idx val="5"/>
          <c:order val="5"/>
          <c:tx>
            <c:strRef>
              <c:f>データシート!$A$32</c:f>
              <c:strCache>
                <c:ptCount val="1"/>
                <c:pt idx="0">
                  <c:v>稲敷市国民健康保険特別会計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3.32</c:v>
                </c:pt>
                <c:pt idx="2">
                  <c:v>#N/A</c:v>
                </c:pt>
                <c:pt idx="3">
                  <c:v>2.83</c:v>
                </c:pt>
                <c:pt idx="4">
                  <c:v>#N/A</c:v>
                </c:pt>
                <c:pt idx="5">
                  <c:v>3.11</c:v>
                </c:pt>
                <c:pt idx="6">
                  <c:v>#N/A</c:v>
                </c:pt>
                <c:pt idx="7">
                  <c:v>2.69</c:v>
                </c:pt>
                <c:pt idx="8">
                  <c:v>#N/A</c:v>
                </c:pt>
                <c:pt idx="9">
                  <c:v>0.43</c:v>
                </c:pt>
              </c:numCache>
            </c:numRef>
          </c:val>
          <c:extLst xmlns:c16r2="http://schemas.microsoft.com/office/drawing/2015/06/chart">
            <c:ext xmlns:c16="http://schemas.microsoft.com/office/drawing/2014/chart" uri="{C3380CC4-5D6E-409C-BE32-E72D297353CC}">
              <c16:uniqueId val="{00000005-83AD-40A1-A28A-0FB452371976}"/>
            </c:ext>
          </c:extLst>
        </c:ser>
        <c:ser>
          <c:idx val="6"/>
          <c:order val="6"/>
          <c:tx>
            <c:strRef>
              <c:f>データシート!$A$33</c:f>
              <c:strCache>
                <c:ptCount val="1"/>
                <c:pt idx="0">
                  <c:v>稲敷市介護保険特別会計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1.08</c:v>
                </c:pt>
                <c:pt idx="2">
                  <c:v>#N/A</c:v>
                </c:pt>
                <c:pt idx="3">
                  <c:v>1.71</c:v>
                </c:pt>
                <c:pt idx="4">
                  <c:v>#N/A</c:v>
                </c:pt>
                <c:pt idx="5">
                  <c:v>1.72</c:v>
                </c:pt>
                <c:pt idx="6">
                  <c:v>#N/A</c:v>
                </c:pt>
                <c:pt idx="7">
                  <c:v>1.08</c:v>
                </c:pt>
                <c:pt idx="8">
                  <c:v>#N/A</c:v>
                </c:pt>
                <c:pt idx="9">
                  <c:v>0.72</c:v>
                </c:pt>
              </c:numCache>
            </c:numRef>
          </c:val>
          <c:extLst xmlns:c16r2="http://schemas.microsoft.com/office/drawing/2015/06/chart">
            <c:ext xmlns:c16="http://schemas.microsoft.com/office/drawing/2014/chart" uri="{C3380CC4-5D6E-409C-BE32-E72D297353CC}">
              <c16:uniqueId val="{00000006-83AD-40A1-A28A-0FB452371976}"/>
            </c:ext>
          </c:extLst>
        </c:ser>
        <c:ser>
          <c:idx val="7"/>
          <c:order val="7"/>
          <c:tx>
            <c:strRef>
              <c:f>データシート!$A$34</c:f>
              <c:strCache>
                <c:ptCount val="1"/>
                <c:pt idx="0">
                  <c:v>稲敷市工業用水道事業会計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0.89</c:v>
                </c:pt>
                <c:pt idx="2">
                  <c:v>#N/A</c:v>
                </c:pt>
                <c:pt idx="3">
                  <c:v>0.93</c:v>
                </c:pt>
                <c:pt idx="4">
                  <c:v>#N/A</c:v>
                </c:pt>
                <c:pt idx="5">
                  <c:v>0.99</c:v>
                </c:pt>
                <c:pt idx="6">
                  <c:v>#N/A</c:v>
                </c:pt>
                <c:pt idx="7">
                  <c:v>1.03</c:v>
                </c:pt>
                <c:pt idx="8">
                  <c:v>#N/A</c:v>
                </c:pt>
                <c:pt idx="9">
                  <c:v>1.07</c:v>
                </c:pt>
              </c:numCache>
            </c:numRef>
          </c:val>
          <c:extLst xmlns:c16r2="http://schemas.microsoft.com/office/drawing/2015/06/chart">
            <c:ext xmlns:c16="http://schemas.microsoft.com/office/drawing/2014/chart" uri="{C3380CC4-5D6E-409C-BE32-E72D297353CC}">
              <c16:uniqueId val="{00000007-83AD-40A1-A28A-0FB4523719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6.12</c:v>
                </c:pt>
                <c:pt idx="2">
                  <c:v>#N/A</c:v>
                </c:pt>
                <c:pt idx="3">
                  <c:v>7.1</c:v>
                </c:pt>
                <c:pt idx="4">
                  <c:v>#N/A</c:v>
                </c:pt>
                <c:pt idx="5">
                  <c:v>4.74</c:v>
                </c:pt>
                <c:pt idx="6">
                  <c:v>#N/A</c:v>
                </c:pt>
                <c:pt idx="7">
                  <c:v>5.33</c:v>
                </c:pt>
                <c:pt idx="8">
                  <c:v>#N/A</c:v>
                </c:pt>
                <c:pt idx="9">
                  <c:v>4.72</c:v>
                </c:pt>
              </c:numCache>
            </c:numRef>
          </c:val>
          <c:extLst xmlns:c16r2="http://schemas.microsoft.com/office/drawing/2015/06/chart">
            <c:ext xmlns:c16="http://schemas.microsoft.com/office/drawing/2014/chart" uri="{C3380CC4-5D6E-409C-BE32-E72D297353CC}">
              <c16:uniqueId val="{00000008-83AD-40A1-A28A-0FB452371976}"/>
            </c:ext>
          </c:extLst>
        </c:ser>
        <c:ser>
          <c:idx val="9"/>
          <c:order val="9"/>
          <c:tx>
            <c:strRef>
              <c:f>データシート!$A$36</c:f>
              <c:strCache>
                <c:ptCount val="1"/>
                <c:pt idx="0">
                  <c:v>稲敷市水道事業会計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6.44</c:v>
                </c:pt>
                <c:pt idx="2">
                  <c:v>#N/A</c:v>
                </c:pt>
                <c:pt idx="3">
                  <c:v>6.96</c:v>
                </c:pt>
                <c:pt idx="4">
                  <c:v>#N/A</c:v>
                </c:pt>
                <c:pt idx="5">
                  <c:v>8.57</c:v>
                </c:pt>
                <c:pt idx="6">
                  <c:v>#N/A</c:v>
                </c:pt>
                <c:pt idx="7">
                  <c:v>9.3000000000000007</c:v>
                </c:pt>
                <c:pt idx="8">
                  <c:v>#N/A</c:v>
                </c:pt>
                <c:pt idx="9">
                  <c:v>9.84</c:v>
                </c:pt>
              </c:numCache>
            </c:numRef>
          </c:val>
          <c:extLst xmlns:c16r2="http://schemas.microsoft.com/office/drawing/2015/06/chart">
            <c:ext xmlns:c16="http://schemas.microsoft.com/office/drawing/2014/chart" uri="{C3380CC4-5D6E-409C-BE32-E72D297353CC}">
              <c16:uniqueId val="{00000009-83AD-40A1-A28A-0FB452371976}"/>
            </c:ext>
          </c:extLst>
        </c:ser>
        <c:dLbls>
          <c:showLegendKey val="0"/>
          <c:showVal val="0"/>
          <c:showCatName val="0"/>
          <c:showSerName val="0"/>
          <c:showPercent val="0"/>
          <c:showBubbleSize val="0"/>
        </c:dLbls>
        <c:gapWidth val="150"/>
        <c:overlap val="100"/>
        <c:axId val="488633936"/>
        <c:axId val="488634320"/>
      </c:barChart>
      <c:catAx>
        <c:axId val="48863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634320"/>
        <c:crosses val="autoZero"/>
        <c:auto val="1"/>
        <c:lblAlgn val="ctr"/>
        <c:lblOffset val="100"/>
        <c:tickLblSkip val="1"/>
        <c:tickMarkSkip val="1"/>
        <c:noMultiLvlLbl val="0"/>
      </c:catAx>
      <c:valAx>
        <c:axId val="48863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633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1912</c:v>
                </c:pt>
                <c:pt idx="5">
                  <c:v>1939</c:v>
                </c:pt>
                <c:pt idx="8">
                  <c:v>2070</c:v>
                </c:pt>
                <c:pt idx="11">
                  <c:v>2232</c:v>
                </c:pt>
                <c:pt idx="14">
                  <c:v>2382</c:v>
                </c:pt>
              </c:numCache>
            </c:numRef>
          </c:val>
          <c:extLst xmlns:c16r2="http://schemas.microsoft.com/office/drawing/2015/06/chart">
            <c:ext xmlns:c16="http://schemas.microsoft.com/office/drawing/2014/chart" uri="{C3380CC4-5D6E-409C-BE32-E72D297353CC}">
              <c16:uniqueId val="{00000000-6281-48C0-8765-F63E4B65DE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281-48C0-8765-F63E4B65DE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74</c:v>
                </c:pt>
                <c:pt idx="3">
                  <c:v>53</c:v>
                </c:pt>
                <c:pt idx="6">
                  <c:v>36</c:v>
                </c:pt>
                <c:pt idx="9">
                  <c:v>20</c:v>
                </c:pt>
                <c:pt idx="12">
                  <c:v>5</c:v>
                </c:pt>
              </c:numCache>
            </c:numRef>
          </c:val>
          <c:extLst xmlns:c16r2="http://schemas.microsoft.com/office/drawing/2015/06/chart">
            <c:ext xmlns:c16="http://schemas.microsoft.com/office/drawing/2014/chart" uri="{C3380CC4-5D6E-409C-BE32-E72D297353CC}">
              <c16:uniqueId val="{00000002-6281-48C0-8765-F63E4B65DE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116</c:v>
                </c:pt>
                <c:pt idx="6">
                  <c:v>122</c:v>
                </c:pt>
                <c:pt idx="9">
                  <c:v>114</c:v>
                </c:pt>
                <c:pt idx="12">
                  <c:v>117</c:v>
                </c:pt>
              </c:numCache>
            </c:numRef>
          </c:val>
          <c:extLst xmlns:c16r2="http://schemas.microsoft.com/office/drawing/2015/06/chart">
            <c:ext xmlns:c16="http://schemas.microsoft.com/office/drawing/2014/chart" uri="{C3380CC4-5D6E-409C-BE32-E72D297353CC}">
              <c16:uniqueId val="{00000003-6281-48C0-8765-F63E4B65DE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944</c:v>
                </c:pt>
                <c:pt idx="3">
                  <c:v>946</c:v>
                </c:pt>
                <c:pt idx="6">
                  <c:v>958</c:v>
                </c:pt>
                <c:pt idx="9">
                  <c:v>983</c:v>
                </c:pt>
                <c:pt idx="12">
                  <c:v>1024</c:v>
                </c:pt>
              </c:numCache>
            </c:numRef>
          </c:val>
          <c:extLst xmlns:c16r2="http://schemas.microsoft.com/office/drawing/2015/06/chart">
            <c:ext xmlns:c16="http://schemas.microsoft.com/office/drawing/2014/chart" uri="{C3380CC4-5D6E-409C-BE32-E72D297353CC}">
              <c16:uniqueId val="{00000004-6281-48C0-8765-F63E4B65DE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281-48C0-8765-F63E4B65DE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281-48C0-8765-F63E4B65DE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1521</c:v>
                </c:pt>
                <c:pt idx="3">
                  <c:v>1614</c:v>
                </c:pt>
                <c:pt idx="6">
                  <c:v>1793</c:v>
                </c:pt>
                <c:pt idx="9">
                  <c:v>2005</c:v>
                </c:pt>
                <c:pt idx="12">
                  <c:v>2249</c:v>
                </c:pt>
              </c:numCache>
            </c:numRef>
          </c:val>
          <c:extLst xmlns:c16r2="http://schemas.microsoft.com/office/drawing/2015/06/chart">
            <c:ext xmlns:c16="http://schemas.microsoft.com/office/drawing/2014/chart" uri="{C3380CC4-5D6E-409C-BE32-E72D297353CC}">
              <c16:uniqueId val="{00000007-6281-48C0-8765-F63E4B65DEEE}"/>
            </c:ext>
          </c:extLst>
        </c:ser>
        <c:dLbls>
          <c:showLegendKey val="0"/>
          <c:showVal val="0"/>
          <c:showCatName val="0"/>
          <c:showSerName val="0"/>
          <c:showPercent val="0"/>
          <c:showBubbleSize val="0"/>
        </c:dLbls>
        <c:gapWidth val="100"/>
        <c:overlap val="100"/>
        <c:axId val="486933368"/>
        <c:axId val="486933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721</c:v>
                </c:pt>
                <c:pt idx="2">
                  <c:v>#N/A</c:v>
                </c:pt>
                <c:pt idx="3">
                  <c:v>#N/A</c:v>
                </c:pt>
                <c:pt idx="4">
                  <c:v>790</c:v>
                </c:pt>
                <c:pt idx="5">
                  <c:v>#N/A</c:v>
                </c:pt>
                <c:pt idx="6">
                  <c:v>#N/A</c:v>
                </c:pt>
                <c:pt idx="7">
                  <c:v>839</c:v>
                </c:pt>
                <c:pt idx="8">
                  <c:v>#N/A</c:v>
                </c:pt>
                <c:pt idx="9">
                  <c:v>#N/A</c:v>
                </c:pt>
                <c:pt idx="10">
                  <c:v>890</c:v>
                </c:pt>
                <c:pt idx="11">
                  <c:v>#N/A</c:v>
                </c:pt>
                <c:pt idx="12">
                  <c:v>#N/A</c:v>
                </c:pt>
                <c:pt idx="13">
                  <c:v>1013</c:v>
                </c:pt>
                <c:pt idx="14">
                  <c:v>#N/A</c:v>
                </c:pt>
              </c:numCache>
            </c:numRef>
          </c:val>
          <c:smooth val="0"/>
          <c:extLst xmlns:c16r2="http://schemas.microsoft.com/office/drawing/2015/06/chart">
            <c:ext xmlns:c16="http://schemas.microsoft.com/office/drawing/2014/chart" uri="{C3380CC4-5D6E-409C-BE32-E72D297353CC}">
              <c16:uniqueId val="{00000008-6281-48C0-8765-F63E4B65DEEE}"/>
            </c:ext>
          </c:extLst>
        </c:ser>
        <c:dLbls>
          <c:showLegendKey val="0"/>
          <c:showVal val="0"/>
          <c:showCatName val="0"/>
          <c:showSerName val="0"/>
          <c:showPercent val="0"/>
          <c:showBubbleSize val="0"/>
        </c:dLbls>
        <c:marker val="1"/>
        <c:smooth val="0"/>
        <c:axId val="486933368"/>
        <c:axId val="486933752"/>
      </c:lineChart>
      <c:catAx>
        <c:axId val="486933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933752"/>
        <c:crosses val="autoZero"/>
        <c:auto val="1"/>
        <c:lblAlgn val="ctr"/>
        <c:lblOffset val="100"/>
        <c:tickLblSkip val="1"/>
        <c:tickMarkSkip val="1"/>
        <c:noMultiLvlLbl val="0"/>
      </c:catAx>
      <c:valAx>
        <c:axId val="486933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933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24077</c:v>
                </c:pt>
                <c:pt idx="5">
                  <c:v>26598</c:v>
                </c:pt>
                <c:pt idx="8">
                  <c:v>26911</c:v>
                </c:pt>
                <c:pt idx="11">
                  <c:v>26758</c:v>
                </c:pt>
                <c:pt idx="14">
                  <c:v>26506</c:v>
                </c:pt>
              </c:numCache>
            </c:numRef>
          </c:val>
          <c:extLst xmlns:c16r2="http://schemas.microsoft.com/office/drawing/2015/06/chart">
            <c:ext xmlns:c16="http://schemas.microsoft.com/office/drawing/2014/chart" uri="{C3380CC4-5D6E-409C-BE32-E72D297353CC}">
              <c16:uniqueId val="{00000000-F25B-4135-A348-249722F203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299</c:v>
                </c:pt>
                <c:pt idx="5">
                  <c:v>294</c:v>
                </c:pt>
                <c:pt idx="8">
                  <c:v>283</c:v>
                </c:pt>
                <c:pt idx="11">
                  <c:v>279</c:v>
                </c:pt>
                <c:pt idx="14">
                  <c:v>261</c:v>
                </c:pt>
              </c:numCache>
            </c:numRef>
          </c:val>
          <c:extLst xmlns:c16r2="http://schemas.microsoft.com/office/drawing/2015/06/chart">
            <c:ext xmlns:c16="http://schemas.microsoft.com/office/drawing/2014/chart" uri="{C3380CC4-5D6E-409C-BE32-E72D297353CC}">
              <c16:uniqueId val="{00000001-F25B-4135-A348-249722F203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13577</c:v>
                </c:pt>
                <c:pt idx="5">
                  <c:v>14104</c:v>
                </c:pt>
                <c:pt idx="8">
                  <c:v>14464</c:v>
                </c:pt>
                <c:pt idx="11">
                  <c:v>14812</c:v>
                </c:pt>
                <c:pt idx="14">
                  <c:v>14703</c:v>
                </c:pt>
              </c:numCache>
            </c:numRef>
          </c:val>
          <c:extLst xmlns:c16r2="http://schemas.microsoft.com/office/drawing/2015/06/chart">
            <c:ext xmlns:c16="http://schemas.microsoft.com/office/drawing/2014/chart" uri="{C3380CC4-5D6E-409C-BE32-E72D297353CC}">
              <c16:uniqueId val="{00000002-F25B-4135-A348-249722F203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25B-4135-A348-249722F203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25B-4135-A348-249722F203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3</c:v>
                </c:pt>
                <c:pt idx="6">
                  <c:v>3</c:v>
                </c:pt>
                <c:pt idx="9">
                  <c:v>0</c:v>
                </c:pt>
                <c:pt idx="12">
                  <c:v>0</c:v>
                </c:pt>
              </c:numCache>
            </c:numRef>
          </c:val>
          <c:extLst xmlns:c16r2="http://schemas.microsoft.com/office/drawing/2015/06/chart">
            <c:ext xmlns:c16="http://schemas.microsoft.com/office/drawing/2014/chart" uri="{C3380CC4-5D6E-409C-BE32-E72D297353CC}">
              <c16:uniqueId val="{00000005-F25B-4135-A348-249722F203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4009</c:v>
                </c:pt>
                <c:pt idx="3">
                  <c:v>3971</c:v>
                </c:pt>
                <c:pt idx="6">
                  <c:v>3897</c:v>
                </c:pt>
                <c:pt idx="9">
                  <c:v>3828</c:v>
                </c:pt>
                <c:pt idx="12">
                  <c:v>3812</c:v>
                </c:pt>
              </c:numCache>
            </c:numRef>
          </c:val>
          <c:extLst xmlns:c16r2="http://schemas.microsoft.com/office/drawing/2015/06/chart">
            <c:ext xmlns:c16="http://schemas.microsoft.com/office/drawing/2014/chart" uri="{C3380CC4-5D6E-409C-BE32-E72D297353CC}">
              <c16:uniqueId val="{00000006-F25B-4135-A348-249722F203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756</c:v>
                </c:pt>
                <c:pt idx="3">
                  <c:v>750</c:v>
                </c:pt>
                <c:pt idx="6">
                  <c:v>734</c:v>
                </c:pt>
                <c:pt idx="9">
                  <c:v>634</c:v>
                </c:pt>
                <c:pt idx="12">
                  <c:v>534</c:v>
                </c:pt>
              </c:numCache>
            </c:numRef>
          </c:val>
          <c:extLst xmlns:c16r2="http://schemas.microsoft.com/office/drawing/2015/06/chart">
            <c:ext xmlns:c16="http://schemas.microsoft.com/office/drawing/2014/chart" uri="{C3380CC4-5D6E-409C-BE32-E72D297353CC}">
              <c16:uniqueId val="{00000007-F25B-4135-A348-249722F203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15244</c:v>
                </c:pt>
                <c:pt idx="3">
                  <c:v>14342</c:v>
                </c:pt>
                <c:pt idx="6">
                  <c:v>13983</c:v>
                </c:pt>
                <c:pt idx="9">
                  <c:v>13578</c:v>
                </c:pt>
                <c:pt idx="12">
                  <c:v>13129</c:v>
                </c:pt>
              </c:numCache>
            </c:numRef>
          </c:val>
          <c:extLst xmlns:c16r2="http://schemas.microsoft.com/office/drawing/2015/06/chart">
            <c:ext xmlns:c16="http://schemas.microsoft.com/office/drawing/2014/chart" uri="{C3380CC4-5D6E-409C-BE32-E72D297353CC}">
              <c16:uniqueId val="{00000008-F25B-4135-A348-249722F203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113</c:v>
                </c:pt>
                <c:pt idx="3">
                  <c:v>62</c:v>
                </c:pt>
                <c:pt idx="6">
                  <c:v>26</c:v>
                </c:pt>
                <c:pt idx="9">
                  <c:v>8</c:v>
                </c:pt>
                <c:pt idx="12">
                  <c:v>3</c:v>
                </c:pt>
              </c:numCache>
            </c:numRef>
          </c:val>
          <c:extLst xmlns:c16r2="http://schemas.microsoft.com/office/drawing/2015/06/chart">
            <c:ext xmlns:c16="http://schemas.microsoft.com/office/drawing/2014/chart" uri="{C3380CC4-5D6E-409C-BE32-E72D297353CC}">
              <c16:uniqueId val="{00000009-F25B-4135-A348-249722F203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20460</c:v>
                </c:pt>
                <c:pt idx="3">
                  <c:v>24348</c:v>
                </c:pt>
                <c:pt idx="6">
                  <c:v>25126</c:v>
                </c:pt>
                <c:pt idx="9">
                  <c:v>25257</c:v>
                </c:pt>
                <c:pt idx="12">
                  <c:v>25331</c:v>
                </c:pt>
              </c:numCache>
            </c:numRef>
          </c:val>
          <c:extLst xmlns:c16r2="http://schemas.microsoft.com/office/drawing/2015/06/chart">
            <c:ext xmlns:c16="http://schemas.microsoft.com/office/drawing/2014/chart" uri="{C3380CC4-5D6E-409C-BE32-E72D297353CC}">
              <c16:uniqueId val="{0000000A-F25B-4135-A348-249722F20379}"/>
            </c:ext>
          </c:extLst>
        </c:ser>
        <c:dLbls>
          <c:showLegendKey val="0"/>
          <c:showVal val="0"/>
          <c:showCatName val="0"/>
          <c:showSerName val="0"/>
          <c:showPercent val="0"/>
          <c:showBubbleSize val="0"/>
        </c:dLbls>
        <c:gapWidth val="100"/>
        <c:overlap val="100"/>
        <c:axId val="485299528"/>
        <c:axId val="485297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2632</c:v>
                </c:pt>
                <c:pt idx="2">
                  <c:v>#N/A</c:v>
                </c:pt>
                <c:pt idx="3">
                  <c:v>#N/A</c:v>
                </c:pt>
                <c:pt idx="4">
                  <c:v>2480</c:v>
                </c:pt>
                <c:pt idx="5">
                  <c:v>#N/A</c:v>
                </c:pt>
                <c:pt idx="6">
                  <c:v>#N/A</c:v>
                </c:pt>
                <c:pt idx="7">
                  <c:v>2112</c:v>
                </c:pt>
                <c:pt idx="8">
                  <c:v>#N/A</c:v>
                </c:pt>
                <c:pt idx="9">
                  <c:v>#N/A</c:v>
                </c:pt>
                <c:pt idx="10">
                  <c:v>1456</c:v>
                </c:pt>
                <c:pt idx="11">
                  <c:v>#N/A</c:v>
                </c:pt>
                <c:pt idx="12">
                  <c:v>#N/A</c:v>
                </c:pt>
                <c:pt idx="13">
                  <c:v>1340</c:v>
                </c:pt>
                <c:pt idx="14">
                  <c:v>#N/A</c:v>
                </c:pt>
              </c:numCache>
            </c:numRef>
          </c:val>
          <c:smooth val="0"/>
          <c:extLst xmlns:c16r2="http://schemas.microsoft.com/office/drawing/2015/06/chart">
            <c:ext xmlns:c16="http://schemas.microsoft.com/office/drawing/2014/chart" uri="{C3380CC4-5D6E-409C-BE32-E72D297353CC}">
              <c16:uniqueId val="{0000000B-F25B-4135-A348-249722F20379}"/>
            </c:ext>
          </c:extLst>
        </c:ser>
        <c:dLbls>
          <c:showLegendKey val="0"/>
          <c:showVal val="0"/>
          <c:showCatName val="0"/>
          <c:showSerName val="0"/>
          <c:showPercent val="0"/>
          <c:showBubbleSize val="0"/>
        </c:dLbls>
        <c:marker val="1"/>
        <c:smooth val="0"/>
        <c:axId val="485299528"/>
        <c:axId val="485297176"/>
      </c:lineChart>
      <c:catAx>
        <c:axId val="485299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5297176"/>
        <c:crosses val="autoZero"/>
        <c:auto val="1"/>
        <c:lblAlgn val="ctr"/>
        <c:lblOffset val="100"/>
        <c:tickLblSkip val="1"/>
        <c:tickMarkSkip val="1"/>
        <c:noMultiLvlLbl val="0"/>
      </c:catAx>
      <c:valAx>
        <c:axId val="485297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299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3834</c:v>
                </c:pt>
                <c:pt idx="1">
                  <c:v>3759</c:v>
                </c:pt>
                <c:pt idx="2">
                  <c:v>3515</c:v>
                </c:pt>
              </c:numCache>
            </c:numRef>
          </c:val>
          <c:extLst xmlns:c16r2="http://schemas.microsoft.com/office/drawing/2015/06/chart">
            <c:ext xmlns:c16="http://schemas.microsoft.com/office/drawing/2014/chart" uri="{C3380CC4-5D6E-409C-BE32-E72D297353CC}">
              <c16:uniqueId val="{00000000-3AFA-4C61-9A96-865164D77E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1858</c:v>
                </c:pt>
                <c:pt idx="1">
                  <c:v>1865</c:v>
                </c:pt>
                <c:pt idx="2">
                  <c:v>1867</c:v>
                </c:pt>
              </c:numCache>
            </c:numRef>
          </c:val>
          <c:extLst xmlns:c16r2="http://schemas.microsoft.com/office/drawing/2015/06/chart">
            <c:ext xmlns:c16="http://schemas.microsoft.com/office/drawing/2014/chart" uri="{C3380CC4-5D6E-409C-BE32-E72D297353CC}">
              <c16:uniqueId val="{00000001-3AFA-4C61-9A96-865164D77E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8267</c:v>
                </c:pt>
                <c:pt idx="1">
                  <c:v>8572</c:v>
                </c:pt>
                <c:pt idx="2">
                  <c:v>8239</c:v>
                </c:pt>
              </c:numCache>
            </c:numRef>
          </c:val>
          <c:extLst xmlns:c16r2="http://schemas.microsoft.com/office/drawing/2015/06/chart">
            <c:ext xmlns:c16="http://schemas.microsoft.com/office/drawing/2014/chart" uri="{C3380CC4-5D6E-409C-BE32-E72D297353CC}">
              <c16:uniqueId val="{00000002-3AFA-4C61-9A96-865164D77E75}"/>
            </c:ext>
          </c:extLst>
        </c:ser>
        <c:dLbls>
          <c:showLegendKey val="0"/>
          <c:showVal val="0"/>
          <c:showCatName val="0"/>
          <c:showSerName val="0"/>
          <c:showPercent val="0"/>
          <c:showBubbleSize val="0"/>
        </c:dLbls>
        <c:gapWidth val="120"/>
        <c:overlap val="100"/>
        <c:axId val="485300312"/>
        <c:axId val="485299920"/>
      </c:barChart>
      <c:catAx>
        <c:axId val="48530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5299920"/>
        <c:crosses val="autoZero"/>
        <c:auto val="1"/>
        <c:lblAlgn val="ctr"/>
        <c:lblOffset val="100"/>
        <c:tickLblSkip val="1"/>
        <c:tickMarkSkip val="1"/>
        <c:noMultiLvlLbl val="0"/>
      </c:catAx>
      <c:valAx>
        <c:axId val="485299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530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02-4D53-915A-A1F42F755D71}"/>
                </c:ext>
                <c:ext xmlns:c15="http://schemas.microsoft.com/office/drawing/2012/chart" uri="{CE6537A1-D6FC-4f65-9D91-7224C49458BB}">
                  <c15:dlblFieldTable>
                    <c15:dlblFTEntry>
                      <c15:txfldGUID>{700E12B5-25AB-426E-A8F1-BC88BBA7413D}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02-4D53-915A-A1F42F755D71}"/>
                </c:ext>
                <c:ext xmlns:c15="http://schemas.microsoft.com/office/drawing/2012/chart" uri="{CE6537A1-D6FC-4f65-9D91-7224C49458BB}">
                  <c15:dlblFieldTable>
                    <c15:dlblFTEntry>
                      <c15:txfldGUID>{E70DA91F-A669-4BF6-BED0-FB08F8928AFC}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02-4D53-915A-A1F42F755D71}"/>
                </c:ext>
                <c:ext xmlns:c15="http://schemas.microsoft.com/office/drawing/2012/chart" uri="{CE6537A1-D6FC-4f65-9D91-7224C49458BB}">
                  <c15:dlblFieldTable>
                    <c15:dlblFTEntry>
                      <c15:txfldGUID>{96765540-1FB5-4ACF-AB05-2C7FC6793F3B}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02-4D53-915A-A1F42F755D71}"/>
                </c:ext>
                <c:ext xmlns:c15="http://schemas.microsoft.com/office/drawing/2012/chart" uri="{CE6537A1-D6FC-4f65-9D91-7224C49458BB}">
                  <c15:dlblFieldTable>
                    <c15:dlblFTEntry>
                      <c15:txfldGUID>{B6E066F4-CFDB-4FB6-85F5-5DEC5A96F92C}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02-4D53-915A-A1F42F755D71}"/>
                </c:ext>
                <c:ext xmlns:c15="http://schemas.microsoft.com/office/drawing/2012/chart" uri="{CE6537A1-D6FC-4f65-9D91-7224C49458BB}">
                  <c15:dlblFieldTable>
                    <c15:dlblFTEntry>
                      <c15:txfldGUID>{5E998A36-C29C-4B27-8F7D-A938C20BB090}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02-4D53-915A-A1F42F755D71}"/>
                </c:ext>
                <c:ext xmlns:c15="http://schemas.microsoft.com/office/drawing/2012/chart" uri="{CE6537A1-D6FC-4f65-9D91-7224C49458BB}">
                  <c15:dlblFieldTable>
                    <c15:dlblFTEntry>
                      <c15:txfldGUID>{754C8D99-FCCC-4C02-9ED9-7BA9AEB95E6C}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02-4D53-915A-A1F42F755D71}"/>
                </c:ext>
                <c:ext xmlns:c15="http://schemas.microsoft.com/office/drawing/2012/chart" uri="{CE6537A1-D6FC-4f65-9D91-7224C49458BB}">
                  <c15:layout/>
                  <c15:dlblFieldTable>
                    <c15:dlblFTEntry>
                      <c15:txfldGUID>{6F835278-B131-40AB-AD97-8AAEB40F16EF}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02-4D53-915A-A1F42F755D71}"/>
                </c:ext>
                <c:ext xmlns:c15="http://schemas.microsoft.com/office/drawing/2012/chart" uri="{CE6537A1-D6FC-4f65-9D91-7224C49458BB}">
                  <c15:layout/>
                  <c15:dlblFieldTable>
                    <c15:dlblFTEntry>
                      <c15:txfldGUID>{FC0A91A9-651C-4FDC-9ECD-F8C17EA5F3BB}</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02-4D53-915A-A1F42F755D71}"/>
                </c:ext>
                <c:ext xmlns:c15="http://schemas.microsoft.com/office/drawing/2012/chart" uri="{CE6537A1-D6FC-4f65-9D91-7224C49458BB}">
                  <c15:layout/>
                  <c15:dlblFieldTable>
                    <c15:dlblFTEntry>
                      <c15:txfldGUID>{D1279563-0A32-4C9B-90E3-A106D825A93C}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c:v>
                </c:pt>
                <c:pt idx="24">
                  <c:v>51.5</c:v>
                </c:pt>
                <c:pt idx="32">
                  <c:v>52.9</c:v>
                </c:pt>
              </c:numCache>
            </c:numRef>
          </c:xVal>
          <c:yVal>
            <c:numRef>
              <c:f>公会計指標分析・財政指標組合せ分析表!$BP$51:$DC$51</c:f>
              <c:numCache>
                <c:formatCode>#,##0.0;"▲ "#,##0.0</c:formatCode>
                <c:ptCount val="40"/>
                <c:pt idx="16">
                  <c:v>19</c:v>
                </c:pt>
                <c:pt idx="24">
                  <c:v>13.3</c:v>
                </c:pt>
                <c:pt idx="32">
                  <c:v>12.4</c:v>
                </c:pt>
              </c:numCache>
            </c:numRef>
          </c:yVal>
          <c:smooth val="0"/>
          <c:extLst xmlns:c16r2="http://schemas.microsoft.com/office/drawing/2015/06/chart">
            <c:ext xmlns:c16="http://schemas.microsoft.com/office/drawing/2014/chart" uri="{C3380CC4-5D6E-409C-BE32-E72D297353CC}">
              <c16:uniqueId val="{00000009-6102-4D53-915A-A1F42F755D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02-4D53-915A-A1F42F755D71}"/>
                </c:ext>
                <c:ext xmlns:c15="http://schemas.microsoft.com/office/drawing/2012/chart" uri="{CE6537A1-D6FC-4f65-9D91-7224C49458BB}">
                  <c15:dlblFieldTable>
                    <c15:dlblFTEntry>
                      <c15:txfldGUID>{1A988CF8-0884-43A0-8E3F-0F333B453A15}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02-4D53-915A-A1F42F755D71}"/>
                </c:ext>
                <c:ext xmlns:c15="http://schemas.microsoft.com/office/drawing/2012/chart" uri="{CE6537A1-D6FC-4f65-9D91-7224C49458BB}">
                  <c15:dlblFieldTable>
                    <c15:dlblFTEntry>
                      <c15:txfldGUID>{898CF032-AFAD-4DF8-98EA-3D9F1192306B}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02-4D53-915A-A1F42F755D71}"/>
                </c:ext>
                <c:ext xmlns:c15="http://schemas.microsoft.com/office/drawing/2012/chart" uri="{CE6537A1-D6FC-4f65-9D91-7224C49458BB}">
                  <c15:dlblFieldTable>
                    <c15:dlblFTEntry>
                      <c15:txfldGUID>{FEC00A04-E2A5-4A3A-8772-2F4FB40F7D93}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02-4D53-915A-A1F42F755D71}"/>
                </c:ext>
                <c:ext xmlns:c15="http://schemas.microsoft.com/office/drawing/2012/chart" uri="{CE6537A1-D6FC-4f65-9D91-7224C49458BB}">
                  <c15:dlblFieldTable>
                    <c15:dlblFTEntry>
                      <c15:txfldGUID>{EE2E57C5-7C54-471A-96AC-FFDCAA419E61}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02-4D53-915A-A1F42F755D71}"/>
                </c:ext>
                <c:ext xmlns:c15="http://schemas.microsoft.com/office/drawing/2012/chart" uri="{CE6537A1-D6FC-4f65-9D91-7224C49458BB}">
                  <c15:dlblFieldTable>
                    <c15:dlblFTEntry>
                      <c15:txfldGUID>{E1EE796C-328C-4BA3-8496-39D85B98A793}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02-4D53-915A-A1F42F755D71}"/>
                </c:ext>
                <c:ext xmlns:c15="http://schemas.microsoft.com/office/drawing/2012/chart" uri="{CE6537A1-D6FC-4f65-9D91-7224C49458BB}">
                  <c15:dlblFieldTable>
                    <c15:dlblFTEntry>
                      <c15:txfldGUID>{840F941E-6CE6-46C3-A23C-A29810259D0D}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02-4D53-915A-A1F42F755D71}"/>
                </c:ext>
                <c:ext xmlns:c15="http://schemas.microsoft.com/office/drawing/2012/chart" uri="{CE6537A1-D6FC-4f65-9D91-7224C49458BB}">
                  <c15:layout/>
                  <c15:dlblFieldTable>
                    <c15:dlblFTEntry>
                      <c15:txfldGUID>{B4A18BB8-4223-42BD-AFAC-E682574E4A97}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02-4D53-915A-A1F42F755D71}"/>
                </c:ext>
                <c:ext xmlns:c15="http://schemas.microsoft.com/office/drawing/2012/chart" uri="{CE6537A1-D6FC-4f65-9D91-7224C49458BB}">
                  <c15:layout/>
                  <c15:dlblFieldTable>
                    <c15:dlblFTEntry>
                      <c15:txfldGUID>{46CA1B0E-1A61-4DA0-9753-391AF2CC8B63}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02-4D53-915A-A1F42F755D71}"/>
                </c:ext>
                <c:ext xmlns:c15="http://schemas.microsoft.com/office/drawing/2012/chart" uri="{CE6537A1-D6FC-4f65-9D91-7224C49458BB}">
                  <c15:layout/>
                  <c15:dlblFieldTable>
                    <c15:dlblFTEntry>
                      <c15:txfldGUID>{B0F2C063-5B16-4F18-A2DF-3CF5EF6C52FD}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53.6</c:v>
                </c:pt>
                <c:pt idx="24">
                  <c:v>56.1</c:v>
                </c:pt>
                <c:pt idx="32">
                  <c:v>57.5</c:v>
                </c:pt>
              </c:numCache>
            </c:numRef>
          </c:xVal>
          <c:yVal>
            <c:numRef>
              <c:f>公会計指標分析・財政指標組合せ分析表!$BP$55:$DC$55</c:f>
              <c:numCache>
                <c:formatCode>#,##0.0;"▲ "#,##0.0</c:formatCode>
                <c:ptCount val="40"/>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6102-4D53-915A-A1F42F755D71}"/>
            </c:ext>
          </c:extLst>
        </c:ser>
        <c:dLbls>
          <c:showLegendKey val="0"/>
          <c:showVal val="1"/>
          <c:showCatName val="0"/>
          <c:showSerName val="0"/>
          <c:showPercent val="0"/>
          <c:showBubbleSize val="0"/>
        </c:dLbls>
        <c:axId val="485298744"/>
        <c:axId val="485298352"/>
      </c:scatterChart>
      <c:valAx>
        <c:axId val="485298744"/>
        <c:scaling>
          <c:orientation val="minMax"/>
          <c:max val="58.2"/>
          <c:min val="49.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5298352"/>
        <c:crosses val="autoZero"/>
        <c:crossBetween val="midCat"/>
      </c:valAx>
      <c:valAx>
        <c:axId val="485298352"/>
        <c:scaling>
          <c:orientation val="minMax"/>
          <c:max val="21.5"/>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5298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447958306913347E-2"/>
                  <c:y val="-7.1391020112925085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2C8-445C-A443-394DCB027CE5}"/>
                </c:ext>
                <c:ext xmlns:c15="http://schemas.microsoft.com/office/drawing/2012/chart" uri="{CE6537A1-D6FC-4f65-9D91-7224C49458BB}">
                  <c15:layout/>
                  <c15:dlblFieldTable>
                    <c15:dlblFTEntry>
                      <c15:txfldGUID>{69F06F8C-2E6A-4219-BB4E-F8EFC6E6F511}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2C8-445C-A443-394DCB027CE5}"/>
                </c:ext>
                <c:ext xmlns:c15="http://schemas.microsoft.com/office/drawing/2012/chart" uri="{CE6537A1-D6FC-4f65-9D91-7224C49458BB}">
                  <c15:dlblFieldTable>
                    <c15:dlblFTEntry>
                      <c15:txfldGUID>{899A7130-E302-4EF8-8A62-6AF4BCE45E61}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2C8-445C-A443-394DCB027CE5}"/>
                </c:ext>
                <c:ext xmlns:c15="http://schemas.microsoft.com/office/drawing/2012/chart" uri="{CE6537A1-D6FC-4f65-9D91-7224C49458BB}">
                  <c15:dlblFieldTable>
                    <c15:dlblFTEntry>
                      <c15:txfldGUID>{324374FB-C176-463F-A835-52D420B99F1E}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2C8-445C-A443-394DCB027CE5}"/>
                </c:ext>
                <c:ext xmlns:c15="http://schemas.microsoft.com/office/drawing/2012/chart" uri="{CE6537A1-D6FC-4f65-9D91-7224C49458BB}">
                  <c15:dlblFieldTable>
                    <c15:dlblFTEntry>
                      <c15:txfldGUID>{C5E6133C-4FD2-46A5-AE1B-10B45041EA2D}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2C8-445C-A443-394DCB027CE5}"/>
                </c:ext>
                <c:ext xmlns:c15="http://schemas.microsoft.com/office/drawing/2012/chart" uri="{CE6537A1-D6FC-4f65-9D91-7224C49458BB}">
                  <c15:dlblFieldTable>
                    <c15:dlblFTEntry>
                      <c15:txfldGUID>{24648750-D788-4124-9555-438441EBF5EB}</c15:txfldGUID>
                      <c15:f>#REF!</c15:f>
                      <c15:dlblFieldTableCache>
                        <c:ptCount val="1"/>
                        <c:pt idx="0">
                          <c:v>#REF!</c:v>
                        </c:pt>
                      </c15:dlblFieldTableCache>
                    </c15:dlblFTEntry>
                  </c15:dlblFieldTable>
                  <c15:showDataLabelsRange val="0"/>
                </c:ext>
              </c:extLst>
            </c:dLbl>
            <c:dLbl>
              <c:idx val="8"/>
              <c:layout>
                <c:manualLayout>
                  <c:x val="-3.5948024931307949E-2"/>
                  <c:y val="-5.344227406266289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2C8-445C-A443-394DCB027CE5}"/>
                </c:ext>
                <c:ext xmlns:c15="http://schemas.microsoft.com/office/drawing/2012/chart" uri="{CE6537A1-D6FC-4f65-9D91-7224C49458BB}">
                  <c15:layout/>
                  <c15:dlblFieldTable>
                    <c15:dlblFTEntry>
                      <c15:txfldGUID>{C3199619-AF9E-495F-9AE5-09033CADB654}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2C8-445C-A443-394DCB027CE5}"/>
                </c:ext>
                <c:ext xmlns:c15="http://schemas.microsoft.com/office/drawing/2012/chart" uri="{CE6537A1-D6FC-4f65-9D91-7224C49458BB}">
                  <c15:layout/>
                  <c15:dlblFieldTable>
                    <c15:dlblFTEntry>
                      <c15:txfldGUID>{E564B2D3-3785-4B6A-8372-11E442A8BC39}</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2C8-445C-A443-394DCB027CE5}"/>
                </c:ext>
                <c:ext xmlns:c15="http://schemas.microsoft.com/office/drawing/2012/chart" uri="{CE6537A1-D6FC-4f65-9D91-7224C49458BB}">
                  <c15:layout/>
                  <c15:dlblFieldTable>
                    <c15:dlblFTEntry>
                      <c15:txfldGUID>{FF0E37B3-63D9-45C4-8C80-A7F816224C53}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2C8-445C-A443-394DCB027CE5}"/>
                </c:ext>
                <c:ext xmlns:c15="http://schemas.microsoft.com/office/drawing/2012/chart" uri="{CE6537A1-D6FC-4f65-9D91-7224C49458BB}">
                  <c15:layout/>
                  <c15:dlblFieldTable>
                    <c15:dlblFTEntry>
                      <c15:txfldGUID>{AA110624-209B-4A4A-84FD-3F9E7A353B1D}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6.5</c:v>
                </c:pt>
                <c:pt idx="16">
                  <c:v>6.9</c:v>
                </c:pt>
                <c:pt idx="24">
                  <c:v>7.5</c:v>
                </c:pt>
                <c:pt idx="32">
                  <c:v>8.3000000000000007</c:v>
                </c:pt>
              </c:numCache>
            </c:numRef>
          </c:xVal>
          <c:yVal>
            <c:numRef>
              <c:f>公会計指標分析・財政指標組合せ分析表!$BP$73:$DC$73</c:f>
              <c:numCache>
                <c:formatCode>#,##0.0;"▲ "#,##0.0</c:formatCode>
                <c:ptCount val="40"/>
                <c:pt idx="0">
                  <c:v>22.8</c:v>
                </c:pt>
                <c:pt idx="8">
                  <c:v>21.6</c:v>
                </c:pt>
                <c:pt idx="16">
                  <c:v>19</c:v>
                </c:pt>
                <c:pt idx="24">
                  <c:v>13.3</c:v>
                </c:pt>
                <c:pt idx="32">
                  <c:v>12.4</c:v>
                </c:pt>
              </c:numCache>
            </c:numRef>
          </c:yVal>
          <c:smooth val="0"/>
          <c:extLst xmlns:c16r2="http://schemas.microsoft.com/office/drawing/2015/06/chart">
            <c:ext xmlns:c16="http://schemas.microsoft.com/office/drawing/2014/chart" uri="{C3380CC4-5D6E-409C-BE32-E72D297353CC}">
              <c16:uniqueId val="{00000009-D2C8-445C-A443-394DCB027C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2C8-445C-A443-394DCB027CE5}"/>
                </c:ext>
                <c:ext xmlns:c15="http://schemas.microsoft.com/office/drawing/2012/chart" uri="{CE6537A1-D6FC-4f65-9D91-7224C49458BB}">
                  <c15:layout/>
                  <c15:dlblFieldTable>
                    <c15:dlblFTEntry>
                      <c15:txfldGUID>{5657F499-8501-47E9-AF12-20B5F98BB855}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2C8-445C-A443-394DCB027CE5}"/>
                </c:ext>
                <c:ext xmlns:c15="http://schemas.microsoft.com/office/drawing/2012/chart" uri="{CE6537A1-D6FC-4f65-9D91-7224C49458BB}">
                  <c15:dlblFieldTable>
                    <c15:dlblFTEntry>
                      <c15:txfldGUID>{CF610E9D-1C5D-4F5F-A1F7-D3BEC42B7409}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2C8-445C-A443-394DCB027CE5}"/>
                </c:ext>
                <c:ext xmlns:c15="http://schemas.microsoft.com/office/drawing/2012/chart" uri="{CE6537A1-D6FC-4f65-9D91-7224C49458BB}">
                  <c15:dlblFieldTable>
                    <c15:dlblFTEntry>
                      <c15:txfldGUID>{632CA471-B6BF-49BC-AEBB-FEE761792C7B}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2C8-445C-A443-394DCB027CE5}"/>
                </c:ext>
                <c:ext xmlns:c15="http://schemas.microsoft.com/office/drawing/2012/chart" uri="{CE6537A1-D6FC-4f65-9D91-7224C49458BB}">
                  <c15:dlblFieldTable>
                    <c15:dlblFTEntry>
                      <c15:txfldGUID>{76D2EF90-4892-42C5-8EAC-35B942098CFA}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2C8-445C-A443-394DCB027CE5}"/>
                </c:ext>
                <c:ext xmlns:c15="http://schemas.microsoft.com/office/drawing/2012/chart" uri="{CE6537A1-D6FC-4f65-9D91-7224C49458BB}">
                  <c15:dlblFieldTable>
                    <c15:dlblFTEntry>
                      <c15:txfldGUID>{B35FC6FB-5AD1-4F75-9EF7-1A22E09BA8A1}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2C8-445C-A443-394DCB027CE5}"/>
                </c:ext>
                <c:ext xmlns:c15="http://schemas.microsoft.com/office/drawing/2012/chart" uri="{CE6537A1-D6FC-4f65-9D91-7224C49458BB}">
                  <c15:layout/>
                  <c15:dlblFieldTable>
                    <c15:dlblFTEntry>
                      <c15:txfldGUID>{20454EA8-79D7-45A3-A1BF-03383C7CACD1}</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7447958306913382E-2"/>
                  <c:y val="-7.139102011292508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2C8-445C-A443-394DCB027CE5}"/>
                </c:ext>
                <c:ext xmlns:c15="http://schemas.microsoft.com/office/drawing/2012/chart" uri="{CE6537A1-D6FC-4f65-9D91-7224C49458BB}">
                  <c15:layout/>
                  <c15:dlblFieldTable>
                    <c15:dlblFTEntry>
                      <c15:txfldGUID>{2A1A547D-B975-402E-B931-BDFBD992DF86}</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5948024931307949E-2"/>
                  <c:y val="-5.344227406266289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2C8-445C-A443-394DCB027CE5}"/>
                </c:ext>
                <c:ext xmlns:c15="http://schemas.microsoft.com/office/drawing/2012/chart" uri="{CE6537A1-D6FC-4f65-9D91-7224C49458BB}">
                  <c15:layout/>
                  <c15:dlblFieldTable>
                    <c15:dlblFTEntry>
                      <c15:txfldGUID>{F4F4D2EC-FBF8-4B86-BCD8-DCCABC78FD08}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2C8-445C-A443-394DCB027CE5}"/>
                </c:ext>
                <c:ext xmlns:c15="http://schemas.microsoft.com/office/drawing/2012/chart" uri="{CE6537A1-D6FC-4f65-9D91-7224C49458BB}">
                  <c15:layout/>
                  <c15:dlblFieldTable>
                    <c15:dlblFTEntry>
                      <c15:txfldGUID>{C561065A-DC13-4309-A58C-716DADA61716}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D2C8-445C-A443-394DCB027CE5}"/>
            </c:ext>
          </c:extLst>
        </c:ser>
        <c:dLbls>
          <c:showLegendKey val="0"/>
          <c:showVal val="1"/>
          <c:showCatName val="0"/>
          <c:showSerName val="0"/>
          <c:showPercent val="0"/>
          <c:showBubbleSize val="0"/>
        </c:dLbls>
        <c:axId val="489985272"/>
        <c:axId val="489985664"/>
      </c:scatterChart>
      <c:valAx>
        <c:axId val="489985272"/>
        <c:scaling>
          <c:orientation val="minMax"/>
          <c:max val="10.79999999999999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985664"/>
        <c:crosses val="autoZero"/>
        <c:crossBetween val="midCat"/>
      </c:valAx>
      <c:valAx>
        <c:axId val="489985664"/>
        <c:scaling>
          <c:orientation val="minMax"/>
          <c:max val="5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985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年連続で増加となった。要因としては算入公債費等の増加を元利償還金等が上回っているためで，特に元利償還金が</a:t>
          </a:r>
          <a:r>
            <a:rPr kumimoji="1" lang="en-US" altLang="ja-JP" sz="1400">
              <a:latin typeface="ＭＳ ゴシック" pitchFamily="49" charset="-128"/>
              <a:ea typeface="ＭＳ ゴシック" pitchFamily="49" charset="-128"/>
            </a:rPr>
            <a:t>244</a:t>
          </a:r>
          <a:r>
            <a:rPr kumimoji="1" lang="ja-JP" altLang="en-US" sz="1400">
              <a:latin typeface="ＭＳ ゴシック" pitchFamily="49" charset="-128"/>
              <a:ea typeface="ＭＳ ゴシック" pitchFamily="49" charset="-128"/>
            </a:rPr>
            <a:t>百万円の増加と大きくなっている。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元利償還金等と算入公債費等がそれぞれ増加し，元利償還金等の増加が上回ることによって実質公債費比率が増加していくことが予想されることから，合併特例債等の交付税算入率が高い地方債の借入を中心に行うこととし，実質公債費比率が急激に上昇しないよう計画的に借り入れ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将来負担額は，公営企業債等の減少が主な要因となり，前年から</a:t>
          </a:r>
          <a:r>
            <a:rPr kumimoji="1" lang="en-US" altLang="ja-JP" sz="1400">
              <a:latin typeface="ＭＳ ゴシック" pitchFamily="49" charset="-128"/>
              <a:ea typeface="ＭＳ ゴシック" pitchFamily="49" charset="-128"/>
            </a:rPr>
            <a:t>496</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充当可能財源等については，基準財政需要額算入見込額が新庁舎建設基金の減少による充当可能基金の減少により前年度から</a:t>
          </a:r>
          <a:r>
            <a:rPr kumimoji="1" lang="en-US" altLang="ja-JP" sz="1400">
              <a:latin typeface="ＭＳ ゴシック" pitchFamily="49" charset="-128"/>
              <a:ea typeface="ＭＳ ゴシック" pitchFamily="49" charset="-128"/>
            </a:rPr>
            <a:t>379</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将来負担額及び充当可能財源等がともに減少しているが，将来負担額の減少が上回っているため，将来負担比率の分子は前年度から</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百万円の減少となった。</a:t>
          </a:r>
        </a:p>
        <a:p>
          <a:r>
            <a:rPr kumimoji="1" lang="ja-JP" altLang="en-US" sz="1400">
              <a:latin typeface="ＭＳ ゴシック" pitchFamily="49" charset="-128"/>
              <a:ea typeface="ＭＳ ゴシック" pitchFamily="49" charset="-128"/>
            </a:rPr>
            <a:t>　今後については，合併特例債や臨時財政対策債の発行が予定されているとともに，財政調整基金をはじめとする充当可能基金の取り崩しが見込まれるため将来負担比率が増加していくと予想されるが，急激な上昇が生じないよう償還期間を長期間にするなど計画的な借入を行っていく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茨城県稲敷市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「公共公用施設整備基金」に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百万円積み立てた一方，新庁舎建設による地方債の元利償還のため，「新庁舎建設基金」から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百万円取崩したこと，「財政調整基金」から普通交付税の合併算定替による特例措置の適用期限終了のための代替え財源として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中長期的には，地方債の元利償還金等のための取崩し額が増加していくことにより，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公共公用施設等整備基金：公共公用及び学校施設整備の推進。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合併振興基金：市の一体感の醸成及び地域振興の推進。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ふるさと応援基金：ふるさと稲敷市を応援する人々から寄附された寄附金を適正に管理運用する。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企業立地促進及び創業支援基金：企業立地や創業に対する奨励措置によって産業の振興を図る。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新庁舎建設基金：平成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年度に開庁した新庁舎の元利償還のため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百万円を取り崩したことによる減少。 </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新庁舎建設基金：平成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年度に開庁した新庁舎の元利償還のため，減少していく見込み。</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普通交付税の合併算定替による特例措置の適用期限終了により一部取崩しを行ったため，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年度に地方債償還額がピークを迎える見込であり，それに備えて毎年度計画的に積み立てを行う予定である。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有形固定資産減価償却率は，類似団体平均とほぼ同等となっているが，平成</a:t>
          </a:r>
          <a:r>
            <a:rPr kumimoji="0" lang="en-US" altLang="ja-JP" sz="11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ゆるやかな上昇傾向にある。これは新庁舎建設事業や学校建設事業等の新たな公共施設の取得により，有形固定資産減価償却費率の低い資産も少なくないが，合併４町村に老朽化した類似施設が多いことが要因と考えられる。今後は公共施設等総合管理計画及び学校施設長寿命化計画に基づき，施設の統廃合や建替えを含む施設の適正な機能の確保と，効率的な管理運営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67"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4064</xdr:rowOff>
    </xdr:from>
    <xdr:to>
      <xdr:col>23</xdr:col>
      <xdr:colOff>136525</xdr:colOff>
      <xdr:row>30</xdr:row>
      <xdr:rowOff>105664</xdr:rowOff>
    </xdr:to>
    <xdr:sp macro="" textlink="">
      <xdr:nvSpPr>
        <xdr:cNvPr id="77" name="楕円 76"/>
        <xdr:cNvSpPr/>
      </xdr:nvSpPr>
      <xdr:spPr>
        <a:xfrm>
          <a:off x="47117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153941</xdr:rowOff>
    </xdr:from>
    <xdr:ext cx="405111" cy="259045"/>
    <xdr:sp macro="" textlink="">
      <xdr:nvSpPr>
        <xdr:cNvPr id="78" name="有形固定資産減価償却率該当値テキスト"/>
        <xdr:cNvSpPr txBox="1"/>
      </xdr:nvSpPr>
      <xdr:spPr>
        <a:xfrm>
          <a:off x="4813300" y="58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34290</xdr:rowOff>
    </xdr:from>
    <xdr:to>
      <xdr:col>19</xdr:col>
      <xdr:colOff>187325</xdr:colOff>
      <xdr:row>30</xdr:row>
      <xdr:rowOff>135890</xdr:rowOff>
    </xdr:to>
    <xdr:sp macro="" textlink="">
      <xdr:nvSpPr>
        <xdr:cNvPr id="79" name="楕円 78"/>
        <xdr:cNvSpPr/>
      </xdr:nvSpPr>
      <xdr:spPr>
        <a:xfrm>
          <a:off x="4000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54864</xdr:rowOff>
    </xdr:from>
    <xdr:to>
      <xdr:col>23</xdr:col>
      <xdr:colOff>85725</xdr:colOff>
      <xdr:row>30</xdr:row>
      <xdr:rowOff>85090</xdr:rowOff>
    </xdr:to>
    <xdr:cxnSp macro="">
      <xdr:nvCxnSpPr>
        <xdr:cNvPr id="80" name="直線コネクタ 79"/>
        <xdr:cNvCxnSpPr/>
      </xdr:nvCxnSpPr>
      <xdr:spPr>
        <a:xfrm flipV="1">
          <a:off x="4051300" y="5969889"/>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1" name="楕円 80"/>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30</xdr:row>
      <xdr:rowOff>117475</xdr:rowOff>
    </xdr:to>
    <xdr:cxnSp macro="">
      <xdr:nvCxnSpPr>
        <xdr:cNvPr id="82" name="直線コネクタ 81"/>
        <xdr:cNvCxnSpPr/>
      </xdr:nvCxnSpPr>
      <xdr:spPr>
        <a:xfrm flipV="1">
          <a:off x="3289300" y="600011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53103</xdr:rowOff>
    </xdr:from>
    <xdr:ext cx="405111" cy="259045"/>
    <xdr:sp macro="" textlink="">
      <xdr:nvSpPr>
        <xdr:cNvPr id="83" name="n_1aveValue有形固定資産減価償却率"/>
        <xdr:cNvSpPr txBox="1"/>
      </xdr:nvSpPr>
      <xdr:spPr>
        <a:xfrm>
          <a:off x="38360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84" name="n_2aveValue有形固定資産減価償却率"/>
        <xdr:cNvSpPr txBox="1"/>
      </xdr:nvSpPr>
      <xdr:spPr>
        <a:xfrm>
          <a:off x="30867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85"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127017</xdr:rowOff>
    </xdr:from>
    <xdr:ext cx="405111" cy="259045"/>
    <xdr:sp macro="" textlink="">
      <xdr:nvSpPr>
        <xdr:cNvPr id="86" name="n_1mainValue有形固定資産減価償却率"/>
        <xdr:cNvSpPr txBox="1"/>
      </xdr:nvSpPr>
      <xdr:spPr>
        <a:xfrm>
          <a:off x="38360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87" name="n_2main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債務償還比率は，類似団体平均と比べて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ポイント高い数値となった。これは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合併算定替の影響で地方交付税などの経常収入が減少傾向にあり，経常支出も増加傾向であることが要因と考えられる。今後は，経常的経費の精査をし，将来負担の削減に努めていく。</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6" name="直線コネクタ 115"/>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19"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0" name="直線コネクタ 119"/>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62854</xdr:rowOff>
    </xdr:from>
    <xdr:ext cx="469744" cy="259045"/>
    <xdr:sp macro="" textlink="">
      <xdr:nvSpPr>
        <xdr:cNvPr id="121" name="債務償還比率平均値テキスト"/>
        <xdr:cNvSpPr txBox="1"/>
      </xdr:nvSpPr>
      <xdr:spPr>
        <a:xfrm>
          <a:off x="14846300" y="5977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2" name="フローチャート: 判断 121"/>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3" name="フローチャート: 判断 122"/>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131854</xdr:rowOff>
    </xdr:from>
    <xdr:to>
      <xdr:col>76</xdr:col>
      <xdr:colOff>73025</xdr:colOff>
      <xdr:row>30</xdr:row>
      <xdr:rowOff>62004</xdr:rowOff>
    </xdr:to>
    <xdr:sp macro="" textlink="">
      <xdr:nvSpPr>
        <xdr:cNvPr id="129" name="楕円 128"/>
        <xdr:cNvSpPr/>
      </xdr:nvSpPr>
      <xdr:spPr>
        <a:xfrm>
          <a:off x="14744700" y="5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154731</xdr:rowOff>
    </xdr:from>
    <xdr:ext cx="469744" cy="259045"/>
    <xdr:sp macro="" textlink="">
      <xdr:nvSpPr>
        <xdr:cNvPr id="130" name="債務償還比率該当値テキスト"/>
        <xdr:cNvSpPr txBox="1"/>
      </xdr:nvSpPr>
      <xdr:spPr>
        <a:xfrm>
          <a:off x="14846300" y="572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157762</xdr:rowOff>
    </xdr:from>
    <xdr:to>
      <xdr:col>72</xdr:col>
      <xdr:colOff>123825</xdr:colOff>
      <xdr:row>30</xdr:row>
      <xdr:rowOff>87912</xdr:rowOff>
    </xdr:to>
    <xdr:sp macro="" textlink="">
      <xdr:nvSpPr>
        <xdr:cNvPr id="131" name="楕円 130"/>
        <xdr:cNvSpPr/>
      </xdr:nvSpPr>
      <xdr:spPr>
        <a:xfrm>
          <a:off x="14033500" y="59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11204</xdr:rowOff>
    </xdr:from>
    <xdr:to>
      <xdr:col>76</xdr:col>
      <xdr:colOff>22225</xdr:colOff>
      <xdr:row>30</xdr:row>
      <xdr:rowOff>37112</xdr:rowOff>
    </xdr:to>
    <xdr:cxnSp macro="">
      <xdr:nvCxnSpPr>
        <xdr:cNvPr id="132" name="直線コネクタ 131"/>
        <xdr:cNvCxnSpPr/>
      </xdr:nvCxnSpPr>
      <xdr:spPr>
        <a:xfrm flipV="1">
          <a:off x="14084300" y="5926229"/>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3" name="n_1aveValue債務償還比率"/>
        <xdr:cNvSpPr txBox="1"/>
      </xdr:nvSpPr>
      <xdr:spPr>
        <a:xfrm>
          <a:off x="13836727" y="610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104439</xdr:rowOff>
    </xdr:from>
    <xdr:ext cx="469744" cy="259045"/>
    <xdr:sp macro="" textlink="">
      <xdr:nvSpPr>
        <xdr:cNvPr id="134" name="n_1mainValue債務償還比率"/>
        <xdr:cNvSpPr txBox="1"/>
      </xdr:nvSpPr>
      <xdr:spPr>
        <a:xfrm>
          <a:off x="13836727" y="56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1" name="楕円 70"/>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114952</xdr:rowOff>
    </xdr:from>
    <xdr:ext cx="405111" cy="259045"/>
    <xdr:sp macro="" textlink="">
      <xdr:nvSpPr>
        <xdr:cNvPr id="72" name="【道路】&#10;有形固定資産減価償却率該当値テキスト"/>
        <xdr:cNvSpPr txBox="1"/>
      </xdr:nvSpPr>
      <xdr:spPr>
        <a:xfrm>
          <a:off x="4673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3" name="楕円 72"/>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38</xdr:row>
      <xdr:rowOff>3810</xdr:rowOff>
    </xdr:to>
    <xdr:cxnSp macro="">
      <xdr:nvCxnSpPr>
        <xdr:cNvPr id="74" name="直線コネクタ 73"/>
        <xdr:cNvCxnSpPr/>
      </xdr:nvCxnSpPr>
      <xdr:spPr>
        <a:xfrm flipV="1">
          <a:off x="3797300" y="64865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154940</xdr:rowOff>
    </xdr:from>
    <xdr:to>
      <xdr:col>15</xdr:col>
      <xdr:colOff>101600</xdr:colOff>
      <xdr:row>38</xdr:row>
      <xdr:rowOff>85090</xdr:rowOff>
    </xdr:to>
    <xdr:sp macro="" textlink="">
      <xdr:nvSpPr>
        <xdr:cNvPr id="75" name="楕円 74"/>
        <xdr:cNvSpPr/>
      </xdr:nvSpPr>
      <xdr:spPr>
        <a:xfrm>
          <a:off x="2857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34290</xdr:rowOff>
    </xdr:to>
    <xdr:cxnSp macro="">
      <xdr:nvCxnSpPr>
        <xdr:cNvPr id="76" name="直線コネクタ 75"/>
        <xdr:cNvCxnSpPr/>
      </xdr:nvCxnSpPr>
      <xdr:spPr>
        <a:xfrm flipV="1">
          <a:off x="2908300" y="65189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7"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78"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79"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71137</xdr:rowOff>
    </xdr:from>
    <xdr:ext cx="405111" cy="259045"/>
    <xdr:sp macro="" textlink="">
      <xdr:nvSpPr>
        <xdr:cNvPr id="80" name="n_1main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81" name="n_2main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5" name="直線コネクタ 104"/>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6"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7" name="直線コネクタ 106"/>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8"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9" name="直線コネクタ 108"/>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0" name="【道路】&#10;一人当たり延長平均値テキスト"/>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1" name="フローチャート: 判断 110"/>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2" name="フローチャート: 判断 111"/>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3" name="フローチャート: 判断 112"/>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4" name="フローチャート: 判断 113"/>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146558</xdr:rowOff>
    </xdr:from>
    <xdr:to>
      <xdr:col>55</xdr:col>
      <xdr:colOff>50800</xdr:colOff>
      <xdr:row>37</xdr:row>
      <xdr:rowOff>76708</xdr:rowOff>
    </xdr:to>
    <xdr:sp macro="" textlink="">
      <xdr:nvSpPr>
        <xdr:cNvPr id="120" name="楕円 119"/>
        <xdr:cNvSpPr/>
      </xdr:nvSpPr>
      <xdr:spPr>
        <a:xfrm>
          <a:off x="104267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169435</xdr:rowOff>
    </xdr:from>
    <xdr:ext cx="534377" cy="259045"/>
    <xdr:sp macro="" textlink="">
      <xdr:nvSpPr>
        <xdr:cNvPr id="121" name="【道路】&#10;一人当たり延長該当値テキスト"/>
        <xdr:cNvSpPr txBox="1"/>
      </xdr:nvSpPr>
      <xdr:spPr>
        <a:xfrm>
          <a:off x="10515600" y="61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162865</xdr:rowOff>
    </xdr:from>
    <xdr:to>
      <xdr:col>50</xdr:col>
      <xdr:colOff>165100</xdr:colOff>
      <xdr:row>37</xdr:row>
      <xdr:rowOff>93015</xdr:rowOff>
    </xdr:to>
    <xdr:sp macro="" textlink="">
      <xdr:nvSpPr>
        <xdr:cNvPr id="122" name="楕円 121"/>
        <xdr:cNvSpPr/>
      </xdr:nvSpPr>
      <xdr:spPr>
        <a:xfrm>
          <a:off x="9588500" y="63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25908</xdr:rowOff>
    </xdr:from>
    <xdr:to>
      <xdr:col>55</xdr:col>
      <xdr:colOff>0</xdr:colOff>
      <xdr:row>37</xdr:row>
      <xdr:rowOff>42215</xdr:rowOff>
    </xdr:to>
    <xdr:cxnSp macro="">
      <xdr:nvCxnSpPr>
        <xdr:cNvPr id="123" name="直線コネクタ 122"/>
        <xdr:cNvCxnSpPr/>
      </xdr:nvCxnSpPr>
      <xdr:spPr>
        <a:xfrm flipV="1">
          <a:off x="9639300" y="6369558"/>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xdr:rowOff>
    </xdr:from>
    <xdr:to>
      <xdr:col>46</xdr:col>
      <xdr:colOff>38100</xdr:colOff>
      <xdr:row>37</xdr:row>
      <xdr:rowOff>108674</xdr:rowOff>
    </xdr:to>
    <xdr:sp macro="" textlink="">
      <xdr:nvSpPr>
        <xdr:cNvPr id="124" name="楕円 123"/>
        <xdr:cNvSpPr/>
      </xdr:nvSpPr>
      <xdr:spPr>
        <a:xfrm>
          <a:off x="8699500" y="63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42215</xdr:rowOff>
    </xdr:from>
    <xdr:to>
      <xdr:col>50</xdr:col>
      <xdr:colOff>114300</xdr:colOff>
      <xdr:row>37</xdr:row>
      <xdr:rowOff>57874</xdr:rowOff>
    </xdr:to>
    <xdr:cxnSp macro="">
      <xdr:nvCxnSpPr>
        <xdr:cNvPr id="125" name="直線コネクタ 124"/>
        <xdr:cNvCxnSpPr/>
      </xdr:nvCxnSpPr>
      <xdr:spPr>
        <a:xfrm flipV="1">
          <a:off x="8750300" y="6385865"/>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26" name="n_1aveValue【道路】&#10;一人当たり延長"/>
        <xdr:cNvSpPr txBox="1"/>
      </xdr:nvSpPr>
      <xdr:spPr>
        <a:xfrm>
          <a:off x="93594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27"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8"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109542</xdr:rowOff>
    </xdr:from>
    <xdr:ext cx="534377" cy="259045"/>
    <xdr:sp macro="" textlink="">
      <xdr:nvSpPr>
        <xdr:cNvPr id="129" name="n_1mainValue【道路】&#10;一人当たり延長"/>
        <xdr:cNvSpPr txBox="1"/>
      </xdr:nvSpPr>
      <xdr:spPr>
        <a:xfrm>
          <a:off x="9359411" y="61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125201</xdr:rowOff>
    </xdr:from>
    <xdr:ext cx="534377" cy="259045"/>
    <xdr:sp macro="" textlink="">
      <xdr:nvSpPr>
        <xdr:cNvPr id="130" name="n_2mainValue【道路】&#10;一人当たり延長"/>
        <xdr:cNvSpPr txBox="1"/>
      </xdr:nvSpPr>
      <xdr:spPr>
        <a:xfrm>
          <a:off x="8483111" y="612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56" name="直線コネクタ 155"/>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57"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58" name="直線コネクタ 157"/>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59"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0" name="直線コネクタ 159"/>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1" name="【橋りょう・トンネル】&#10;有形固定資産減価償却率平均値テキスト"/>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2" name="フローチャート: 判断 161"/>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3" name="フローチャート: 判断 162"/>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64" name="フローチャート: 判断 163"/>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5" name="フローチャート: 判断 164"/>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11249</xdr:rowOff>
    </xdr:from>
    <xdr:to>
      <xdr:col>24</xdr:col>
      <xdr:colOff>114300</xdr:colOff>
      <xdr:row>59</xdr:row>
      <xdr:rowOff>112849</xdr:rowOff>
    </xdr:to>
    <xdr:sp macro="" textlink="">
      <xdr:nvSpPr>
        <xdr:cNvPr id="171" name="楕円 170"/>
        <xdr:cNvSpPr/>
      </xdr:nvSpPr>
      <xdr:spPr>
        <a:xfrm>
          <a:off x="4584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161126</xdr:rowOff>
    </xdr:from>
    <xdr:ext cx="405111" cy="259045"/>
    <xdr:sp macro="" textlink="">
      <xdr:nvSpPr>
        <xdr:cNvPr id="172" name="【橋りょう・トンネル】&#10;有形固定資産減価償却率該当値テキスト"/>
        <xdr:cNvSpPr txBox="1"/>
      </xdr:nvSpPr>
      <xdr:spPr>
        <a:xfrm>
          <a:off x="4673600" y="1010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73" name="楕円 172"/>
        <xdr:cNvSpPr/>
      </xdr:nvSpPr>
      <xdr:spPr>
        <a:xfrm>
          <a:off x="3746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62049</xdr:rowOff>
    </xdr:from>
    <xdr:to>
      <xdr:col>24</xdr:col>
      <xdr:colOff>63500</xdr:colOff>
      <xdr:row>59</xdr:row>
      <xdr:rowOff>93073</xdr:rowOff>
    </xdr:to>
    <xdr:cxnSp macro="">
      <xdr:nvCxnSpPr>
        <xdr:cNvPr id="174" name="直線コネクタ 173"/>
        <xdr:cNvCxnSpPr/>
      </xdr:nvCxnSpPr>
      <xdr:spPr>
        <a:xfrm flipV="1">
          <a:off x="3797300" y="101775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75" name="楕円 174"/>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122465</xdr:rowOff>
    </xdr:to>
    <xdr:cxnSp macro="">
      <xdr:nvCxnSpPr>
        <xdr:cNvPr id="176" name="直線コネクタ 175"/>
        <xdr:cNvCxnSpPr/>
      </xdr:nvCxnSpPr>
      <xdr:spPr>
        <a:xfrm flipV="1">
          <a:off x="2908300" y="102086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77" name="n_1aveValue【橋りょう・トンネ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78" name="n_2ave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79"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135000</xdr:rowOff>
    </xdr:from>
    <xdr:ext cx="405111" cy="259045"/>
    <xdr:sp macro="" textlink="">
      <xdr:nvSpPr>
        <xdr:cNvPr id="180" name="n_1mainValue【橋りょう・トンネル】&#10;有形固定資産減価償却率"/>
        <xdr:cNvSpPr txBox="1"/>
      </xdr:nvSpPr>
      <xdr:spPr>
        <a:xfrm>
          <a:off x="35820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164392</xdr:rowOff>
    </xdr:from>
    <xdr:ext cx="405111" cy="259045"/>
    <xdr:sp macro="" textlink="">
      <xdr:nvSpPr>
        <xdr:cNvPr id="181" name="n_2mainValue【橋りょう・トンネル】&#10;有形固定資産減価償却率"/>
        <xdr:cNvSpPr txBox="1"/>
      </xdr:nvSpPr>
      <xdr:spPr>
        <a:xfrm>
          <a:off x="2705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1" name="テキスト ボックス 20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07" name="直線コネクタ 206"/>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08"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09" name="直線コネクタ 208"/>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0"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11" name="直線コネクタ 210"/>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12" name="【橋りょう・トンネル】&#10;一人当たり有形固定資産（償却資産）額平均値テキスト"/>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13" name="フローチャート: 判断 212"/>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14" name="フローチャート: 判断 213"/>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15" name="フローチャート: 判断 214"/>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16" name="フローチャート: 判断 215"/>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30518</xdr:rowOff>
    </xdr:from>
    <xdr:to>
      <xdr:col>55</xdr:col>
      <xdr:colOff>50800</xdr:colOff>
      <xdr:row>63</xdr:row>
      <xdr:rowOff>132118</xdr:rowOff>
    </xdr:to>
    <xdr:sp macro="" textlink="">
      <xdr:nvSpPr>
        <xdr:cNvPr id="222" name="楕円 221"/>
        <xdr:cNvSpPr/>
      </xdr:nvSpPr>
      <xdr:spPr>
        <a:xfrm>
          <a:off x="10426700" y="108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8945</xdr:rowOff>
    </xdr:from>
    <xdr:ext cx="599010" cy="259045"/>
    <xdr:sp macro="" textlink="">
      <xdr:nvSpPr>
        <xdr:cNvPr id="223" name="【橋りょう・トンネル】&#10;一人当たり有形固定資産（償却資産）額該当値テキスト"/>
        <xdr:cNvSpPr txBox="1"/>
      </xdr:nvSpPr>
      <xdr:spPr>
        <a:xfrm>
          <a:off x="10515600" y="1081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35086</xdr:rowOff>
    </xdr:from>
    <xdr:to>
      <xdr:col>50</xdr:col>
      <xdr:colOff>165100</xdr:colOff>
      <xdr:row>63</xdr:row>
      <xdr:rowOff>136686</xdr:rowOff>
    </xdr:to>
    <xdr:sp macro="" textlink="">
      <xdr:nvSpPr>
        <xdr:cNvPr id="224" name="楕円 223"/>
        <xdr:cNvSpPr/>
      </xdr:nvSpPr>
      <xdr:spPr>
        <a:xfrm>
          <a:off x="9588500" y="108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81318</xdr:rowOff>
    </xdr:from>
    <xdr:to>
      <xdr:col>55</xdr:col>
      <xdr:colOff>0</xdr:colOff>
      <xdr:row>63</xdr:row>
      <xdr:rowOff>85886</xdr:rowOff>
    </xdr:to>
    <xdr:cxnSp macro="">
      <xdr:nvCxnSpPr>
        <xdr:cNvPr id="225" name="直線コネクタ 224"/>
        <xdr:cNvCxnSpPr/>
      </xdr:nvCxnSpPr>
      <xdr:spPr>
        <a:xfrm flipV="1">
          <a:off x="9639300" y="10882668"/>
          <a:ext cx="8382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39864</xdr:rowOff>
    </xdr:from>
    <xdr:to>
      <xdr:col>46</xdr:col>
      <xdr:colOff>38100</xdr:colOff>
      <xdr:row>63</xdr:row>
      <xdr:rowOff>141464</xdr:rowOff>
    </xdr:to>
    <xdr:sp macro="" textlink="">
      <xdr:nvSpPr>
        <xdr:cNvPr id="226" name="楕円 225"/>
        <xdr:cNvSpPr/>
      </xdr:nvSpPr>
      <xdr:spPr>
        <a:xfrm>
          <a:off x="8699500" y="1084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85886</xdr:rowOff>
    </xdr:from>
    <xdr:to>
      <xdr:col>50</xdr:col>
      <xdr:colOff>114300</xdr:colOff>
      <xdr:row>63</xdr:row>
      <xdr:rowOff>90664</xdr:rowOff>
    </xdr:to>
    <xdr:cxnSp macro="">
      <xdr:nvCxnSpPr>
        <xdr:cNvPr id="227" name="直線コネクタ 226"/>
        <xdr:cNvCxnSpPr/>
      </xdr:nvCxnSpPr>
      <xdr:spPr>
        <a:xfrm flipV="1">
          <a:off x="8750300" y="10887236"/>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28"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29"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30"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127813</xdr:rowOff>
    </xdr:from>
    <xdr:ext cx="599010" cy="259045"/>
    <xdr:sp macro="" textlink="">
      <xdr:nvSpPr>
        <xdr:cNvPr id="231" name="n_1mainValue【橋りょう・トンネル】&#10;一人当たり有形固定資産（償却資産）額"/>
        <xdr:cNvSpPr txBox="1"/>
      </xdr:nvSpPr>
      <xdr:spPr>
        <a:xfrm>
          <a:off x="9327095" y="1092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132591</xdr:rowOff>
    </xdr:from>
    <xdr:ext cx="599010" cy="259045"/>
    <xdr:sp macro="" textlink="">
      <xdr:nvSpPr>
        <xdr:cNvPr id="232" name="n_2mainValue【橋りょう・トンネル】&#10;一人当たり有形固定資産（償却資産）額"/>
        <xdr:cNvSpPr txBox="1"/>
      </xdr:nvSpPr>
      <xdr:spPr>
        <a:xfrm>
          <a:off x="8450795" y="109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57" name="直線コネクタ 256"/>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58"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59" name="直線コネクタ 258"/>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60"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61" name="直線コネクタ 260"/>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62"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63" name="フローチャート: 判断 26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64" name="フローチャート: 判断 263"/>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65" name="フローチャート: 判断 264"/>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6" name="フローチャート: 判断 265"/>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272" name="楕円 271"/>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273" name="【公営住宅】&#10;有形固定資産減価償却率該当値テキスト"/>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274" name="楕円 273"/>
        <xdr:cNvSpPr/>
      </xdr:nvSpPr>
      <xdr:spPr>
        <a:xfrm>
          <a:off x="3746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121920</xdr:rowOff>
    </xdr:to>
    <xdr:cxnSp macro="">
      <xdr:nvCxnSpPr>
        <xdr:cNvPr id="275" name="直線コネクタ 274"/>
        <xdr:cNvCxnSpPr/>
      </xdr:nvCxnSpPr>
      <xdr:spPr>
        <a:xfrm flipV="1">
          <a:off x="3797300" y="138169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88264</xdr:rowOff>
    </xdr:from>
    <xdr:to>
      <xdr:col>15</xdr:col>
      <xdr:colOff>101600</xdr:colOff>
      <xdr:row>81</xdr:row>
      <xdr:rowOff>18414</xdr:rowOff>
    </xdr:to>
    <xdr:sp macro="" textlink="">
      <xdr:nvSpPr>
        <xdr:cNvPr id="276" name="楕円 275"/>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80</xdr:row>
      <xdr:rowOff>139064</xdr:rowOff>
    </xdr:to>
    <xdr:cxnSp macro="">
      <xdr:nvCxnSpPr>
        <xdr:cNvPr id="277" name="直線コネクタ 276"/>
        <xdr:cNvCxnSpPr/>
      </xdr:nvCxnSpPr>
      <xdr:spPr>
        <a:xfrm flipV="1">
          <a:off x="2908300" y="138379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78"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79"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80"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17797</xdr:rowOff>
    </xdr:from>
    <xdr:ext cx="405111" cy="259045"/>
    <xdr:sp macro="" textlink="">
      <xdr:nvSpPr>
        <xdr:cNvPr id="281" name="n_1mainValue【公営住宅】&#10;有形固定資産減価償却率"/>
        <xdr:cNvSpPr txBox="1"/>
      </xdr:nvSpPr>
      <xdr:spPr>
        <a:xfrm>
          <a:off x="3582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34941</xdr:rowOff>
    </xdr:from>
    <xdr:ext cx="405111" cy="259045"/>
    <xdr:sp macro="" textlink="">
      <xdr:nvSpPr>
        <xdr:cNvPr id="282" name="n_2mainValue【公営住宅】&#10;有形固定資産減価償却率"/>
        <xdr:cNvSpPr txBox="1"/>
      </xdr:nvSpPr>
      <xdr:spPr>
        <a:xfrm>
          <a:off x="2705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04" name="直線コネクタ 303"/>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05"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06" name="直線コネクタ 305"/>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07"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08" name="直線コネクタ 307"/>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129506</xdr:rowOff>
    </xdr:from>
    <xdr:ext cx="469744" cy="259045"/>
    <xdr:sp macro="" textlink="">
      <xdr:nvSpPr>
        <xdr:cNvPr id="309" name="【公営住宅】&#10;一人当たり面積平均値テキスト"/>
        <xdr:cNvSpPr txBox="1"/>
      </xdr:nvSpPr>
      <xdr:spPr>
        <a:xfrm>
          <a:off x="10515600" y="14188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10" name="フローチャート: 判断 309"/>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11" name="フローチャート: 判断 310"/>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12" name="フローチャート: 判断 311"/>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13" name="フローチャート: 判断 312"/>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16560</xdr:rowOff>
    </xdr:from>
    <xdr:to>
      <xdr:col>55</xdr:col>
      <xdr:colOff>50800</xdr:colOff>
      <xdr:row>85</xdr:row>
      <xdr:rowOff>118160</xdr:rowOff>
    </xdr:to>
    <xdr:sp macro="" textlink="">
      <xdr:nvSpPr>
        <xdr:cNvPr id="319" name="楕円 318"/>
        <xdr:cNvSpPr/>
      </xdr:nvSpPr>
      <xdr:spPr>
        <a:xfrm>
          <a:off x="104267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102937</xdr:rowOff>
    </xdr:from>
    <xdr:ext cx="469744" cy="259045"/>
    <xdr:sp macro="" textlink="">
      <xdr:nvSpPr>
        <xdr:cNvPr id="320" name="【公営住宅】&#10;一人当たり面積該当値テキスト"/>
        <xdr:cNvSpPr txBox="1"/>
      </xdr:nvSpPr>
      <xdr:spPr>
        <a:xfrm>
          <a:off x="10515600" y="1450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19304</xdr:rowOff>
    </xdr:from>
    <xdr:to>
      <xdr:col>50</xdr:col>
      <xdr:colOff>165100</xdr:colOff>
      <xdr:row>85</xdr:row>
      <xdr:rowOff>120904</xdr:rowOff>
    </xdr:to>
    <xdr:sp macro="" textlink="">
      <xdr:nvSpPr>
        <xdr:cNvPr id="321" name="楕円 320"/>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67360</xdr:rowOff>
    </xdr:from>
    <xdr:to>
      <xdr:col>55</xdr:col>
      <xdr:colOff>0</xdr:colOff>
      <xdr:row>85</xdr:row>
      <xdr:rowOff>70104</xdr:rowOff>
    </xdr:to>
    <xdr:cxnSp macro="">
      <xdr:nvCxnSpPr>
        <xdr:cNvPr id="322" name="直線コネクタ 321"/>
        <xdr:cNvCxnSpPr/>
      </xdr:nvCxnSpPr>
      <xdr:spPr>
        <a:xfrm flipV="1">
          <a:off x="9639300" y="14640610"/>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20219</xdr:rowOff>
    </xdr:from>
    <xdr:to>
      <xdr:col>46</xdr:col>
      <xdr:colOff>38100</xdr:colOff>
      <xdr:row>85</xdr:row>
      <xdr:rowOff>121819</xdr:rowOff>
    </xdr:to>
    <xdr:sp macro="" textlink="">
      <xdr:nvSpPr>
        <xdr:cNvPr id="323" name="楕円 322"/>
        <xdr:cNvSpPr/>
      </xdr:nvSpPr>
      <xdr:spPr>
        <a:xfrm>
          <a:off x="8699500" y="145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71019</xdr:rowOff>
    </xdr:to>
    <xdr:cxnSp macro="">
      <xdr:nvCxnSpPr>
        <xdr:cNvPr id="324" name="直線コネクタ 323"/>
        <xdr:cNvCxnSpPr/>
      </xdr:nvCxnSpPr>
      <xdr:spPr>
        <a:xfrm flipV="1">
          <a:off x="8750300" y="146433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59250</xdr:rowOff>
    </xdr:from>
    <xdr:ext cx="469744" cy="259045"/>
    <xdr:sp macro="" textlink="">
      <xdr:nvSpPr>
        <xdr:cNvPr id="325" name="n_1aveValue【公営住宅】&#10;一人当たり面積"/>
        <xdr:cNvSpPr txBox="1"/>
      </xdr:nvSpPr>
      <xdr:spPr>
        <a:xfrm>
          <a:off x="93917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26" name="n_2aveValue【公営住宅】&#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27" name="n_3aveValue【公営住宅】&#10;一人当たり面積"/>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112031</xdr:rowOff>
    </xdr:from>
    <xdr:ext cx="469744" cy="259045"/>
    <xdr:sp macro="" textlink="">
      <xdr:nvSpPr>
        <xdr:cNvPr id="328" name="n_1mainValue【公営住宅】&#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112946</xdr:rowOff>
    </xdr:from>
    <xdr:ext cx="469744" cy="259045"/>
    <xdr:sp macro="" textlink="">
      <xdr:nvSpPr>
        <xdr:cNvPr id="329" name="n_2mainValue【公営住宅】&#10;一人当たり面積"/>
        <xdr:cNvSpPr txBox="1"/>
      </xdr:nvSpPr>
      <xdr:spPr>
        <a:xfrm>
          <a:off x="8515427" y="146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70" name="直線コネクタ 369"/>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71"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72" name="直線コネクタ 371"/>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4" name="直線コネクタ 37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75" name="【認定こども園・幼稚園・保育所】&#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76" name="フローチャート: 判断 375"/>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77" name="フローチャート: 判断 376"/>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78" name="フローチャート: 判断 377"/>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79" name="フローチャート: 判断 378"/>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46355</xdr:rowOff>
    </xdr:from>
    <xdr:to>
      <xdr:col>85</xdr:col>
      <xdr:colOff>177800</xdr:colOff>
      <xdr:row>38</xdr:row>
      <xdr:rowOff>147955</xdr:rowOff>
    </xdr:to>
    <xdr:sp macro="" textlink="">
      <xdr:nvSpPr>
        <xdr:cNvPr id="385" name="楕円 384"/>
        <xdr:cNvSpPr/>
      </xdr:nvSpPr>
      <xdr:spPr>
        <a:xfrm>
          <a:off x="16268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24782</xdr:rowOff>
    </xdr:from>
    <xdr:ext cx="405111" cy="259045"/>
    <xdr:sp macro="" textlink="">
      <xdr:nvSpPr>
        <xdr:cNvPr id="386" name="【認定こども園・幼稚園・保育所】&#10;有形固定資産減価償却率該当値テキスト"/>
        <xdr:cNvSpPr txBox="1"/>
      </xdr:nvSpPr>
      <xdr:spPr>
        <a:xfrm>
          <a:off x="16357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387" name="楕円 386"/>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97155</xdr:rowOff>
    </xdr:from>
    <xdr:to>
      <xdr:col>85</xdr:col>
      <xdr:colOff>127000</xdr:colOff>
      <xdr:row>38</xdr:row>
      <xdr:rowOff>110490</xdr:rowOff>
    </xdr:to>
    <xdr:cxnSp macro="">
      <xdr:nvCxnSpPr>
        <xdr:cNvPr id="388" name="直線コネクタ 387"/>
        <xdr:cNvCxnSpPr/>
      </xdr:nvCxnSpPr>
      <xdr:spPr>
        <a:xfrm flipV="1">
          <a:off x="15481300" y="66122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389" name="楕円 388"/>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121920</xdr:rowOff>
    </xdr:to>
    <xdr:cxnSp macro="">
      <xdr:nvCxnSpPr>
        <xdr:cNvPr id="390" name="直線コネクタ 389"/>
        <xdr:cNvCxnSpPr/>
      </xdr:nvCxnSpPr>
      <xdr:spPr>
        <a:xfrm flipV="1">
          <a:off x="14592300" y="6625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391"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392" name="n_2aveValue【認定こども園・幼稚園・保育所】&#10;有形固定資産減価償却率"/>
        <xdr:cNvSpPr txBox="1"/>
      </xdr:nvSpPr>
      <xdr:spPr>
        <a:xfrm>
          <a:off x="14389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39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394" name="n_1main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395" name="n_2mainValue【認定こども園・幼稚園・保育所】&#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19" name="直線コネクタ 418"/>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20"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21" name="直線コネクタ 420"/>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22"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23" name="直線コネクタ 422"/>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424"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25" name="フローチャート: 判断 424"/>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26" name="フローチャート: 判断 425"/>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27" name="フローチャート: 判断 426"/>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28" name="フローチャート: 判断 427"/>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34" name="楕円 433"/>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10177</xdr:rowOff>
    </xdr:from>
    <xdr:ext cx="469744" cy="259045"/>
    <xdr:sp macro="" textlink="">
      <xdr:nvSpPr>
        <xdr:cNvPr id="435" name="【認定こども園・幼稚園・保育所】&#10;一人当たり面積該当値テキスト"/>
        <xdr:cNvSpPr txBox="1"/>
      </xdr:nvSpPr>
      <xdr:spPr>
        <a:xfrm>
          <a:off x="22199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170180</xdr:rowOff>
    </xdr:from>
    <xdr:to>
      <xdr:col>112</xdr:col>
      <xdr:colOff>38100</xdr:colOff>
      <xdr:row>38</xdr:row>
      <xdr:rowOff>100330</xdr:rowOff>
    </xdr:to>
    <xdr:sp macro="" textlink="">
      <xdr:nvSpPr>
        <xdr:cNvPr id="436" name="楕円 435"/>
        <xdr:cNvSpPr/>
      </xdr:nvSpPr>
      <xdr:spPr>
        <a:xfrm>
          <a:off x="2127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38100</xdr:rowOff>
    </xdr:from>
    <xdr:to>
      <xdr:col>116</xdr:col>
      <xdr:colOff>63500</xdr:colOff>
      <xdr:row>38</xdr:row>
      <xdr:rowOff>49530</xdr:rowOff>
    </xdr:to>
    <xdr:cxnSp macro="">
      <xdr:nvCxnSpPr>
        <xdr:cNvPr id="437" name="直線コネクタ 436"/>
        <xdr:cNvCxnSpPr/>
      </xdr:nvCxnSpPr>
      <xdr:spPr>
        <a:xfrm flipV="1">
          <a:off x="21323300" y="6553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438" name="楕円 437"/>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49530</xdr:rowOff>
    </xdr:from>
    <xdr:to>
      <xdr:col>111</xdr:col>
      <xdr:colOff>177800</xdr:colOff>
      <xdr:row>38</xdr:row>
      <xdr:rowOff>64770</xdr:rowOff>
    </xdr:to>
    <xdr:cxnSp macro="">
      <xdr:nvCxnSpPr>
        <xdr:cNvPr id="439" name="直線コネクタ 438"/>
        <xdr:cNvCxnSpPr/>
      </xdr:nvCxnSpPr>
      <xdr:spPr>
        <a:xfrm flipV="1">
          <a:off x="20434300" y="656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125747</xdr:rowOff>
    </xdr:from>
    <xdr:ext cx="469744" cy="259045"/>
    <xdr:sp macro="" textlink="">
      <xdr:nvSpPr>
        <xdr:cNvPr id="440" name="n_1aveValue【認定こども園・幼稚園・保育所】&#10;一人当たり面積"/>
        <xdr:cNvSpPr txBox="1"/>
      </xdr:nvSpPr>
      <xdr:spPr>
        <a:xfrm>
          <a:off x="21075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41"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42"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116857</xdr:rowOff>
    </xdr:from>
    <xdr:ext cx="469744" cy="259045"/>
    <xdr:sp macro="" textlink="">
      <xdr:nvSpPr>
        <xdr:cNvPr id="443" name="n_1mainValue【認定こども園・幼稚園・保育所】&#10;一人当たり面積"/>
        <xdr:cNvSpPr txBox="1"/>
      </xdr:nvSpPr>
      <xdr:spPr>
        <a:xfrm>
          <a:off x="210757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106697</xdr:rowOff>
    </xdr:from>
    <xdr:ext cx="469744" cy="259045"/>
    <xdr:sp macro="" textlink="">
      <xdr:nvSpPr>
        <xdr:cNvPr id="444" name="n_2mainValue【認定こども園・幼稚園・保育所】&#10;一人当たり面積"/>
        <xdr:cNvSpPr txBox="1"/>
      </xdr:nvSpPr>
      <xdr:spPr>
        <a:xfrm>
          <a:off x="20199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7" name="テキスト ボックス 45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7" name="テキスト ボックス 46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71" name="直線コネクタ 470"/>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72"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3" name="直線コネクタ 47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74"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75" name="直線コネクタ 474"/>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122300</xdr:rowOff>
    </xdr:from>
    <xdr:ext cx="405111" cy="259045"/>
    <xdr:sp macro="" textlink="">
      <xdr:nvSpPr>
        <xdr:cNvPr id="476" name="【学校施設】&#10;有形固定資産減価償却率平均値テキスト"/>
        <xdr:cNvSpPr txBox="1"/>
      </xdr:nvSpPr>
      <xdr:spPr>
        <a:xfrm>
          <a:off x="16357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477" name="フローチャート: 判断 476"/>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478" name="フローチャート: 判断 477"/>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79" name="フローチャート: 判断 47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480" name="フローチャート: 判断 479"/>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86" name="楕円 485"/>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148062</xdr:rowOff>
    </xdr:from>
    <xdr:ext cx="405111" cy="259045"/>
    <xdr:sp macro="" textlink="">
      <xdr:nvSpPr>
        <xdr:cNvPr id="487" name="【学校施設】&#10;有形固定資産減価償却率該当値テキスト"/>
        <xdr:cNvSpPr txBox="1"/>
      </xdr:nvSpPr>
      <xdr:spPr>
        <a:xfrm>
          <a:off x="16357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488" name="楕円 487"/>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61</xdr:row>
      <xdr:rowOff>24493</xdr:rowOff>
    </xdr:to>
    <xdr:cxnSp macro="">
      <xdr:nvCxnSpPr>
        <xdr:cNvPr id="489" name="直線コネクタ 488"/>
        <xdr:cNvCxnSpPr/>
      </xdr:nvCxnSpPr>
      <xdr:spPr>
        <a:xfrm flipV="1">
          <a:off x="15481300" y="103359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490" name="楕円 489"/>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24493</xdr:rowOff>
    </xdr:to>
    <xdr:cxnSp macro="">
      <xdr:nvCxnSpPr>
        <xdr:cNvPr id="491" name="直線コネクタ 490"/>
        <xdr:cNvCxnSpPr/>
      </xdr:nvCxnSpPr>
      <xdr:spPr>
        <a:xfrm>
          <a:off x="14592300" y="104764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111414</xdr:rowOff>
    </xdr:from>
    <xdr:ext cx="405111" cy="259045"/>
    <xdr:sp macro="" textlink="">
      <xdr:nvSpPr>
        <xdr:cNvPr id="492" name="n_1aveValue【学校施設】&#10;有形固定資産減価償却率"/>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93"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494" name="n_3aveValue【学校施設】&#10;有形固定資産減価償却率"/>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495" name="n_1mainValue【学校施設】&#10;有形固定資産減価償却率"/>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496" name="n_2mainValue【学校施設】&#10;有形固定資産減価償却率"/>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7" name="テキスト ボックス 5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8" name="直線コネクタ 5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9" name="テキスト ボックス 5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0" name="直線コネクタ 5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1" name="テキスト ボックス 5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4" name="直線コネクタ 5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5" name="テキスト ボックス 5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6" name="直線コネクタ 5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7" name="テキスト ボックス 5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21" name="直線コネクタ 520"/>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22"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23" name="直線コネクタ 522"/>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24"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25" name="直線コネクタ 524"/>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526"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27" name="フローチャート: 判断 526"/>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28" name="フローチャート: 判断 527"/>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29" name="フローチャート: 判断 528"/>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30" name="フローチャート: 判断 529"/>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65786</xdr:rowOff>
    </xdr:from>
    <xdr:to>
      <xdr:col>116</xdr:col>
      <xdr:colOff>114300</xdr:colOff>
      <xdr:row>62</xdr:row>
      <xdr:rowOff>167386</xdr:rowOff>
    </xdr:to>
    <xdr:sp macro="" textlink="">
      <xdr:nvSpPr>
        <xdr:cNvPr id="536" name="楕円 535"/>
        <xdr:cNvSpPr/>
      </xdr:nvSpPr>
      <xdr:spPr>
        <a:xfrm>
          <a:off x="221107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44213</xdr:rowOff>
    </xdr:from>
    <xdr:ext cx="469744" cy="259045"/>
    <xdr:sp macro="" textlink="">
      <xdr:nvSpPr>
        <xdr:cNvPr id="537" name="【学校施設】&#10;一人当たり面積該当値テキスト"/>
        <xdr:cNvSpPr txBox="1"/>
      </xdr:nvSpPr>
      <xdr:spPr>
        <a:xfrm>
          <a:off x="22199600"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77978</xdr:rowOff>
    </xdr:from>
    <xdr:to>
      <xdr:col>112</xdr:col>
      <xdr:colOff>38100</xdr:colOff>
      <xdr:row>63</xdr:row>
      <xdr:rowOff>8128</xdr:rowOff>
    </xdr:to>
    <xdr:sp macro="" textlink="">
      <xdr:nvSpPr>
        <xdr:cNvPr id="538" name="楕円 537"/>
        <xdr:cNvSpPr/>
      </xdr:nvSpPr>
      <xdr:spPr>
        <a:xfrm>
          <a:off x="21272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116586</xdr:rowOff>
    </xdr:from>
    <xdr:to>
      <xdr:col>116</xdr:col>
      <xdr:colOff>63500</xdr:colOff>
      <xdr:row>62</xdr:row>
      <xdr:rowOff>128778</xdr:rowOff>
    </xdr:to>
    <xdr:cxnSp macro="">
      <xdr:nvCxnSpPr>
        <xdr:cNvPr id="539" name="直線コネクタ 538"/>
        <xdr:cNvCxnSpPr/>
      </xdr:nvCxnSpPr>
      <xdr:spPr>
        <a:xfrm flipV="1">
          <a:off x="21323300" y="1074648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39878</xdr:rowOff>
    </xdr:from>
    <xdr:to>
      <xdr:col>107</xdr:col>
      <xdr:colOff>101600</xdr:colOff>
      <xdr:row>62</xdr:row>
      <xdr:rowOff>141478</xdr:rowOff>
    </xdr:to>
    <xdr:sp macro="" textlink="">
      <xdr:nvSpPr>
        <xdr:cNvPr id="540" name="楕円 539"/>
        <xdr:cNvSpPr/>
      </xdr:nvSpPr>
      <xdr:spPr>
        <a:xfrm>
          <a:off x="20383500" y="106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90678</xdr:rowOff>
    </xdr:from>
    <xdr:to>
      <xdr:col>111</xdr:col>
      <xdr:colOff>177800</xdr:colOff>
      <xdr:row>62</xdr:row>
      <xdr:rowOff>128778</xdr:rowOff>
    </xdr:to>
    <xdr:cxnSp macro="">
      <xdr:nvCxnSpPr>
        <xdr:cNvPr id="541" name="直線コネクタ 540"/>
        <xdr:cNvCxnSpPr/>
      </xdr:nvCxnSpPr>
      <xdr:spPr>
        <a:xfrm>
          <a:off x="20434300" y="1072057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542"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543" name="n_2aveValue【学校施設】&#10;一人当たり面積"/>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544" name="n_3aveValue【学校施設】&#10;一人当たり面積"/>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170705</xdr:rowOff>
    </xdr:from>
    <xdr:ext cx="469744" cy="259045"/>
    <xdr:sp macro="" textlink="">
      <xdr:nvSpPr>
        <xdr:cNvPr id="545" name="n_1mainValue【学校施設】&#10;一人当たり面積"/>
        <xdr:cNvSpPr txBox="1"/>
      </xdr:nvSpPr>
      <xdr:spPr>
        <a:xfrm>
          <a:off x="210757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132605</xdr:rowOff>
    </xdr:from>
    <xdr:ext cx="469744" cy="259045"/>
    <xdr:sp macro="" textlink="">
      <xdr:nvSpPr>
        <xdr:cNvPr id="546" name="n_2mainValue【学校施設】&#10;一人当たり面積"/>
        <xdr:cNvSpPr txBox="1"/>
      </xdr:nvSpPr>
      <xdr:spPr>
        <a:xfrm>
          <a:off x="20199427" y="1076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3" name="テキスト ボックス 57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4" name="直線コネクタ 5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5" name="テキスト ボックス 57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6" name="直線コネクタ 5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7" name="テキスト ボックス 5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8" name="直線コネクタ 5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9" name="テキスト ボックス 5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0" name="直線コネクタ 5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1" name="テキスト ボックス 5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2" name="直線コネクタ 5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3" name="テキスト ボックス 58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587" name="直線コネクタ 586"/>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88"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89" name="直線コネクタ 588"/>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590"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591" name="直線コネクタ 590"/>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592" name="【公民館】&#10;有形固定資産減価償却率平均値テキスト"/>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593" name="フローチャート: 判断 592"/>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94" name="フローチャート: 判断 59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595" name="フローチャート: 判断 594"/>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596" name="フローチャート: 判断 595"/>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168275</xdr:rowOff>
    </xdr:from>
    <xdr:to>
      <xdr:col>85</xdr:col>
      <xdr:colOff>177800</xdr:colOff>
      <xdr:row>106</xdr:row>
      <xdr:rowOff>98425</xdr:rowOff>
    </xdr:to>
    <xdr:sp macro="" textlink="">
      <xdr:nvSpPr>
        <xdr:cNvPr id="602" name="楕円 601"/>
        <xdr:cNvSpPr/>
      </xdr:nvSpPr>
      <xdr:spPr>
        <a:xfrm>
          <a:off x="16268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146702</xdr:rowOff>
    </xdr:from>
    <xdr:ext cx="405111" cy="259045"/>
    <xdr:sp macro="" textlink="">
      <xdr:nvSpPr>
        <xdr:cNvPr id="603" name="【公民館】&#10;有形固定資産減価償却率該当値テキスト"/>
        <xdr:cNvSpPr txBox="1"/>
      </xdr:nvSpPr>
      <xdr:spPr>
        <a:xfrm>
          <a:off x="16357600"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53975</xdr:rowOff>
    </xdr:from>
    <xdr:to>
      <xdr:col>81</xdr:col>
      <xdr:colOff>101600</xdr:colOff>
      <xdr:row>106</xdr:row>
      <xdr:rowOff>155575</xdr:rowOff>
    </xdr:to>
    <xdr:sp macro="" textlink="">
      <xdr:nvSpPr>
        <xdr:cNvPr id="604" name="楕円 603"/>
        <xdr:cNvSpPr/>
      </xdr:nvSpPr>
      <xdr:spPr>
        <a:xfrm>
          <a:off x="15430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47625</xdr:rowOff>
    </xdr:from>
    <xdr:to>
      <xdr:col>85</xdr:col>
      <xdr:colOff>127000</xdr:colOff>
      <xdr:row>106</xdr:row>
      <xdr:rowOff>104775</xdr:rowOff>
    </xdr:to>
    <xdr:cxnSp macro="">
      <xdr:nvCxnSpPr>
        <xdr:cNvPr id="605" name="直線コネクタ 604"/>
        <xdr:cNvCxnSpPr/>
      </xdr:nvCxnSpPr>
      <xdr:spPr>
        <a:xfrm flipV="1">
          <a:off x="15481300" y="182213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97789</xdr:rowOff>
    </xdr:from>
    <xdr:to>
      <xdr:col>76</xdr:col>
      <xdr:colOff>165100</xdr:colOff>
      <xdr:row>106</xdr:row>
      <xdr:rowOff>27939</xdr:rowOff>
    </xdr:to>
    <xdr:sp macro="" textlink="">
      <xdr:nvSpPr>
        <xdr:cNvPr id="606" name="楕円 605"/>
        <xdr:cNvSpPr/>
      </xdr:nvSpPr>
      <xdr:spPr>
        <a:xfrm>
          <a:off x="14541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148589</xdr:rowOff>
    </xdr:from>
    <xdr:to>
      <xdr:col>81</xdr:col>
      <xdr:colOff>50800</xdr:colOff>
      <xdr:row>106</xdr:row>
      <xdr:rowOff>104775</xdr:rowOff>
    </xdr:to>
    <xdr:cxnSp macro="">
      <xdr:nvCxnSpPr>
        <xdr:cNvPr id="607" name="直線コネクタ 606"/>
        <xdr:cNvCxnSpPr/>
      </xdr:nvCxnSpPr>
      <xdr:spPr>
        <a:xfrm>
          <a:off x="14592300" y="1815083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608"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609" name="n_2aveValue【公民館】&#10;有形固定資産減価償却率"/>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10"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146702</xdr:rowOff>
    </xdr:from>
    <xdr:ext cx="405111" cy="259045"/>
    <xdr:sp macro="" textlink="">
      <xdr:nvSpPr>
        <xdr:cNvPr id="611" name="n_1mainValue【公民館】&#10;有形固定資産減価償却率"/>
        <xdr:cNvSpPr txBox="1"/>
      </xdr:nvSpPr>
      <xdr:spPr>
        <a:xfrm>
          <a:off x="15266044"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19066</xdr:rowOff>
    </xdr:from>
    <xdr:ext cx="405111" cy="259045"/>
    <xdr:sp macro="" textlink="">
      <xdr:nvSpPr>
        <xdr:cNvPr id="612" name="n_2mainValue【公民館】&#10;有形固定資産減価償却率"/>
        <xdr:cNvSpPr txBox="1"/>
      </xdr:nvSpPr>
      <xdr:spPr>
        <a:xfrm>
          <a:off x="14389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3" name="直線コネクタ 6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4" name="テキスト ボックス 6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5" name="直線コネクタ 6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6" name="テキスト ボックス 6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7" name="直線コネクタ 6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8" name="テキスト ボックス 6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9" name="直線コネクタ 6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0" name="テキスト ボックス 6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1" name="直線コネクタ 6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2" name="テキスト ボックス 6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3" name="直線コネクタ 6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4" name="テキスト ボックス 6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638" name="直線コネクタ 637"/>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639"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640" name="直線コネクタ 639"/>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641"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642" name="直線コネクタ 641"/>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643"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644" name="フローチャート: 判断 643"/>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645" name="フローチャート: 判断 644"/>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646" name="フローチャート: 判断 645"/>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647" name="フローチャート: 判断 646"/>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14514</xdr:rowOff>
    </xdr:from>
    <xdr:to>
      <xdr:col>116</xdr:col>
      <xdr:colOff>114300</xdr:colOff>
      <xdr:row>108</xdr:row>
      <xdr:rowOff>116114</xdr:rowOff>
    </xdr:to>
    <xdr:sp macro="" textlink="">
      <xdr:nvSpPr>
        <xdr:cNvPr id="653" name="楕円 652"/>
        <xdr:cNvSpPr/>
      </xdr:nvSpPr>
      <xdr:spPr>
        <a:xfrm>
          <a:off x="22110700" y="185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164391</xdr:rowOff>
    </xdr:from>
    <xdr:ext cx="469744" cy="259045"/>
    <xdr:sp macro="" textlink="">
      <xdr:nvSpPr>
        <xdr:cNvPr id="654" name="【公民館】&#10;一人当たり面積該当値テキスト"/>
        <xdr:cNvSpPr txBox="1"/>
      </xdr:nvSpPr>
      <xdr:spPr>
        <a:xfrm>
          <a:off x="22199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16692</xdr:rowOff>
    </xdr:from>
    <xdr:to>
      <xdr:col>112</xdr:col>
      <xdr:colOff>38100</xdr:colOff>
      <xdr:row>108</xdr:row>
      <xdr:rowOff>118292</xdr:rowOff>
    </xdr:to>
    <xdr:sp macro="" textlink="">
      <xdr:nvSpPr>
        <xdr:cNvPr id="655" name="楕円 654"/>
        <xdr:cNvSpPr/>
      </xdr:nvSpPr>
      <xdr:spPr>
        <a:xfrm>
          <a:off x="21272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65314</xdr:rowOff>
    </xdr:from>
    <xdr:to>
      <xdr:col>116</xdr:col>
      <xdr:colOff>63500</xdr:colOff>
      <xdr:row>108</xdr:row>
      <xdr:rowOff>67492</xdr:rowOff>
    </xdr:to>
    <xdr:cxnSp macro="">
      <xdr:nvCxnSpPr>
        <xdr:cNvPr id="656" name="直線コネクタ 655"/>
        <xdr:cNvCxnSpPr/>
      </xdr:nvCxnSpPr>
      <xdr:spPr>
        <a:xfrm flipV="1">
          <a:off x="21323300" y="1858191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145687</xdr:rowOff>
    </xdr:from>
    <xdr:to>
      <xdr:col>107</xdr:col>
      <xdr:colOff>101600</xdr:colOff>
      <xdr:row>108</xdr:row>
      <xdr:rowOff>75837</xdr:rowOff>
    </xdr:to>
    <xdr:sp macro="" textlink="">
      <xdr:nvSpPr>
        <xdr:cNvPr id="657" name="楕円 656"/>
        <xdr:cNvSpPr/>
      </xdr:nvSpPr>
      <xdr:spPr>
        <a:xfrm>
          <a:off x="20383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25037</xdr:rowOff>
    </xdr:from>
    <xdr:to>
      <xdr:col>111</xdr:col>
      <xdr:colOff>177800</xdr:colOff>
      <xdr:row>108</xdr:row>
      <xdr:rowOff>67492</xdr:rowOff>
    </xdr:to>
    <xdr:cxnSp macro="">
      <xdr:nvCxnSpPr>
        <xdr:cNvPr id="658" name="直線コネクタ 657"/>
        <xdr:cNvCxnSpPr/>
      </xdr:nvCxnSpPr>
      <xdr:spPr>
        <a:xfrm>
          <a:off x="20434300" y="185416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659"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660"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661"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109419</xdr:rowOff>
    </xdr:from>
    <xdr:ext cx="469744" cy="259045"/>
    <xdr:sp macro="" textlink="">
      <xdr:nvSpPr>
        <xdr:cNvPr id="662" name="n_1mainValue【公民館】&#10;一人当たり面積"/>
        <xdr:cNvSpPr txBox="1"/>
      </xdr:nvSpPr>
      <xdr:spPr>
        <a:xfrm>
          <a:off x="210757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66964</xdr:rowOff>
    </xdr:from>
    <xdr:ext cx="469744" cy="259045"/>
    <xdr:sp macro="" textlink="">
      <xdr:nvSpPr>
        <xdr:cNvPr id="663" name="n_2mainValue【公民館】&#10;一人当たり面積"/>
        <xdr:cNvSpPr txBox="1"/>
      </xdr:nvSpPr>
      <xdr:spPr>
        <a:xfrm>
          <a:off x="201994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有形固定資産減価償却率が類似団体平均と比較して高くなっている施設等は，道路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公営住宅となった。また，低くなっている施設等は，橋りょう・トンネル，</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学校施設及び公民館となった。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道路については，合併特例債を活用した新設道路が増加しているものの総延長が大きいこと，また，公営住宅については昭和４０年から昭和５０年代に多くが建設されている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により，有形固定資産減価償却率は類似団体平均より高くなっている。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今後は，公共施設等総合管理計画において示されている指針に基づき，公共施設の規模の適正化を図り，有形固定資産減価償却率の改善に努めていく。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一人当たりの面積等については，類似団体平均と比較して高くなっている施設等は，道路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及び認定こども園・幼稚園・保育所</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となった。また，低くなっている施設等は，橋りょう・トンネル，公営住宅，学校施設及び公民館となった。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道路については，市の面積が比較的広いことから類似団体平均より大幅に高くなった。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4173</xdr:rowOff>
    </xdr:from>
    <xdr:to>
      <xdr:col>24</xdr:col>
      <xdr:colOff>114300</xdr:colOff>
      <xdr:row>37</xdr:row>
      <xdr:rowOff>105773</xdr:rowOff>
    </xdr:to>
    <xdr:sp macro="" textlink="">
      <xdr:nvSpPr>
        <xdr:cNvPr id="72" name="楕円 71"/>
        <xdr:cNvSpPr/>
      </xdr:nvSpPr>
      <xdr:spPr>
        <a:xfrm>
          <a:off x="45847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27050</xdr:rowOff>
    </xdr:from>
    <xdr:ext cx="405111" cy="259045"/>
    <xdr:sp macro="" textlink="">
      <xdr:nvSpPr>
        <xdr:cNvPr id="73" name="【図書館】&#10;有形固定資産減価償却率該当値テキスト"/>
        <xdr:cNvSpPr txBox="1"/>
      </xdr:nvSpPr>
      <xdr:spPr>
        <a:xfrm>
          <a:off x="4673600" y="619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4" name="楕円 73"/>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54973</xdr:rowOff>
    </xdr:from>
    <xdr:to>
      <xdr:col>24</xdr:col>
      <xdr:colOff>63500</xdr:colOff>
      <xdr:row>37</xdr:row>
      <xdr:rowOff>100693</xdr:rowOff>
    </xdr:to>
    <xdr:cxnSp macro="">
      <xdr:nvCxnSpPr>
        <xdr:cNvPr id="75" name="直線コネクタ 74"/>
        <xdr:cNvCxnSpPr/>
      </xdr:nvCxnSpPr>
      <xdr:spPr>
        <a:xfrm flipV="1">
          <a:off x="3797300" y="63986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95613</xdr:rowOff>
    </xdr:from>
    <xdr:to>
      <xdr:col>15</xdr:col>
      <xdr:colOff>101600</xdr:colOff>
      <xdr:row>38</xdr:row>
      <xdr:rowOff>25763</xdr:rowOff>
    </xdr:to>
    <xdr:sp macro="" textlink="">
      <xdr:nvSpPr>
        <xdr:cNvPr id="76" name="楕円 75"/>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146413</xdr:rowOff>
    </xdr:to>
    <xdr:cxnSp macro="">
      <xdr:nvCxnSpPr>
        <xdr:cNvPr id="77" name="直線コネクタ 76"/>
        <xdr:cNvCxnSpPr/>
      </xdr:nvCxnSpPr>
      <xdr:spPr>
        <a:xfrm flipV="1">
          <a:off x="2908300" y="64443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79"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0" name="n_3aveValue【図書館】&#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1" name="n_1mainValue【図書館】&#10;有形固定資産減価償却率"/>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42290</xdr:rowOff>
    </xdr:from>
    <xdr:ext cx="405111" cy="259045"/>
    <xdr:sp macro="" textlink="">
      <xdr:nvSpPr>
        <xdr:cNvPr id="82" name="n_2mainValue【図書館】&#10;有形固定資産減価償却率"/>
        <xdr:cNvSpPr txBox="1"/>
      </xdr:nvSpPr>
      <xdr:spPr>
        <a:xfrm>
          <a:off x="2705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6" name="直線コネクタ 105"/>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7"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8" name="直線コネクタ 107"/>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9"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0" name="直線コネクタ 109"/>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1" name="【図書館】&#10;一人当たり面積平均値テキスト"/>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2" name="フローチャート: 判断 111"/>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3" name="フローチャート: 判断 112"/>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4" name="フローチャート: 判断 113"/>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5" name="フローチャート: 判断 114"/>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楕円 120"/>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22" name="【図書館】&#10;一人当たり面積該当値テキスト"/>
        <xdr:cNvSpPr txBox="1"/>
      </xdr:nvSpPr>
      <xdr:spPr>
        <a:xfrm>
          <a:off x="105156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23" name="楕円 122"/>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69850</xdr:rowOff>
    </xdr:to>
    <xdr:cxnSp macro="">
      <xdr:nvCxnSpPr>
        <xdr:cNvPr id="124" name="直線コネクタ 123"/>
        <xdr:cNvCxnSpPr/>
      </xdr:nvCxnSpPr>
      <xdr:spPr>
        <a:xfrm>
          <a:off x="96393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25" name="楕円 124"/>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82550</xdr:rowOff>
    </xdr:to>
    <xdr:cxnSp macro="">
      <xdr:nvCxnSpPr>
        <xdr:cNvPr id="126" name="直線コネクタ 125"/>
        <xdr:cNvCxnSpPr/>
      </xdr:nvCxnSpPr>
      <xdr:spPr>
        <a:xfrm flipV="1">
          <a:off x="8750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27" name="n_1ave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28"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29"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30"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31"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57" name="直線コネクタ 156"/>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8"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9" name="直線コネクタ 158"/>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0"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1" name="直線コネクタ 16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128831</xdr:rowOff>
    </xdr:from>
    <xdr:ext cx="405111" cy="259045"/>
    <xdr:sp macro="" textlink="">
      <xdr:nvSpPr>
        <xdr:cNvPr id="162" name="【体育館・プール】&#10;有形固定資産減価償却率平均値テキスト"/>
        <xdr:cNvSpPr txBox="1"/>
      </xdr:nvSpPr>
      <xdr:spPr>
        <a:xfrm>
          <a:off x="4673600" y="990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3" name="フローチャート: 判断 162"/>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64" name="フローチャート: 判断 16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5" name="フローチャート: 判断 164"/>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66" name="フローチャート: 判断 165"/>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87993</xdr:rowOff>
    </xdr:from>
    <xdr:to>
      <xdr:col>24</xdr:col>
      <xdr:colOff>114300</xdr:colOff>
      <xdr:row>60</xdr:row>
      <xdr:rowOff>18143</xdr:rowOff>
    </xdr:to>
    <xdr:sp macro="" textlink="">
      <xdr:nvSpPr>
        <xdr:cNvPr id="172" name="楕円 171"/>
        <xdr:cNvSpPr/>
      </xdr:nvSpPr>
      <xdr:spPr>
        <a:xfrm>
          <a:off x="4584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66420</xdr:rowOff>
    </xdr:from>
    <xdr:ext cx="405111" cy="259045"/>
    <xdr:sp macro="" textlink="">
      <xdr:nvSpPr>
        <xdr:cNvPr id="173" name="【体育館・プール】&#10;有形固定資産減価償却率該当値テキスト"/>
        <xdr:cNvSpPr txBox="1"/>
      </xdr:nvSpPr>
      <xdr:spPr>
        <a:xfrm>
          <a:off x="4673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174" name="楕円 173"/>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138793</xdr:rowOff>
    </xdr:to>
    <xdr:cxnSp macro="">
      <xdr:nvCxnSpPr>
        <xdr:cNvPr id="175" name="直線コネクタ 174"/>
        <xdr:cNvCxnSpPr/>
      </xdr:nvCxnSpPr>
      <xdr:spPr>
        <a:xfrm>
          <a:off x="3797300" y="10189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60234</xdr:rowOff>
    </xdr:from>
    <xdr:to>
      <xdr:col>15</xdr:col>
      <xdr:colOff>101600</xdr:colOff>
      <xdr:row>59</xdr:row>
      <xdr:rowOff>161834</xdr:rowOff>
    </xdr:to>
    <xdr:sp macro="" textlink="">
      <xdr:nvSpPr>
        <xdr:cNvPr id="176" name="楕円 175"/>
        <xdr:cNvSpPr/>
      </xdr:nvSpPr>
      <xdr:spPr>
        <a:xfrm>
          <a:off x="2857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111034</xdr:rowOff>
    </xdr:to>
    <xdr:cxnSp macro="">
      <xdr:nvCxnSpPr>
        <xdr:cNvPr id="177" name="直線コネクタ 176"/>
        <xdr:cNvCxnSpPr/>
      </xdr:nvCxnSpPr>
      <xdr:spPr>
        <a:xfrm flipV="1">
          <a:off x="2908300" y="1018902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91820</xdr:rowOff>
    </xdr:from>
    <xdr:ext cx="405111" cy="259045"/>
    <xdr:sp macro="" textlink="">
      <xdr:nvSpPr>
        <xdr:cNvPr id="178" name="n_1ave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79" name="n_2ave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0"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115405</xdr:rowOff>
    </xdr:from>
    <xdr:ext cx="405111" cy="259045"/>
    <xdr:sp macro="" textlink="">
      <xdr:nvSpPr>
        <xdr:cNvPr id="181" name="n_1mainValue【体育館・プール】&#10;有形固定資産減価償却率"/>
        <xdr:cNvSpPr txBox="1"/>
      </xdr:nvSpPr>
      <xdr:spPr>
        <a:xfrm>
          <a:off x="35820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152961</xdr:rowOff>
    </xdr:from>
    <xdr:ext cx="405111" cy="259045"/>
    <xdr:sp macro="" textlink="">
      <xdr:nvSpPr>
        <xdr:cNvPr id="182" name="n_2mainValue【体育館・プール】&#10;有形固定資産減価償却率"/>
        <xdr:cNvSpPr txBox="1"/>
      </xdr:nvSpPr>
      <xdr:spPr>
        <a:xfrm>
          <a:off x="27057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06" name="直線コネクタ 205"/>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07"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08" name="直線コネクタ 207"/>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09"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0" name="直線コネクタ 209"/>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65422</xdr:rowOff>
    </xdr:from>
    <xdr:ext cx="469744" cy="259045"/>
    <xdr:sp macro="" textlink="">
      <xdr:nvSpPr>
        <xdr:cNvPr id="211" name="【体育館・プール】&#10;一人当たり面積平均値テキスト"/>
        <xdr:cNvSpPr txBox="1"/>
      </xdr:nvSpPr>
      <xdr:spPr>
        <a:xfrm>
          <a:off x="10515600" y="1018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12" name="フローチャート: 判断 211"/>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13" name="フローチャート: 判断 212"/>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14" name="フローチャート: 判断 213"/>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15" name="フローチャート: 判断 214"/>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21" name="楕円 220"/>
        <xdr:cNvSpPr/>
      </xdr:nvSpPr>
      <xdr:spPr>
        <a:xfrm>
          <a:off x="10426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127652</xdr:rowOff>
    </xdr:from>
    <xdr:ext cx="469744" cy="259045"/>
    <xdr:sp macro="" textlink="">
      <xdr:nvSpPr>
        <xdr:cNvPr id="222" name="【体育館・プール】&#10;一人当たり面積該当値テキスト"/>
        <xdr:cNvSpPr txBox="1"/>
      </xdr:nvSpPr>
      <xdr:spPr>
        <a:xfrm>
          <a:off x="10515600"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23" name="楕円 222"/>
        <xdr:cNvSpPr/>
      </xdr:nvSpPr>
      <xdr:spPr>
        <a:xfrm>
          <a:off x="9588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62</xdr:row>
      <xdr:rowOff>28575</xdr:rowOff>
    </xdr:to>
    <xdr:cxnSp macro="">
      <xdr:nvCxnSpPr>
        <xdr:cNvPr id="224" name="直線コネクタ 223"/>
        <xdr:cNvCxnSpPr/>
      </xdr:nvCxnSpPr>
      <xdr:spPr>
        <a:xfrm>
          <a:off x="9639300" y="106260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126365</xdr:rowOff>
    </xdr:from>
    <xdr:to>
      <xdr:col>46</xdr:col>
      <xdr:colOff>38100</xdr:colOff>
      <xdr:row>62</xdr:row>
      <xdr:rowOff>56515</xdr:rowOff>
    </xdr:to>
    <xdr:sp macro="" textlink="">
      <xdr:nvSpPr>
        <xdr:cNvPr id="225" name="楕円 224"/>
        <xdr:cNvSpPr/>
      </xdr:nvSpPr>
      <xdr:spPr>
        <a:xfrm>
          <a:off x="8699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62</xdr:row>
      <xdr:rowOff>5715</xdr:rowOff>
    </xdr:to>
    <xdr:cxnSp macro="">
      <xdr:nvCxnSpPr>
        <xdr:cNvPr id="226" name="直線コネクタ 225"/>
        <xdr:cNvCxnSpPr/>
      </xdr:nvCxnSpPr>
      <xdr:spPr>
        <a:xfrm flipV="1">
          <a:off x="8750300" y="106260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164482</xdr:rowOff>
    </xdr:from>
    <xdr:ext cx="469744" cy="259045"/>
    <xdr:sp macro="" textlink="">
      <xdr:nvSpPr>
        <xdr:cNvPr id="227" name="n_1aveValue【体育館・プール】&#10;一人当たり面積"/>
        <xdr:cNvSpPr txBox="1"/>
      </xdr:nvSpPr>
      <xdr:spPr>
        <a:xfrm>
          <a:off x="93917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652</xdr:rowOff>
    </xdr:from>
    <xdr:ext cx="469744" cy="259045"/>
    <xdr:sp macro="" textlink="">
      <xdr:nvSpPr>
        <xdr:cNvPr id="228" name="n_2aveValue【体育館・プール】&#10;一人当たり面積"/>
        <xdr:cNvSpPr txBox="1"/>
      </xdr:nvSpPr>
      <xdr:spPr>
        <a:xfrm>
          <a:off x="8515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29" name="n_3ave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38117</xdr:rowOff>
    </xdr:from>
    <xdr:ext cx="469744" cy="259045"/>
    <xdr:sp macro="" textlink="">
      <xdr:nvSpPr>
        <xdr:cNvPr id="230" name="n_1mainValue【体育館・プール】&#10;一人当たり面積"/>
        <xdr:cNvSpPr txBox="1"/>
      </xdr:nvSpPr>
      <xdr:spPr>
        <a:xfrm>
          <a:off x="93917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47642</xdr:rowOff>
    </xdr:from>
    <xdr:ext cx="469744" cy="259045"/>
    <xdr:sp macro="" textlink="">
      <xdr:nvSpPr>
        <xdr:cNvPr id="231" name="n_2mainValue【体育館・プール】&#10;一人当たり面積"/>
        <xdr:cNvSpPr txBox="1"/>
      </xdr:nvSpPr>
      <xdr:spPr>
        <a:xfrm>
          <a:off x="8515427"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56" name="直線コネクタ 255"/>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57"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58" name="直線コネクタ 257"/>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9"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60" name="直線コネクタ 25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149241</xdr:rowOff>
    </xdr:from>
    <xdr:ext cx="405111" cy="259045"/>
    <xdr:sp macro="" textlink="">
      <xdr:nvSpPr>
        <xdr:cNvPr id="261" name="【福祉施設】&#10;有形固定資産減価償却率平均値テキスト"/>
        <xdr:cNvSpPr txBox="1"/>
      </xdr:nvSpPr>
      <xdr:spPr>
        <a:xfrm>
          <a:off x="4673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62" name="フローチャート: 判断 261"/>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63" name="フローチャート: 判断 262"/>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64" name="フローチャート: 判断 263"/>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5" name="フローチャート: 判断 264"/>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95886</xdr:rowOff>
    </xdr:from>
    <xdr:to>
      <xdr:col>24</xdr:col>
      <xdr:colOff>114300</xdr:colOff>
      <xdr:row>85</xdr:row>
      <xdr:rowOff>26036</xdr:rowOff>
    </xdr:to>
    <xdr:sp macro="" textlink="">
      <xdr:nvSpPr>
        <xdr:cNvPr id="271" name="楕円 270"/>
        <xdr:cNvSpPr/>
      </xdr:nvSpPr>
      <xdr:spPr>
        <a:xfrm>
          <a:off x="4584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74313</xdr:rowOff>
    </xdr:from>
    <xdr:ext cx="405111" cy="259045"/>
    <xdr:sp macro="" textlink="">
      <xdr:nvSpPr>
        <xdr:cNvPr id="272" name="【福祉施設】&#10;有形固定資産減価償却率該当値テキスト"/>
        <xdr:cNvSpPr txBox="1"/>
      </xdr:nvSpPr>
      <xdr:spPr>
        <a:xfrm>
          <a:off x="4673600"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73" name="楕円 272"/>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146686</xdr:rowOff>
    </xdr:from>
    <xdr:to>
      <xdr:col>24</xdr:col>
      <xdr:colOff>63500</xdr:colOff>
      <xdr:row>85</xdr:row>
      <xdr:rowOff>38100</xdr:rowOff>
    </xdr:to>
    <xdr:cxnSp macro="">
      <xdr:nvCxnSpPr>
        <xdr:cNvPr id="274" name="直線コネクタ 273"/>
        <xdr:cNvCxnSpPr/>
      </xdr:nvCxnSpPr>
      <xdr:spPr>
        <a:xfrm flipV="1">
          <a:off x="3797300" y="1454848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50164</xdr:rowOff>
    </xdr:from>
    <xdr:to>
      <xdr:col>15</xdr:col>
      <xdr:colOff>101600</xdr:colOff>
      <xdr:row>85</xdr:row>
      <xdr:rowOff>151764</xdr:rowOff>
    </xdr:to>
    <xdr:sp macro="" textlink="">
      <xdr:nvSpPr>
        <xdr:cNvPr id="275" name="楕円 274"/>
        <xdr:cNvSpPr/>
      </xdr:nvSpPr>
      <xdr:spPr>
        <a:xfrm>
          <a:off x="2857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38100</xdr:rowOff>
    </xdr:from>
    <xdr:to>
      <xdr:col>19</xdr:col>
      <xdr:colOff>177800</xdr:colOff>
      <xdr:row>85</xdr:row>
      <xdr:rowOff>100964</xdr:rowOff>
    </xdr:to>
    <xdr:cxnSp macro="">
      <xdr:nvCxnSpPr>
        <xdr:cNvPr id="276" name="直線コネクタ 275"/>
        <xdr:cNvCxnSpPr/>
      </xdr:nvCxnSpPr>
      <xdr:spPr>
        <a:xfrm flipV="1">
          <a:off x="2908300" y="146113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77" name="n_1aveValue【福祉施設】&#10;有形固定資産減価償却率"/>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278" name="n_2aveValue【福祉施設】&#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9"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280" name="n_1mainValue【福祉施設】&#10;有形固定資産減価償却率"/>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142891</xdr:rowOff>
    </xdr:from>
    <xdr:ext cx="405111" cy="259045"/>
    <xdr:sp macro="" textlink="">
      <xdr:nvSpPr>
        <xdr:cNvPr id="281" name="n_2mainValue【福祉施設】&#10;有形固定資産減価償却率"/>
        <xdr:cNvSpPr txBox="1"/>
      </xdr:nvSpPr>
      <xdr:spPr>
        <a:xfrm>
          <a:off x="27057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05" name="直線コネクタ 304"/>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06"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07" name="直線コネクタ 306"/>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08"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09" name="直線コネクタ 308"/>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10"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1" name="フローチャート: 判断 310"/>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12" name="フローチャート: 判断 311"/>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13" name="フローチャート: 判断 312"/>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14" name="フローチャート: 判断 313"/>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320" name="楕円 319"/>
        <xdr:cNvSpPr/>
      </xdr:nvSpPr>
      <xdr:spPr>
        <a:xfrm>
          <a:off x="10426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21" name="【福祉施設】&#10;一人当たり面積該当値テキスト"/>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55880</xdr:rowOff>
    </xdr:from>
    <xdr:to>
      <xdr:col>50</xdr:col>
      <xdr:colOff>165100</xdr:colOff>
      <xdr:row>85</xdr:row>
      <xdr:rowOff>157480</xdr:rowOff>
    </xdr:to>
    <xdr:sp macro="" textlink="">
      <xdr:nvSpPr>
        <xdr:cNvPr id="322" name="楕円 321"/>
        <xdr:cNvSpPr/>
      </xdr:nvSpPr>
      <xdr:spPr>
        <a:xfrm>
          <a:off x="958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102870</xdr:rowOff>
    </xdr:from>
    <xdr:to>
      <xdr:col>55</xdr:col>
      <xdr:colOff>0</xdr:colOff>
      <xdr:row>85</xdr:row>
      <xdr:rowOff>106680</xdr:rowOff>
    </xdr:to>
    <xdr:cxnSp macro="">
      <xdr:nvCxnSpPr>
        <xdr:cNvPr id="323" name="直線コネクタ 322"/>
        <xdr:cNvCxnSpPr/>
      </xdr:nvCxnSpPr>
      <xdr:spPr>
        <a:xfrm flipV="1">
          <a:off x="9639300" y="1467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59689</xdr:rowOff>
    </xdr:from>
    <xdr:to>
      <xdr:col>46</xdr:col>
      <xdr:colOff>38100</xdr:colOff>
      <xdr:row>85</xdr:row>
      <xdr:rowOff>161289</xdr:rowOff>
    </xdr:to>
    <xdr:sp macro="" textlink="">
      <xdr:nvSpPr>
        <xdr:cNvPr id="324" name="楕円 323"/>
        <xdr:cNvSpPr/>
      </xdr:nvSpPr>
      <xdr:spPr>
        <a:xfrm>
          <a:off x="8699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106680</xdr:rowOff>
    </xdr:from>
    <xdr:to>
      <xdr:col>50</xdr:col>
      <xdr:colOff>114300</xdr:colOff>
      <xdr:row>85</xdr:row>
      <xdr:rowOff>110489</xdr:rowOff>
    </xdr:to>
    <xdr:cxnSp macro="">
      <xdr:nvCxnSpPr>
        <xdr:cNvPr id="325" name="直線コネクタ 324"/>
        <xdr:cNvCxnSpPr/>
      </xdr:nvCxnSpPr>
      <xdr:spPr>
        <a:xfrm flipV="1">
          <a:off x="8750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26" name="n_1ave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27" name="n_2aveValue【福祉施設】&#10;一人当たり面積"/>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28"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148607</xdr:rowOff>
    </xdr:from>
    <xdr:ext cx="469744" cy="259045"/>
    <xdr:sp macro="" textlink="">
      <xdr:nvSpPr>
        <xdr:cNvPr id="329" name="n_1mainValue【福祉施設】&#10;一人当たり面積"/>
        <xdr:cNvSpPr txBox="1"/>
      </xdr:nvSpPr>
      <xdr:spPr>
        <a:xfrm>
          <a:off x="9391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152416</xdr:rowOff>
    </xdr:from>
    <xdr:ext cx="469744" cy="259045"/>
    <xdr:sp macro="" textlink="">
      <xdr:nvSpPr>
        <xdr:cNvPr id="330" name="n_2mainValue【福祉施設】&#10;一人当たり面積"/>
        <xdr:cNvSpPr txBox="1"/>
      </xdr:nvSpPr>
      <xdr:spPr>
        <a:xfrm>
          <a:off x="8515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372" name="直線コネクタ 371"/>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373"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74" name="直線コネクタ 373"/>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75"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76" name="直線コネクタ 375"/>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377"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78" name="フローチャート: 判断 377"/>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379" name="フローチャート: 判断 378"/>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80" name="フローチャート: 判断 379"/>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381" name="フローチャート: 判断 380"/>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87" name="楕円 386"/>
        <xdr:cNvSpPr/>
      </xdr:nvSpPr>
      <xdr:spPr>
        <a:xfrm>
          <a:off x="16268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142983</xdr:rowOff>
    </xdr:from>
    <xdr:ext cx="405111" cy="259045"/>
    <xdr:sp macro="" textlink="">
      <xdr:nvSpPr>
        <xdr:cNvPr id="388" name="【一般廃棄物処理施設】&#10;有形固定資産減価償却率該当値テキスト"/>
        <xdr:cNvSpPr txBox="1"/>
      </xdr:nvSpPr>
      <xdr:spPr>
        <a:xfrm>
          <a:off x="16357600" y="614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4173</xdr:rowOff>
    </xdr:from>
    <xdr:to>
      <xdr:col>81</xdr:col>
      <xdr:colOff>101600</xdr:colOff>
      <xdr:row>37</xdr:row>
      <xdr:rowOff>105773</xdr:rowOff>
    </xdr:to>
    <xdr:sp macro="" textlink="">
      <xdr:nvSpPr>
        <xdr:cNvPr id="389" name="楕円 388"/>
        <xdr:cNvSpPr/>
      </xdr:nvSpPr>
      <xdr:spPr>
        <a:xfrm>
          <a:off x="15430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170906</xdr:rowOff>
    </xdr:from>
    <xdr:to>
      <xdr:col>85</xdr:col>
      <xdr:colOff>127000</xdr:colOff>
      <xdr:row>37</xdr:row>
      <xdr:rowOff>54973</xdr:rowOff>
    </xdr:to>
    <xdr:cxnSp macro="">
      <xdr:nvCxnSpPr>
        <xdr:cNvPr id="390" name="直線コネクタ 389"/>
        <xdr:cNvCxnSpPr/>
      </xdr:nvCxnSpPr>
      <xdr:spPr>
        <a:xfrm flipV="1">
          <a:off x="15481300" y="634310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391" name="楕円 390"/>
        <xdr:cNvSpPr/>
      </xdr:nvSpPr>
      <xdr:spPr>
        <a:xfrm>
          <a:off x="14541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37</xdr:row>
      <xdr:rowOff>152944</xdr:rowOff>
    </xdr:to>
    <xdr:cxnSp macro="">
      <xdr:nvCxnSpPr>
        <xdr:cNvPr id="392" name="直線コネクタ 391"/>
        <xdr:cNvCxnSpPr/>
      </xdr:nvCxnSpPr>
      <xdr:spPr>
        <a:xfrm flipV="1">
          <a:off x="14592300" y="63986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120667</xdr:rowOff>
    </xdr:from>
    <xdr:ext cx="405111" cy="259045"/>
    <xdr:sp macro="" textlink="">
      <xdr:nvSpPr>
        <xdr:cNvPr id="393" name="n_1aveValue【一般廃棄物処理施設】&#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94" name="n_2aveValue【一般廃棄物処理施設】&#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395"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96900</xdr:rowOff>
    </xdr:from>
    <xdr:ext cx="405111" cy="259045"/>
    <xdr:sp macro="" textlink="">
      <xdr:nvSpPr>
        <xdr:cNvPr id="396" name="n_1mainValue【一般廃棄物処理施設】&#10;有形固定資産減価償却率"/>
        <xdr:cNvSpPr txBox="1"/>
      </xdr:nvSpPr>
      <xdr:spPr>
        <a:xfrm>
          <a:off x="152660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23421</xdr:rowOff>
    </xdr:from>
    <xdr:ext cx="405111" cy="259045"/>
    <xdr:sp macro="" textlink="">
      <xdr:nvSpPr>
        <xdr:cNvPr id="397" name="n_2mainValue【一般廃棄物処理施設】&#10;有形固定資産減価償却率"/>
        <xdr:cNvSpPr txBox="1"/>
      </xdr:nvSpPr>
      <xdr:spPr>
        <a:xfrm>
          <a:off x="14389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9" name="テキスト ボックス 4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1" name="テキスト ボックス 41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3" name="テキスト ボックス 41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5" name="テキスト ボックス 41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7" name="テキスト ボックス 4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419" name="直線コネクタ 418"/>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420"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421" name="直線コネクタ 420"/>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422"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423" name="直線コネクタ 422"/>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424"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425" name="フローチャート: 判断 424"/>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426" name="フローチャート: 判断 425"/>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427" name="フローチャート: 判断 426"/>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428" name="フローチャート: 判断 427"/>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31737</xdr:rowOff>
    </xdr:from>
    <xdr:to>
      <xdr:col>116</xdr:col>
      <xdr:colOff>114300</xdr:colOff>
      <xdr:row>39</xdr:row>
      <xdr:rowOff>133337</xdr:rowOff>
    </xdr:to>
    <xdr:sp macro="" textlink="">
      <xdr:nvSpPr>
        <xdr:cNvPr id="434" name="楕円 433"/>
        <xdr:cNvSpPr/>
      </xdr:nvSpPr>
      <xdr:spPr>
        <a:xfrm>
          <a:off x="22110700" y="67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10164</xdr:rowOff>
    </xdr:from>
    <xdr:ext cx="534377" cy="259045"/>
    <xdr:sp macro="" textlink="">
      <xdr:nvSpPr>
        <xdr:cNvPr id="435" name="【一般廃棄物処理施設】&#10;一人当たり有形固定資産（償却資産）額該当値テキスト"/>
        <xdr:cNvSpPr txBox="1"/>
      </xdr:nvSpPr>
      <xdr:spPr>
        <a:xfrm>
          <a:off x="22199600" y="669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32747</xdr:rowOff>
    </xdr:from>
    <xdr:to>
      <xdr:col>112</xdr:col>
      <xdr:colOff>38100</xdr:colOff>
      <xdr:row>39</xdr:row>
      <xdr:rowOff>134347</xdr:rowOff>
    </xdr:to>
    <xdr:sp macro="" textlink="">
      <xdr:nvSpPr>
        <xdr:cNvPr id="436" name="楕円 435"/>
        <xdr:cNvSpPr/>
      </xdr:nvSpPr>
      <xdr:spPr>
        <a:xfrm>
          <a:off x="21272500" y="67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82537</xdr:rowOff>
    </xdr:from>
    <xdr:to>
      <xdr:col>116</xdr:col>
      <xdr:colOff>63500</xdr:colOff>
      <xdr:row>39</xdr:row>
      <xdr:rowOff>83547</xdr:rowOff>
    </xdr:to>
    <xdr:cxnSp macro="">
      <xdr:nvCxnSpPr>
        <xdr:cNvPr id="437" name="直線コネクタ 436"/>
        <xdr:cNvCxnSpPr/>
      </xdr:nvCxnSpPr>
      <xdr:spPr>
        <a:xfrm flipV="1">
          <a:off x="21323300" y="6769087"/>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43203</xdr:rowOff>
    </xdr:from>
    <xdr:to>
      <xdr:col>107</xdr:col>
      <xdr:colOff>101600</xdr:colOff>
      <xdr:row>37</xdr:row>
      <xdr:rowOff>144803</xdr:rowOff>
    </xdr:to>
    <xdr:sp macro="" textlink="">
      <xdr:nvSpPr>
        <xdr:cNvPr id="438" name="楕円 437"/>
        <xdr:cNvSpPr/>
      </xdr:nvSpPr>
      <xdr:spPr>
        <a:xfrm>
          <a:off x="20383500" y="63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94003</xdr:rowOff>
    </xdr:from>
    <xdr:to>
      <xdr:col>111</xdr:col>
      <xdr:colOff>177800</xdr:colOff>
      <xdr:row>39</xdr:row>
      <xdr:rowOff>83547</xdr:rowOff>
    </xdr:to>
    <xdr:cxnSp macro="">
      <xdr:nvCxnSpPr>
        <xdr:cNvPr id="439" name="直線コネクタ 438"/>
        <xdr:cNvCxnSpPr/>
      </xdr:nvCxnSpPr>
      <xdr:spPr>
        <a:xfrm>
          <a:off x="20434300" y="6437653"/>
          <a:ext cx="889000" cy="3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151539</xdr:rowOff>
    </xdr:from>
    <xdr:ext cx="534377" cy="259045"/>
    <xdr:sp macro="" textlink="">
      <xdr:nvSpPr>
        <xdr:cNvPr id="440" name="n_1aveValue【一般廃棄物処理施設】&#10;一人当たり有形固定資産（償却資産）額"/>
        <xdr:cNvSpPr txBox="1"/>
      </xdr:nvSpPr>
      <xdr:spPr>
        <a:xfrm>
          <a:off x="210434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160976</xdr:rowOff>
    </xdr:from>
    <xdr:ext cx="534377" cy="259045"/>
    <xdr:sp macro="" textlink="">
      <xdr:nvSpPr>
        <xdr:cNvPr id="441" name="n_2aveValue【一般廃棄物処理施設】&#10;一人当たり有形固定資産（償却資産）額"/>
        <xdr:cNvSpPr txBox="1"/>
      </xdr:nvSpPr>
      <xdr:spPr>
        <a:xfrm>
          <a:off x="20167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442"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150874</xdr:rowOff>
    </xdr:from>
    <xdr:ext cx="534377" cy="259045"/>
    <xdr:sp macro="" textlink="">
      <xdr:nvSpPr>
        <xdr:cNvPr id="443" name="n_1mainValue【一般廃棄物処理施設】&#10;一人当たり有形固定資産（償却資産）額"/>
        <xdr:cNvSpPr txBox="1"/>
      </xdr:nvSpPr>
      <xdr:spPr>
        <a:xfrm>
          <a:off x="21043411" y="64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161330</xdr:rowOff>
    </xdr:from>
    <xdr:ext cx="599010" cy="259045"/>
    <xdr:sp macro="" textlink="">
      <xdr:nvSpPr>
        <xdr:cNvPr id="444" name="n_2mainValue【一般廃棄物処理施設】&#10;一人当たり有形固定資産（償却資産）額"/>
        <xdr:cNvSpPr txBox="1"/>
      </xdr:nvSpPr>
      <xdr:spPr>
        <a:xfrm>
          <a:off x="20134795" y="616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470" name="直線コネクタ 469"/>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71"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2" name="直線コネクタ 47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473"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474" name="直線コネクタ 473"/>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75"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76" name="フローチャート: 判断 475"/>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477" name="フローチャート: 判断 476"/>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78" name="フローチャート: 判断 47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479" name="フローチャート: 判断 478"/>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42273</xdr:rowOff>
    </xdr:from>
    <xdr:to>
      <xdr:col>85</xdr:col>
      <xdr:colOff>177800</xdr:colOff>
      <xdr:row>60</xdr:row>
      <xdr:rowOff>143873</xdr:rowOff>
    </xdr:to>
    <xdr:sp macro="" textlink="">
      <xdr:nvSpPr>
        <xdr:cNvPr id="485" name="楕円 484"/>
        <xdr:cNvSpPr/>
      </xdr:nvSpPr>
      <xdr:spPr>
        <a:xfrm>
          <a:off x="16268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20700</xdr:rowOff>
    </xdr:from>
    <xdr:ext cx="405111" cy="259045"/>
    <xdr:sp macro="" textlink="">
      <xdr:nvSpPr>
        <xdr:cNvPr id="486" name="【保健センター・保健所】&#10;有形固定資産減価償却率該当値テキスト"/>
        <xdr:cNvSpPr txBox="1"/>
      </xdr:nvSpPr>
      <xdr:spPr>
        <a:xfrm>
          <a:off x="16357600"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487" name="楕円 486"/>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60</xdr:row>
      <xdr:rowOff>93073</xdr:rowOff>
    </xdr:to>
    <xdr:cxnSp macro="">
      <xdr:nvCxnSpPr>
        <xdr:cNvPr id="488" name="直線コネクタ 487"/>
        <xdr:cNvCxnSpPr/>
      </xdr:nvCxnSpPr>
      <xdr:spPr>
        <a:xfrm>
          <a:off x="15481300" y="10251077"/>
          <a:ext cx="8382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123916</xdr:rowOff>
    </xdr:from>
    <xdr:to>
      <xdr:col>76</xdr:col>
      <xdr:colOff>165100</xdr:colOff>
      <xdr:row>60</xdr:row>
      <xdr:rowOff>54066</xdr:rowOff>
    </xdr:to>
    <xdr:sp macro="" textlink="">
      <xdr:nvSpPr>
        <xdr:cNvPr id="489" name="楕円 488"/>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135527</xdr:rowOff>
    </xdr:from>
    <xdr:to>
      <xdr:col>81</xdr:col>
      <xdr:colOff>50800</xdr:colOff>
      <xdr:row>60</xdr:row>
      <xdr:rowOff>3266</xdr:rowOff>
    </xdr:to>
    <xdr:cxnSp macro="">
      <xdr:nvCxnSpPr>
        <xdr:cNvPr id="490" name="直線コネクタ 489"/>
        <xdr:cNvCxnSpPr/>
      </xdr:nvCxnSpPr>
      <xdr:spPr>
        <a:xfrm flipV="1">
          <a:off x="14592300" y="10251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491"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92"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493"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494" name="n_1main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495" name="n_2mainValue【保健センター・保健所】&#10;有形固定資産減価償却率"/>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5" name="テキスト ボックス 5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7" name="テキスト ボックス 5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521" name="直線コネクタ 520"/>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22"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23" name="直線コネクタ 522"/>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524"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25" name="直線コネクタ 524"/>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526"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27" name="フローチャート: 判断 526"/>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528" name="フローチャート: 判断 527"/>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529" name="フローチャート: 判断 528"/>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30" name="フローチャート: 判断 529"/>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4717</xdr:rowOff>
    </xdr:from>
    <xdr:to>
      <xdr:col>116</xdr:col>
      <xdr:colOff>114300</xdr:colOff>
      <xdr:row>64</xdr:row>
      <xdr:rowOff>106317</xdr:rowOff>
    </xdr:to>
    <xdr:sp macro="" textlink="">
      <xdr:nvSpPr>
        <xdr:cNvPr id="536" name="楕円 535"/>
        <xdr:cNvSpPr/>
      </xdr:nvSpPr>
      <xdr:spPr>
        <a:xfrm>
          <a:off x="22110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91094</xdr:rowOff>
    </xdr:from>
    <xdr:ext cx="469744" cy="259045"/>
    <xdr:sp macro="" textlink="">
      <xdr:nvSpPr>
        <xdr:cNvPr id="537" name="【保健センター・保健所】&#10;一人当たり面積該当値テキスト"/>
        <xdr:cNvSpPr txBox="1"/>
      </xdr:nvSpPr>
      <xdr:spPr>
        <a:xfrm>
          <a:off x="22199600" y="1089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133713</xdr:rowOff>
    </xdr:from>
    <xdr:to>
      <xdr:col>112</xdr:col>
      <xdr:colOff>38100</xdr:colOff>
      <xdr:row>64</xdr:row>
      <xdr:rowOff>63863</xdr:rowOff>
    </xdr:to>
    <xdr:sp macro="" textlink="">
      <xdr:nvSpPr>
        <xdr:cNvPr id="538" name="楕円 537"/>
        <xdr:cNvSpPr/>
      </xdr:nvSpPr>
      <xdr:spPr>
        <a:xfrm>
          <a:off x="2127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13063</xdr:rowOff>
    </xdr:from>
    <xdr:to>
      <xdr:col>116</xdr:col>
      <xdr:colOff>63500</xdr:colOff>
      <xdr:row>64</xdr:row>
      <xdr:rowOff>55517</xdr:rowOff>
    </xdr:to>
    <xdr:cxnSp macro="">
      <xdr:nvCxnSpPr>
        <xdr:cNvPr id="539" name="直線コネクタ 538"/>
        <xdr:cNvCxnSpPr/>
      </xdr:nvCxnSpPr>
      <xdr:spPr>
        <a:xfrm>
          <a:off x="21323300" y="109858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133713</xdr:rowOff>
    </xdr:from>
    <xdr:to>
      <xdr:col>107</xdr:col>
      <xdr:colOff>101600</xdr:colOff>
      <xdr:row>64</xdr:row>
      <xdr:rowOff>63863</xdr:rowOff>
    </xdr:to>
    <xdr:sp macro="" textlink="">
      <xdr:nvSpPr>
        <xdr:cNvPr id="540" name="楕円 539"/>
        <xdr:cNvSpPr/>
      </xdr:nvSpPr>
      <xdr:spPr>
        <a:xfrm>
          <a:off x="20383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13063</xdr:rowOff>
    </xdr:from>
    <xdr:to>
      <xdr:col>111</xdr:col>
      <xdr:colOff>177800</xdr:colOff>
      <xdr:row>64</xdr:row>
      <xdr:rowOff>13063</xdr:rowOff>
    </xdr:to>
    <xdr:cxnSp macro="">
      <xdr:nvCxnSpPr>
        <xdr:cNvPr id="541" name="直線コネクタ 540"/>
        <xdr:cNvCxnSpPr/>
      </xdr:nvCxnSpPr>
      <xdr:spPr>
        <a:xfrm>
          <a:off x="20434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137540</xdr:rowOff>
    </xdr:from>
    <xdr:ext cx="469744" cy="259045"/>
    <xdr:sp macro="" textlink="">
      <xdr:nvSpPr>
        <xdr:cNvPr id="542" name="n_1aveValue【保健センター・保健所】&#10;一人当たり面積"/>
        <xdr:cNvSpPr txBox="1"/>
      </xdr:nvSpPr>
      <xdr:spPr>
        <a:xfrm>
          <a:off x="210757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543" name="n_2ave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544" name="n_3aveValue【保健センター・保健所】&#10;一人当たり面積"/>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54990</xdr:rowOff>
    </xdr:from>
    <xdr:ext cx="469744" cy="259045"/>
    <xdr:sp macro="" textlink="">
      <xdr:nvSpPr>
        <xdr:cNvPr id="545" name="n_1mainValue【保健センター・保健所】&#10;一人当たり面積"/>
        <xdr:cNvSpPr txBox="1"/>
      </xdr:nvSpPr>
      <xdr:spPr>
        <a:xfrm>
          <a:off x="21075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54990</xdr:rowOff>
    </xdr:from>
    <xdr:ext cx="469744" cy="259045"/>
    <xdr:sp macro="" textlink="">
      <xdr:nvSpPr>
        <xdr:cNvPr id="546" name="n_2mainValue【保健センター・保健所】&#10;一人当たり面積"/>
        <xdr:cNvSpPr txBox="1"/>
      </xdr:nvSpPr>
      <xdr:spPr>
        <a:xfrm>
          <a:off x="20199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7" name="テキスト ボックス 5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8" name="直線コネクタ 5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9" name="テキスト ボックス 5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0" name="直線コネクタ 5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1" name="テキスト ボックス 5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2" name="直線コネクタ 5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3" name="テキスト ボックス 5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4" name="直線コネクタ 5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5" name="テキスト ボックス 5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6" name="直線コネクタ 5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7" name="テキスト ボックス 5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9" name="テキスト ボックス 5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571" name="直線コネクタ 570"/>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572"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573" name="直線コネクタ 572"/>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574"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575" name="直線コネクタ 574"/>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576" name="【消防施設】&#10;有形固定資産減価償却率平均値テキスト"/>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77" name="フローチャート: 判断 576"/>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578" name="フローチャート: 判断 577"/>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579" name="フローチャート: 判断 578"/>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580" name="フローチャート: 判断 579"/>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1" name="テキスト ボックス 5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2" name="テキスト ボックス 5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3" name="テキスト ボックス 5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4" name="テキスト ボックス 5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5" name="テキスト ボックス 5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xdr:rowOff>
    </xdr:from>
    <xdr:to>
      <xdr:col>85</xdr:col>
      <xdr:colOff>177800</xdr:colOff>
      <xdr:row>85</xdr:row>
      <xdr:rowOff>117475</xdr:rowOff>
    </xdr:to>
    <xdr:sp macro="" textlink="">
      <xdr:nvSpPr>
        <xdr:cNvPr id="586" name="楕円 585"/>
        <xdr:cNvSpPr/>
      </xdr:nvSpPr>
      <xdr:spPr>
        <a:xfrm>
          <a:off x="16268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165752</xdr:rowOff>
    </xdr:from>
    <xdr:ext cx="405111" cy="259045"/>
    <xdr:sp macro="" textlink="">
      <xdr:nvSpPr>
        <xdr:cNvPr id="587" name="【消防施設】&#10;有形固定資産減価償却率該当値テキスト"/>
        <xdr:cNvSpPr txBox="1"/>
      </xdr:nvSpPr>
      <xdr:spPr>
        <a:xfrm>
          <a:off x="163576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34925</xdr:rowOff>
    </xdr:from>
    <xdr:to>
      <xdr:col>81</xdr:col>
      <xdr:colOff>101600</xdr:colOff>
      <xdr:row>85</xdr:row>
      <xdr:rowOff>136525</xdr:rowOff>
    </xdr:to>
    <xdr:sp macro="" textlink="">
      <xdr:nvSpPr>
        <xdr:cNvPr id="588" name="楕円 587"/>
        <xdr:cNvSpPr/>
      </xdr:nvSpPr>
      <xdr:spPr>
        <a:xfrm>
          <a:off x="15430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66675</xdr:rowOff>
    </xdr:from>
    <xdr:to>
      <xdr:col>85</xdr:col>
      <xdr:colOff>127000</xdr:colOff>
      <xdr:row>85</xdr:row>
      <xdr:rowOff>85725</xdr:rowOff>
    </xdr:to>
    <xdr:cxnSp macro="">
      <xdr:nvCxnSpPr>
        <xdr:cNvPr id="589" name="直線コネクタ 588"/>
        <xdr:cNvCxnSpPr/>
      </xdr:nvCxnSpPr>
      <xdr:spPr>
        <a:xfrm flipV="1">
          <a:off x="15481300" y="146399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13970</xdr:rowOff>
    </xdr:from>
    <xdr:to>
      <xdr:col>76</xdr:col>
      <xdr:colOff>165100</xdr:colOff>
      <xdr:row>85</xdr:row>
      <xdr:rowOff>115570</xdr:rowOff>
    </xdr:to>
    <xdr:sp macro="" textlink="">
      <xdr:nvSpPr>
        <xdr:cNvPr id="590" name="楕円 589"/>
        <xdr:cNvSpPr/>
      </xdr:nvSpPr>
      <xdr:spPr>
        <a:xfrm>
          <a:off x="14541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64770</xdr:rowOff>
    </xdr:from>
    <xdr:to>
      <xdr:col>81</xdr:col>
      <xdr:colOff>50800</xdr:colOff>
      <xdr:row>85</xdr:row>
      <xdr:rowOff>85725</xdr:rowOff>
    </xdr:to>
    <xdr:cxnSp macro="">
      <xdr:nvCxnSpPr>
        <xdr:cNvPr id="591" name="直線コネクタ 590"/>
        <xdr:cNvCxnSpPr/>
      </xdr:nvCxnSpPr>
      <xdr:spPr>
        <a:xfrm>
          <a:off x="14592300" y="146380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592" name="n_1aveValue【消防施設】&#10;有形固定資産減価償却率"/>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593" name="n_2aveValue【消防施設】&#10;有形固定資産減価償却率"/>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594" name="n_3aveValue【消防施設】&#10;有形固定資産減価償却率"/>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127652</xdr:rowOff>
    </xdr:from>
    <xdr:ext cx="405111" cy="259045"/>
    <xdr:sp macro="" textlink="">
      <xdr:nvSpPr>
        <xdr:cNvPr id="595" name="n_1mainValue【消防施設】&#10;有形固定資産減価償却率"/>
        <xdr:cNvSpPr txBox="1"/>
      </xdr:nvSpPr>
      <xdr:spPr>
        <a:xfrm>
          <a:off x="15266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106697</xdr:rowOff>
    </xdr:from>
    <xdr:ext cx="405111" cy="259045"/>
    <xdr:sp macro="" textlink="">
      <xdr:nvSpPr>
        <xdr:cNvPr id="596" name="n_2mainValue【消防施設】&#10;有形固定資産減価償却率"/>
        <xdr:cNvSpPr txBox="1"/>
      </xdr:nvSpPr>
      <xdr:spPr>
        <a:xfrm>
          <a:off x="143897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5" name="テキスト ボックス 6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7" name="直線コネクタ 60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8" name="テキスト ボックス 60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9" name="直線コネクタ 60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0" name="テキスト ボックス 60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1" name="直線コネクタ 61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2" name="テキスト ボックス 61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3" name="直線コネクタ 61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4" name="テキスト ボックス 61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618" name="直線コネクタ 617"/>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619"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620" name="直線コネクタ 619"/>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21"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22" name="直線コネクタ 62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623"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624" name="フローチャート: 判断 623"/>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625" name="フローチャート: 判断 624"/>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626" name="フローチャート: 判断 625"/>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627" name="フローチャート: 判断 626"/>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145035</xdr:rowOff>
    </xdr:from>
    <xdr:to>
      <xdr:col>116</xdr:col>
      <xdr:colOff>114300</xdr:colOff>
      <xdr:row>85</xdr:row>
      <xdr:rowOff>75185</xdr:rowOff>
    </xdr:to>
    <xdr:sp macro="" textlink="">
      <xdr:nvSpPr>
        <xdr:cNvPr id="633" name="楕円 632"/>
        <xdr:cNvSpPr/>
      </xdr:nvSpPr>
      <xdr:spPr>
        <a:xfrm>
          <a:off x="221107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59962</xdr:rowOff>
    </xdr:from>
    <xdr:ext cx="469744" cy="259045"/>
    <xdr:sp macro="" textlink="">
      <xdr:nvSpPr>
        <xdr:cNvPr id="634" name="【消防施設】&#10;一人当たり面積該当値テキスト"/>
        <xdr:cNvSpPr txBox="1"/>
      </xdr:nvSpPr>
      <xdr:spPr>
        <a:xfrm>
          <a:off x="22199600" y="144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140463</xdr:rowOff>
    </xdr:from>
    <xdr:to>
      <xdr:col>112</xdr:col>
      <xdr:colOff>38100</xdr:colOff>
      <xdr:row>85</xdr:row>
      <xdr:rowOff>70613</xdr:rowOff>
    </xdr:to>
    <xdr:sp macro="" textlink="">
      <xdr:nvSpPr>
        <xdr:cNvPr id="635" name="楕円 634"/>
        <xdr:cNvSpPr/>
      </xdr:nvSpPr>
      <xdr:spPr>
        <a:xfrm>
          <a:off x="21272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19813</xdr:rowOff>
    </xdr:from>
    <xdr:to>
      <xdr:col>116</xdr:col>
      <xdr:colOff>63500</xdr:colOff>
      <xdr:row>85</xdr:row>
      <xdr:rowOff>24385</xdr:rowOff>
    </xdr:to>
    <xdr:cxnSp macro="">
      <xdr:nvCxnSpPr>
        <xdr:cNvPr id="636" name="直線コネクタ 635"/>
        <xdr:cNvCxnSpPr/>
      </xdr:nvCxnSpPr>
      <xdr:spPr>
        <a:xfrm>
          <a:off x="21323300" y="145930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637" name="楕円 636"/>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19813</xdr:rowOff>
    </xdr:to>
    <xdr:cxnSp macro="">
      <xdr:nvCxnSpPr>
        <xdr:cNvPr id="638" name="直線コネクタ 637"/>
        <xdr:cNvCxnSpPr/>
      </xdr:nvCxnSpPr>
      <xdr:spPr>
        <a:xfrm>
          <a:off x="20434300" y="1457706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639"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640"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641"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61740</xdr:rowOff>
    </xdr:from>
    <xdr:ext cx="469744" cy="259045"/>
    <xdr:sp macro="" textlink="">
      <xdr:nvSpPr>
        <xdr:cNvPr id="642" name="n_1mainValue【消防施設】&#10;一人当たり面積"/>
        <xdr:cNvSpPr txBox="1"/>
      </xdr:nvSpPr>
      <xdr:spPr>
        <a:xfrm>
          <a:off x="210757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643"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5" name="テキスト ボックス 65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667" name="直線コネクタ 666"/>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668"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669" name="直線コネクタ 668"/>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670"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671" name="直線コネクタ 670"/>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672"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73" name="フローチャート: 判断 672"/>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674" name="フローチャート: 判断 673"/>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675" name="フローチャート: 判断 674"/>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676" name="フローチャート: 判断 675"/>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65405</xdr:rowOff>
    </xdr:from>
    <xdr:to>
      <xdr:col>85</xdr:col>
      <xdr:colOff>177800</xdr:colOff>
      <xdr:row>106</xdr:row>
      <xdr:rowOff>167005</xdr:rowOff>
    </xdr:to>
    <xdr:sp macro="" textlink="">
      <xdr:nvSpPr>
        <xdr:cNvPr id="682" name="楕円 681"/>
        <xdr:cNvSpPr/>
      </xdr:nvSpPr>
      <xdr:spPr>
        <a:xfrm>
          <a:off x="16268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43832</xdr:rowOff>
    </xdr:from>
    <xdr:ext cx="405111" cy="259045"/>
    <xdr:sp macro="" textlink="">
      <xdr:nvSpPr>
        <xdr:cNvPr id="683" name="【庁舎】&#10;有形固定資産減価償却率該当値テキスト"/>
        <xdr:cNvSpPr txBox="1"/>
      </xdr:nvSpPr>
      <xdr:spPr>
        <a:xfrm>
          <a:off x="16357600"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122555</xdr:rowOff>
    </xdr:from>
    <xdr:to>
      <xdr:col>81</xdr:col>
      <xdr:colOff>101600</xdr:colOff>
      <xdr:row>107</xdr:row>
      <xdr:rowOff>52705</xdr:rowOff>
    </xdr:to>
    <xdr:sp macro="" textlink="">
      <xdr:nvSpPr>
        <xdr:cNvPr id="684" name="楕円 683"/>
        <xdr:cNvSpPr/>
      </xdr:nvSpPr>
      <xdr:spPr>
        <a:xfrm>
          <a:off x="1543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116205</xdr:rowOff>
    </xdr:from>
    <xdr:to>
      <xdr:col>85</xdr:col>
      <xdr:colOff>127000</xdr:colOff>
      <xdr:row>107</xdr:row>
      <xdr:rowOff>1905</xdr:rowOff>
    </xdr:to>
    <xdr:cxnSp macro="">
      <xdr:nvCxnSpPr>
        <xdr:cNvPr id="685" name="直線コネクタ 684"/>
        <xdr:cNvCxnSpPr/>
      </xdr:nvCxnSpPr>
      <xdr:spPr>
        <a:xfrm flipV="1">
          <a:off x="15481300" y="182899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137795</xdr:rowOff>
    </xdr:from>
    <xdr:to>
      <xdr:col>76</xdr:col>
      <xdr:colOff>165100</xdr:colOff>
      <xdr:row>107</xdr:row>
      <xdr:rowOff>67945</xdr:rowOff>
    </xdr:to>
    <xdr:sp macro="" textlink="">
      <xdr:nvSpPr>
        <xdr:cNvPr id="686" name="楕円 685"/>
        <xdr:cNvSpPr/>
      </xdr:nvSpPr>
      <xdr:spPr>
        <a:xfrm>
          <a:off x="14541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xdr:rowOff>
    </xdr:from>
    <xdr:to>
      <xdr:col>81</xdr:col>
      <xdr:colOff>50800</xdr:colOff>
      <xdr:row>107</xdr:row>
      <xdr:rowOff>17145</xdr:rowOff>
    </xdr:to>
    <xdr:cxnSp macro="">
      <xdr:nvCxnSpPr>
        <xdr:cNvPr id="687" name="直線コネクタ 686"/>
        <xdr:cNvCxnSpPr/>
      </xdr:nvCxnSpPr>
      <xdr:spPr>
        <a:xfrm flipV="1">
          <a:off x="14592300" y="183470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160672</xdr:rowOff>
    </xdr:from>
    <xdr:ext cx="405111" cy="259045"/>
    <xdr:sp macro="" textlink="">
      <xdr:nvSpPr>
        <xdr:cNvPr id="688" name="n_1ave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689" name="n_2aveValue【庁舎】&#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690"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43832</xdr:rowOff>
    </xdr:from>
    <xdr:ext cx="405111" cy="259045"/>
    <xdr:sp macro="" textlink="">
      <xdr:nvSpPr>
        <xdr:cNvPr id="691" name="n_1mainValue【庁舎】&#10;有形固定資産減価償却率"/>
        <xdr:cNvSpPr txBox="1"/>
      </xdr:nvSpPr>
      <xdr:spPr>
        <a:xfrm>
          <a:off x="15266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59072</xdr:rowOff>
    </xdr:from>
    <xdr:ext cx="405111" cy="259045"/>
    <xdr:sp macro="" textlink="">
      <xdr:nvSpPr>
        <xdr:cNvPr id="692" name="n_2mainValue【庁舎】&#10;有形固定資産減価償却率"/>
        <xdr:cNvSpPr txBox="1"/>
      </xdr:nvSpPr>
      <xdr:spPr>
        <a:xfrm>
          <a:off x="143897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718" name="直線コネクタ 717"/>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719"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720" name="直線コネクタ 719"/>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721"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722" name="直線コネクタ 721"/>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23"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24" name="フローチャート: 判断 723"/>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25" name="フローチャート: 判断 724"/>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726" name="フローチャート: 判断 725"/>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727" name="フローチャート: 判断 726"/>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95613</xdr:rowOff>
    </xdr:from>
    <xdr:to>
      <xdr:col>116</xdr:col>
      <xdr:colOff>114300</xdr:colOff>
      <xdr:row>106</xdr:row>
      <xdr:rowOff>25763</xdr:rowOff>
    </xdr:to>
    <xdr:sp macro="" textlink="">
      <xdr:nvSpPr>
        <xdr:cNvPr id="733" name="楕円 732"/>
        <xdr:cNvSpPr/>
      </xdr:nvSpPr>
      <xdr:spPr>
        <a:xfrm>
          <a:off x="22110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118490</xdr:rowOff>
    </xdr:from>
    <xdr:ext cx="469744" cy="259045"/>
    <xdr:sp macro="" textlink="">
      <xdr:nvSpPr>
        <xdr:cNvPr id="734" name="【庁舎】&#10;一人当たり面積該当値テキスト"/>
        <xdr:cNvSpPr txBox="1"/>
      </xdr:nvSpPr>
      <xdr:spPr>
        <a:xfrm>
          <a:off x="22199600" y="179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43906</xdr:rowOff>
    </xdr:from>
    <xdr:to>
      <xdr:col>112</xdr:col>
      <xdr:colOff>38100</xdr:colOff>
      <xdr:row>106</xdr:row>
      <xdr:rowOff>145506</xdr:rowOff>
    </xdr:to>
    <xdr:sp macro="" textlink="">
      <xdr:nvSpPr>
        <xdr:cNvPr id="735" name="楕円 734"/>
        <xdr:cNvSpPr/>
      </xdr:nvSpPr>
      <xdr:spPr>
        <a:xfrm>
          <a:off x="21272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146413</xdr:rowOff>
    </xdr:from>
    <xdr:to>
      <xdr:col>116</xdr:col>
      <xdr:colOff>63500</xdr:colOff>
      <xdr:row>106</xdr:row>
      <xdr:rowOff>94706</xdr:rowOff>
    </xdr:to>
    <xdr:cxnSp macro="">
      <xdr:nvCxnSpPr>
        <xdr:cNvPr id="736" name="直線コネクタ 735"/>
        <xdr:cNvCxnSpPr/>
      </xdr:nvCxnSpPr>
      <xdr:spPr>
        <a:xfrm flipV="1">
          <a:off x="21323300" y="1814866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6894</xdr:rowOff>
    </xdr:from>
    <xdr:to>
      <xdr:col>107</xdr:col>
      <xdr:colOff>101600</xdr:colOff>
      <xdr:row>106</xdr:row>
      <xdr:rowOff>108494</xdr:rowOff>
    </xdr:to>
    <xdr:sp macro="" textlink="">
      <xdr:nvSpPr>
        <xdr:cNvPr id="737" name="楕円 736"/>
        <xdr:cNvSpPr/>
      </xdr:nvSpPr>
      <xdr:spPr>
        <a:xfrm>
          <a:off x="20383500" y="18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57694</xdr:rowOff>
    </xdr:from>
    <xdr:to>
      <xdr:col>111</xdr:col>
      <xdr:colOff>177800</xdr:colOff>
      <xdr:row>106</xdr:row>
      <xdr:rowOff>94706</xdr:rowOff>
    </xdr:to>
    <xdr:cxnSp macro="">
      <xdr:nvCxnSpPr>
        <xdr:cNvPr id="738" name="直線コネクタ 737"/>
        <xdr:cNvCxnSpPr/>
      </xdr:nvCxnSpPr>
      <xdr:spPr>
        <a:xfrm>
          <a:off x="20434300" y="18231394"/>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39"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740"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741" name="n_3aveValue【庁舎】&#10;一人当たり面積"/>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162033</xdr:rowOff>
    </xdr:from>
    <xdr:ext cx="469744" cy="259045"/>
    <xdr:sp macro="" textlink="">
      <xdr:nvSpPr>
        <xdr:cNvPr id="742" name="n_1mainValue【庁舎】&#10;一人当たり面積"/>
        <xdr:cNvSpPr txBox="1"/>
      </xdr:nvSpPr>
      <xdr:spPr>
        <a:xfrm>
          <a:off x="21075727" y="179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125021</xdr:rowOff>
    </xdr:from>
    <xdr:ext cx="469744" cy="259045"/>
    <xdr:sp macro="" textlink="">
      <xdr:nvSpPr>
        <xdr:cNvPr id="743" name="n_2mainValue【庁舎】&#10;一人当たり面積"/>
        <xdr:cNvSpPr txBox="1"/>
      </xdr:nvSpPr>
      <xdr:spPr>
        <a:xfrm>
          <a:off x="20199427" y="179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有形固定資産減価償却率が類似団体平均と比較して高くなっている施設等は，図書館，一般廃棄物処理施設となった。また，低くなっている施設等は，体育館・プール</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保健センター・保健所，福祉施設，消防施設，庁舎となった。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図書館については平成４年に建設され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ており，建設後年数が経過してきていることから，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有形固定資産減価償却率は類似団体平均より大幅に高くなっている。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今後は，公共施設等総合管理計画において示されている指針に基づき，公共施設の規模の適正化を図り，有形固定資産減価償却率の改善に努めていく。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一人当たりの面積等については，類似団体平均と比較して高くなっている施設等は，庁舎となった。また，低くなっている施設等は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，図書館，一般廃棄物処施設，体育館・プール，保健センター・保健所，福祉施設，消防施設</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特に，庁舎については庁舎の新設や合併４町村に支所等を残すなどの要因により，類似団体平均より高くなった。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基準財政需要額及び基準財政収入額がそれぞれ増加しているが，合併特例債等の公債費の増等により基準財政需要額の方が増加率が高かったため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となった。類似団体平均を上回ってはいるものの，近年低下傾向（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年度から平均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ポイントずつ低下）にあるため，人口減少対策を進め個人住民税の収入額低下の抑制に努め自主財源を確保していく。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xdr:cNvCxnSpPr/>
      </xdr:nvCxnSpPr>
      <xdr:spPr>
        <a:xfrm>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116417</xdr:rowOff>
    </xdr:to>
    <xdr:cxnSp macro="">
      <xdr:nvCxnSpPr>
        <xdr:cNvPr id="75" name="直線コネクタ 74"/>
        <xdr:cNvCxnSpPr/>
      </xdr:nvCxnSpPr>
      <xdr:spPr>
        <a:xfrm>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経常収支比率は分母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経常一般財源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が，普通交付税の減などにより前年度から</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百万円減少し，分子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経常一般歳出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が合併特例債等の元利償還金の増などにより</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百万円増加したことで，前年度と比較して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93.4</a:t>
          </a:r>
          <a:r>
            <a:rPr kumimoji="1" lang="ja-JP" altLang="en-US" sz="1300">
              <a:latin typeface="ＭＳ Ｐゴシック" panose="020B0600070205080204" pitchFamily="50" charset="-128"/>
              <a:ea typeface="ＭＳ Ｐゴシック" panose="020B0600070205080204" pitchFamily="50" charset="-128"/>
            </a:rPr>
            <a:t>％となり，類似団体内順位は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位となった。今後も義務的経費の公債費が増加していくことが予想されることから，公共施設の維持管理費等の物件費や特別会計への繰出金抑制などの経常経費の削減を進め，類似団体内平均値を下回ることを目標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62</xdr:row>
      <xdr:rowOff>36406</xdr:rowOff>
    </xdr:to>
    <xdr:cxnSp macro="">
      <xdr:nvCxnSpPr>
        <xdr:cNvPr id="132" name="直線コネクタ 131"/>
        <xdr:cNvCxnSpPr/>
      </xdr:nvCxnSpPr>
      <xdr:spPr>
        <a:xfrm>
          <a:off x="4114800" y="10384790"/>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154094</xdr:rowOff>
    </xdr:to>
    <xdr:cxnSp macro="">
      <xdr:nvCxnSpPr>
        <xdr:cNvPr id="135" name="直線コネクタ 134"/>
        <xdr:cNvCxnSpPr/>
      </xdr:nvCxnSpPr>
      <xdr:spPr>
        <a:xfrm flipV="1">
          <a:off x="3225800" y="103847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154094</xdr:rowOff>
    </xdr:to>
    <xdr:cxnSp macro="">
      <xdr:nvCxnSpPr>
        <xdr:cNvPr id="138" name="直線コネクタ 137"/>
        <xdr:cNvCxnSpPr/>
      </xdr:nvCxnSpPr>
      <xdr:spPr>
        <a:xfrm>
          <a:off x="2336800" y="1026414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118956</xdr:rowOff>
    </xdr:from>
    <xdr:to>
      <xdr:col>11</xdr:col>
      <xdr:colOff>31750</xdr:colOff>
      <xdr:row>59</xdr:row>
      <xdr:rowOff>148590</xdr:rowOff>
    </xdr:to>
    <xdr:cxnSp macro="">
      <xdr:nvCxnSpPr>
        <xdr:cNvPr id="141" name="直線コネクタ 140"/>
        <xdr:cNvCxnSpPr/>
      </xdr:nvCxnSpPr>
      <xdr:spPr>
        <a:xfrm>
          <a:off x="1447800" y="1006305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1" name="楕円 150"/>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129133</xdr:rowOff>
    </xdr:from>
    <xdr:ext cx="762000" cy="259045"/>
    <xdr:sp macro="" textlink="">
      <xdr:nvSpPr>
        <xdr:cNvPr id="152" name="財政構造の弾力性該当値テキスト"/>
        <xdr:cNvSpPr txBox="1"/>
      </xdr:nvSpPr>
      <xdr:spPr>
        <a:xfrm>
          <a:off x="5041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3" name="楕円 152"/>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4" name="テキスト ボックス 153"/>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5" name="楕円 154"/>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18221</xdr:rowOff>
    </xdr:from>
    <xdr:ext cx="762000" cy="259045"/>
    <xdr:sp macro="" textlink="">
      <xdr:nvSpPr>
        <xdr:cNvPr id="156" name="テキスト ボックス 155"/>
        <xdr:cNvSpPr txBox="1"/>
      </xdr:nvSpPr>
      <xdr:spPr>
        <a:xfrm>
          <a:off x="2844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7" name="楕円 156"/>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12717</xdr:rowOff>
    </xdr:from>
    <xdr:ext cx="762000" cy="259045"/>
    <xdr:sp macro="" textlink="">
      <xdr:nvSpPr>
        <xdr:cNvPr id="158" name="テキスト ボックス 157"/>
        <xdr:cNvSpPr txBox="1"/>
      </xdr:nvSpPr>
      <xdr:spPr>
        <a:xfrm>
          <a:off x="1955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68156</xdr:rowOff>
    </xdr:from>
    <xdr:to>
      <xdr:col>7</xdr:col>
      <xdr:colOff>31750</xdr:colOff>
      <xdr:row>58</xdr:row>
      <xdr:rowOff>169756</xdr:rowOff>
    </xdr:to>
    <xdr:sp macro="" textlink="">
      <xdr:nvSpPr>
        <xdr:cNvPr id="159" name="楕円 158"/>
        <xdr:cNvSpPr/>
      </xdr:nvSpPr>
      <xdr:spPr>
        <a:xfrm>
          <a:off x="1397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8483</xdr:rowOff>
    </xdr:from>
    <xdr:ext cx="762000" cy="259045"/>
    <xdr:sp macro="" textlink="">
      <xdr:nvSpPr>
        <xdr:cNvPr id="160" name="テキスト ボックス 159"/>
        <xdr:cNvSpPr txBox="1"/>
      </xdr:nvSpPr>
      <xdr:spPr>
        <a:xfrm>
          <a:off x="1066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人口１人当たり人件費・物件費等についは，前年度と比較して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円増加している。現状では類似団体内平均値を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円下回る状況ではあるが，ごみ処理や消防業務を一部事務組合で行っているためであり，これらの</a:t>
          </a:r>
          <a:r>
            <a:rPr kumimoji="1" lang="ja-JP" altLang="en-US" sz="1300">
              <a:latin typeface="ＭＳ Ｐゴシック" panose="020B0600070205080204" pitchFamily="50" charset="-128"/>
              <a:ea typeface="ＭＳ Ｐゴシック" panose="020B0600070205080204" pitchFamily="50" charset="-128"/>
            </a:rPr>
            <a:t>経費を合計すると人口１人当たりの金額が大幅に増加することとなる。今後については人件費の抑制を継続していくとともに，物件費の削減に市全体で取り組み，現状を維持していくことを目標とする。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126585</xdr:rowOff>
    </xdr:from>
    <xdr:to>
      <xdr:col>23</xdr:col>
      <xdr:colOff>133350</xdr:colOff>
      <xdr:row>83</xdr:row>
      <xdr:rowOff>6917</xdr:rowOff>
    </xdr:to>
    <xdr:cxnSp macro="">
      <xdr:nvCxnSpPr>
        <xdr:cNvPr id="195" name="直線コネクタ 194"/>
        <xdr:cNvCxnSpPr/>
      </xdr:nvCxnSpPr>
      <xdr:spPr>
        <a:xfrm>
          <a:off x="4114800" y="14185485"/>
          <a:ext cx="838200" cy="5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19326</xdr:rowOff>
    </xdr:from>
    <xdr:to>
      <xdr:col>19</xdr:col>
      <xdr:colOff>133350</xdr:colOff>
      <xdr:row>82</xdr:row>
      <xdr:rowOff>126585</xdr:rowOff>
    </xdr:to>
    <xdr:cxnSp macro="">
      <xdr:nvCxnSpPr>
        <xdr:cNvPr id="198" name="直線コネクタ 197"/>
        <xdr:cNvCxnSpPr/>
      </xdr:nvCxnSpPr>
      <xdr:spPr>
        <a:xfrm>
          <a:off x="3225800" y="14078226"/>
          <a:ext cx="889000" cy="10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143497</xdr:rowOff>
    </xdr:from>
    <xdr:to>
      <xdr:col>15</xdr:col>
      <xdr:colOff>82550</xdr:colOff>
      <xdr:row>82</xdr:row>
      <xdr:rowOff>19326</xdr:rowOff>
    </xdr:to>
    <xdr:cxnSp macro="">
      <xdr:nvCxnSpPr>
        <xdr:cNvPr id="201" name="直線コネクタ 200"/>
        <xdr:cNvCxnSpPr/>
      </xdr:nvCxnSpPr>
      <xdr:spPr>
        <a:xfrm>
          <a:off x="2336800" y="14030947"/>
          <a:ext cx="889000" cy="4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109595</xdr:rowOff>
    </xdr:from>
    <xdr:to>
      <xdr:col>11</xdr:col>
      <xdr:colOff>31750</xdr:colOff>
      <xdr:row>81</xdr:row>
      <xdr:rowOff>143497</xdr:rowOff>
    </xdr:to>
    <xdr:cxnSp macro="">
      <xdr:nvCxnSpPr>
        <xdr:cNvPr id="204" name="直線コネクタ 203"/>
        <xdr:cNvCxnSpPr/>
      </xdr:nvCxnSpPr>
      <xdr:spPr>
        <a:xfrm>
          <a:off x="1447800" y="13997045"/>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127567</xdr:rowOff>
    </xdr:from>
    <xdr:to>
      <xdr:col>23</xdr:col>
      <xdr:colOff>184150</xdr:colOff>
      <xdr:row>83</xdr:row>
      <xdr:rowOff>57717</xdr:rowOff>
    </xdr:to>
    <xdr:sp macro="" textlink="">
      <xdr:nvSpPr>
        <xdr:cNvPr id="214" name="楕円 213"/>
        <xdr:cNvSpPr/>
      </xdr:nvSpPr>
      <xdr:spPr>
        <a:xfrm>
          <a:off x="4902200" y="141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144094</xdr:rowOff>
    </xdr:from>
    <xdr:ext cx="762000" cy="259045"/>
    <xdr:sp macro="" textlink="">
      <xdr:nvSpPr>
        <xdr:cNvPr id="215" name="人件費・物件費等の状況該当値テキスト"/>
        <xdr:cNvSpPr txBox="1"/>
      </xdr:nvSpPr>
      <xdr:spPr>
        <a:xfrm>
          <a:off x="5041900" y="140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75785</xdr:rowOff>
    </xdr:from>
    <xdr:to>
      <xdr:col>19</xdr:col>
      <xdr:colOff>184150</xdr:colOff>
      <xdr:row>83</xdr:row>
      <xdr:rowOff>5935</xdr:rowOff>
    </xdr:to>
    <xdr:sp macro="" textlink="">
      <xdr:nvSpPr>
        <xdr:cNvPr id="216" name="楕円 215"/>
        <xdr:cNvSpPr/>
      </xdr:nvSpPr>
      <xdr:spPr>
        <a:xfrm>
          <a:off x="4064000" y="141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16112</xdr:rowOff>
    </xdr:from>
    <xdr:ext cx="736600" cy="259045"/>
    <xdr:sp macro="" textlink="">
      <xdr:nvSpPr>
        <xdr:cNvPr id="217" name="テキスト ボックス 216"/>
        <xdr:cNvSpPr txBox="1"/>
      </xdr:nvSpPr>
      <xdr:spPr>
        <a:xfrm>
          <a:off x="3733800" y="1390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139976</xdr:rowOff>
    </xdr:from>
    <xdr:to>
      <xdr:col>15</xdr:col>
      <xdr:colOff>133350</xdr:colOff>
      <xdr:row>82</xdr:row>
      <xdr:rowOff>70126</xdr:rowOff>
    </xdr:to>
    <xdr:sp macro="" textlink="">
      <xdr:nvSpPr>
        <xdr:cNvPr id="218" name="楕円 217"/>
        <xdr:cNvSpPr/>
      </xdr:nvSpPr>
      <xdr:spPr>
        <a:xfrm>
          <a:off x="3175000" y="1402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80303</xdr:rowOff>
    </xdr:from>
    <xdr:ext cx="762000" cy="259045"/>
    <xdr:sp macro="" textlink="">
      <xdr:nvSpPr>
        <xdr:cNvPr id="219" name="テキスト ボックス 218"/>
        <xdr:cNvSpPr txBox="1"/>
      </xdr:nvSpPr>
      <xdr:spPr>
        <a:xfrm>
          <a:off x="2844800" y="137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92697</xdr:rowOff>
    </xdr:from>
    <xdr:to>
      <xdr:col>11</xdr:col>
      <xdr:colOff>82550</xdr:colOff>
      <xdr:row>82</xdr:row>
      <xdr:rowOff>22847</xdr:rowOff>
    </xdr:to>
    <xdr:sp macro="" textlink="">
      <xdr:nvSpPr>
        <xdr:cNvPr id="220" name="楕円 219"/>
        <xdr:cNvSpPr/>
      </xdr:nvSpPr>
      <xdr:spPr>
        <a:xfrm>
          <a:off x="2286000" y="13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33024</xdr:rowOff>
    </xdr:from>
    <xdr:ext cx="762000" cy="259045"/>
    <xdr:sp macro="" textlink="">
      <xdr:nvSpPr>
        <xdr:cNvPr id="221" name="テキスト ボックス 220"/>
        <xdr:cNvSpPr txBox="1"/>
      </xdr:nvSpPr>
      <xdr:spPr>
        <a:xfrm>
          <a:off x="1955800" y="1374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58795</xdr:rowOff>
    </xdr:from>
    <xdr:to>
      <xdr:col>7</xdr:col>
      <xdr:colOff>31750</xdr:colOff>
      <xdr:row>81</xdr:row>
      <xdr:rowOff>160395</xdr:rowOff>
    </xdr:to>
    <xdr:sp macro="" textlink="">
      <xdr:nvSpPr>
        <xdr:cNvPr id="222" name="楕円 221"/>
        <xdr:cNvSpPr/>
      </xdr:nvSpPr>
      <xdr:spPr>
        <a:xfrm>
          <a:off x="1397000" y="1394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170572</xdr:rowOff>
    </xdr:from>
    <xdr:ext cx="762000" cy="259045"/>
    <xdr:sp macro="" textlink="">
      <xdr:nvSpPr>
        <xdr:cNvPr id="223" name="テキスト ボックス 222"/>
        <xdr:cNvSpPr txBox="1"/>
      </xdr:nvSpPr>
      <xdr:spPr>
        <a:xfrm>
          <a:off x="1066800" y="1371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％となったが，全国市平均を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ポイント下回り，類似団体内平均値を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％ポイント上回る状況である。今後も行政改革大綱を基本としてこの水準を維持していく。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9" name="直線コネクタ 258"/>
        <xdr:cNvCxnSpPr/>
      </xdr:nvCxnSpPr>
      <xdr:spPr>
        <a:xfrm flipV="1">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169636</xdr:rowOff>
    </xdr:to>
    <xdr:cxnSp macro="">
      <xdr:nvCxnSpPr>
        <xdr:cNvPr id="262" name="直線コネクタ 261"/>
        <xdr:cNvCxnSpPr/>
      </xdr:nvCxnSpPr>
      <xdr:spPr>
        <a:xfrm>
          <a:off x="15290800" y="1458776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14514</xdr:rowOff>
    </xdr:to>
    <xdr:cxnSp macro="">
      <xdr:nvCxnSpPr>
        <xdr:cNvPr id="265" name="直線コネクタ 264"/>
        <xdr:cNvCxnSpPr/>
      </xdr:nvCxnSpPr>
      <xdr:spPr>
        <a:xfrm>
          <a:off x="14401800" y="144843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14514</xdr:rowOff>
    </xdr:to>
    <xdr:cxnSp macro="">
      <xdr:nvCxnSpPr>
        <xdr:cNvPr id="268" name="直線コネクタ 267"/>
        <xdr:cNvCxnSpPr/>
      </xdr:nvCxnSpPr>
      <xdr:spPr>
        <a:xfrm flipV="1">
          <a:off x="13512800" y="144843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2" name="楕円 281"/>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3" name="テキスト ボックス 282"/>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6" name="楕円 285"/>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87" name="テキスト ボックス 286"/>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年度に策定された行政改革大綱の人員管理計画に基づき新規採用職員数の抑制を進めてきたことにより，平成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年度は職員数は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名減少したが，人口千人当たり職員数は人口が減少したことにより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人増加している。類似団体平均を</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人下回る状況であるが全国平均，茨城県平均には及ばないため，それらに数値を近付けるようより適切な定員管理に努める。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23676</xdr:rowOff>
    </xdr:from>
    <xdr:to>
      <xdr:col>81</xdr:col>
      <xdr:colOff>44450</xdr:colOff>
      <xdr:row>60</xdr:row>
      <xdr:rowOff>28847</xdr:rowOff>
    </xdr:to>
    <xdr:cxnSp macro="">
      <xdr:nvCxnSpPr>
        <xdr:cNvPr id="324" name="直線コネクタ 323"/>
        <xdr:cNvCxnSpPr/>
      </xdr:nvCxnSpPr>
      <xdr:spPr>
        <a:xfrm>
          <a:off x="16179800" y="1031067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23676</xdr:rowOff>
    </xdr:to>
    <xdr:cxnSp macro="">
      <xdr:nvCxnSpPr>
        <xdr:cNvPr id="327" name="直線コネクタ 326"/>
        <xdr:cNvCxnSpPr/>
      </xdr:nvCxnSpPr>
      <xdr:spPr>
        <a:xfrm>
          <a:off x="15290800" y="10305506"/>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20229</xdr:rowOff>
    </xdr:to>
    <xdr:cxnSp macro="">
      <xdr:nvCxnSpPr>
        <xdr:cNvPr id="330" name="直線コネクタ 329"/>
        <xdr:cNvCxnSpPr/>
      </xdr:nvCxnSpPr>
      <xdr:spPr>
        <a:xfrm flipV="1">
          <a:off x="14401800" y="103055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20229</xdr:rowOff>
    </xdr:from>
    <xdr:to>
      <xdr:col>68</xdr:col>
      <xdr:colOff>152400</xdr:colOff>
      <xdr:row>60</xdr:row>
      <xdr:rowOff>21953</xdr:rowOff>
    </xdr:to>
    <xdr:cxnSp macro="">
      <xdr:nvCxnSpPr>
        <xdr:cNvPr id="333" name="直線コネクタ 332"/>
        <xdr:cNvCxnSpPr/>
      </xdr:nvCxnSpPr>
      <xdr:spPr>
        <a:xfrm flipV="1">
          <a:off x="13512800" y="1030722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149497</xdr:rowOff>
    </xdr:from>
    <xdr:to>
      <xdr:col>81</xdr:col>
      <xdr:colOff>95250</xdr:colOff>
      <xdr:row>60</xdr:row>
      <xdr:rowOff>79647</xdr:rowOff>
    </xdr:to>
    <xdr:sp macro="" textlink="">
      <xdr:nvSpPr>
        <xdr:cNvPr id="343" name="楕円 342"/>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166024</xdr:rowOff>
    </xdr:from>
    <xdr:ext cx="762000" cy="259045"/>
    <xdr:sp macro="" textlink="">
      <xdr:nvSpPr>
        <xdr:cNvPr id="344" name="定員管理の状況該当値テキスト"/>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144326</xdr:rowOff>
    </xdr:from>
    <xdr:to>
      <xdr:col>77</xdr:col>
      <xdr:colOff>95250</xdr:colOff>
      <xdr:row>60</xdr:row>
      <xdr:rowOff>74476</xdr:rowOff>
    </xdr:to>
    <xdr:sp macro="" textlink="">
      <xdr:nvSpPr>
        <xdr:cNvPr id="345" name="楕円 344"/>
        <xdr:cNvSpPr/>
      </xdr:nvSpPr>
      <xdr:spPr>
        <a:xfrm>
          <a:off x="16129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84653</xdr:rowOff>
    </xdr:from>
    <xdr:ext cx="736600" cy="259045"/>
    <xdr:sp macro="" textlink="">
      <xdr:nvSpPr>
        <xdr:cNvPr id="346" name="テキスト ボックス 345"/>
        <xdr:cNvSpPr txBox="1"/>
      </xdr:nvSpPr>
      <xdr:spPr>
        <a:xfrm>
          <a:off x="15798800" y="10028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139156</xdr:rowOff>
    </xdr:from>
    <xdr:to>
      <xdr:col>73</xdr:col>
      <xdr:colOff>44450</xdr:colOff>
      <xdr:row>60</xdr:row>
      <xdr:rowOff>69306</xdr:rowOff>
    </xdr:to>
    <xdr:sp macro="" textlink="">
      <xdr:nvSpPr>
        <xdr:cNvPr id="347" name="楕円 346"/>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79483</xdr:rowOff>
    </xdr:from>
    <xdr:ext cx="762000" cy="259045"/>
    <xdr:sp macro="" textlink="">
      <xdr:nvSpPr>
        <xdr:cNvPr id="348" name="テキスト ボックス 347"/>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140879</xdr:rowOff>
    </xdr:from>
    <xdr:to>
      <xdr:col>68</xdr:col>
      <xdr:colOff>203200</xdr:colOff>
      <xdr:row>60</xdr:row>
      <xdr:rowOff>71029</xdr:rowOff>
    </xdr:to>
    <xdr:sp macro="" textlink="">
      <xdr:nvSpPr>
        <xdr:cNvPr id="349" name="楕円 348"/>
        <xdr:cNvSpPr/>
      </xdr:nvSpPr>
      <xdr:spPr>
        <a:xfrm>
          <a:off x="14351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81206</xdr:rowOff>
    </xdr:from>
    <xdr:ext cx="762000" cy="259045"/>
    <xdr:sp macro="" textlink="">
      <xdr:nvSpPr>
        <xdr:cNvPr id="350" name="テキスト ボックス 349"/>
        <xdr:cNvSpPr txBox="1"/>
      </xdr:nvSpPr>
      <xdr:spPr>
        <a:xfrm>
          <a:off x="14020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142603</xdr:rowOff>
    </xdr:from>
    <xdr:to>
      <xdr:col>64</xdr:col>
      <xdr:colOff>152400</xdr:colOff>
      <xdr:row>60</xdr:row>
      <xdr:rowOff>72753</xdr:rowOff>
    </xdr:to>
    <xdr:sp macro="" textlink="">
      <xdr:nvSpPr>
        <xdr:cNvPr id="351" name="楕円 350"/>
        <xdr:cNvSpPr/>
      </xdr:nvSpPr>
      <xdr:spPr>
        <a:xfrm>
          <a:off x="13462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82930</xdr:rowOff>
    </xdr:from>
    <xdr:ext cx="762000" cy="259045"/>
    <xdr:sp macro="" textlink="">
      <xdr:nvSpPr>
        <xdr:cNvPr id="352" name="テキスト ボックス 351"/>
        <xdr:cNvSpPr txBox="1"/>
      </xdr:nvSpPr>
      <xdr:spPr>
        <a:xfrm>
          <a:off x="13131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年度の単年度比率を比較すると，算定分子において合併特例債及び臨時財政対策債の償還額の増が主な要因となり</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百万円増加しているとともに，算定分母が臨時財政対策債発行可能額の減が主な要因となり</a:t>
          </a:r>
          <a:r>
            <a:rPr kumimoji="1" lang="en-US" altLang="ja-JP" sz="1300">
              <a:latin typeface="ＭＳ Ｐゴシック" panose="020B0600070205080204" pitchFamily="50" charset="-128"/>
              <a:ea typeface="ＭＳ Ｐゴシック" panose="020B0600070205080204" pitchFamily="50" charset="-128"/>
            </a:rPr>
            <a:t>734</a:t>
          </a:r>
          <a:r>
            <a:rPr kumimoji="1" lang="ja-JP" altLang="en-US" sz="1300">
              <a:latin typeface="ＭＳ Ｐゴシック" panose="020B0600070205080204" pitchFamily="50" charset="-128"/>
              <a:ea typeface="ＭＳ Ｐゴシック" panose="020B0600070205080204" pitchFamily="50" charset="-128"/>
            </a:rPr>
            <a:t>百万円減少したことにより，単年度比率は</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ポイント増加し，実質公債費比率は前年度と比較して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％となった。今後も合併特例債等の地方債発行が見込まれることから，これまでと同様に起債許可団体とならないよう</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％を上限として計画的かつ長期的な借入を行っていく。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32766</xdr:rowOff>
    </xdr:to>
    <xdr:cxnSp macro="">
      <xdr:nvCxnSpPr>
        <xdr:cNvPr id="384" name="直線コネクタ 383"/>
        <xdr:cNvCxnSpPr/>
      </xdr:nvCxnSpPr>
      <xdr:spPr>
        <a:xfrm>
          <a:off x="16179800" y="698500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127000</xdr:rowOff>
    </xdr:to>
    <xdr:cxnSp macro="">
      <xdr:nvCxnSpPr>
        <xdr:cNvPr id="387" name="直線コネクタ 386"/>
        <xdr:cNvCxnSpPr/>
      </xdr:nvCxnSpPr>
      <xdr:spPr>
        <a:xfrm>
          <a:off x="15290800" y="69270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69088</xdr:rowOff>
    </xdr:to>
    <xdr:cxnSp macro="">
      <xdr:nvCxnSpPr>
        <xdr:cNvPr id="390" name="直線コネクタ 389"/>
        <xdr:cNvCxnSpPr/>
      </xdr:nvCxnSpPr>
      <xdr:spPr>
        <a:xfrm>
          <a:off x="14401800" y="688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2" name="テキスト ボックス 391"/>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40132</xdr:rowOff>
    </xdr:to>
    <xdr:cxnSp macro="">
      <xdr:nvCxnSpPr>
        <xdr:cNvPr id="393" name="直線コネクタ 392"/>
        <xdr:cNvCxnSpPr/>
      </xdr:nvCxnSpPr>
      <xdr:spPr>
        <a:xfrm flipV="1">
          <a:off x="13512800" y="688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5" name="テキスト ボックス 39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7" name="テキスト ボックス 39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3" name="楕円 402"/>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404"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5" name="楕円 404"/>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6" name="テキスト ボックス 40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7" name="楕円 406"/>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8" name="テキスト ボックス 407"/>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9" name="楕円 408"/>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10" name="テキスト ボックス 409"/>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11" name="楕円 410"/>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12" name="テキスト ボックス 411"/>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将来負担比率の算定分子において地方債現在高を主とした将来負担が前年度から</a:t>
          </a:r>
          <a:r>
            <a:rPr kumimoji="1" lang="en-US" altLang="ja-JP" sz="1300">
              <a:latin typeface="ＭＳ Ｐゴシック" panose="020B0600070205080204" pitchFamily="50" charset="-128"/>
              <a:ea typeface="ＭＳ Ｐゴシック" panose="020B0600070205080204" pitchFamily="50" charset="-128"/>
            </a:rPr>
            <a:t>496</a:t>
          </a:r>
          <a:r>
            <a:rPr kumimoji="1" lang="ja-JP" altLang="en-US" sz="1300">
              <a:latin typeface="ＭＳ Ｐゴシック" panose="020B0600070205080204" pitchFamily="50" charset="-128"/>
              <a:ea typeface="ＭＳ Ｐゴシック" panose="020B0600070205080204" pitchFamily="50" charset="-128"/>
            </a:rPr>
            <a:t>百万円減少し，充当可能財源等の充当可能基金及び基準財政需要額算入見込額は前年度から</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百万円の減少となったため将来負担比率が前年度と比較して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今後もゴミ処理施設整備事業をはじめとした地方債の発行が予定されており，将来負担比率が増加していく見込みであることから，基準財政需要額に算定される有利な地方債を活用し，急激な上昇を抑え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70104</xdr:rowOff>
    </xdr:from>
    <xdr:to>
      <xdr:col>81</xdr:col>
      <xdr:colOff>44450</xdr:colOff>
      <xdr:row>14</xdr:row>
      <xdr:rowOff>77343</xdr:rowOff>
    </xdr:to>
    <xdr:cxnSp macro="">
      <xdr:nvCxnSpPr>
        <xdr:cNvPr id="446" name="直線コネクタ 445"/>
        <xdr:cNvCxnSpPr/>
      </xdr:nvCxnSpPr>
      <xdr:spPr>
        <a:xfrm flipV="1">
          <a:off x="16179800" y="247040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54881</xdr:rowOff>
    </xdr:from>
    <xdr:ext cx="762000" cy="259045"/>
    <xdr:sp macro="" textlink="">
      <xdr:nvSpPr>
        <xdr:cNvPr id="447" name="将来負担の状況平均値テキスト"/>
        <xdr:cNvSpPr txBox="1"/>
      </xdr:nvSpPr>
      <xdr:spPr>
        <a:xfrm>
          <a:off x="17106900" y="2455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77343</xdr:rowOff>
    </xdr:from>
    <xdr:to>
      <xdr:col>77</xdr:col>
      <xdr:colOff>44450</xdr:colOff>
      <xdr:row>14</xdr:row>
      <xdr:rowOff>123190</xdr:rowOff>
    </xdr:to>
    <xdr:cxnSp macro="">
      <xdr:nvCxnSpPr>
        <xdr:cNvPr id="449" name="直線コネクタ 448"/>
        <xdr:cNvCxnSpPr/>
      </xdr:nvCxnSpPr>
      <xdr:spPr>
        <a:xfrm flipV="1">
          <a:off x="15290800" y="247764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1" name="テキスト ボックス 450"/>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14</xdr:row>
      <xdr:rowOff>144103</xdr:rowOff>
    </xdr:to>
    <xdr:cxnSp macro="">
      <xdr:nvCxnSpPr>
        <xdr:cNvPr id="452" name="直線コネクタ 451"/>
        <xdr:cNvCxnSpPr/>
      </xdr:nvCxnSpPr>
      <xdr:spPr>
        <a:xfrm flipV="1">
          <a:off x="14401800" y="2523490"/>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168419</xdr:rowOff>
    </xdr:from>
    <xdr:ext cx="762000" cy="259045"/>
    <xdr:sp macro="" textlink="">
      <xdr:nvSpPr>
        <xdr:cNvPr id="454" name="テキスト ボックス 453"/>
        <xdr:cNvSpPr txBox="1"/>
      </xdr:nvSpPr>
      <xdr:spPr>
        <a:xfrm>
          <a:off x="14909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144103</xdr:rowOff>
    </xdr:from>
    <xdr:to>
      <xdr:col>68</xdr:col>
      <xdr:colOff>152400</xdr:colOff>
      <xdr:row>14</xdr:row>
      <xdr:rowOff>153755</xdr:rowOff>
    </xdr:to>
    <xdr:cxnSp macro="">
      <xdr:nvCxnSpPr>
        <xdr:cNvPr id="455" name="直線コネクタ 454"/>
        <xdr:cNvCxnSpPr/>
      </xdr:nvCxnSpPr>
      <xdr:spPr>
        <a:xfrm flipV="1">
          <a:off x="13512800" y="254440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7" name="テキスト ボックス 456"/>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9" name="テキスト ボックス 458"/>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19304</xdr:rowOff>
    </xdr:from>
    <xdr:to>
      <xdr:col>81</xdr:col>
      <xdr:colOff>95250</xdr:colOff>
      <xdr:row>14</xdr:row>
      <xdr:rowOff>120904</xdr:rowOff>
    </xdr:to>
    <xdr:sp macro="" textlink="">
      <xdr:nvSpPr>
        <xdr:cNvPr id="465" name="楕円 464"/>
        <xdr:cNvSpPr/>
      </xdr:nvSpPr>
      <xdr:spPr>
        <a:xfrm>
          <a:off x="169672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112031</xdr:rowOff>
    </xdr:from>
    <xdr:ext cx="762000" cy="259045"/>
    <xdr:sp macro="" textlink="">
      <xdr:nvSpPr>
        <xdr:cNvPr id="466" name="将来負担の状況該当値テキスト"/>
        <xdr:cNvSpPr txBox="1"/>
      </xdr:nvSpPr>
      <xdr:spPr>
        <a:xfrm>
          <a:off x="17106900" y="234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26543</xdr:rowOff>
    </xdr:from>
    <xdr:to>
      <xdr:col>77</xdr:col>
      <xdr:colOff>95250</xdr:colOff>
      <xdr:row>14</xdr:row>
      <xdr:rowOff>128143</xdr:rowOff>
    </xdr:to>
    <xdr:sp macro="" textlink="">
      <xdr:nvSpPr>
        <xdr:cNvPr id="467" name="楕円 466"/>
        <xdr:cNvSpPr/>
      </xdr:nvSpPr>
      <xdr:spPr>
        <a:xfrm>
          <a:off x="16129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138320</xdr:rowOff>
    </xdr:from>
    <xdr:ext cx="736600" cy="259045"/>
    <xdr:sp macro="" textlink="">
      <xdr:nvSpPr>
        <xdr:cNvPr id="468" name="テキスト ボックス 467"/>
        <xdr:cNvSpPr txBox="1"/>
      </xdr:nvSpPr>
      <xdr:spPr>
        <a:xfrm>
          <a:off x="15798800" y="2195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69" name="楕円 468"/>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70" name="テキスト ボックス 469"/>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93303</xdr:rowOff>
    </xdr:from>
    <xdr:to>
      <xdr:col>68</xdr:col>
      <xdr:colOff>203200</xdr:colOff>
      <xdr:row>15</xdr:row>
      <xdr:rowOff>23453</xdr:rowOff>
    </xdr:to>
    <xdr:sp macro="" textlink="">
      <xdr:nvSpPr>
        <xdr:cNvPr id="471" name="楕円 470"/>
        <xdr:cNvSpPr/>
      </xdr:nvSpPr>
      <xdr:spPr>
        <a:xfrm>
          <a:off x="14351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33630</xdr:rowOff>
    </xdr:from>
    <xdr:ext cx="762000" cy="259045"/>
    <xdr:sp macro="" textlink="">
      <xdr:nvSpPr>
        <xdr:cNvPr id="472" name="テキスト ボックス 471"/>
        <xdr:cNvSpPr txBox="1"/>
      </xdr:nvSpPr>
      <xdr:spPr>
        <a:xfrm>
          <a:off x="14020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102955</xdr:rowOff>
    </xdr:from>
    <xdr:to>
      <xdr:col>64</xdr:col>
      <xdr:colOff>152400</xdr:colOff>
      <xdr:row>15</xdr:row>
      <xdr:rowOff>33105</xdr:rowOff>
    </xdr:to>
    <xdr:sp macro="" textlink="">
      <xdr:nvSpPr>
        <xdr:cNvPr id="473" name="楕円 472"/>
        <xdr:cNvSpPr/>
      </xdr:nvSpPr>
      <xdr:spPr>
        <a:xfrm>
          <a:off x="13462000" y="25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43282</xdr:rowOff>
    </xdr:from>
    <xdr:ext cx="762000" cy="259045"/>
    <xdr:sp macro="" textlink="">
      <xdr:nvSpPr>
        <xdr:cNvPr id="474" name="テキスト ボックス 473"/>
        <xdr:cNvSpPr txBox="1"/>
      </xdr:nvSpPr>
      <xdr:spPr>
        <a:xfrm>
          <a:off x="13131800" y="22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人件費は前年と比較すると職員数は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人減少（</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人）により決算額で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　今後についても，平成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年度に策定した人員管理計画に基づき適正な定員管理を継続し人件費の抑制に努める。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22225</xdr:rowOff>
    </xdr:to>
    <xdr:cxnSp macro="">
      <xdr:nvCxnSpPr>
        <xdr:cNvPr id="70" name="直線コネクタ 69"/>
        <xdr:cNvCxnSpPr/>
      </xdr:nvCxnSpPr>
      <xdr:spPr>
        <a:xfrm flipV="1">
          <a:off x="3987800" y="5994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22225</xdr:rowOff>
    </xdr:from>
    <xdr:to>
      <xdr:col>19</xdr:col>
      <xdr:colOff>187325</xdr:colOff>
      <xdr:row>35</xdr:row>
      <xdr:rowOff>69850</xdr:rowOff>
    </xdr:to>
    <xdr:cxnSp macro="">
      <xdr:nvCxnSpPr>
        <xdr:cNvPr id="73" name="直線コネクタ 72"/>
        <xdr:cNvCxnSpPr/>
      </xdr:nvCxnSpPr>
      <xdr:spPr>
        <a:xfrm flipV="1">
          <a:off x="3098800" y="6022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50800</xdr:rowOff>
    </xdr:from>
    <xdr:to>
      <xdr:col>15</xdr:col>
      <xdr:colOff>98425</xdr:colOff>
      <xdr:row>35</xdr:row>
      <xdr:rowOff>69850</xdr:rowOff>
    </xdr:to>
    <xdr:cxnSp macro="">
      <xdr:nvCxnSpPr>
        <xdr:cNvPr id="76" name="直線コネクタ 75"/>
        <xdr:cNvCxnSpPr/>
      </xdr:nvCxnSpPr>
      <xdr:spPr>
        <a:xfrm>
          <a:off x="2209800" y="605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50800</xdr:rowOff>
    </xdr:from>
    <xdr:to>
      <xdr:col>11</xdr:col>
      <xdr:colOff>9525</xdr:colOff>
      <xdr:row>35</xdr:row>
      <xdr:rowOff>79375</xdr:rowOff>
    </xdr:to>
    <xdr:cxnSp macro="">
      <xdr:nvCxnSpPr>
        <xdr:cNvPr id="79" name="直線コネクタ 78"/>
        <xdr:cNvCxnSpPr/>
      </xdr:nvCxnSpPr>
      <xdr:spPr>
        <a:xfrm flipV="1">
          <a:off x="1320800" y="6051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9" name="楕円 88"/>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90"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142875</xdr:rowOff>
    </xdr:from>
    <xdr:to>
      <xdr:col>20</xdr:col>
      <xdr:colOff>38100</xdr:colOff>
      <xdr:row>35</xdr:row>
      <xdr:rowOff>73025</xdr:rowOff>
    </xdr:to>
    <xdr:sp macro="" textlink="">
      <xdr:nvSpPr>
        <xdr:cNvPr id="91" name="楕円 90"/>
        <xdr:cNvSpPr/>
      </xdr:nvSpPr>
      <xdr:spPr>
        <a:xfrm>
          <a:off x="39370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83202</xdr:rowOff>
    </xdr:from>
    <xdr:ext cx="736600" cy="259045"/>
    <xdr:sp macro="" textlink="">
      <xdr:nvSpPr>
        <xdr:cNvPr id="92" name="テキスト ボックス 91"/>
        <xdr:cNvSpPr txBox="1"/>
      </xdr:nvSpPr>
      <xdr:spPr>
        <a:xfrm>
          <a:off x="3606800" y="574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93" name="楕円 92"/>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94" name="テキスト ボックス 93"/>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0</xdr:rowOff>
    </xdr:from>
    <xdr:to>
      <xdr:col>11</xdr:col>
      <xdr:colOff>60325</xdr:colOff>
      <xdr:row>35</xdr:row>
      <xdr:rowOff>101600</xdr:rowOff>
    </xdr:to>
    <xdr:sp macro="" textlink="">
      <xdr:nvSpPr>
        <xdr:cNvPr id="95" name="楕円 94"/>
        <xdr:cNvSpPr/>
      </xdr:nvSpPr>
      <xdr:spPr>
        <a:xfrm>
          <a:off x="2159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86377</xdr:rowOff>
    </xdr:from>
    <xdr:ext cx="762000" cy="259045"/>
    <xdr:sp macro="" textlink="">
      <xdr:nvSpPr>
        <xdr:cNvPr id="96" name="テキスト ボックス 95"/>
        <xdr:cNvSpPr txBox="1"/>
      </xdr:nvSpPr>
      <xdr:spPr>
        <a:xfrm>
          <a:off x="1828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28575</xdr:rowOff>
    </xdr:from>
    <xdr:to>
      <xdr:col>6</xdr:col>
      <xdr:colOff>171450</xdr:colOff>
      <xdr:row>35</xdr:row>
      <xdr:rowOff>130175</xdr:rowOff>
    </xdr:to>
    <xdr:sp macro="" textlink="">
      <xdr:nvSpPr>
        <xdr:cNvPr id="97" name="楕円 96"/>
        <xdr:cNvSpPr/>
      </xdr:nvSpPr>
      <xdr:spPr>
        <a:xfrm>
          <a:off x="1270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114952</xdr:rowOff>
    </xdr:from>
    <xdr:ext cx="762000" cy="259045"/>
    <xdr:sp macro="" textlink="">
      <xdr:nvSpPr>
        <xdr:cNvPr id="98" name="テキスト ボックス 97"/>
        <xdr:cNvSpPr txBox="1"/>
      </xdr:nvSpPr>
      <xdr:spPr>
        <a:xfrm>
          <a:off x="939800" y="61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物件費は，ふるさと応援寄附金事業委託費が</a:t>
          </a:r>
          <a:r>
            <a:rPr kumimoji="1" lang="en-US" altLang="ja-JP" sz="1300">
              <a:latin typeface="ＭＳ Ｐゴシック" panose="020B0600070205080204" pitchFamily="50" charset="-128"/>
              <a:ea typeface="ＭＳ Ｐゴシック" panose="020B0600070205080204" pitchFamily="50" charset="-128"/>
            </a:rPr>
            <a:t>221</a:t>
          </a:r>
          <a:r>
            <a:rPr kumimoji="1" lang="ja-JP" altLang="en-US" sz="1300">
              <a:latin typeface="ＭＳ Ｐゴシック" panose="020B0600070205080204" pitchFamily="50" charset="-128"/>
              <a:ea typeface="ＭＳ Ｐゴシック" panose="020B0600070205080204" pitchFamily="50" charset="-128"/>
            </a:rPr>
            <a:t>百万円増加したものの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，その他の事業費では全体的に減少したため，物件費全体では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ポイント下回る状況となっている。今後については公共施設等総合管理計画に基づき</a:t>
          </a:r>
          <a:r>
            <a:rPr kumimoji="1" lang="ja-JP" altLang="en-US" sz="1300">
              <a:latin typeface="ＭＳ Ｐゴシック" panose="020B0600070205080204" pitchFamily="50" charset="-128"/>
              <a:ea typeface="ＭＳ Ｐゴシック" panose="020B0600070205080204" pitchFamily="50" charset="-128"/>
            </a:rPr>
            <a:t>同類施設の統廃合を進め，類似団体内平均値を上回らないことを目標とする。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82550</xdr:rowOff>
    </xdr:to>
    <xdr:cxnSp macro="">
      <xdr:nvCxnSpPr>
        <xdr:cNvPr id="131" name="直線コネクタ 130"/>
        <xdr:cNvCxnSpPr/>
      </xdr:nvCxnSpPr>
      <xdr:spPr>
        <a:xfrm flipV="1">
          <a:off x="15671800" y="297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44450</xdr:rowOff>
    </xdr:from>
    <xdr:to>
      <xdr:col>78</xdr:col>
      <xdr:colOff>69850</xdr:colOff>
      <xdr:row>17</xdr:row>
      <xdr:rowOff>82550</xdr:rowOff>
    </xdr:to>
    <xdr:cxnSp macro="">
      <xdr:nvCxnSpPr>
        <xdr:cNvPr id="134" name="直線コネクタ 133"/>
        <xdr:cNvCxnSpPr/>
      </xdr:nvCxnSpPr>
      <xdr:spPr>
        <a:xfrm>
          <a:off x="14782800" y="295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17</xdr:row>
      <xdr:rowOff>44450</xdr:rowOff>
    </xdr:to>
    <xdr:cxnSp macro="">
      <xdr:nvCxnSpPr>
        <xdr:cNvPr id="137" name="直線コネクタ 136"/>
        <xdr:cNvCxnSpPr/>
      </xdr:nvCxnSpPr>
      <xdr:spPr>
        <a:xfrm>
          <a:off x="13893800" y="289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16</xdr:row>
      <xdr:rowOff>152400</xdr:rowOff>
    </xdr:to>
    <xdr:cxnSp macro="">
      <xdr:nvCxnSpPr>
        <xdr:cNvPr id="140" name="直線コネクタ 139"/>
        <xdr:cNvCxnSpPr/>
      </xdr:nvCxnSpPr>
      <xdr:spPr>
        <a:xfrm>
          <a:off x="13004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2" name="テキスト ボックス 141"/>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50" name="楕円 149"/>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22877</xdr:rowOff>
    </xdr:from>
    <xdr:ext cx="762000" cy="259045"/>
    <xdr:sp macro="" textlink="">
      <xdr:nvSpPr>
        <xdr:cNvPr id="151"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31750</xdr:rowOff>
    </xdr:from>
    <xdr:to>
      <xdr:col>78</xdr:col>
      <xdr:colOff>120650</xdr:colOff>
      <xdr:row>17</xdr:row>
      <xdr:rowOff>133350</xdr:rowOff>
    </xdr:to>
    <xdr:sp macro="" textlink="">
      <xdr:nvSpPr>
        <xdr:cNvPr id="152" name="楕円 151"/>
        <xdr:cNvSpPr/>
      </xdr:nvSpPr>
      <xdr:spPr>
        <a:xfrm>
          <a:off x="15621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143527</xdr:rowOff>
    </xdr:from>
    <xdr:ext cx="736600" cy="259045"/>
    <xdr:sp macro="" textlink="">
      <xdr:nvSpPr>
        <xdr:cNvPr id="153" name="テキスト ボックス 152"/>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165100</xdr:rowOff>
    </xdr:from>
    <xdr:to>
      <xdr:col>74</xdr:col>
      <xdr:colOff>31750</xdr:colOff>
      <xdr:row>17</xdr:row>
      <xdr:rowOff>95250</xdr:rowOff>
    </xdr:to>
    <xdr:sp macro="" textlink="">
      <xdr:nvSpPr>
        <xdr:cNvPr id="154" name="楕円 153"/>
        <xdr:cNvSpPr/>
      </xdr:nvSpPr>
      <xdr:spPr>
        <a:xfrm>
          <a:off x="14732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55" name="テキスト ボックス 15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6" name="楕円 155"/>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41927</xdr:rowOff>
    </xdr:from>
    <xdr:ext cx="762000" cy="259045"/>
    <xdr:sp macro="" textlink="">
      <xdr:nvSpPr>
        <xdr:cNvPr id="157" name="テキスト ボックス 156"/>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8" name="楕円 157"/>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29227</xdr:rowOff>
    </xdr:from>
    <xdr:ext cx="762000" cy="259045"/>
    <xdr:sp macro="" textlink="">
      <xdr:nvSpPr>
        <xdr:cNvPr id="159" name="テキスト ボックス 158"/>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扶助費は，私立認定こども園施設型給付費が前年度から</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百万円増加したことが主な要因となり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ポイント下回っている。扶助費については国の制度に基づく支出が大半を占めることから，審査事務の適正化を図り増加を最小限に抑えていく方針である。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88900</xdr:rowOff>
    </xdr:to>
    <xdr:cxnSp macro="">
      <xdr:nvCxnSpPr>
        <xdr:cNvPr id="192" name="直線コネクタ 191"/>
        <xdr:cNvCxnSpPr/>
      </xdr:nvCxnSpPr>
      <xdr:spPr>
        <a:xfrm>
          <a:off x="3987800" y="9194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31750</xdr:rowOff>
    </xdr:to>
    <xdr:cxnSp macro="">
      <xdr:nvCxnSpPr>
        <xdr:cNvPr id="195" name="直線コネクタ 194"/>
        <xdr:cNvCxnSpPr/>
      </xdr:nvCxnSpPr>
      <xdr:spPr>
        <a:xfrm flipV="1">
          <a:off x="3098800" y="9194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31750</xdr:rowOff>
    </xdr:to>
    <xdr:cxnSp macro="">
      <xdr:nvCxnSpPr>
        <xdr:cNvPr id="198" name="直線コネクタ 197"/>
        <xdr:cNvCxnSpPr/>
      </xdr:nvCxnSpPr>
      <xdr:spPr>
        <a:xfrm>
          <a:off x="2209800" y="9194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107950</xdr:rowOff>
    </xdr:to>
    <xdr:cxnSp macro="">
      <xdr:nvCxnSpPr>
        <xdr:cNvPr id="201" name="直線コネクタ 200"/>
        <xdr:cNvCxnSpPr/>
      </xdr:nvCxnSpPr>
      <xdr:spPr>
        <a:xfrm>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11" name="楕円 21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1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13" name="楕円 212"/>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14" name="テキスト ボックス 213"/>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15" name="楕円 214"/>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6" name="テキスト ボックス 215"/>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7" name="楕円 216"/>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8" name="テキスト ボックス 217"/>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9" name="楕円 218"/>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20" name="テキスト ボックス 219"/>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その他は，基金積立金が前年度から</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百万円増加したことが主な要因となって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ポイントの増加となった。類似団体内平均値を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回る状況となっている。今後も高齢化にともなって介護保険特別会計や後期高齢者医療特別会計への繰出金が増加する見込みであることから，特別会計において保険税や使用料の見直しを行い，一般会計からの繰出額を抑制し，類似団体内平均値を目指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85090</xdr:rowOff>
    </xdr:to>
    <xdr:cxnSp macro="">
      <xdr:nvCxnSpPr>
        <xdr:cNvPr id="253" name="直線コネクタ 252"/>
        <xdr:cNvCxnSpPr/>
      </xdr:nvCxnSpPr>
      <xdr:spPr>
        <a:xfrm>
          <a:off x="15671800" y="10093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16510</xdr:rowOff>
    </xdr:to>
    <xdr:cxnSp macro="">
      <xdr:nvCxnSpPr>
        <xdr:cNvPr id="256" name="直線コネクタ 255"/>
        <xdr:cNvCxnSpPr/>
      </xdr:nvCxnSpPr>
      <xdr:spPr>
        <a:xfrm flipV="1">
          <a:off x="14782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77470</xdr:rowOff>
    </xdr:to>
    <xdr:cxnSp macro="">
      <xdr:nvCxnSpPr>
        <xdr:cNvPr id="259" name="直線コネクタ 258"/>
        <xdr:cNvCxnSpPr/>
      </xdr:nvCxnSpPr>
      <xdr:spPr>
        <a:xfrm flipV="1">
          <a:off x="13893800" y="1013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77470</xdr:rowOff>
    </xdr:to>
    <xdr:cxnSp macro="">
      <xdr:nvCxnSpPr>
        <xdr:cNvPr id="262" name="直線コネクタ 261"/>
        <xdr:cNvCxnSpPr/>
      </xdr:nvCxnSpPr>
      <xdr:spPr>
        <a:xfrm>
          <a:off x="13004800" y="1007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72" name="楕円 271"/>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73"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4" name="楕円 273"/>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5" name="テキスト ボックス 274"/>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6" name="楕円 275"/>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7" name="テキスト ボックス 276"/>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26670</xdr:rowOff>
    </xdr:from>
    <xdr:to>
      <xdr:col>69</xdr:col>
      <xdr:colOff>142875</xdr:colOff>
      <xdr:row>59</xdr:row>
      <xdr:rowOff>128270</xdr:rowOff>
    </xdr:to>
    <xdr:sp macro="" textlink="">
      <xdr:nvSpPr>
        <xdr:cNvPr id="278" name="楕円 277"/>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113047</xdr:rowOff>
    </xdr:from>
    <xdr:ext cx="762000" cy="259045"/>
    <xdr:sp macro="" textlink="">
      <xdr:nvSpPr>
        <xdr:cNvPr id="279" name="テキスト ボックス 278"/>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0" name="楕円 27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81" name="テキスト ボックス 28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百万円減少し，経常経費充当一般財源等も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百万円減少しているが，経常一般財源等が臨時財政対策債をはじめとし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百万円減少したことによって，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少となった。比率が類似団体内平均値と比較して高くなっている要因は，ごみ処理業務や消防業務を一部事務組合で行っているためである。今後も，一部事務組合の事業内容を精査し類似団体内平均値を目標として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39</xdr:row>
      <xdr:rowOff>130810</xdr:rowOff>
    </xdr:to>
    <xdr:cxnSp macro="">
      <xdr:nvCxnSpPr>
        <xdr:cNvPr id="313" name="直線コネクタ 312"/>
        <xdr:cNvCxnSpPr/>
      </xdr:nvCxnSpPr>
      <xdr:spPr>
        <a:xfrm flipV="1">
          <a:off x="15671800" y="6802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130810</xdr:rowOff>
    </xdr:from>
    <xdr:to>
      <xdr:col>78</xdr:col>
      <xdr:colOff>69850</xdr:colOff>
      <xdr:row>40</xdr:row>
      <xdr:rowOff>35560</xdr:rowOff>
    </xdr:to>
    <xdr:cxnSp macro="">
      <xdr:nvCxnSpPr>
        <xdr:cNvPr id="316" name="直線コネクタ 315"/>
        <xdr:cNvCxnSpPr/>
      </xdr:nvCxnSpPr>
      <xdr:spPr>
        <a:xfrm flipV="1">
          <a:off x="14782800" y="6817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20320</xdr:rowOff>
    </xdr:from>
    <xdr:to>
      <xdr:col>73</xdr:col>
      <xdr:colOff>180975</xdr:colOff>
      <xdr:row>40</xdr:row>
      <xdr:rowOff>35560</xdr:rowOff>
    </xdr:to>
    <xdr:cxnSp macro="">
      <xdr:nvCxnSpPr>
        <xdr:cNvPr id="319" name="直線コネクタ 318"/>
        <xdr:cNvCxnSpPr/>
      </xdr:nvCxnSpPr>
      <xdr:spPr>
        <a:xfrm>
          <a:off x="13893800" y="687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168910</xdr:rowOff>
    </xdr:from>
    <xdr:to>
      <xdr:col>69</xdr:col>
      <xdr:colOff>92075</xdr:colOff>
      <xdr:row>40</xdr:row>
      <xdr:rowOff>20320</xdr:rowOff>
    </xdr:to>
    <xdr:cxnSp macro="">
      <xdr:nvCxnSpPr>
        <xdr:cNvPr id="322" name="直線コネクタ 321"/>
        <xdr:cNvCxnSpPr/>
      </xdr:nvCxnSpPr>
      <xdr:spPr>
        <a:xfrm>
          <a:off x="13004800" y="685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32" name="楕円 331"/>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36847</xdr:rowOff>
    </xdr:from>
    <xdr:ext cx="762000" cy="259045"/>
    <xdr:sp macro="" textlink="">
      <xdr:nvSpPr>
        <xdr:cNvPr id="333"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80010</xdr:rowOff>
    </xdr:from>
    <xdr:to>
      <xdr:col>78</xdr:col>
      <xdr:colOff>120650</xdr:colOff>
      <xdr:row>40</xdr:row>
      <xdr:rowOff>10160</xdr:rowOff>
    </xdr:to>
    <xdr:sp macro="" textlink="">
      <xdr:nvSpPr>
        <xdr:cNvPr id="334" name="楕円 333"/>
        <xdr:cNvSpPr/>
      </xdr:nvSpPr>
      <xdr:spPr>
        <a:xfrm>
          <a:off x="15621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166387</xdr:rowOff>
    </xdr:from>
    <xdr:ext cx="736600" cy="259045"/>
    <xdr:sp macro="" textlink="">
      <xdr:nvSpPr>
        <xdr:cNvPr id="335" name="テキスト ボックス 334"/>
        <xdr:cNvSpPr txBox="1"/>
      </xdr:nvSpPr>
      <xdr:spPr>
        <a:xfrm>
          <a:off x="15290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156210</xdr:rowOff>
    </xdr:from>
    <xdr:to>
      <xdr:col>74</xdr:col>
      <xdr:colOff>31750</xdr:colOff>
      <xdr:row>40</xdr:row>
      <xdr:rowOff>86360</xdr:rowOff>
    </xdr:to>
    <xdr:sp macro="" textlink="">
      <xdr:nvSpPr>
        <xdr:cNvPr id="336" name="楕円 335"/>
        <xdr:cNvSpPr/>
      </xdr:nvSpPr>
      <xdr:spPr>
        <a:xfrm>
          <a:off x="14732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71137</xdr:rowOff>
    </xdr:from>
    <xdr:ext cx="762000" cy="259045"/>
    <xdr:sp macro="" textlink="">
      <xdr:nvSpPr>
        <xdr:cNvPr id="337" name="テキスト ボックス 336"/>
        <xdr:cNvSpPr txBox="1"/>
      </xdr:nvSpPr>
      <xdr:spPr>
        <a:xfrm>
          <a:off x="14401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140970</xdr:rowOff>
    </xdr:from>
    <xdr:to>
      <xdr:col>69</xdr:col>
      <xdr:colOff>142875</xdr:colOff>
      <xdr:row>40</xdr:row>
      <xdr:rowOff>71120</xdr:rowOff>
    </xdr:to>
    <xdr:sp macro="" textlink="">
      <xdr:nvSpPr>
        <xdr:cNvPr id="338" name="楕円 337"/>
        <xdr:cNvSpPr/>
      </xdr:nvSpPr>
      <xdr:spPr>
        <a:xfrm>
          <a:off x="13843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55897</xdr:rowOff>
    </xdr:from>
    <xdr:ext cx="762000" cy="259045"/>
    <xdr:sp macro="" textlink="">
      <xdr:nvSpPr>
        <xdr:cNvPr id="339" name="テキスト ボックス 338"/>
        <xdr:cNvSpPr txBox="1"/>
      </xdr:nvSpPr>
      <xdr:spPr>
        <a:xfrm>
          <a:off x="13512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118110</xdr:rowOff>
    </xdr:from>
    <xdr:to>
      <xdr:col>65</xdr:col>
      <xdr:colOff>53975</xdr:colOff>
      <xdr:row>40</xdr:row>
      <xdr:rowOff>48260</xdr:rowOff>
    </xdr:to>
    <xdr:sp macro="" textlink="">
      <xdr:nvSpPr>
        <xdr:cNvPr id="340" name="楕円 339"/>
        <xdr:cNvSpPr/>
      </xdr:nvSpPr>
      <xdr:spPr>
        <a:xfrm>
          <a:off x="12954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33037</xdr:rowOff>
    </xdr:from>
    <xdr:ext cx="762000" cy="259045"/>
    <xdr:sp macro="" textlink="">
      <xdr:nvSpPr>
        <xdr:cNvPr id="341" name="テキスト ボックス 340"/>
        <xdr:cNvSpPr txBox="1"/>
      </xdr:nvSpPr>
      <xdr:spPr>
        <a:xfrm>
          <a:off x="12623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公債費については合併特例債償還額が</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百万円，臨時財政対策債償還額が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百万円増加したことが主な要因となり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ポイント下回っている。今後も合併特例債及び臨時財政対策債の償還金が増加していくことが予想されることから，地方債の償還期間を長期間にするなど借入を計画的に行い急激な増加を抑えていく。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147574</xdr:rowOff>
    </xdr:to>
    <xdr:cxnSp macro="">
      <xdr:nvCxnSpPr>
        <xdr:cNvPr id="371" name="直線コネクタ 370"/>
        <xdr:cNvCxnSpPr/>
      </xdr:nvCxnSpPr>
      <xdr:spPr>
        <a:xfrm>
          <a:off x="3987800" y="1325778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56135</xdr:rowOff>
    </xdr:to>
    <xdr:cxnSp macro="">
      <xdr:nvCxnSpPr>
        <xdr:cNvPr id="374" name="直線コネクタ 373"/>
        <xdr:cNvCxnSpPr/>
      </xdr:nvCxnSpPr>
      <xdr:spPr>
        <a:xfrm>
          <a:off x="3098800" y="131892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159004</xdr:rowOff>
    </xdr:to>
    <xdr:cxnSp macro="">
      <xdr:nvCxnSpPr>
        <xdr:cNvPr id="377" name="直線コネクタ 376"/>
        <xdr:cNvCxnSpPr/>
      </xdr:nvCxnSpPr>
      <xdr:spPr>
        <a:xfrm>
          <a:off x="2209800" y="13116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85852</xdr:rowOff>
    </xdr:to>
    <xdr:cxnSp macro="">
      <xdr:nvCxnSpPr>
        <xdr:cNvPr id="380" name="直線コネクタ 379"/>
        <xdr:cNvCxnSpPr/>
      </xdr:nvCxnSpPr>
      <xdr:spPr>
        <a:xfrm>
          <a:off x="1320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90" name="楕円 389"/>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113301</xdr:rowOff>
    </xdr:from>
    <xdr:ext cx="762000" cy="259045"/>
    <xdr:sp macro="" textlink="">
      <xdr:nvSpPr>
        <xdr:cNvPr id="391" name="公債費該当値テキスト"/>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92" name="楕円 391"/>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93" name="テキスト ボックス 392"/>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4" name="楕円 393"/>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5" name="テキスト ボックス 394"/>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6" name="楕円 395"/>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7" name="テキスト ボックス 396"/>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8" name="楕円 397"/>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9" name="テキスト ボックス 398"/>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公債費以外は，基金積立金が前年度から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百万円増加したことが主な要因となって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％となった。類似団体内平均値を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ポイント上回っているおり，今後については経常収支比率に占める割合が高い人件費や繰出金を中心に改善等を図り，類似団体内平均値を目標とする。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147574</xdr:rowOff>
    </xdr:to>
    <xdr:cxnSp macro="">
      <xdr:nvCxnSpPr>
        <xdr:cNvPr id="430" name="直線コネクタ 429"/>
        <xdr:cNvCxnSpPr/>
      </xdr:nvCxnSpPr>
      <xdr:spPr>
        <a:xfrm>
          <a:off x="15671800" y="132806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8128</xdr:rowOff>
    </xdr:to>
    <xdr:cxnSp macro="">
      <xdr:nvCxnSpPr>
        <xdr:cNvPr id="433" name="直線コネクタ 432"/>
        <xdr:cNvCxnSpPr/>
      </xdr:nvCxnSpPr>
      <xdr:spPr>
        <a:xfrm flipV="1">
          <a:off x="14782800" y="132806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8128</xdr:rowOff>
    </xdr:to>
    <xdr:cxnSp macro="">
      <xdr:nvCxnSpPr>
        <xdr:cNvPr id="436" name="直線コネクタ 435"/>
        <xdr:cNvCxnSpPr/>
      </xdr:nvCxnSpPr>
      <xdr:spPr>
        <a:xfrm>
          <a:off x="13893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152146</xdr:rowOff>
    </xdr:to>
    <xdr:cxnSp macro="">
      <xdr:nvCxnSpPr>
        <xdr:cNvPr id="439" name="直線コネクタ 438"/>
        <xdr:cNvCxnSpPr/>
      </xdr:nvCxnSpPr>
      <xdr:spPr>
        <a:xfrm>
          <a:off x="13004800" y="1326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9" name="楕円 448"/>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50"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1" name="楕円 450"/>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2" name="テキスト ボックス 451"/>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3" name="楕円 452"/>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4" name="テキスト ボックス 453"/>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5" name="楕円 454"/>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6" name="テキスト ボックス 455"/>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7" name="楕円 456"/>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8" name="テキスト ボックス 457"/>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34246</xdr:rowOff>
    </xdr:from>
    <xdr:to>
      <xdr:col>29</xdr:col>
      <xdr:colOff>127000</xdr:colOff>
      <xdr:row>16</xdr:row>
      <xdr:rowOff>50248</xdr:rowOff>
    </xdr:to>
    <xdr:cxnSp macro="">
      <xdr:nvCxnSpPr>
        <xdr:cNvPr id="50" name="直線コネクタ 49"/>
        <xdr:cNvCxnSpPr/>
      </xdr:nvCxnSpPr>
      <xdr:spPr bwMode="auto">
        <a:xfrm flipV="1">
          <a:off x="5003800" y="2825071"/>
          <a:ext cx="6477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19023</xdr:rowOff>
    </xdr:from>
    <xdr:ext cx="762000" cy="259045"/>
    <xdr:sp macro="" textlink="">
      <xdr:nvSpPr>
        <xdr:cNvPr id="51" name="人口1人当たり決算額の推移平均値テキスト130"/>
        <xdr:cNvSpPr txBox="1"/>
      </xdr:nvSpPr>
      <xdr:spPr>
        <a:xfrm>
          <a:off x="5740400" y="2809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50248</xdr:rowOff>
    </xdr:from>
    <xdr:to>
      <xdr:col>26</xdr:col>
      <xdr:colOff>50800</xdr:colOff>
      <xdr:row>16</xdr:row>
      <xdr:rowOff>74003</xdr:rowOff>
    </xdr:to>
    <xdr:cxnSp macro="">
      <xdr:nvCxnSpPr>
        <xdr:cNvPr id="53" name="直線コネクタ 52"/>
        <xdr:cNvCxnSpPr/>
      </xdr:nvCxnSpPr>
      <xdr:spPr bwMode="auto">
        <a:xfrm flipV="1">
          <a:off x="4305300" y="2841073"/>
          <a:ext cx="698500" cy="2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74003</xdr:rowOff>
    </xdr:from>
    <xdr:to>
      <xdr:col>22</xdr:col>
      <xdr:colOff>114300</xdr:colOff>
      <xdr:row>16</xdr:row>
      <xdr:rowOff>118142</xdr:rowOff>
    </xdr:to>
    <xdr:cxnSp macro="">
      <xdr:nvCxnSpPr>
        <xdr:cNvPr id="56" name="直線コネクタ 55"/>
        <xdr:cNvCxnSpPr/>
      </xdr:nvCxnSpPr>
      <xdr:spPr bwMode="auto">
        <a:xfrm flipV="1">
          <a:off x="3606800" y="2864828"/>
          <a:ext cx="698500" cy="44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85223</xdr:rowOff>
    </xdr:from>
    <xdr:to>
      <xdr:col>18</xdr:col>
      <xdr:colOff>177800</xdr:colOff>
      <xdr:row>16</xdr:row>
      <xdr:rowOff>118142</xdr:rowOff>
    </xdr:to>
    <xdr:cxnSp macro="">
      <xdr:nvCxnSpPr>
        <xdr:cNvPr id="59" name="直線コネクタ 58"/>
        <xdr:cNvCxnSpPr/>
      </xdr:nvCxnSpPr>
      <xdr:spPr bwMode="auto">
        <a:xfrm>
          <a:off x="2908300" y="2876048"/>
          <a:ext cx="698500" cy="32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154896</xdr:rowOff>
    </xdr:from>
    <xdr:to>
      <xdr:col>29</xdr:col>
      <xdr:colOff>177800</xdr:colOff>
      <xdr:row>16</xdr:row>
      <xdr:rowOff>85046</xdr:rowOff>
    </xdr:to>
    <xdr:sp macro="" textlink="">
      <xdr:nvSpPr>
        <xdr:cNvPr id="69" name="楕円 68"/>
        <xdr:cNvSpPr/>
      </xdr:nvSpPr>
      <xdr:spPr bwMode="auto">
        <a:xfrm>
          <a:off x="5600700" y="277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171423</xdr:rowOff>
    </xdr:from>
    <xdr:ext cx="762000" cy="259045"/>
    <xdr:sp macro="" textlink="">
      <xdr:nvSpPr>
        <xdr:cNvPr id="70" name="人口1人当たり決算額の推移該当値テキスト130"/>
        <xdr:cNvSpPr txBox="1"/>
      </xdr:nvSpPr>
      <xdr:spPr>
        <a:xfrm>
          <a:off x="5740400" y="26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170898</xdr:rowOff>
    </xdr:from>
    <xdr:to>
      <xdr:col>26</xdr:col>
      <xdr:colOff>101600</xdr:colOff>
      <xdr:row>16</xdr:row>
      <xdr:rowOff>101048</xdr:rowOff>
    </xdr:to>
    <xdr:sp macro="" textlink="">
      <xdr:nvSpPr>
        <xdr:cNvPr id="71" name="楕円 70"/>
        <xdr:cNvSpPr/>
      </xdr:nvSpPr>
      <xdr:spPr bwMode="auto">
        <a:xfrm>
          <a:off x="4953000" y="2790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111225</xdr:rowOff>
    </xdr:from>
    <xdr:ext cx="736600" cy="259045"/>
    <xdr:sp macro="" textlink="">
      <xdr:nvSpPr>
        <xdr:cNvPr id="72" name="テキスト ボックス 71"/>
        <xdr:cNvSpPr txBox="1"/>
      </xdr:nvSpPr>
      <xdr:spPr>
        <a:xfrm>
          <a:off x="4622800" y="255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23203</xdr:rowOff>
    </xdr:from>
    <xdr:to>
      <xdr:col>22</xdr:col>
      <xdr:colOff>165100</xdr:colOff>
      <xdr:row>16</xdr:row>
      <xdr:rowOff>124803</xdr:rowOff>
    </xdr:to>
    <xdr:sp macro="" textlink="">
      <xdr:nvSpPr>
        <xdr:cNvPr id="73" name="楕円 72"/>
        <xdr:cNvSpPr/>
      </xdr:nvSpPr>
      <xdr:spPr bwMode="auto">
        <a:xfrm>
          <a:off x="4254500" y="2814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109580</xdr:rowOff>
    </xdr:from>
    <xdr:ext cx="762000" cy="259045"/>
    <xdr:sp macro="" textlink="">
      <xdr:nvSpPr>
        <xdr:cNvPr id="74" name="テキスト ボックス 73"/>
        <xdr:cNvSpPr txBox="1"/>
      </xdr:nvSpPr>
      <xdr:spPr>
        <a:xfrm>
          <a:off x="3924300" y="290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67342</xdr:rowOff>
    </xdr:from>
    <xdr:to>
      <xdr:col>19</xdr:col>
      <xdr:colOff>38100</xdr:colOff>
      <xdr:row>16</xdr:row>
      <xdr:rowOff>168942</xdr:rowOff>
    </xdr:to>
    <xdr:sp macro="" textlink="">
      <xdr:nvSpPr>
        <xdr:cNvPr id="75" name="楕円 74"/>
        <xdr:cNvSpPr/>
      </xdr:nvSpPr>
      <xdr:spPr bwMode="auto">
        <a:xfrm>
          <a:off x="3556000" y="2858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153719</xdr:rowOff>
    </xdr:from>
    <xdr:ext cx="762000" cy="259045"/>
    <xdr:sp macro="" textlink="">
      <xdr:nvSpPr>
        <xdr:cNvPr id="76" name="テキスト ボックス 75"/>
        <xdr:cNvSpPr txBox="1"/>
      </xdr:nvSpPr>
      <xdr:spPr>
        <a:xfrm>
          <a:off x="3225800" y="294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34423</xdr:rowOff>
    </xdr:from>
    <xdr:to>
      <xdr:col>15</xdr:col>
      <xdr:colOff>101600</xdr:colOff>
      <xdr:row>16</xdr:row>
      <xdr:rowOff>136023</xdr:rowOff>
    </xdr:to>
    <xdr:sp macro="" textlink="">
      <xdr:nvSpPr>
        <xdr:cNvPr id="77" name="楕円 76"/>
        <xdr:cNvSpPr/>
      </xdr:nvSpPr>
      <xdr:spPr bwMode="auto">
        <a:xfrm>
          <a:off x="2857500" y="282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146200</xdr:rowOff>
    </xdr:from>
    <xdr:ext cx="762000" cy="259045"/>
    <xdr:sp macro="" textlink="">
      <xdr:nvSpPr>
        <xdr:cNvPr id="78" name="テキスト ボックス 77"/>
        <xdr:cNvSpPr txBox="1"/>
      </xdr:nvSpPr>
      <xdr:spPr>
        <a:xfrm>
          <a:off x="2527300" y="259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98406</xdr:rowOff>
    </xdr:from>
    <xdr:to>
      <xdr:col>29</xdr:col>
      <xdr:colOff>127000</xdr:colOff>
      <xdr:row>35</xdr:row>
      <xdr:rowOff>162814</xdr:rowOff>
    </xdr:to>
    <xdr:cxnSp macro="">
      <xdr:nvCxnSpPr>
        <xdr:cNvPr id="111" name="直線コネクタ 110"/>
        <xdr:cNvCxnSpPr/>
      </xdr:nvCxnSpPr>
      <xdr:spPr bwMode="auto">
        <a:xfrm flipV="1">
          <a:off x="5003800" y="6708756"/>
          <a:ext cx="647700" cy="64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83183</xdr:rowOff>
    </xdr:from>
    <xdr:ext cx="762000" cy="259045"/>
    <xdr:sp macro="" textlink="">
      <xdr:nvSpPr>
        <xdr:cNvPr id="112" name="人口1人当たり決算額の推移平均値テキスト445"/>
        <xdr:cNvSpPr txBox="1"/>
      </xdr:nvSpPr>
      <xdr:spPr>
        <a:xfrm>
          <a:off x="5740400" y="6693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162814</xdr:rowOff>
    </xdr:from>
    <xdr:to>
      <xdr:col>26</xdr:col>
      <xdr:colOff>50800</xdr:colOff>
      <xdr:row>35</xdr:row>
      <xdr:rowOff>193046</xdr:rowOff>
    </xdr:to>
    <xdr:cxnSp macro="">
      <xdr:nvCxnSpPr>
        <xdr:cNvPr id="114" name="直線コネクタ 113"/>
        <xdr:cNvCxnSpPr/>
      </xdr:nvCxnSpPr>
      <xdr:spPr bwMode="auto">
        <a:xfrm flipV="1">
          <a:off x="4305300" y="6773164"/>
          <a:ext cx="6985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193046</xdr:rowOff>
    </xdr:from>
    <xdr:to>
      <xdr:col>22</xdr:col>
      <xdr:colOff>114300</xdr:colOff>
      <xdr:row>35</xdr:row>
      <xdr:rowOff>220193</xdr:rowOff>
    </xdr:to>
    <xdr:cxnSp macro="">
      <xdr:nvCxnSpPr>
        <xdr:cNvPr id="117" name="直線コネクタ 116"/>
        <xdr:cNvCxnSpPr/>
      </xdr:nvCxnSpPr>
      <xdr:spPr bwMode="auto">
        <a:xfrm flipV="1">
          <a:off x="3606800" y="6803396"/>
          <a:ext cx="698500" cy="27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220193</xdr:rowOff>
    </xdr:from>
    <xdr:to>
      <xdr:col>18</xdr:col>
      <xdr:colOff>177800</xdr:colOff>
      <xdr:row>35</xdr:row>
      <xdr:rowOff>254635</xdr:rowOff>
    </xdr:to>
    <xdr:cxnSp macro="">
      <xdr:nvCxnSpPr>
        <xdr:cNvPr id="120" name="直線コネクタ 119"/>
        <xdr:cNvCxnSpPr/>
      </xdr:nvCxnSpPr>
      <xdr:spPr bwMode="auto">
        <a:xfrm flipV="1">
          <a:off x="2908300" y="6830543"/>
          <a:ext cx="698500" cy="34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47606</xdr:rowOff>
    </xdr:from>
    <xdr:to>
      <xdr:col>29</xdr:col>
      <xdr:colOff>177800</xdr:colOff>
      <xdr:row>35</xdr:row>
      <xdr:rowOff>149206</xdr:rowOff>
    </xdr:to>
    <xdr:sp macro="" textlink="">
      <xdr:nvSpPr>
        <xdr:cNvPr id="130" name="楕円 129"/>
        <xdr:cNvSpPr/>
      </xdr:nvSpPr>
      <xdr:spPr bwMode="auto">
        <a:xfrm>
          <a:off x="5600700" y="6657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235583</xdr:rowOff>
    </xdr:from>
    <xdr:ext cx="762000" cy="259045"/>
    <xdr:sp macro="" textlink="">
      <xdr:nvSpPr>
        <xdr:cNvPr id="131" name="人口1人当たり決算額の推移該当値テキスト445"/>
        <xdr:cNvSpPr txBox="1"/>
      </xdr:nvSpPr>
      <xdr:spPr>
        <a:xfrm>
          <a:off x="5740400" y="65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112014</xdr:rowOff>
    </xdr:from>
    <xdr:to>
      <xdr:col>26</xdr:col>
      <xdr:colOff>101600</xdr:colOff>
      <xdr:row>35</xdr:row>
      <xdr:rowOff>213614</xdr:rowOff>
    </xdr:to>
    <xdr:sp macro="" textlink="">
      <xdr:nvSpPr>
        <xdr:cNvPr id="132" name="楕円 131"/>
        <xdr:cNvSpPr/>
      </xdr:nvSpPr>
      <xdr:spPr bwMode="auto">
        <a:xfrm>
          <a:off x="4953000" y="672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198391</xdr:rowOff>
    </xdr:from>
    <xdr:ext cx="736600" cy="259045"/>
    <xdr:sp macro="" textlink="">
      <xdr:nvSpPr>
        <xdr:cNvPr id="133" name="テキスト ボックス 132"/>
        <xdr:cNvSpPr txBox="1"/>
      </xdr:nvSpPr>
      <xdr:spPr>
        <a:xfrm>
          <a:off x="4622800" y="6808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142246</xdr:rowOff>
    </xdr:from>
    <xdr:to>
      <xdr:col>22</xdr:col>
      <xdr:colOff>165100</xdr:colOff>
      <xdr:row>35</xdr:row>
      <xdr:rowOff>243846</xdr:rowOff>
    </xdr:to>
    <xdr:sp macro="" textlink="">
      <xdr:nvSpPr>
        <xdr:cNvPr id="134" name="楕円 133"/>
        <xdr:cNvSpPr/>
      </xdr:nvSpPr>
      <xdr:spPr bwMode="auto">
        <a:xfrm>
          <a:off x="4254500" y="675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228623</xdr:rowOff>
    </xdr:from>
    <xdr:ext cx="762000" cy="259045"/>
    <xdr:sp macro="" textlink="">
      <xdr:nvSpPr>
        <xdr:cNvPr id="135" name="テキスト ボックス 134"/>
        <xdr:cNvSpPr txBox="1"/>
      </xdr:nvSpPr>
      <xdr:spPr>
        <a:xfrm>
          <a:off x="3924300" y="683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169393</xdr:rowOff>
    </xdr:from>
    <xdr:to>
      <xdr:col>19</xdr:col>
      <xdr:colOff>38100</xdr:colOff>
      <xdr:row>35</xdr:row>
      <xdr:rowOff>270993</xdr:rowOff>
    </xdr:to>
    <xdr:sp macro="" textlink="">
      <xdr:nvSpPr>
        <xdr:cNvPr id="136" name="楕円 135"/>
        <xdr:cNvSpPr/>
      </xdr:nvSpPr>
      <xdr:spPr bwMode="auto">
        <a:xfrm>
          <a:off x="3556000" y="6779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255770</xdr:rowOff>
    </xdr:from>
    <xdr:ext cx="762000" cy="259045"/>
    <xdr:sp macro="" textlink="">
      <xdr:nvSpPr>
        <xdr:cNvPr id="137" name="テキスト ボックス 136"/>
        <xdr:cNvSpPr txBox="1"/>
      </xdr:nvSpPr>
      <xdr:spPr>
        <a:xfrm>
          <a:off x="3225800" y="686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203835</xdr:rowOff>
    </xdr:from>
    <xdr:to>
      <xdr:col>15</xdr:col>
      <xdr:colOff>101600</xdr:colOff>
      <xdr:row>35</xdr:row>
      <xdr:rowOff>305435</xdr:rowOff>
    </xdr:to>
    <xdr:sp macro="" textlink="">
      <xdr:nvSpPr>
        <xdr:cNvPr id="138" name="楕円 137"/>
        <xdr:cNvSpPr/>
      </xdr:nvSpPr>
      <xdr:spPr bwMode="auto">
        <a:xfrm>
          <a:off x="2857500" y="681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290212</xdr:rowOff>
    </xdr:from>
    <xdr:ext cx="762000" cy="259045"/>
    <xdr:sp macro="" textlink="">
      <xdr:nvSpPr>
        <xdr:cNvPr id="139" name="テキスト ボックス 138"/>
        <xdr:cNvSpPr txBox="1"/>
      </xdr:nvSpPr>
      <xdr:spPr>
        <a:xfrm>
          <a:off x="2527300" y="690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153220</xdr:rowOff>
    </xdr:from>
    <xdr:to>
      <xdr:col>24</xdr:col>
      <xdr:colOff>63500</xdr:colOff>
      <xdr:row>36</xdr:row>
      <xdr:rowOff>1152</xdr:rowOff>
    </xdr:to>
    <xdr:cxnSp macro="">
      <xdr:nvCxnSpPr>
        <xdr:cNvPr id="63" name="直線コネクタ 62"/>
        <xdr:cNvCxnSpPr/>
      </xdr:nvCxnSpPr>
      <xdr:spPr>
        <a:xfrm>
          <a:off x="3797300" y="6153970"/>
          <a:ext cx="8382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153220</xdr:rowOff>
    </xdr:from>
    <xdr:to>
      <xdr:col>19</xdr:col>
      <xdr:colOff>177800</xdr:colOff>
      <xdr:row>36</xdr:row>
      <xdr:rowOff>18346</xdr:rowOff>
    </xdr:to>
    <xdr:cxnSp macro="">
      <xdr:nvCxnSpPr>
        <xdr:cNvPr id="66" name="直線コネクタ 65"/>
        <xdr:cNvCxnSpPr/>
      </xdr:nvCxnSpPr>
      <xdr:spPr>
        <a:xfrm flipV="1">
          <a:off x="2908300" y="61539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18346</xdr:rowOff>
    </xdr:from>
    <xdr:to>
      <xdr:col>15</xdr:col>
      <xdr:colOff>50800</xdr:colOff>
      <xdr:row>36</xdr:row>
      <xdr:rowOff>30788</xdr:rowOff>
    </xdr:to>
    <xdr:cxnSp macro="">
      <xdr:nvCxnSpPr>
        <xdr:cNvPr id="69" name="直線コネクタ 68"/>
        <xdr:cNvCxnSpPr/>
      </xdr:nvCxnSpPr>
      <xdr:spPr>
        <a:xfrm flipV="1">
          <a:off x="2019300" y="6190546"/>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30788</xdr:rowOff>
    </xdr:from>
    <xdr:to>
      <xdr:col>10</xdr:col>
      <xdr:colOff>114300</xdr:colOff>
      <xdr:row>36</xdr:row>
      <xdr:rowOff>45550</xdr:rowOff>
    </xdr:to>
    <xdr:cxnSp macro="">
      <xdr:nvCxnSpPr>
        <xdr:cNvPr id="72" name="直線コネクタ 71"/>
        <xdr:cNvCxnSpPr/>
      </xdr:nvCxnSpPr>
      <xdr:spPr>
        <a:xfrm flipV="1">
          <a:off x="1130300" y="6202988"/>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121802</xdr:rowOff>
    </xdr:from>
    <xdr:to>
      <xdr:col>24</xdr:col>
      <xdr:colOff>114300</xdr:colOff>
      <xdr:row>36</xdr:row>
      <xdr:rowOff>51952</xdr:rowOff>
    </xdr:to>
    <xdr:sp macro="" textlink="">
      <xdr:nvSpPr>
        <xdr:cNvPr id="82" name="楕円 81"/>
        <xdr:cNvSpPr/>
      </xdr:nvSpPr>
      <xdr:spPr>
        <a:xfrm>
          <a:off x="4584700" y="61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100229</xdr:rowOff>
    </xdr:from>
    <xdr:ext cx="534377" cy="259045"/>
    <xdr:sp macro="" textlink="">
      <xdr:nvSpPr>
        <xdr:cNvPr id="83" name="人件費該当値テキスト"/>
        <xdr:cNvSpPr txBox="1"/>
      </xdr:nvSpPr>
      <xdr:spPr>
        <a:xfrm>
          <a:off x="4686300" y="61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102420</xdr:rowOff>
    </xdr:from>
    <xdr:to>
      <xdr:col>20</xdr:col>
      <xdr:colOff>38100</xdr:colOff>
      <xdr:row>36</xdr:row>
      <xdr:rowOff>32570</xdr:rowOff>
    </xdr:to>
    <xdr:sp macro="" textlink="">
      <xdr:nvSpPr>
        <xdr:cNvPr id="84" name="楕円 83"/>
        <xdr:cNvSpPr/>
      </xdr:nvSpPr>
      <xdr:spPr>
        <a:xfrm>
          <a:off x="3746500" y="61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23697</xdr:rowOff>
    </xdr:from>
    <xdr:ext cx="534377" cy="259045"/>
    <xdr:sp macro="" textlink="">
      <xdr:nvSpPr>
        <xdr:cNvPr id="85" name="テキスト ボックス 84"/>
        <xdr:cNvSpPr txBox="1"/>
      </xdr:nvSpPr>
      <xdr:spPr>
        <a:xfrm>
          <a:off x="3530111" y="619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138996</xdr:rowOff>
    </xdr:from>
    <xdr:to>
      <xdr:col>15</xdr:col>
      <xdr:colOff>101600</xdr:colOff>
      <xdr:row>36</xdr:row>
      <xdr:rowOff>69146</xdr:rowOff>
    </xdr:to>
    <xdr:sp macro="" textlink="">
      <xdr:nvSpPr>
        <xdr:cNvPr id="86" name="楕円 85"/>
        <xdr:cNvSpPr/>
      </xdr:nvSpPr>
      <xdr:spPr>
        <a:xfrm>
          <a:off x="2857500" y="61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60273</xdr:rowOff>
    </xdr:from>
    <xdr:ext cx="534377" cy="259045"/>
    <xdr:sp macro="" textlink="">
      <xdr:nvSpPr>
        <xdr:cNvPr id="87" name="テキスト ボックス 86"/>
        <xdr:cNvSpPr txBox="1"/>
      </xdr:nvSpPr>
      <xdr:spPr>
        <a:xfrm>
          <a:off x="2641111" y="62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151438</xdr:rowOff>
    </xdr:from>
    <xdr:to>
      <xdr:col>10</xdr:col>
      <xdr:colOff>165100</xdr:colOff>
      <xdr:row>36</xdr:row>
      <xdr:rowOff>81588</xdr:rowOff>
    </xdr:to>
    <xdr:sp macro="" textlink="">
      <xdr:nvSpPr>
        <xdr:cNvPr id="88" name="楕円 87"/>
        <xdr:cNvSpPr/>
      </xdr:nvSpPr>
      <xdr:spPr>
        <a:xfrm>
          <a:off x="1968500" y="61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72715</xdr:rowOff>
    </xdr:from>
    <xdr:ext cx="534377" cy="259045"/>
    <xdr:sp macro="" textlink="">
      <xdr:nvSpPr>
        <xdr:cNvPr id="89" name="テキスト ボックス 88"/>
        <xdr:cNvSpPr txBox="1"/>
      </xdr:nvSpPr>
      <xdr:spPr>
        <a:xfrm>
          <a:off x="1752111" y="624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166200</xdr:rowOff>
    </xdr:from>
    <xdr:to>
      <xdr:col>6</xdr:col>
      <xdr:colOff>38100</xdr:colOff>
      <xdr:row>36</xdr:row>
      <xdr:rowOff>96350</xdr:rowOff>
    </xdr:to>
    <xdr:sp macro="" textlink="">
      <xdr:nvSpPr>
        <xdr:cNvPr id="90" name="楕円 89"/>
        <xdr:cNvSpPr/>
      </xdr:nvSpPr>
      <xdr:spPr>
        <a:xfrm>
          <a:off x="1079500" y="61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87477</xdr:rowOff>
    </xdr:from>
    <xdr:ext cx="534377" cy="259045"/>
    <xdr:sp macro="" textlink="">
      <xdr:nvSpPr>
        <xdr:cNvPr id="91" name="テキスト ボックス 90"/>
        <xdr:cNvSpPr txBox="1"/>
      </xdr:nvSpPr>
      <xdr:spPr>
        <a:xfrm>
          <a:off x="863111" y="625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15370</xdr:rowOff>
    </xdr:from>
    <xdr:to>
      <xdr:col>24</xdr:col>
      <xdr:colOff>63500</xdr:colOff>
      <xdr:row>57</xdr:row>
      <xdr:rowOff>70796</xdr:rowOff>
    </xdr:to>
    <xdr:cxnSp macro="">
      <xdr:nvCxnSpPr>
        <xdr:cNvPr id="125" name="直線コネクタ 124"/>
        <xdr:cNvCxnSpPr/>
      </xdr:nvCxnSpPr>
      <xdr:spPr>
        <a:xfrm flipV="1">
          <a:off x="3797300" y="9788020"/>
          <a:ext cx="838200" cy="5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70796</xdr:rowOff>
    </xdr:from>
    <xdr:to>
      <xdr:col>19</xdr:col>
      <xdr:colOff>177800</xdr:colOff>
      <xdr:row>58</xdr:row>
      <xdr:rowOff>6941</xdr:rowOff>
    </xdr:to>
    <xdr:cxnSp macro="">
      <xdr:nvCxnSpPr>
        <xdr:cNvPr id="128" name="直線コネクタ 127"/>
        <xdr:cNvCxnSpPr/>
      </xdr:nvCxnSpPr>
      <xdr:spPr>
        <a:xfrm flipV="1">
          <a:off x="2908300" y="9843446"/>
          <a:ext cx="889000" cy="10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6941</xdr:rowOff>
    </xdr:from>
    <xdr:to>
      <xdr:col>15</xdr:col>
      <xdr:colOff>50800</xdr:colOff>
      <xdr:row>58</xdr:row>
      <xdr:rowOff>56366</xdr:rowOff>
    </xdr:to>
    <xdr:cxnSp macro="">
      <xdr:nvCxnSpPr>
        <xdr:cNvPr id="131" name="直線コネクタ 130"/>
        <xdr:cNvCxnSpPr/>
      </xdr:nvCxnSpPr>
      <xdr:spPr>
        <a:xfrm flipV="1">
          <a:off x="2019300" y="9951041"/>
          <a:ext cx="889000" cy="4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56366</xdr:rowOff>
    </xdr:from>
    <xdr:to>
      <xdr:col>10</xdr:col>
      <xdr:colOff>114300</xdr:colOff>
      <xdr:row>58</xdr:row>
      <xdr:rowOff>91751</xdr:rowOff>
    </xdr:to>
    <xdr:cxnSp macro="">
      <xdr:nvCxnSpPr>
        <xdr:cNvPr id="134" name="直線コネクタ 133"/>
        <xdr:cNvCxnSpPr/>
      </xdr:nvCxnSpPr>
      <xdr:spPr>
        <a:xfrm flipV="1">
          <a:off x="1130300" y="10000466"/>
          <a:ext cx="889000" cy="3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136020</xdr:rowOff>
    </xdr:from>
    <xdr:to>
      <xdr:col>24</xdr:col>
      <xdr:colOff>114300</xdr:colOff>
      <xdr:row>57</xdr:row>
      <xdr:rowOff>66170</xdr:rowOff>
    </xdr:to>
    <xdr:sp macro="" textlink="">
      <xdr:nvSpPr>
        <xdr:cNvPr id="144" name="楕円 143"/>
        <xdr:cNvSpPr/>
      </xdr:nvSpPr>
      <xdr:spPr>
        <a:xfrm>
          <a:off x="4584700" y="97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114447</xdr:rowOff>
    </xdr:from>
    <xdr:ext cx="534377" cy="259045"/>
    <xdr:sp macro="" textlink="">
      <xdr:nvSpPr>
        <xdr:cNvPr id="145" name="物件費該当値テキスト"/>
        <xdr:cNvSpPr txBox="1"/>
      </xdr:nvSpPr>
      <xdr:spPr>
        <a:xfrm>
          <a:off x="4686300" y="97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19996</xdr:rowOff>
    </xdr:from>
    <xdr:to>
      <xdr:col>20</xdr:col>
      <xdr:colOff>38100</xdr:colOff>
      <xdr:row>57</xdr:row>
      <xdr:rowOff>121596</xdr:rowOff>
    </xdr:to>
    <xdr:sp macro="" textlink="">
      <xdr:nvSpPr>
        <xdr:cNvPr id="146" name="楕円 145"/>
        <xdr:cNvSpPr/>
      </xdr:nvSpPr>
      <xdr:spPr>
        <a:xfrm>
          <a:off x="3746500" y="97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112723</xdr:rowOff>
    </xdr:from>
    <xdr:ext cx="534377" cy="259045"/>
    <xdr:sp macro="" textlink="">
      <xdr:nvSpPr>
        <xdr:cNvPr id="147" name="テキスト ボックス 146"/>
        <xdr:cNvSpPr txBox="1"/>
      </xdr:nvSpPr>
      <xdr:spPr>
        <a:xfrm>
          <a:off x="3530111" y="98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127591</xdr:rowOff>
    </xdr:from>
    <xdr:to>
      <xdr:col>15</xdr:col>
      <xdr:colOff>101600</xdr:colOff>
      <xdr:row>58</xdr:row>
      <xdr:rowOff>57741</xdr:rowOff>
    </xdr:to>
    <xdr:sp macro="" textlink="">
      <xdr:nvSpPr>
        <xdr:cNvPr id="148" name="楕円 147"/>
        <xdr:cNvSpPr/>
      </xdr:nvSpPr>
      <xdr:spPr>
        <a:xfrm>
          <a:off x="2857500" y="99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48868</xdr:rowOff>
    </xdr:from>
    <xdr:ext cx="534377" cy="259045"/>
    <xdr:sp macro="" textlink="">
      <xdr:nvSpPr>
        <xdr:cNvPr id="149" name="テキスト ボックス 148"/>
        <xdr:cNvSpPr txBox="1"/>
      </xdr:nvSpPr>
      <xdr:spPr>
        <a:xfrm>
          <a:off x="2641111" y="99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5566</xdr:rowOff>
    </xdr:from>
    <xdr:to>
      <xdr:col>10</xdr:col>
      <xdr:colOff>165100</xdr:colOff>
      <xdr:row>58</xdr:row>
      <xdr:rowOff>107166</xdr:rowOff>
    </xdr:to>
    <xdr:sp macro="" textlink="">
      <xdr:nvSpPr>
        <xdr:cNvPr id="150" name="楕円 149"/>
        <xdr:cNvSpPr/>
      </xdr:nvSpPr>
      <xdr:spPr>
        <a:xfrm>
          <a:off x="1968500" y="99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98293</xdr:rowOff>
    </xdr:from>
    <xdr:ext cx="534377" cy="259045"/>
    <xdr:sp macro="" textlink="">
      <xdr:nvSpPr>
        <xdr:cNvPr id="151" name="テキスト ボックス 150"/>
        <xdr:cNvSpPr txBox="1"/>
      </xdr:nvSpPr>
      <xdr:spPr>
        <a:xfrm>
          <a:off x="1752111" y="1004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40951</xdr:rowOff>
    </xdr:from>
    <xdr:to>
      <xdr:col>6</xdr:col>
      <xdr:colOff>38100</xdr:colOff>
      <xdr:row>58</xdr:row>
      <xdr:rowOff>142551</xdr:rowOff>
    </xdr:to>
    <xdr:sp macro="" textlink="">
      <xdr:nvSpPr>
        <xdr:cNvPr id="152" name="楕円 151"/>
        <xdr:cNvSpPr/>
      </xdr:nvSpPr>
      <xdr:spPr>
        <a:xfrm>
          <a:off x="1079500" y="99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133678</xdr:rowOff>
    </xdr:from>
    <xdr:ext cx="534377" cy="259045"/>
    <xdr:sp macro="" textlink="">
      <xdr:nvSpPr>
        <xdr:cNvPr id="153" name="テキスト ボックス 152"/>
        <xdr:cNvSpPr txBox="1"/>
      </xdr:nvSpPr>
      <xdr:spPr>
        <a:xfrm>
          <a:off x="863111" y="100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100769</xdr:rowOff>
    </xdr:from>
    <xdr:to>
      <xdr:col>24</xdr:col>
      <xdr:colOff>63500</xdr:colOff>
      <xdr:row>78</xdr:row>
      <xdr:rowOff>104175</xdr:rowOff>
    </xdr:to>
    <xdr:cxnSp macro="">
      <xdr:nvCxnSpPr>
        <xdr:cNvPr id="180" name="直線コネクタ 179"/>
        <xdr:cNvCxnSpPr/>
      </xdr:nvCxnSpPr>
      <xdr:spPr>
        <a:xfrm>
          <a:off x="3797300" y="13473869"/>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96906</xdr:rowOff>
    </xdr:from>
    <xdr:to>
      <xdr:col>19</xdr:col>
      <xdr:colOff>177800</xdr:colOff>
      <xdr:row>78</xdr:row>
      <xdr:rowOff>100769</xdr:rowOff>
    </xdr:to>
    <xdr:cxnSp macro="">
      <xdr:nvCxnSpPr>
        <xdr:cNvPr id="183" name="直線コネクタ 182"/>
        <xdr:cNvCxnSpPr/>
      </xdr:nvCxnSpPr>
      <xdr:spPr>
        <a:xfrm>
          <a:off x="2908300" y="13470006"/>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94734</xdr:rowOff>
    </xdr:from>
    <xdr:to>
      <xdr:col>15</xdr:col>
      <xdr:colOff>50800</xdr:colOff>
      <xdr:row>78</xdr:row>
      <xdr:rowOff>96906</xdr:rowOff>
    </xdr:to>
    <xdr:cxnSp macro="">
      <xdr:nvCxnSpPr>
        <xdr:cNvPr id="186" name="直線コネクタ 185"/>
        <xdr:cNvCxnSpPr/>
      </xdr:nvCxnSpPr>
      <xdr:spPr>
        <a:xfrm>
          <a:off x="2019300" y="1346783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84790</xdr:rowOff>
    </xdr:from>
    <xdr:to>
      <xdr:col>10</xdr:col>
      <xdr:colOff>114300</xdr:colOff>
      <xdr:row>78</xdr:row>
      <xdr:rowOff>94734</xdr:rowOff>
    </xdr:to>
    <xdr:cxnSp macro="">
      <xdr:nvCxnSpPr>
        <xdr:cNvPr id="189" name="直線コネクタ 188"/>
        <xdr:cNvCxnSpPr/>
      </xdr:nvCxnSpPr>
      <xdr:spPr>
        <a:xfrm>
          <a:off x="1130300" y="13457890"/>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53375</xdr:rowOff>
    </xdr:from>
    <xdr:to>
      <xdr:col>24</xdr:col>
      <xdr:colOff>114300</xdr:colOff>
      <xdr:row>78</xdr:row>
      <xdr:rowOff>154975</xdr:rowOff>
    </xdr:to>
    <xdr:sp macro="" textlink="">
      <xdr:nvSpPr>
        <xdr:cNvPr id="199" name="楕円 198"/>
        <xdr:cNvSpPr/>
      </xdr:nvSpPr>
      <xdr:spPr>
        <a:xfrm>
          <a:off x="4584700" y="134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139752</xdr:rowOff>
    </xdr:from>
    <xdr:ext cx="469744" cy="259045"/>
    <xdr:sp macro="" textlink="">
      <xdr:nvSpPr>
        <xdr:cNvPr id="200" name="維持補修費該当値テキスト"/>
        <xdr:cNvSpPr txBox="1"/>
      </xdr:nvSpPr>
      <xdr:spPr>
        <a:xfrm>
          <a:off x="4686300" y="1334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49969</xdr:rowOff>
    </xdr:from>
    <xdr:to>
      <xdr:col>20</xdr:col>
      <xdr:colOff>38100</xdr:colOff>
      <xdr:row>78</xdr:row>
      <xdr:rowOff>151569</xdr:rowOff>
    </xdr:to>
    <xdr:sp macro="" textlink="">
      <xdr:nvSpPr>
        <xdr:cNvPr id="201" name="楕円 200"/>
        <xdr:cNvSpPr/>
      </xdr:nvSpPr>
      <xdr:spPr>
        <a:xfrm>
          <a:off x="3746500" y="134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142696</xdr:rowOff>
    </xdr:from>
    <xdr:ext cx="469744" cy="259045"/>
    <xdr:sp macro="" textlink="">
      <xdr:nvSpPr>
        <xdr:cNvPr id="202" name="テキスト ボックス 201"/>
        <xdr:cNvSpPr txBox="1"/>
      </xdr:nvSpPr>
      <xdr:spPr>
        <a:xfrm>
          <a:off x="3562428" y="1351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46106</xdr:rowOff>
    </xdr:from>
    <xdr:to>
      <xdr:col>15</xdr:col>
      <xdr:colOff>101600</xdr:colOff>
      <xdr:row>78</xdr:row>
      <xdr:rowOff>147706</xdr:rowOff>
    </xdr:to>
    <xdr:sp macro="" textlink="">
      <xdr:nvSpPr>
        <xdr:cNvPr id="203" name="楕円 202"/>
        <xdr:cNvSpPr/>
      </xdr:nvSpPr>
      <xdr:spPr>
        <a:xfrm>
          <a:off x="2857500" y="134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138833</xdr:rowOff>
    </xdr:from>
    <xdr:ext cx="469744" cy="259045"/>
    <xdr:sp macro="" textlink="">
      <xdr:nvSpPr>
        <xdr:cNvPr id="204" name="テキスト ボックス 203"/>
        <xdr:cNvSpPr txBox="1"/>
      </xdr:nvSpPr>
      <xdr:spPr>
        <a:xfrm>
          <a:off x="2673428" y="135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43934</xdr:rowOff>
    </xdr:from>
    <xdr:to>
      <xdr:col>10</xdr:col>
      <xdr:colOff>165100</xdr:colOff>
      <xdr:row>78</xdr:row>
      <xdr:rowOff>145534</xdr:rowOff>
    </xdr:to>
    <xdr:sp macro="" textlink="">
      <xdr:nvSpPr>
        <xdr:cNvPr id="205" name="楕円 204"/>
        <xdr:cNvSpPr/>
      </xdr:nvSpPr>
      <xdr:spPr>
        <a:xfrm>
          <a:off x="1968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136661</xdr:rowOff>
    </xdr:from>
    <xdr:ext cx="469744" cy="259045"/>
    <xdr:sp macro="" textlink="">
      <xdr:nvSpPr>
        <xdr:cNvPr id="206" name="テキスト ボックス 205"/>
        <xdr:cNvSpPr txBox="1"/>
      </xdr:nvSpPr>
      <xdr:spPr>
        <a:xfrm>
          <a:off x="1784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33990</xdr:rowOff>
    </xdr:from>
    <xdr:to>
      <xdr:col>6</xdr:col>
      <xdr:colOff>38100</xdr:colOff>
      <xdr:row>78</xdr:row>
      <xdr:rowOff>135590</xdr:rowOff>
    </xdr:to>
    <xdr:sp macro="" textlink="">
      <xdr:nvSpPr>
        <xdr:cNvPr id="207" name="楕円 206"/>
        <xdr:cNvSpPr/>
      </xdr:nvSpPr>
      <xdr:spPr>
        <a:xfrm>
          <a:off x="1079500" y="134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126717</xdr:rowOff>
    </xdr:from>
    <xdr:ext cx="469744" cy="259045"/>
    <xdr:sp macro="" textlink="">
      <xdr:nvSpPr>
        <xdr:cNvPr id="208" name="テキスト ボックス 207"/>
        <xdr:cNvSpPr txBox="1"/>
      </xdr:nvSpPr>
      <xdr:spPr>
        <a:xfrm>
          <a:off x="895428" y="1349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37613</xdr:rowOff>
    </xdr:from>
    <xdr:to>
      <xdr:col>24</xdr:col>
      <xdr:colOff>63500</xdr:colOff>
      <xdr:row>98</xdr:row>
      <xdr:rowOff>126785</xdr:rowOff>
    </xdr:to>
    <xdr:cxnSp macro="">
      <xdr:nvCxnSpPr>
        <xdr:cNvPr id="240" name="直線コネクタ 239"/>
        <xdr:cNvCxnSpPr/>
      </xdr:nvCxnSpPr>
      <xdr:spPr>
        <a:xfrm flipV="1">
          <a:off x="3797300" y="16839713"/>
          <a:ext cx="838200" cy="8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36388</xdr:rowOff>
    </xdr:from>
    <xdr:to>
      <xdr:col>19</xdr:col>
      <xdr:colOff>177800</xdr:colOff>
      <xdr:row>98</xdr:row>
      <xdr:rowOff>126785</xdr:rowOff>
    </xdr:to>
    <xdr:cxnSp macro="">
      <xdr:nvCxnSpPr>
        <xdr:cNvPr id="243" name="直線コネクタ 242"/>
        <xdr:cNvCxnSpPr/>
      </xdr:nvCxnSpPr>
      <xdr:spPr>
        <a:xfrm>
          <a:off x="2908300" y="16838488"/>
          <a:ext cx="889000" cy="9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36388</xdr:rowOff>
    </xdr:from>
    <xdr:to>
      <xdr:col>15</xdr:col>
      <xdr:colOff>50800</xdr:colOff>
      <xdr:row>98</xdr:row>
      <xdr:rowOff>141725</xdr:rowOff>
    </xdr:to>
    <xdr:cxnSp macro="">
      <xdr:nvCxnSpPr>
        <xdr:cNvPr id="246" name="直線コネクタ 245"/>
        <xdr:cNvCxnSpPr/>
      </xdr:nvCxnSpPr>
      <xdr:spPr>
        <a:xfrm flipV="1">
          <a:off x="2019300" y="16838488"/>
          <a:ext cx="889000" cy="10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141725</xdr:rowOff>
    </xdr:from>
    <xdr:to>
      <xdr:col>10</xdr:col>
      <xdr:colOff>114300</xdr:colOff>
      <xdr:row>99</xdr:row>
      <xdr:rowOff>2556</xdr:rowOff>
    </xdr:to>
    <xdr:cxnSp macro="">
      <xdr:nvCxnSpPr>
        <xdr:cNvPr id="249" name="直線コネクタ 248"/>
        <xdr:cNvCxnSpPr/>
      </xdr:nvCxnSpPr>
      <xdr:spPr>
        <a:xfrm flipV="1">
          <a:off x="1130300" y="16943825"/>
          <a:ext cx="889000" cy="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158263</xdr:rowOff>
    </xdr:from>
    <xdr:to>
      <xdr:col>24</xdr:col>
      <xdr:colOff>114300</xdr:colOff>
      <xdr:row>98</xdr:row>
      <xdr:rowOff>88413</xdr:rowOff>
    </xdr:to>
    <xdr:sp macro="" textlink="">
      <xdr:nvSpPr>
        <xdr:cNvPr id="259" name="楕円 258"/>
        <xdr:cNvSpPr/>
      </xdr:nvSpPr>
      <xdr:spPr>
        <a:xfrm>
          <a:off x="4584700" y="167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136690</xdr:rowOff>
    </xdr:from>
    <xdr:ext cx="534377" cy="259045"/>
    <xdr:sp macro="" textlink="">
      <xdr:nvSpPr>
        <xdr:cNvPr id="260" name="扶助費該当値テキスト"/>
        <xdr:cNvSpPr txBox="1"/>
      </xdr:nvSpPr>
      <xdr:spPr>
        <a:xfrm>
          <a:off x="4686300" y="167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75985</xdr:rowOff>
    </xdr:from>
    <xdr:to>
      <xdr:col>20</xdr:col>
      <xdr:colOff>38100</xdr:colOff>
      <xdr:row>99</xdr:row>
      <xdr:rowOff>6135</xdr:rowOff>
    </xdr:to>
    <xdr:sp macro="" textlink="">
      <xdr:nvSpPr>
        <xdr:cNvPr id="261" name="楕円 260"/>
        <xdr:cNvSpPr/>
      </xdr:nvSpPr>
      <xdr:spPr>
        <a:xfrm>
          <a:off x="3746500" y="168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168712</xdr:rowOff>
    </xdr:from>
    <xdr:ext cx="534377" cy="259045"/>
    <xdr:sp macro="" textlink="">
      <xdr:nvSpPr>
        <xdr:cNvPr id="262" name="テキスト ボックス 261"/>
        <xdr:cNvSpPr txBox="1"/>
      </xdr:nvSpPr>
      <xdr:spPr>
        <a:xfrm>
          <a:off x="3530111" y="1697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157038</xdr:rowOff>
    </xdr:from>
    <xdr:to>
      <xdr:col>15</xdr:col>
      <xdr:colOff>101600</xdr:colOff>
      <xdr:row>98</xdr:row>
      <xdr:rowOff>87188</xdr:rowOff>
    </xdr:to>
    <xdr:sp macro="" textlink="">
      <xdr:nvSpPr>
        <xdr:cNvPr id="263" name="楕円 262"/>
        <xdr:cNvSpPr/>
      </xdr:nvSpPr>
      <xdr:spPr>
        <a:xfrm>
          <a:off x="2857500" y="167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78315</xdr:rowOff>
    </xdr:from>
    <xdr:ext cx="534377" cy="259045"/>
    <xdr:sp macro="" textlink="">
      <xdr:nvSpPr>
        <xdr:cNvPr id="264" name="テキスト ボックス 263"/>
        <xdr:cNvSpPr txBox="1"/>
      </xdr:nvSpPr>
      <xdr:spPr>
        <a:xfrm>
          <a:off x="2641111" y="168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90925</xdr:rowOff>
    </xdr:from>
    <xdr:to>
      <xdr:col>10</xdr:col>
      <xdr:colOff>165100</xdr:colOff>
      <xdr:row>99</xdr:row>
      <xdr:rowOff>21075</xdr:rowOff>
    </xdr:to>
    <xdr:sp macro="" textlink="">
      <xdr:nvSpPr>
        <xdr:cNvPr id="265" name="楕円 264"/>
        <xdr:cNvSpPr/>
      </xdr:nvSpPr>
      <xdr:spPr>
        <a:xfrm>
          <a:off x="1968500" y="168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12202</xdr:rowOff>
    </xdr:from>
    <xdr:ext cx="534377" cy="259045"/>
    <xdr:sp macro="" textlink="">
      <xdr:nvSpPr>
        <xdr:cNvPr id="266" name="テキスト ボックス 265"/>
        <xdr:cNvSpPr txBox="1"/>
      </xdr:nvSpPr>
      <xdr:spPr>
        <a:xfrm>
          <a:off x="1752111" y="169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123206</xdr:rowOff>
    </xdr:from>
    <xdr:to>
      <xdr:col>6</xdr:col>
      <xdr:colOff>38100</xdr:colOff>
      <xdr:row>99</xdr:row>
      <xdr:rowOff>53356</xdr:rowOff>
    </xdr:to>
    <xdr:sp macro="" textlink="">
      <xdr:nvSpPr>
        <xdr:cNvPr id="267" name="楕円 266"/>
        <xdr:cNvSpPr/>
      </xdr:nvSpPr>
      <xdr:spPr>
        <a:xfrm>
          <a:off x="1079500" y="169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44483</xdr:rowOff>
    </xdr:from>
    <xdr:ext cx="534377" cy="259045"/>
    <xdr:sp macro="" textlink="">
      <xdr:nvSpPr>
        <xdr:cNvPr id="268" name="テキスト ボックス 267"/>
        <xdr:cNvSpPr txBox="1"/>
      </xdr:nvSpPr>
      <xdr:spPr>
        <a:xfrm>
          <a:off x="863111" y="170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87155</xdr:rowOff>
    </xdr:from>
    <xdr:to>
      <xdr:col>55</xdr:col>
      <xdr:colOff>0</xdr:colOff>
      <xdr:row>34</xdr:row>
      <xdr:rowOff>110717</xdr:rowOff>
    </xdr:to>
    <xdr:cxnSp macro="">
      <xdr:nvCxnSpPr>
        <xdr:cNvPr id="300" name="直線コネクタ 299"/>
        <xdr:cNvCxnSpPr/>
      </xdr:nvCxnSpPr>
      <xdr:spPr>
        <a:xfrm>
          <a:off x="9639300" y="5916455"/>
          <a:ext cx="838200" cy="2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87155</xdr:rowOff>
    </xdr:from>
    <xdr:to>
      <xdr:col>50</xdr:col>
      <xdr:colOff>114300</xdr:colOff>
      <xdr:row>34</xdr:row>
      <xdr:rowOff>100609</xdr:rowOff>
    </xdr:to>
    <xdr:cxnSp macro="">
      <xdr:nvCxnSpPr>
        <xdr:cNvPr id="303" name="直線コネクタ 302"/>
        <xdr:cNvCxnSpPr/>
      </xdr:nvCxnSpPr>
      <xdr:spPr>
        <a:xfrm flipV="1">
          <a:off x="8750300" y="5916455"/>
          <a:ext cx="889000" cy="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24012</xdr:rowOff>
    </xdr:from>
    <xdr:to>
      <xdr:col>45</xdr:col>
      <xdr:colOff>177800</xdr:colOff>
      <xdr:row>34</xdr:row>
      <xdr:rowOff>100609</xdr:rowOff>
    </xdr:to>
    <xdr:cxnSp macro="">
      <xdr:nvCxnSpPr>
        <xdr:cNvPr id="306" name="直線コネクタ 305"/>
        <xdr:cNvCxnSpPr/>
      </xdr:nvCxnSpPr>
      <xdr:spPr>
        <a:xfrm>
          <a:off x="7861300" y="5853312"/>
          <a:ext cx="889000" cy="7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24012</xdr:rowOff>
    </xdr:from>
    <xdr:to>
      <xdr:col>41</xdr:col>
      <xdr:colOff>50800</xdr:colOff>
      <xdr:row>35</xdr:row>
      <xdr:rowOff>7341</xdr:rowOff>
    </xdr:to>
    <xdr:cxnSp macro="">
      <xdr:nvCxnSpPr>
        <xdr:cNvPr id="309" name="直線コネクタ 308"/>
        <xdr:cNvCxnSpPr/>
      </xdr:nvCxnSpPr>
      <xdr:spPr>
        <a:xfrm flipV="1">
          <a:off x="6972300" y="5853312"/>
          <a:ext cx="889000" cy="15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11" name="テキスト ボックス 310"/>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13" name="テキスト ボックス 312"/>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59917</xdr:rowOff>
    </xdr:from>
    <xdr:to>
      <xdr:col>55</xdr:col>
      <xdr:colOff>50800</xdr:colOff>
      <xdr:row>34</xdr:row>
      <xdr:rowOff>161517</xdr:rowOff>
    </xdr:to>
    <xdr:sp macro="" textlink="">
      <xdr:nvSpPr>
        <xdr:cNvPr id="319" name="楕円 318"/>
        <xdr:cNvSpPr/>
      </xdr:nvSpPr>
      <xdr:spPr>
        <a:xfrm>
          <a:off x="10426700" y="58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82794</xdr:rowOff>
    </xdr:from>
    <xdr:ext cx="534377" cy="259045"/>
    <xdr:sp macro="" textlink="">
      <xdr:nvSpPr>
        <xdr:cNvPr id="320" name="補助費等該当値テキスト"/>
        <xdr:cNvSpPr txBox="1"/>
      </xdr:nvSpPr>
      <xdr:spPr>
        <a:xfrm>
          <a:off x="10528300" y="57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36355</xdr:rowOff>
    </xdr:from>
    <xdr:to>
      <xdr:col>50</xdr:col>
      <xdr:colOff>165100</xdr:colOff>
      <xdr:row>34</xdr:row>
      <xdr:rowOff>137955</xdr:rowOff>
    </xdr:to>
    <xdr:sp macro="" textlink="">
      <xdr:nvSpPr>
        <xdr:cNvPr id="321" name="楕円 320"/>
        <xdr:cNvSpPr/>
      </xdr:nvSpPr>
      <xdr:spPr>
        <a:xfrm>
          <a:off x="9588500" y="58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154482</xdr:rowOff>
    </xdr:from>
    <xdr:ext cx="534377" cy="259045"/>
    <xdr:sp macro="" textlink="">
      <xdr:nvSpPr>
        <xdr:cNvPr id="322" name="テキスト ボックス 321"/>
        <xdr:cNvSpPr txBox="1"/>
      </xdr:nvSpPr>
      <xdr:spPr>
        <a:xfrm>
          <a:off x="9372111" y="564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49809</xdr:rowOff>
    </xdr:from>
    <xdr:to>
      <xdr:col>46</xdr:col>
      <xdr:colOff>38100</xdr:colOff>
      <xdr:row>34</xdr:row>
      <xdr:rowOff>151409</xdr:rowOff>
    </xdr:to>
    <xdr:sp macro="" textlink="">
      <xdr:nvSpPr>
        <xdr:cNvPr id="323" name="楕円 322"/>
        <xdr:cNvSpPr/>
      </xdr:nvSpPr>
      <xdr:spPr>
        <a:xfrm>
          <a:off x="8699500" y="58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167936</xdr:rowOff>
    </xdr:from>
    <xdr:ext cx="534377" cy="259045"/>
    <xdr:sp macro="" textlink="">
      <xdr:nvSpPr>
        <xdr:cNvPr id="324" name="テキスト ボックス 323"/>
        <xdr:cNvSpPr txBox="1"/>
      </xdr:nvSpPr>
      <xdr:spPr>
        <a:xfrm>
          <a:off x="8483111" y="56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144662</xdr:rowOff>
    </xdr:from>
    <xdr:to>
      <xdr:col>41</xdr:col>
      <xdr:colOff>101600</xdr:colOff>
      <xdr:row>34</xdr:row>
      <xdr:rowOff>74812</xdr:rowOff>
    </xdr:to>
    <xdr:sp macro="" textlink="">
      <xdr:nvSpPr>
        <xdr:cNvPr id="325" name="楕円 324"/>
        <xdr:cNvSpPr/>
      </xdr:nvSpPr>
      <xdr:spPr>
        <a:xfrm>
          <a:off x="7810500" y="58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91339</xdr:rowOff>
    </xdr:from>
    <xdr:ext cx="534377" cy="259045"/>
    <xdr:sp macro="" textlink="">
      <xdr:nvSpPr>
        <xdr:cNvPr id="326" name="テキスト ボックス 325"/>
        <xdr:cNvSpPr txBox="1"/>
      </xdr:nvSpPr>
      <xdr:spPr>
        <a:xfrm>
          <a:off x="7594111" y="55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127991</xdr:rowOff>
    </xdr:from>
    <xdr:to>
      <xdr:col>36</xdr:col>
      <xdr:colOff>165100</xdr:colOff>
      <xdr:row>35</xdr:row>
      <xdr:rowOff>58141</xdr:rowOff>
    </xdr:to>
    <xdr:sp macro="" textlink="">
      <xdr:nvSpPr>
        <xdr:cNvPr id="327" name="楕円 326"/>
        <xdr:cNvSpPr/>
      </xdr:nvSpPr>
      <xdr:spPr>
        <a:xfrm>
          <a:off x="6921500" y="595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74668</xdr:rowOff>
    </xdr:from>
    <xdr:ext cx="534377" cy="259045"/>
    <xdr:sp macro="" textlink="">
      <xdr:nvSpPr>
        <xdr:cNvPr id="328" name="テキスト ボックス 327"/>
        <xdr:cNvSpPr txBox="1"/>
      </xdr:nvSpPr>
      <xdr:spPr>
        <a:xfrm>
          <a:off x="6705111" y="57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158373</xdr:rowOff>
    </xdr:from>
    <xdr:to>
      <xdr:col>55</xdr:col>
      <xdr:colOff>0</xdr:colOff>
      <xdr:row>57</xdr:row>
      <xdr:rowOff>162216</xdr:rowOff>
    </xdr:to>
    <xdr:cxnSp macro="">
      <xdr:nvCxnSpPr>
        <xdr:cNvPr id="353" name="直線コネクタ 352"/>
        <xdr:cNvCxnSpPr/>
      </xdr:nvCxnSpPr>
      <xdr:spPr>
        <a:xfrm flipV="1">
          <a:off x="9639300" y="9931023"/>
          <a:ext cx="8382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157900</xdr:rowOff>
    </xdr:from>
    <xdr:to>
      <xdr:col>50</xdr:col>
      <xdr:colOff>114300</xdr:colOff>
      <xdr:row>57</xdr:row>
      <xdr:rowOff>162216</xdr:rowOff>
    </xdr:to>
    <xdr:cxnSp macro="">
      <xdr:nvCxnSpPr>
        <xdr:cNvPr id="356" name="直線コネクタ 355"/>
        <xdr:cNvCxnSpPr/>
      </xdr:nvCxnSpPr>
      <xdr:spPr>
        <a:xfrm>
          <a:off x="8750300" y="9930550"/>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118635</xdr:rowOff>
    </xdr:from>
    <xdr:to>
      <xdr:col>45</xdr:col>
      <xdr:colOff>177800</xdr:colOff>
      <xdr:row>57</xdr:row>
      <xdr:rowOff>157900</xdr:rowOff>
    </xdr:to>
    <xdr:cxnSp macro="">
      <xdr:nvCxnSpPr>
        <xdr:cNvPr id="359" name="直線コネクタ 358"/>
        <xdr:cNvCxnSpPr/>
      </xdr:nvCxnSpPr>
      <xdr:spPr>
        <a:xfrm>
          <a:off x="7861300" y="9891285"/>
          <a:ext cx="889000" cy="3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118635</xdr:rowOff>
    </xdr:from>
    <xdr:to>
      <xdr:col>41</xdr:col>
      <xdr:colOff>50800</xdr:colOff>
      <xdr:row>57</xdr:row>
      <xdr:rowOff>143572</xdr:rowOff>
    </xdr:to>
    <xdr:cxnSp macro="">
      <xdr:nvCxnSpPr>
        <xdr:cNvPr id="362" name="直線コネクタ 361"/>
        <xdr:cNvCxnSpPr/>
      </xdr:nvCxnSpPr>
      <xdr:spPr>
        <a:xfrm flipV="1">
          <a:off x="6972300" y="9891285"/>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107573</xdr:rowOff>
    </xdr:from>
    <xdr:to>
      <xdr:col>55</xdr:col>
      <xdr:colOff>50800</xdr:colOff>
      <xdr:row>58</xdr:row>
      <xdr:rowOff>37723</xdr:rowOff>
    </xdr:to>
    <xdr:sp macro="" textlink="">
      <xdr:nvSpPr>
        <xdr:cNvPr id="372" name="楕円 371"/>
        <xdr:cNvSpPr/>
      </xdr:nvSpPr>
      <xdr:spPr>
        <a:xfrm>
          <a:off x="10426700" y="98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111416</xdr:rowOff>
    </xdr:from>
    <xdr:to>
      <xdr:col>50</xdr:col>
      <xdr:colOff>165100</xdr:colOff>
      <xdr:row>58</xdr:row>
      <xdr:rowOff>41566</xdr:rowOff>
    </xdr:to>
    <xdr:sp macro="" textlink="">
      <xdr:nvSpPr>
        <xdr:cNvPr id="374" name="楕円 373"/>
        <xdr:cNvSpPr/>
      </xdr:nvSpPr>
      <xdr:spPr>
        <a:xfrm>
          <a:off x="9588500" y="988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32693</xdr:rowOff>
    </xdr:from>
    <xdr:ext cx="534377" cy="259045"/>
    <xdr:sp macro="" textlink="">
      <xdr:nvSpPr>
        <xdr:cNvPr id="375" name="テキスト ボックス 374"/>
        <xdr:cNvSpPr txBox="1"/>
      </xdr:nvSpPr>
      <xdr:spPr>
        <a:xfrm>
          <a:off x="9372111" y="997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107100</xdr:rowOff>
    </xdr:from>
    <xdr:to>
      <xdr:col>46</xdr:col>
      <xdr:colOff>38100</xdr:colOff>
      <xdr:row>58</xdr:row>
      <xdr:rowOff>37250</xdr:rowOff>
    </xdr:to>
    <xdr:sp macro="" textlink="">
      <xdr:nvSpPr>
        <xdr:cNvPr id="376" name="楕円 375"/>
        <xdr:cNvSpPr/>
      </xdr:nvSpPr>
      <xdr:spPr>
        <a:xfrm>
          <a:off x="8699500" y="98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28377</xdr:rowOff>
    </xdr:from>
    <xdr:ext cx="534377" cy="259045"/>
    <xdr:sp macro="" textlink="">
      <xdr:nvSpPr>
        <xdr:cNvPr id="377" name="テキスト ボックス 376"/>
        <xdr:cNvSpPr txBox="1"/>
      </xdr:nvSpPr>
      <xdr:spPr>
        <a:xfrm>
          <a:off x="8483111" y="99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67835</xdr:rowOff>
    </xdr:from>
    <xdr:to>
      <xdr:col>41</xdr:col>
      <xdr:colOff>101600</xdr:colOff>
      <xdr:row>57</xdr:row>
      <xdr:rowOff>169435</xdr:rowOff>
    </xdr:to>
    <xdr:sp macro="" textlink="">
      <xdr:nvSpPr>
        <xdr:cNvPr id="378" name="楕円 377"/>
        <xdr:cNvSpPr/>
      </xdr:nvSpPr>
      <xdr:spPr>
        <a:xfrm>
          <a:off x="7810500" y="98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14512</xdr:rowOff>
    </xdr:from>
    <xdr:ext cx="599010" cy="259045"/>
    <xdr:sp macro="" textlink="">
      <xdr:nvSpPr>
        <xdr:cNvPr id="379" name="テキスト ボックス 378"/>
        <xdr:cNvSpPr txBox="1"/>
      </xdr:nvSpPr>
      <xdr:spPr>
        <a:xfrm>
          <a:off x="7561795" y="961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92772</xdr:rowOff>
    </xdr:from>
    <xdr:to>
      <xdr:col>36</xdr:col>
      <xdr:colOff>165100</xdr:colOff>
      <xdr:row>58</xdr:row>
      <xdr:rowOff>22922</xdr:rowOff>
    </xdr:to>
    <xdr:sp macro="" textlink="">
      <xdr:nvSpPr>
        <xdr:cNvPr id="380" name="楕円 379"/>
        <xdr:cNvSpPr/>
      </xdr:nvSpPr>
      <xdr:spPr>
        <a:xfrm>
          <a:off x="6921500" y="98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39449</xdr:rowOff>
    </xdr:from>
    <xdr:ext cx="534377" cy="259045"/>
    <xdr:sp macro="" textlink="">
      <xdr:nvSpPr>
        <xdr:cNvPr id="381" name="テキスト ボックス 380"/>
        <xdr:cNvSpPr txBox="1"/>
      </xdr:nvSpPr>
      <xdr:spPr>
        <a:xfrm>
          <a:off x="6705111" y="964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13939</xdr:rowOff>
    </xdr:from>
    <xdr:to>
      <xdr:col>55</xdr:col>
      <xdr:colOff>0</xdr:colOff>
      <xdr:row>78</xdr:row>
      <xdr:rowOff>14708</xdr:rowOff>
    </xdr:to>
    <xdr:cxnSp macro="">
      <xdr:nvCxnSpPr>
        <xdr:cNvPr id="406" name="直線コネクタ 405"/>
        <xdr:cNvCxnSpPr/>
      </xdr:nvCxnSpPr>
      <xdr:spPr>
        <a:xfrm>
          <a:off x="9639300" y="13387039"/>
          <a:ext cx="8382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7086</xdr:rowOff>
    </xdr:from>
    <xdr:to>
      <xdr:col>50</xdr:col>
      <xdr:colOff>114300</xdr:colOff>
      <xdr:row>78</xdr:row>
      <xdr:rowOff>13939</xdr:rowOff>
    </xdr:to>
    <xdr:cxnSp macro="">
      <xdr:nvCxnSpPr>
        <xdr:cNvPr id="409" name="直線コネクタ 408"/>
        <xdr:cNvCxnSpPr/>
      </xdr:nvCxnSpPr>
      <xdr:spPr>
        <a:xfrm>
          <a:off x="8750300" y="13380186"/>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127307</xdr:rowOff>
    </xdr:from>
    <xdr:to>
      <xdr:col>45</xdr:col>
      <xdr:colOff>177800</xdr:colOff>
      <xdr:row>78</xdr:row>
      <xdr:rowOff>7086</xdr:rowOff>
    </xdr:to>
    <xdr:cxnSp macro="">
      <xdr:nvCxnSpPr>
        <xdr:cNvPr id="412" name="直線コネクタ 411"/>
        <xdr:cNvCxnSpPr/>
      </xdr:nvCxnSpPr>
      <xdr:spPr>
        <a:xfrm>
          <a:off x="7861300" y="13328957"/>
          <a:ext cx="889000" cy="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4" name="テキスト ボックス 413"/>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127307</xdr:rowOff>
    </xdr:from>
    <xdr:to>
      <xdr:col>41</xdr:col>
      <xdr:colOff>50800</xdr:colOff>
      <xdr:row>77</xdr:row>
      <xdr:rowOff>155504</xdr:rowOff>
    </xdr:to>
    <xdr:cxnSp macro="">
      <xdr:nvCxnSpPr>
        <xdr:cNvPr id="415" name="直線コネクタ 414"/>
        <xdr:cNvCxnSpPr/>
      </xdr:nvCxnSpPr>
      <xdr:spPr>
        <a:xfrm flipV="1">
          <a:off x="6972300" y="13328957"/>
          <a:ext cx="889000" cy="2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7" name="テキスト ボックス 416"/>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9" name="テキスト ボックス 418"/>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135358</xdr:rowOff>
    </xdr:from>
    <xdr:to>
      <xdr:col>55</xdr:col>
      <xdr:colOff>50800</xdr:colOff>
      <xdr:row>78</xdr:row>
      <xdr:rowOff>65508</xdr:rowOff>
    </xdr:to>
    <xdr:sp macro="" textlink="">
      <xdr:nvSpPr>
        <xdr:cNvPr id="425" name="楕円 424"/>
        <xdr:cNvSpPr/>
      </xdr:nvSpPr>
      <xdr:spPr>
        <a:xfrm>
          <a:off x="10426700" y="133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113430</xdr:rowOff>
    </xdr:from>
    <xdr:ext cx="534377" cy="259045"/>
    <xdr:sp macro="" textlink="">
      <xdr:nvSpPr>
        <xdr:cNvPr id="426" name="普通建設事業費 （ うち新規整備　）該当値テキスト"/>
        <xdr:cNvSpPr txBox="1"/>
      </xdr:nvSpPr>
      <xdr:spPr>
        <a:xfrm>
          <a:off x="10528300" y="133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134589</xdr:rowOff>
    </xdr:from>
    <xdr:to>
      <xdr:col>50</xdr:col>
      <xdr:colOff>165100</xdr:colOff>
      <xdr:row>78</xdr:row>
      <xdr:rowOff>64739</xdr:rowOff>
    </xdr:to>
    <xdr:sp macro="" textlink="">
      <xdr:nvSpPr>
        <xdr:cNvPr id="427" name="楕円 426"/>
        <xdr:cNvSpPr/>
      </xdr:nvSpPr>
      <xdr:spPr>
        <a:xfrm>
          <a:off x="9588500" y="133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55866</xdr:rowOff>
    </xdr:from>
    <xdr:ext cx="534377" cy="259045"/>
    <xdr:sp macro="" textlink="">
      <xdr:nvSpPr>
        <xdr:cNvPr id="428" name="テキスト ボックス 427"/>
        <xdr:cNvSpPr txBox="1"/>
      </xdr:nvSpPr>
      <xdr:spPr>
        <a:xfrm>
          <a:off x="9372111" y="134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127736</xdr:rowOff>
    </xdr:from>
    <xdr:to>
      <xdr:col>46</xdr:col>
      <xdr:colOff>38100</xdr:colOff>
      <xdr:row>78</xdr:row>
      <xdr:rowOff>57886</xdr:rowOff>
    </xdr:to>
    <xdr:sp macro="" textlink="">
      <xdr:nvSpPr>
        <xdr:cNvPr id="429" name="楕円 428"/>
        <xdr:cNvSpPr/>
      </xdr:nvSpPr>
      <xdr:spPr>
        <a:xfrm>
          <a:off x="8699500" y="133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74413</xdr:rowOff>
    </xdr:from>
    <xdr:ext cx="534377" cy="259045"/>
    <xdr:sp macro="" textlink="">
      <xdr:nvSpPr>
        <xdr:cNvPr id="430" name="テキスト ボックス 429"/>
        <xdr:cNvSpPr txBox="1"/>
      </xdr:nvSpPr>
      <xdr:spPr>
        <a:xfrm>
          <a:off x="8483111" y="1310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76507</xdr:rowOff>
    </xdr:from>
    <xdr:to>
      <xdr:col>41</xdr:col>
      <xdr:colOff>101600</xdr:colOff>
      <xdr:row>78</xdr:row>
      <xdr:rowOff>6657</xdr:rowOff>
    </xdr:to>
    <xdr:sp macro="" textlink="">
      <xdr:nvSpPr>
        <xdr:cNvPr id="431" name="楕円 430"/>
        <xdr:cNvSpPr/>
      </xdr:nvSpPr>
      <xdr:spPr>
        <a:xfrm>
          <a:off x="7810500" y="132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23184</xdr:rowOff>
    </xdr:from>
    <xdr:ext cx="599010" cy="259045"/>
    <xdr:sp macro="" textlink="">
      <xdr:nvSpPr>
        <xdr:cNvPr id="432" name="テキスト ボックス 431"/>
        <xdr:cNvSpPr txBox="1"/>
      </xdr:nvSpPr>
      <xdr:spPr>
        <a:xfrm>
          <a:off x="7561795" y="1305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104704</xdr:rowOff>
    </xdr:from>
    <xdr:to>
      <xdr:col>36</xdr:col>
      <xdr:colOff>165100</xdr:colOff>
      <xdr:row>78</xdr:row>
      <xdr:rowOff>34854</xdr:rowOff>
    </xdr:to>
    <xdr:sp macro="" textlink="">
      <xdr:nvSpPr>
        <xdr:cNvPr id="433" name="楕円 432"/>
        <xdr:cNvSpPr/>
      </xdr:nvSpPr>
      <xdr:spPr>
        <a:xfrm>
          <a:off x="6921500" y="133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51381</xdr:rowOff>
    </xdr:from>
    <xdr:ext cx="534377" cy="259045"/>
    <xdr:sp macro="" textlink="">
      <xdr:nvSpPr>
        <xdr:cNvPr id="434" name="テキスト ボックス 433"/>
        <xdr:cNvSpPr txBox="1"/>
      </xdr:nvSpPr>
      <xdr:spPr>
        <a:xfrm>
          <a:off x="6705111" y="1308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121434</xdr:rowOff>
    </xdr:from>
    <xdr:to>
      <xdr:col>55</xdr:col>
      <xdr:colOff>0</xdr:colOff>
      <xdr:row>97</xdr:row>
      <xdr:rowOff>144924</xdr:rowOff>
    </xdr:to>
    <xdr:cxnSp macro="">
      <xdr:nvCxnSpPr>
        <xdr:cNvPr id="465" name="直線コネクタ 464"/>
        <xdr:cNvCxnSpPr/>
      </xdr:nvCxnSpPr>
      <xdr:spPr>
        <a:xfrm flipV="1">
          <a:off x="9639300" y="16580634"/>
          <a:ext cx="838200" cy="19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102863</xdr:rowOff>
    </xdr:from>
    <xdr:to>
      <xdr:col>50</xdr:col>
      <xdr:colOff>114300</xdr:colOff>
      <xdr:row>97</xdr:row>
      <xdr:rowOff>144924</xdr:rowOff>
    </xdr:to>
    <xdr:cxnSp macro="">
      <xdr:nvCxnSpPr>
        <xdr:cNvPr id="468" name="直線コネクタ 467"/>
        <xdr:cNvCxnSpPr/>
      </xdr:nvCxnSpPr>
      <xdr:spPr>
        <a:xfrm>
          <a:off x="8750300" y="16733513"/>
          <a:ext cx="889000" cy="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102863</xdr:rowOff>
    </xdr:from>
    <xdr:to>
      <xdr:col>45</xdr:col>
      <xdr:colOff>177800</xdr:colOff>
      <xdr:row>98</xdr:row>
      <xdr:rowOff>153981</xdr:rowOff>
    </xdr:to>
    <xdr:cxnSp macro="">
      <xdr:nvCxnSpPr>
        <xdr:cNvPr id="471" name="直線コネクタ 470"/>
        <xdr:cNvCxnSpPr/>
      </xdr:nvCxnSpPr>
      <xdr:spPr>
        <a:xfrm flipV="1">
          <a:off x="7861300" y="16733513"/>
          <a:ext cx="889000" cy="2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119267</xdr:rowOff>
    </xdr:from>
    <xdr:to>
      <xdr:col>41</xdr:col>
      <xdr:colOff>50800</xdr:colOff>
      <xdr:row>98</xdr:row>
      <xdr:rowOff>153981</xdr:rowOff>
    </xdr:to>
    <xdr:cxnSp macro="">
      <xdr:nvCxnSpPr>
        <xdr:cNvPr id="474" name="直線コネクタ 473"/>
        <xdr:cNvCxnSpPr/>
      </xdr:nvCxnSpPr>
      <xdr:spPr>
        <a:xfrm>
          <a:off x="6972300" y="16921367"/>
          <a:ext cx="8890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70634</xdr:rowOff>
    </xdr:from>
    <xdr:to>
      <xdr:col>55</xdr:col>
      <xdr:colOff>50800</xdr:colOff>
      <xdr:row>97</xdr:row>
      <xdr:rowOff>784</xdr:rowOff>
    </xdr:to>
    <xdr:sp macro="" textlink="">
      <xdr:nvSpPr>
        <xdr:cNvPr id="484" name="楕円 483"/>
        <xdr:cNvSpPr/>
      </xdr:nvSpPr>
      <xdr:spPr>
        <a:xfrm>
          <a:off x="10426700" y="165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49061</xdr:rowOff>
    </xdr:from>
    <xdr:ext cx="534377" cy="259045"/>
    <xdr:sp macro="" textlink="">
      <xdr:nvSpPr>
        <xdr:cNvPr id="485" name="普通建設事業費 （ うち更新整備　）該当値テキスト"/>
        <xdr:cNvSpPr txBox="1"/>
      </xdr:nvSpPr>
      <xdr:spPr>
        <a:xfrm>
          <a:off x="10528300" y="165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94124</xdr:rowOff>
    </xdr:from>
    <xdr:to>
      <xdr:col>50</xdr:col>
      <xdr:colOff>165100</xdr:colOff>
      <xdr:row>98</xdr:row>
      <xdr:rowOff>24274</xdr:rowOff>
    </xdr:to>
    <xdr:sp macro="" textlink="">
      <xdr:nvSpPr>
        <xdr:cNvPr id="486" name="楕円 485"/>
        <xdr:cNvSpPr/>
      </xdr:nvSpPr>
      <xdr:spPr>
        <a:xfrm>
          <a:off x="9588500" y="167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15401</xdr:rowOff>
    </xdr:from>
    <xdr:ext cx="534377" cy="259045"/>
    <xdr:sp macro="" textlink="">
      <xdr:nvSpPr>
        <xdr:cNvPr id="487" name="テキスト ボックス 486"/>
        <xdr:cNvSpPr txBox="1"/>
      </xdr:nvSpPr>
      <xdr:spPr>
        <a:xfrm>
          <a:off x="9372111" y="168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52063</xdr:rowOff>
    </xdr:from>
    <xdr:to>
      <xdr:col>46</xdr:col>
      <xdr:colOff>38100</xdr:colOff>
      <xdr:row>97</xdr:row>
      <xdr:rowOff>153663</xdr:rowOff>
    </xdr:to>
    <xdr:sp macro="" textlink="">
      <xdr:nvSpPr>
        <xdr:cNvPr id="488" name="楕円 487"/>
        <xdr:cNvSpPr/>
      </xdr:nvSpPr>
      <xdr:spPr>
        <a:xfrm>
          <a:off x="8699500" y="166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144790</xdr:rowOff>
    </xdr:from>
    <xdr:ext cx="534377" cy="259045"/>
    <xdr:sp macro="" textlink="">
      <xdr:nvSpPr>
        <xdr:cNvPr id="489" name="テキスト ボックス 488"/>
        <xdr:cNvSpPr txBox="1"/>
      </xdr:nvSpPr>
      <xdr:spPr>
        <a:xfrm>
          <a:off x="8483111" y="167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103181</xdr:rowOff>
    </xdr:from>
    <xdr:to>
      <xdr:col>41</xdr:col>
      <xdr:colOff>101600</xdr:colOff>
      <xdr:row>99</xdr:row>
      <xdr:rowOff>33331</xdr:rowOff>
    </xdr:to>
    <xdr:sp macro="" textlink="">
      <xdr:nvSpPr>
        <xdr:cNvPr id="490" name="楕円 489"/>
        <xdr:cNvSpPr/>
      </xdr:nvSpPr>
      <xdr:spPr>
        <a:xfrm>
          <a:off x="7810500" y="169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24458</xdr:rowOff>
    </xdr:from>
    <xdr:ext cx="534377" cy="259045"/>
    <xdr:sp macro="" textlink="">
      <xdr:nvSpPr>
        <xdr:cNvPr id="491" name="テキスト ボックス 490"/>
        <xdr:cNvSpPr txBox="1"/>
      </xdr:nvSpPr>
      <xdr:spPr>
        <a:xfrm>
          <a:off x="7594111" y="1699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68467</xdr:rowOff>
    </xdr:from>
    <xdr:to>
      <xdr:col>36</xdr:col>
      <xdr:colOff>165100</xdr:colOff>
      <xdr:row>98</xdr:row>
      <xdr:rowOff>170067</xdr:rowOff>
    </xdr:to>
    <xdr:sp macro="" textlink="">
      <xdr:nvSpPr>
        <xdr:cNvPr id="492" name="楕円 491"/>
        <xdr:cNvSpPr/>
      </xdr:nvSpPr>
      <xdr:spPr>
        <a:xfrm>
          <a:off x="6921500" y="168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161194</xdr:rowOff>
    </xdr:from>
    <xdr:ext cx="534377" cy="259045"/>
    <xdr:sp macro="" textlink="">
      <xdr:nvSpPr>
        <xdr:cNvPr id="493" name="テキスト ボックス 492"/>
        <xdr:cNvSpPr txBox="1"/>
      </xdr:nvSpPr>
      <xdr:spPr>
        <a:xfrm>
          <a:off x="6705111" y="169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139380</xdr:rowOff>
    </xdr:from>
    <xdr:to>
      <xdr:col>81</xdr:col>
      <xdr:colOff>50800</xdr:colOff>
      <xdr:row>38</xdr:row>
      <xdr:rowOff>139700</xdr:rowOff>
    </xdr:to>
    <xdr:cxnSp macro="">
      <xdr:nvCxnSpPr>
        <xdr:cNvPr id="523" name="直線コネクタ 522"/>
        <xdr:cNvCxnSpPr/>
      </xdr:nvCxnSpPr>
      <xdr:spPr>
        <a:xfrm>
          <a:off x="14592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139380</xdr:rowOff>
    </xdr:from>
    <xdr:to>
      <xdr:col>76</xdr:col>
      <xdr:colOff>114300</xdr:colOff>
      <xdr:row>38</xdr:row>
      <xdr:rowOff>139700</xdr:rowOff>
    </xdr:to>
    <xdr:cxnSp macro="">
      <xdr:nvCxnSpPr>
        <xdr:cNvPr id="526" name="直線コネクタ 525"/>
        <xdr:cNvCxnSpPr/>
      </xdr:nvCxnSpPr>
      <xdr:spPr>
        <a:xfrm flipV="1">
          <a:off x="13703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129239</xdr:rowOff>
    </xdr:from>
    <xdr:to>
      <xdr:col>71</xdr:col>
      <xdr:colOff>177800</xdr:colOff>
      <xdr:row>38</xdr:row>
      <xdr:rowOff>139700</xdr:rowOff>
    </xdr:to>
    <xdr:cxnSp macro="">
      <xdr:nvCxnSpPr>
        <xdr:cNvPr id="529" name="直線コネクタ 528"/>
        <xdr:cNvCxnSpPr/>
      </xdr:nvCxnSpPr>
      <xdr:spPr>
        <a:xfrm>
          <a:off x="12814300" y="6644339"/>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171425</xdr:rowOff>
    </xdr:from>
    <xdr:ext cx="469744" cy="259045"/>
    <xdr:sp macro="" textlink="">
      <xdr:nvSpPr>
        <xdr:cNvPr id="533" name="テキスト ボックス 532"/>
        <xdr:cNvSpPr txBox="1"/>
      </xdr:nvSpPr>
      <xdr:spPr>
        <a:xfrm>
          <a:off x="12579428" y="66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249299" cy="259045"/>
    <xdr:sp macro="" textlink="">
      <xdr:nvSpPr>
        <xdr:cNvPr id="540" name="災害復旧事業費該当値テキスト"/>
        <xdr:cNvSpPr txBox="1"/>
      </xdr:nvSpPr>
      <xdr:spPr>
        <a:xfrm>
          <a:off x="16370300" y="6574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88580</xdr:rowOff>
    </xdr:from>
    <xdr:to>
      <xdr:col>76</xdr:col>
      <xdr:colOff>165100</xdr:colOff>
      <xdr:row>39</xdr:row>
      <xdr:rowOff>18730</xdr:rowOff>
    </xdr:to>
    <xdr:sp macro="" textlink="">
      <xdr:nvSpPr>
        <xdr:cNvPr id="543" name="楕円 542"/>
        <xdr:cNvSpPr/>
      </xdr:nvSpPr>
      <xdr:spPr>
        <a:xfrm>
          <a:off x="14541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9857</xdr:rowOff>
    </xdr:from>
    <xdr:ext cx="378565" cy="259045"/>
    <xdr:sp macro="" textlink="">
      <xdr:nvSpPr>
        <xdr:cNvPr id="544" name="テキスト ボックス 543"/>
        <xdr:cNvSpPr txBox="1"/>
      </xdr:nvSpPr>
      <xdr:spPr>
        <a:xfrm>
          <a:off x="14403017" y="6696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78439</xdr:rowOff>
    </xdr:from>
    <xdr:to>
      <xdr:col>67</xdr:col>
      <xdr:colOff>101600</xdr:colOff>
      <xdr:row>39</xdr:row>
      <xdr:rowOff>8589</xdr:rowOff>
    </xdr:to>
    <xdr:sp macro="" textlink="">
      <xdr:nvSpPr>
        <xdr:cNvPr id="547" name="楕円 546"/>
        <xdr:cNvSpPr/>
      </xdr:nvSpPr>
      <xdr:spPr>
        <a:xfrm>
          <a:off x="12763500" y="65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25116</xdr:rowOff>
    </xdr:from>
    <xdr:ext cx="469744" cy="259045"/>
    <xdr:sp macro="" textlink="">
      <xdr:nvSpPr>
        <xdr:cNvPr id="548" name="テキスト ボックス 547"/>
        <xdr:cNvSpPr txBox="1"/>
      </xdr:nvSpPr>
      <xdr:spPr>
        <a:xfrm>
          <a:off x="12579428" y="636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21177</xdr:rowOff>
    </xdr:from>
    <xdr:to>
      <xdr:col>85</xdr:col>
      <xdr:colOff>127000</xdr:colOff>
      <xdr:row>76</xdr:row>
      <xdr:rowOff>95188</xdr:rowOff>
    </xdr:to>
    <xdr:cxnSp macro="">
      <xdr:nvCxnSpPr>
        <xdr:cNvPr id="628" name="直線コネクタ 627"/>
        <xdr:cNvCxnSpPr/>
      </xdr:nvCxnSpPr>
      <xdr:spPr>
        <a:xfrm flipV="1">
          <a:off x="15481300" y="13051377"/>
          <a:ext cx="838200" cy="7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95188</xdr:rowOff>
    </xdr:from>
    <xdr:to>
      <xdr:col>81</xdr:col>
      <xdr:colOff>50800</xdr:colOff>
      <xdr:row>76</xdr:row>
      <xdr:rowOff>158434</xdr:rowOff>
    </xdr:to>
    <xdr:cxnSp macro="">
      <xdr:nvCxnSpPr>
        <xdr:cNvPr id="631" name="直線コネクタ 630"/>
        <xdr:cNvCxnSpPr/>
      </xdr:nvCxnSpPr>
      <xdr:spPr>
        <a:xfrm flipV="1">
          <a:off x="14592300" y="1312538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158434</xdr:rowOff>
    </xdr:from>
    <xdr:to>
      <xdr:col>76</xdr:col>
      <xdr:colOff>114300</xdr:colOff>
      <xdr:row>77</xdr:row>
      <xdr:rowOff>38768</xdr:rowOff>
    </xdr:to>
    <xdr:cxnSp macro="">
      <xdr:nvCxnSpPr>
        <xdr:cNvPr id="634" name="直線コネクタ 633"/>
        <xdr:cNvCxnSpPr/>
      </xdr:nvCxnSpPr>
      <xdr:spPr>
        <a:xfrm flipV="1">
          <a:off x="13703300" y="13188634"/>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38768</xdr:rowOff>
    </xdr:from>
    <xdr:to>
      <xdr:col>71</xdr:col>
      <xdr:colOff>177800</xdr:colOff>
      <xdr:row>77</xdr:row>
      <xdr:rowOff>67517</xdr:rowOff>
    </xdr:to>
    <xdr:cxnSp macro="">
      <xdr:nvCxnSpPr>
        <xdr:cNvPr id="637" name="直線コネクタ 636"/>
        <xdr:cNvCxnSpPr/>
      </xdr:nvCxnSpPr>
      <xdr:spPr>
        <a:xfrm flipV="1">
          <a:off x="12814300" y="13240418"/>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141826</xdr:rowOff>
    </xdr:from>
    <xdr:to>
      <xdr:col>85</xdr:col>
      <xdr:colOff>177800</xdr:colOff>
      <xdr:row>76</xdr:row>
      <xdr:rowOff>71977</xdr:rowOff>
    </xdr:to>
    <xdr:sp macro="" textlink="">
      <xdr:nvSpPr>
        <xdr:cNvPr id="647" name="楕円 646"/>
        <xdr:cNvSpPr/>
      </xdr:nvSpPr>
      <xdr:spPr>
        <a:xfrm>
          <a:off x="16268700" y="13000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120254</xdr:rowOff>
    </xdr:from>
    <xdr:ext cx="534377" cy="259045"/>
    <xdr:sp macro="" textlink="">
      <xdr:nvSpPr>
        <xdr:cNvPr id="648" name="公債費該当値テキスト"/>
        <xdr:cNvSpPr txBox="1"/>
      </xdr:nvSpPr>
      <xdr:spPr>
        <a:xfrm>
          <a:off x="16370300" y="129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44388</xdr:rowOff>
    </xdr:from>
    <xdr:to>
      <xdr:col>81</xdr:col>
      <xdr:colOff>101600</xdr:colOff>
      <xdr:row>76</xdr:row>
      <xdr:rowOff>145988</xdr:rowOff>
    </xdr:to>
    <xdr:sp macro="" textlink="">
      <xdr:nvSpPr>
        <xdr:cNvPr id="649" name="楕円 648"/>
        <xdr:cNvSpPr/>
      </xdr:nvSpPr>
      <xdr:spPr>
        <a:xfrm>
          <a:off x="15430500" y="130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137115</xdr:rowOff>
    </xdr:from>
    <xdr:ext cx="534377" cy="259045"/>
    <xdr:sp macro="" textlink="">
      <xdr:nvSpPr>
        <xdr:cNvPr id="650" name="テキスト ボックス 649"/>
        <xdr:cNvSpPr txBox="1"/>
      </xdr:nvSpPr>
      <xdr:spPr>
        <a:xfrm>
          <a:off x="15214111" y="131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107634</xdr:rowOff>
    </xdr:from>
    <xdr:to>
      <xdr:col>76</xdr:col>
      <xdr:colOff>165100</xdr:colOff>
      <xdr:row>77</xdr:row>
      <xdr:rowOff>37784</xdr:rowOff>
    </xdr:to>
    <xdr:sp macro="" textlink="">
      <xdr:nvSpPr>
        <xdr:cNvPr id="651" name="楕円 650"/>
        <xdr:cNvSpPr/>
      </xdr:nvSpPr>
      <xdr:spPr>
        <a:xfrm>
          <a:off x="14541500" y="131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28911</xdr:rowOff>
    </xdr:from>
    <xdr:ext cx="534377" cy="259045"/>
    <xdr:sp macro="" textlink="">
      <xdr:nvSpPr>
        <xdr:cNvPr id="652" name="テキスト ボックス 651"/>
        <xdr:cNvSpPr txBox="1"/>
      </xdr:nvSpPr>
      <xdr:spPr>
        <a:xfrm>
          <a:off x="14325111" y="132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159418</xdr:rowOff>
    </xdr:from>
    <xdr:to>
      <xdr:col>72</xdr:col>
      <xdr:colOff>38100</xdr:colOff>
      <xdr:row>77</xdr:row>
      <xdr:rowOff>89568</xdr:rowOff>
    </xdr:to>
    <xdr:sp macro="" textlink="">
      <xdr:nvSpPr>
        <xdr:cNvPr id="653" name="楕円 652"/>
        <xdr:cNvSpPr/>
      </xdr:nvSpPr>
      <xdr:spPr>
        <a:xfrm>
          <a:off x="13652500" y="131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80695</xdr:rowOff>
    </xdr:from>
    <xdr:ext cx="534377" cy="259045"/>
    <xdr:sp macro="" textlink="">
      <xdr:nvSpPr>
        <xdr:cNvPr id="654" name="テキスト ボックス 653"/>
        <xdr:cNvSpPr txBox="1"/>
      </xdr:nvSpPr>
      <xdr:spPr>
        <a:xfrm>
          <a:off x="13436111" y="132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16717</xdr:rowOff>
    </xdr:from>
    <xdr:to>
      <xdr:col>67</xdr:col>
      <xdr:colOff>101600</xdr:colOff>
      <xdr:row>77</xdr:row>
      <xdr:rowOff>118317</xdr:rowOff>
    </xdr:to>
    <xdr:sp macro="" textlink="">
      <xdr:nvSpPr>
        <xdr:cNvPr id="655" name="楕円 654"/>
        <xdr:cNvSpPr/>
      </xdr:nvSpPr>
      <xdr:spPr>
        <a:xfrm>
          <a:off x="12763500" y="132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109444</xdr:rowOff>
    </xdr:from>
    <xdr:ext cx="534377" cy="259045"/>
    <xdr:sp macro="" textlink="">
      <xdr:nvSpPr>
        <xdr:cNvPr id="656" name="テキスト ボックス 655"/>
        <xdr:cNvSpPr txBox="1"/>
      </xdr:nvSpPr>
      <xdr:spPr>
        <a:xfrm>
          <a:off x="12547111" y="133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100572</xdr:rowOff>
    </xdr:from>
    <xdr:to>
      <xdr:col>85</xdr:col>
      <xdr:colOff>127000</xdr:colOff>
      <xdr:row>98</xdr:row>
      <xdr:rowOff>124999</xdr:rowOff>
    </xdr:to>
    <xdr:cxnSp macro="">
      <xdr:nvCxnSpPr>
        <xdr:cNvPr id="683" name="直線コネクタ 682"/>
        <xdr:cNvCxnSpPr/>
      </xdr:nvCxnSpPr>
      <xdr:spPr>
        <a:xfrm>
          <a:off x="15481300" y="16902672"/>
          <a:ext cx="8382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84834</xdr:rowOff>
    </xdr:from>
    <xdr:to>
      <xdr:col>81</xdr:col>
      <xdr:colOff>50800</xdr:colOff>
      <xdr:row>98</xdr:row>
      <xdr:rowOff>100572</xdr:rowOff>
    </xdr:to>
    <xdr:cxnSp macro="">
      <xdr:nvCxnSpPr>
        <xdr:cNvPr id="686" name="直線コネクタ 685"/>
        <xdr:cNvCxnSpPr/>
      </xdr:nvCxnSpPr>
      <xdr:spPr>
        <a:xfrm>
          <a:off x="14592300" y="16886934"/>
          <a:ext cx="889000" cy="1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84834</xdr:rowOff>
    </xdr:from>
    <xdr:to>
      <xdr:col>76</xdr:col>
      <xdr:colOff>114300</xdr:colOff>
      <xdr:row>98</xdr:row>
      <xdr:rowOff>113009</xdr:rowOff>
    </xdr:to>
    <xdr:cxnSp macro="">
      <xdr:nvCxnSpPr>
        <xdr:cNvPr id="689" name="直線コネクタ 688"/>
        <xdr:cNvCxnSpPr/>
      </xdr:nvCxnSpPr>
      <xdr:spPr>
        <a:xfrm flipV="1">
          <a:off x="13703300" y="16886934"/>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113009</xdr:rowOff>
    </xdr:from>
    <xdr:to>
      <xdr:col>71</xdr:col>
      <xdr:colOff>177800</xdr:colOff>
      <xdr:row>98</xdr:row>
      <xdr:rowOff>121428</xdr:rowOff>
    </xdr:to>
    <xdr:cxnSp macro="">
      <xdr:nvCxnSpPr>
        <xdr:cNvPr id="692" name="直線コネクタ 691"/>
        <xdr:cNvCxnSpPr/>
      </xdr:nvCxnSpPr>
      <xdr:spPr>
        <a:xfrm flipV="1">
          <a:off x="12814300" y="16915109"/>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74199</xdr:rowOff>
    </xdr:from>
    <xdr:to>
      <xdr:col>85</xdr:col>
      <xdr:colOff>177800</xdr:colOff>
      <xdr:row>99</xdr:row>
      <xdr:rowOff>4349</xdr:rowOff>
    </xdr:to>
    <xdr:sp macro="" textlink="">
      <xdr:nvSpPr>
        <xdr:cNvPr id="702" name="楕円 701"/>
        <xdr:cNvSpPr/>
      </xdr:nvSpPr>
      <xdr:spPr>
        <a:xfrm>
          <a:off x="16268700" y="168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9085</xdr:rowOff>
    </xdr:from>
    <xdr:ext cx="469744" cy="259045"/>
    <xdr:sp macro="" textlink="">
      <xdr:nvSpPr>
        <xdr:cNvPr id="703" name="積立金該当値テキスト"/>
        <xdr:cNvSpPr txBox="1"/>
      </xdr:nvSpPr>
      <xdr:spPr>
        <a:xfrm>
          <a:off x="16370300" y="1681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49772</xdr:rowOff>
    </xdr:from>
    <xdr:to>
      <xdr:col>81</xdr:col>
      <xdr:colOff>101600</xdr:colOff>
      <xdr:row>98</xdr:row>
      <xdr:rowOff>151372</xdr:rowOff>
    </xdr:to>
    <xdr:sp macro="" textlink="">
      <xdr:nvSpPr>
        <xdr:cNvPr id="704" name="楕円 703"/>
        <xdr:cNvSpPr/>
      </xdr:nvSpPr>
      <xdr:spPr>
        <a:xfrm>
          <a:off x="15430500" y="168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142499</xdr:rowOff>
    </xdr:from>
    <xdr:ext cx="534377" cy="259045"/>
    <xdr:sp macro="" textlink="">
      <xdr:nvSpPr>
        <xdr:cNvPr id="705" name="テキスト ボックス 704"/>
        <xdr:cNvSpPr txBox="1"/>
      </xdr:nvSpPr>
      <xdr:spPr>
        <a:xfrm>
          <a:off x="15214111" y="1694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34034</xdr:rowOff>
    </xdr:from>
    <xdr:to>
      <xdr:col>76</xdr:col>
      <xdr:colOff>165100</xdr:colOff>
      <xdr:row>98</xdr:row>
      <xdr:rowOff>135634</xdr:rowOff>
    </xdr:to>
    <xdr:sp macro="" textlink="">
      <xdr:nvSpPr>
        <xdr:cNvPr id="706" name="楕円 705"/>
        <xdr:cNvSpPr/>
      </xdr:nvSpPr>
      <xdr:spPr>
        <a:xfrm>
          <a:off x="14541500" y="168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126761</xdr:rowOff>
    </xdr:from>
    <xdr:ext cx="534377" cy="259045"/>
    <xdr:sp macro="" textlink="">
      <xdr:nvSpPr>
        <xdr:cNvPr id="707" name="テキスト ボックス 706"/>
        <xdr:cNvSpPr txBox="1"/>
      </xdr:nvSpPr>
      <xdr:spPr>
        <a:xfrm>
          <a:off x="14325111" y="1692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62209</xdr:rowOff>
    </xdr:from>
    <xdr:to>
      <xdr:col>72</xdr:col>
      <xdr:colOff>38100</xdr:colOff>
      <xdr:row>98</xdr:row>
      <xdr:rowOff>163809</xdr:rowOff>
    </xdr:to>
    <xdr:sp macro="" textlink="">
      <xdr:nvSpPr>
        <xdr:cNvPr id="708" name="楕円 707"/>
        <xdr:cNvSpPr/>
      </xdr:nvSpPr>
      <xdr:spPr>
        <a:xfrm>
          <a:off x="13652500" y="1686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154936</xdr:rowOff>
    </xdr:from>
    <xdr:ext cx="534377" cy="259045"/>
    <xdr:sp macro="" textlink="">
      <xdr:nvSpPr>
        <xdr:cNvPr id="709" name="テキスト ボックス 708"/>
        <xdr:cNvSpPr txBox="1"/>
      </xdr:nvSpPr>
      <xdr:spPr>
        <a:xfrm>
          <a:off x="13436111" y="1695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70628</xdr:rowOff>
    </xdr:from>
    <xdr:to>
      <xdr:col>67</xdr:col>
      <xdr:colOff>101600</xdr:colOff>
      <xdr:row>99</xdr:row>
      <xdr:rowOff>778</xdr:rowOff>
    </xdr:to>
    <xdr:sp macro="" textlink="">
      <xdr:nvSpPr>
        <xdr:cNvPr id="710" name="楕円 709"/>
        <xdr:cNvSpPr/>
      </xdr:nvSpPr>
      <xdr:spPr>
        <a:xfrm>
          <a:off x="12763500" y="168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163355</xdr:rowOff>
    </xdr:from>
    <xdr:ext cx="469744" cy="259045"/>
    <xdr:sp macro="" textlink="">
      <xdr:nvSpPr>
        <xdr:cNvPr id="711" name="テキスト ボックス 710"/>
        <xdr:cNvSpPr txBox="1"/>
      </xdr:nvSpPr>
      <xdr:spPr>
        <a:xfrm>
          <a:off x="12579428" y="1696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138557</xdr:rowOff>
    </xdr:from>
    <xdr:to>
      <xdr:col>116</xdr:col>
      <xdr:colOff>63500</xdr:colOff>
      <xdr:row>38</xdr:row>
      <xdr:rowOff>139105</xdr:rowOff>
    </xdr:to>
    <xdr:cxnSp macro="">
      <xdr:nvCxnSpPr>
        <xdr:cNvPr id="738" name="直線コネクタ 737"/>
        <xdr:cNvCxnSpPr/>
      </xdr:nvCxnSpPr>
      <xdr:spPr>
        <a:xfrm>
          <a:off x="21323300" y="6653657"/>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135723</xdr:rowOff>
    </xdr:from>
    <xdr:to>
      <xdr:col>111</xdr:col>
      <xdr:colOff>177800</xdr:colOff>
      <xdr:row>38</xdr:row>
      <xdr:rowOff>138557</xdr:rowOff>
    </xdr:to>
    <xdr:cxnSp macro="">
      <xdr:nvCxnSpPr>
        <xdr:cNvPr id="741" name="直線コネクタ 740"/>
        <xdr:cNvCxnSpPr/>
      </xdr:nvCxnSpPr>
      <xdr:spPr>
        <a:xfrm>
          <a:off x="20434300" y="6650823"/>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130556</xdr:rowOff>
    </xdr:from>
    <xdr:to>
      <xdr:col>107</xdr:col>
      <xdr:colOff>50800</xdr:colOff>
      <xdr:row>38</xdr:row>
      <xdr:rowOff>135723</xdr:rowOff>
    </xdr:to>
    <xdr:cxnSp macro="">
      <xdr:nvCxnSpPr>
        <xdr:cNvPr id="744" name="直線コネクタ 743"/>
        <xdr:cNvCxnSpPr/>
      </xdr:nvCxnSpPr>
      <xdr:spPr>
        <a:xfrm>
          <a:off x="19545300" y="6645656"/>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127584</xdr:rowOff>
    </xdr:from>
    <xdr:to>
      <xdr:col>102</xdr:col>
      <xdr:colOff>114300</xdr:colOff>
      <xdr:row>38</xdr:row>
      <xdr:rowOff>130556</xdr:rowOff>
    </xdr:to>
    <xdr:cxnSp macro="">
      <xdr:nvCxnSpPr>
        <xdr:cNvPr id="747" name="直線コネクタ 746"/>
        <xdr:cNvCxnSpPr/>
      </xdr:nvCxnSpPr>
      <xdr:spPr>
        <a:xfrm>
          <a:off x="18656300" y="664268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88305</xdr:rowOff>
    </xdr:from>
    <xdr:to>
      <xdr:col>116</xdr:col>
      <xdr:colOff>114300</xdr:colOff>
      <xdr:row>39</xdr:row>
      <xdr:rowOff>18455</xdr:rowOff>
    </xdr:to>
    <xdr:sp macro="" textlink="">
      <xdr:nvSpPr>
        <xdr:cNvPr id="757" name="楕円 756"/>
        <xdr:cNvSpPr/>
      </xdr:nvSpPr>
      <xdr:spPr>
        <a:xfrm>
          <a:off x="221107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3232</xdr:rowOff>
    </xdr:from>
    <xdr:ext cx="313932" cy="259045"/>
    <xdr:sp macro="" textlink="">
      <xdr:nvSpPr>
        <xdr:cNvPr id="758" name="投資及び出資金該当値テキスト"/>
        <xdr:cNvSpPr txBox="1"/>
      </xdr:nvSpPr>
      <xdr:spPr>
        <a:xfrm>
          <a:off x="22212300" y="6518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87757</xdr:rowOff>
    </xdr:from>
    <xdr:to>
      <xdr:col>112</xdr:col>
      <xdr:colOff>38100</xdr:colOff>
      <xdr:row>39</xdr:row>
      <xdr:rowOff>17907</xdr:rowOff>
    </xdr:to>
    <xdr:sp macro="" textlink="">
      <xdr:nvSpPr>
        <xdr:cNvPr id="759" name="楕円 758"/>
        <xdr:cNvSpPr/>
      </xdr:nvSpPr>
      <xdr:spPr>
        <a:xfrm>
          <a:off x="21272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9034</xdr:rowOff>
    </xdr:from>
    <xdr:ext cx="313932" cy="259045"/>
    <xdr:sp macro="" textlink="">
      <xdr:nvSpPr>
        <xdr:cNvPr id="760" name="テキスト ボックス 759"/>
        <xdr:cNvSpPr txBox="1"/>
      </xdr:nvSpPr>
      <xdr:spPr>
        <a:xfrm>
          <a:off x="21166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84923</xdr:rowOff>
    </xdr:from>
    <xdr:to>
      <xdr:col>107</xdr:col>
      <xdr:colOff>101600</xdr:colOff>
      <xdr:row>39</xdr:row>
      <xdr:rowOff>15073</xdr:rowOff>
    </xdr:to>
    <xdr:sp macro="" textlink="">
      <xdr:nvSpPr>
        <xdr:cNvPr id="761" name="楕円 760"/>
        <xdr:cNvSpPr/>
      </xdr:nvSpPr>
      <xdr:spPr>
        <a:xfrm>
          <a:off x="20383500" y="66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6200</xdr:rowOff>
    </xdr:from>
    <xdr:ext cx="313932" cy="259045"/>
    <xdr:sp macro="" textlink="">
      <xdr:nvSpPr>
        <xdr:cNvPr id="762" name="テキスト ボックス 761"/>
        <xdr:cNvSpPr txBox="1"/>
      </xdr:nvSpPr>
      <xdr:spPr>
        <a:xfrm>
          <a:off x="20277333" y="6692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79756</xdr:rowOff>
    </xdr:from>
    <xdr:to>
      <xdr:col>102</xdr:col>
      <xdr:colOff>165100</xdr:colOff>
      <xdr:row>39</xdr:row>
      <xdr:rowOff>9906</xdr:rowOff>
    </xdr:to>
    <xdr:sp macro="" textlink="">
      <xdr:nvSpPr>
        <xdr:cNvPr id="763" name="楕円 762"/>
        <xdr:cNvSpPr/>
      </xdr:nvSpPr>
      <xdr:spPr>
        <a:xfrm>
          <a:off x="19494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1033</xdr:rowOff>
    </xdr:from>
    <xdr:ext cx="378565" cy="259045"/>
    <xdr:sp macro="" textlink="">
      <xdr:nvSpPr>
        <xdr:cNvPr id="764" name="テキスト ボックス 763"/>
        <xdr:cNvSpPr txBox="1"/>
      </xdr:nvSpPr>
      <xdr:spPr>
        <a:xfrm>
          <a:off x="19356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76784</xdr:rowOff>
    </xdr:from>
    <xdr:to>
      <xdr:col>98</xdr:col>
      <xdr:colOff>38100</xdr:colOff>
      <xdr:row>39</xdr:row>
      <xdr:rowOff>6934</xdr:rowOff>
    </xdr:to>
    <xdr:sp macro="" textlink="">
      <xdr:nvSpPr>
        <xdr:cNvPr id="765" name="楕円 764"/>
        <xdr:cNvSpPr/>
      </xdr:nvSpPr>
      <xdr:spPr>
        <a:xfrm>
          <a:off x="186055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169511</xdr:rowOff>
    </xdr:from>
    <xdr:ext cx="378565" cy="259045"/>
    <xdr:sp macro="" textlink="">
      <xdr:nvSpPr>
        <xdr:cNvPr id="766" name="テキスト ボックス 765"/>
        <xdr:cNvSpPr txBox="1"/>
      </xdr:nvSpPr>
      <xdr:spPr>
        <a:xfrm>
          <a:off x="18467017" y="6684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103032</xdr:rowOff>
    </xdr:from>
    <xdr:to>
      <xdr:col>116</xdr:col>
      <xdr:colOff>63500</xdr:colOff>
      <xdr:row>58</xdr:row>
      <xdr:rowOff>107513</xdr:rowOff>
    </xdr:to>
    <xdr:cxnSp macro="">
      <xdr:nvCxnSpPr>
        <xdr:cNvPr id="793" name="直線コネクタ 792"/>
        <xdr:cNvCxnSpPr/>
      </xdr:nvCxnSpPr>
      <xdr:spPr>
        <a:xfrm flipV="1">
          <a:off x="21323300" y="10047132"/>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102575</xdr:rowOff>
    </xdr:from>
    <xdr:to>
      <xdr:col>111</xdr:col>
      <xdr:colOff>177800</xdr:colOff>
      <xdr:row>58</xdr:row>
      <xdr:rowOff>107513</xdr:rowOff>
    </xdr:to>
    <xdr:cxnSp macro="">
      <xdr:nvCxnSpPr>
        <xdr:cNvPr id="796" name="直線コネクタ 795"/>
        <xdr:cNvCxnSpPr/>
      </xdr:nvCxnSpPr>
      <xdr:spPr>
        <a:xfrm>
          <a:off x="20434300" y="10046675"/>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102575</xdr:rowOff>
    </xdr:from>
    <xdr:to>
      <xdr:col>107</xdr:col>
      <xdr:colOff>50800</xdr:colOff>
      <xdr:row>58</xdr:row>
      <xdr:rowOff>104313</xdr:rowOff>
    </xdr:to>
    <xdr:cxnSp macro="">
      <xdr:nvCxnSpPr>
        <xdr:cNvPr id="799" name="直線コネクタ 798"/>
        <xdr:cNvCxnSpPr/>
      </xdr:nvCxnSpPr>
      <xdr:spPr>
        <a:xfrm flipV="1">
          <a:off x="19545300" y="10046675"/>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94528</xdr:rowOff>
    </xdr:from>
    <xdr:to>
      <xdr:col>102</xdr:col>
      <xdr:colOff>114300</xdr:colOff>
      <xdr:row>58</xdr:row>
      <xdr:rowOff>104313</xdr:rowOff>
    </xdr:to>
    <xdr:cxnSp macro="">
      <xdr:nvCxnSpPr>
        <xdr:cNvPr id="802" name="直線コネクタ 801"/>
        <xdr:cNvCxnSpPr/>
      </xdr:nvCxnSpPr>
      <xdr:spPr>
        <a:xfrm>
          <a:off x="18656300" y="10038628"/>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52232</xdr:rowOff>
    </xdr:from>
    <xdr:to>
      <xdr:col>116</xdr:col>
      <xdr:colOff>114300</xdr:colOff>
      <xdr:row>58</xdr:row>
      <xdr:rowOff>153832</xdr:rowOff>
    </xdr:to>
    <xdr:sp macro="" textlink="">
      <xdr:nvSpPr>
        <xdr:cNvPr id="812" name="楕円 811"/>
        <xdr:cNvSpPr/>
      </xdr:nvSpPr>
      <xdr:spPr>
        <a:xfrm>
          <a:off x="221107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138609</xdr:rowOff>
    </xdr:from>
    <xdr:ext cx="378565" cy="259045"/>
    <xdr:sp macro="" textlink="">
      <xdr:nvSpPr>
        <xdr:cNvPr id="813" name="貸付金該当値テキスト"/>
        <xdr:cNvSpPr txBox="1"/>
      </xdr:nvSpPr>
      <xdr:spPr>
        <a:xfrm>
          <a:off x="22212300" y="991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56713</xdr:rowOff>
    </xdr:from>
    <xdr:to>
      <xdr:col>112</xdr:col>
      <xdr:colOff>38100</xdr:colOff>
      <xdr:row>58</xdr:row>
      <xdr:rowOff>158313</xdr:rowOff>
    </xdr:to>
    <xdr:sp macro="" textlink="">
      <xdr:nvSpPr>
        <xdr:cNvPr id="814" name="楕円 813"/>
        <xdr:cNvSpPr/>
      </xdr:nvSpPr>
      <xdr:spPr>
        <a:xfrm>
          <a:off x="21272500" y="100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149440</xdr:rowOff>
    </xdr:from>
    <xdr:ext cx="378565" cy="259045"/>
    <xdr:sp macro="" textlink="">
      <xdr:nvSpPr>
        <xdr:cNvPr id="815" name="テキスト ボックス 814"/>
        <xdr:cNvSpPr txBox="1"/>
      </xdr:nvSpPr>
      <xdr:spPr>
        <a:xfrm>
          <a:off x="21134017" y="100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51775</xdr:rowOff>
    </xdr:from>
    <xdr:to>
      <xdr:col>107</xdr:col>
      <xdr:colOff>101600</xdr:colOff>
      <xdr:row>58</xdr:row>
      <xdr:rowOff>153375</xdr:rowOff>
    </xdr:to>
    <xdr:sp macro="" textlink="">
      <xdr:nvSpPr>
        <xdr:cNvPr id="816" name="楕円 815"/>
        <xdr:cNvSpPr/>
      </xdr:nvSpPr>
      <xdr:spPr>
        <a:xfrm>
          <a:off x="20383500" y="99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144502</xdr:rowOff>
    </xdr:from>
    <xdr:ext cx="378565" cy="259045"/>
    <xdr:sp macro="" textlink="">
      <xdr:nvSpPr>
        <xdr:cNvPr id="817" name="テキスト ボックス 816"/>
        <xdr:cNvSpPr txBox="1"/>
      </xdr:nvSpPr>
      <xdr:spPr>
        <a:xfrm>
          <a:off x="20245017" y="1008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53513</xdr:rowOff>
    </xdr:from>
    <xdr:to>
      <xdr:col>102</xdr:col>
      <xdr:colOff>165100</xdr:colOff>
      <xdr:row>58</xdr:row>
      <xdr:rowOff>155113</xdr:rowOff>
    </xdr:to>
    <xdr:sp macro="" textlink="">
      <xdr:nvSpPr>
        <xdr:cNvPr id="818" name="楕円 817"/>
        <xdr:cNvSpPr/>
      </xdr:nvSpPr>
      <xdr:spPr>
        <a:xfrm>
          <a:off x="19494500" y="99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146240</xdr:rowOff>
    </xdr:from>
    <xdr:ext cx="378565" cy="259045"/>
    <xdr:sp macro="" textlink="">
      <xdr:nvSpPr>
        <xdr:cNvPr id="819" name="テキスト ボックス 818"/>
        <xdr:cNvSpPr txBox="1"/>
      </xdr:nvSpPr>
      <xdr:spPr>
        <a:xfrm>
          <a:off x="19356017" y="1009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43728</xdr:rowOff>
    </xdr:from>
    <xdr:to>
      <xdr:col>98</xdr:col>
      <xdr:colOff>38100</xdr:colOff>
      <xdr:row>58</xdr:row>
      <xdr:rowOff>145328</xdr:rowOff>
    </xdr:to>
    <xdr:sp macro="" textlink="">
      <xdr:nvSpPr>
        <xdr:cNvPr id="820" name="楕円 819"/>
        <xdr:cNvSpPr/>
      </xdr:nvSpPr>
      <xdr:spPr>
        <a:xfrm>
          <a:off x="18605500" y="99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136455</xdr:rowOff>
    </xdr:from>
    <xdr:ext cx="378565" cy="259045"/>
    <xdr:sp macro="" textlink="">
      <xdr:nvSpPr>
        <xdr:cNvPr id="821" name="テキスト ボックス 820"/>
        <xdr:cNvSpPr txBox="1"/>
      </xdr:nvSpPr>
      <xdr:spPr>
        <a:xfrm>
          <a:off x="18467017" y="1008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101257</xdr:rowOff>
    </xdr:from>
    <xdr:to>
      <xdr:col>116</xdr:col>
      <xdr:colOff>63500</xdr:colOff>
      <xdr:row>74</xdr:row>
      <xdr:rowOff>28753</xdr:rowOff>
    </xdr:to>
    <xdr:cxnSp macro="">
      <xdr:nvCxnSpPr>
        <xdr:cNvPr id="851" name="直線コネクタ 850"/>
        <xdr:cNvCxnSpPr/>
      </xdr:nvCxnSpPr>
      <xdr:spPr>
        <a:xfrm flipV="1">
          <a:off x="21323300" y="12445657"/>
          <a:ext cx="838200" cy="2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26315</xdr:rowOff>
    </xdr:from>
    <xdr:to>
      <xdr:col>111</xdr:col>
      <xdr:colOff>177800</xdr:colOff>
      <xdr:row>74</xdr:row>
      <xdr:rowOff>28753</xdr:rowOff>
    </xdr:to>
    <xdr:cxnSp macro="">
      <xdr:nvCxnSpPr>
        <xdr:cNvPr id="854" name="直線コネクタ 853"/>
        <xdr:cNvCxnSpPr/>
      </xdr:nvCxnSpPr>
      <xdr:spPr>
        <a:xfrm>
          <a:off x="20434300" y="1271361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168504</xdr:rowOff>
    </xdr:from>
    <xdr:to>
      <xdr:col>107</xdr:col>
      <xdr:colOff>50800</xdr:colOff>
      <xdr:row>74</xdr:row>
      <xdr:rowOff>26315</xdr:rowOff>
    </xdr:to>
    <xdr:cxnSp macro="">
      <xdr:nvCxnSpPr>
        <xdr:cNvPr id="857" name="直線コネクタ 856"/>
        <xdr:cNvCxnSpPr/>
      </xdr:nvCxnSpPr>
      <xdr:spPr>
        <a:xfrm>
          <a:off x="19545300" y="12684354"/>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168504</xdr:rowOff>
    </xdr:from>
    <xdr:to>
      <xdr:col>102</xdr:col>
      <xdr:colOff>114300</xdr:colOff>
      <xdr:row>74</xdr:row>
      <xdr:rowOff>118135</xdr:rowOff>
    </xdr:to>
    <xdr:cxnSp macro="">
      <xdr:nvCxnSpPr>
        <xdr:cNvPr id="860" name="直線コネクタ 859"/>
        <xdr:cNvCxnSpPr/>
      </xdr:nvCxnSpPr>
      <xdr:spPr>
        <a:xfrm flipV="1">
          <a:off x="18656300" y="12684354"/>
          <a:ext cx="889000" cy="1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50457</xdr:rowOff>
    </xdr:from>
    <xdr:to>
      <xdr:col>116</xdr:col>
      <xdr:colOff>114300</xdr:colOff>
      <xdr:row>72</xdr:row>
      <xdr:rowOff>152057</xdr:rowOff>
    </xdr:to>
    <xdr:sp macro="" textlink="">
      <xdr:nvSpPr>
        <xdr:cNvPr id="870" name="楕円 869"/>
        <xdr:cNvSpPr/>
      </xdr:nvSpPr>
      <xdr:spPr>
        <a:xfrm>
          <a:off x="22110700" y="1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136834</xdr:rowOff>
    </xdr:from>
    <xdr:ext cx="534377" cy="259045"/>
    <xdr:sp macro="" textlink="">
      <xdr:nvSpPr>
        <xdr:cNvPr id="871" name="繰出金該当値テキスト"/>
        <xdr:cNvSpPr txBox="1"/>
      </xdr:nvSpPr>
      <xdr:spPr>
        <a:xfrm>
          <a:off x="22212300" y="123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149403</xdr:rowOff>
    </xdr:from>
    <xdr:to>
      <xdr:col>112</xdr:col>
      <xdr:colOff>38100</xdr:colOff>
      <xdr:row>74</xdr:row>
      <xdr:rowOff>79553</xdr:rowOff>
    </xdr:to>
    <xdr:sp macro="" textlink="">
      <xdr:nvSpPr>
        <xdr:cNvPr id="872" name="楕円 871"/>
        <xdr:cNvSpPr/>
      </xdr:nvSpPr>
      <xdr:spPr>
        <a:xfrm>
          <a:off x="21272500" y="12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96080</xdr:rowOff>
    </xdr:from>
    <xdr:ext cx="534377" cy="259045"/>
    <xdr:sp macro="" textlink="">
      <xdr:nvSpPr>
        <xdr:cNvPr id="873" name="テキスト ボックス 872"/>
        <xdr:cNvSpPr txBox="1"/>
      </xdr:nvSpPr>
      <xdr:spPr>
        <a:xfrm>
          <a:off x="21056111" y="124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146965</xdr:rowOff>
    </xdr:from>
    <xdr:to>
      <xdr:col>107</xdr:col>
      <xdr:colOff>101600</xdr:colOff>
      <xdr:row>74</xdr:row>
      <xdr:rowOff>77115</xdr:rowOff>
    </xdr:to>
    <xdr:sp macro="" textlink="">
      <xdr:nvSpPr>
        <xdr:cNvPr id="874" name="楕円 873"/>
        <xdr:cNvSpPr/>
      </xdr:nvSpPr>
      <xdr:spPr>
        <a:xfrm>
          <a:off x="20383500" y="126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93642</xdr:rowOff>
    </xdr:from>
    <xdr:ext cx="534377" cy="259045"/>
    <xdr:sp macro="" textlink="">
      <xdr:nvSpPr>
        <xdr:cNvPr id="875" name="テキスト ボックス 874"/>
        <xdr:cNvSpPr txBox="1"/>
      </xdr:nvSpPr>
      <xdr:spPr>
        <a:xfrm>
          <a:off x="20167111" y="1243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117704</xdr:rowOff>
    </xdr:from>
    <xdr:to>
      <xdr:col>102</xdr:col>
      <xdr:colOff>165100</xdr:colOff>
      <xdr:row>74</xdr:row>
      <xdr:rowOff>47854</xdr:rowOff>
    </xdr:to>
    <xdr:sp macro="" textlink="">
      <xdr:nvSpPr>
        <xdr:cNvPr id="876" name="楕円 875"/>
        <xdr:cNvSpPr/>
      </xdr:nvSpPr>
      <xdr:spPr>
        <a:xfrm>
          <a:off x="19494500" y="126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64381</xdr:rowOff>
    </xdr:from>
    <xdr:ext cx="534377" cy="259045"/>
    <xdr:sp macro="" textlink="">
      <xdr:nvSpPr>
        <xdr:cNvPr id="877" name="テキスト ボックス 876"/>
        <xdr:cNvSpPr txBox="1"/>
      </xdr:nvSpPr>
      <xdr:spPr>
        <a:xfrm>
          <a:off x="19278111" y="124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67335</xdr:rowOff>
    </xdr:from>
    <xdr:to>
      <xdr:col>98</xdr:col>
      <xdr:colOff>38100</xdr:colOff>
      <xdr:row>74</xdr:row>
      <xdr:rowOff>168935</xdr:rowOff>
    </xdr:to>
    <xdr:sp macro="" textlink="">
      <xdr:nvSpPr>
        <xdr:cNvPr id="878" name="楕円 877"/>
        <xdr:cNvSpPr/>
      </xdr:nvSpPr>
      <xdr:spPr>
        <a:xfrm>
          <a:off x="18605500" y="127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14012</xdr:rowOff>
    </xdr:from>
    <xdr:ext cx="534377" cy="259045"/>
    <xdr:sp macro="" textlink="">
      <xdr:nvSpPr>
        <xdr:cNvPr id="879" name="テキスト ボックス 878"/>
        <xdr:cNvSpPr txBox="1"/>
      </xdr:nvSpPr>
      <xdr:spPr>
        <a:xfrm>
          <a:off x="18389111" y="125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512,695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円となっている。主な構成項目である物件費は、住民一人当たり</a:t>
          </a:r>
          <a:r>
            <a:rPr kumimoji="1" lang="en-US" altLang="ja-JP" sz="1300">
              <a:latin typeface="ＭＳ Ｐゴシック" panose="020B0600070205080204" pitchFamily="50" charset="-128"/>
              <a:ea typeface="ＭＳ Ｐゴシック" panose="020B0600070205080204" pitchFamily="50" charset="-128"/>
            </a:rPr>
            <a:t>79,053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年度から年々増加し，平成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％増加している。これはふるさと応援寄附金事業が増加していることが主な要因である。しかし，ふるさと応援寄附金は令和元年度から事業の減少が見込まれており，事業費は今後減少していくと思われる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80,018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％増加している。類似団体平均と比べても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おり，定額運用基金が増加していることが主要因である。今後は人口減少がさらに進むことにより人口１人当たりのコストは増加していくことが予想されるが，類似団体内平均値を上回る補助費等を中心として，住民サービスの質を下げないように留意しながら削減に取り組み</a:t>
          </a:r>
          <a:r>
            <a:rPr kumimoji="1" lang="ja-JP" altLang="en-US" sz="1300">
              <a:latin typeface="ＭＳ Ｐゴシック" panose="020B0600070205080204" pitchFamily="50" charset="-128"/>
              <a:ea typeface="ＭＳ Ｐゴシック" panose="020B0600070205080204" pitchFamily="50" charset="-128"/>
            </a:rPr>
            <a:t>類似団体内平均値を下回ることを目標とする。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41,357
40,301
205.81
22,012,495
21,203,514
617,284
13,052,431
25,331,284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69024</xdr:rowOff>
    </xdr:from>
    <xdr:to>
      <xdr:col>24</xdr:col>
      <xdr:colOff>63500</xdr:colOff>
      <xdr:row>36</xdr:row>
      <xdr:rowOff>71691</xdr:rowOff>
    </xdr:to>
    <xdr:cxnSp macro="">
      <xdr:nvCxnSpPr>
        <xdr:cNvPr id="61" name="直線コネクタ 60"/>
        <xdr:cNvCxnSpPr/>
      </xdr:nvCxnSpPr>
      <xdr:spPr>
        <a:xfrm flipV="1">
          <a:off x="3797300" y="624122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60071</xdr:rowOff>
    </xdr:from>
    <xdr:to>
      <xdr:col>19</xdr:col>
      <xdr:colOff>177800</xdr:colOff>
      <xdr:row>36</xdr:row>
      <xdr:rowOff>71691</xdr:rowOff>
    </xdr:to>
    <xdr:cxnSp macro="">
      <xdr:nvCxnSpPr>
        <xdr:cNvPr id="64" name="直線コネクタ 63"/>
        <xdr:cNvCxnSpPr/>
      </xdr:nvCxnSpPr>
      <xdr:spPr>
        <a:xfrm>
          <a:off x="2908300" y="6232271"/>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162179</xdr:rowOff>
    </xdr:from>
    <xdr:to>
      <xdr:col>15</xdr:col>
      <xdr:colOff>50800</xdr:colOff>
      <xdr:row>36</xdr:row>
      <xdr:rowOff>60071</xdr:rowOff>
    </xdr:to>
    <xdr:cxnSp macro="">
      <xdr:nvCxnSpPr>
        <xdr:cNvPr id="67" name="直線コネクタ 66"/>
        <xdr:cNvCxnSpPr/>
      </xdr:nvCxnSpPr>
      <xdr:spPr>
        <a:xfrm>
          <a:off x="2019300" y="6162929"/>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162179</xdr:rowOff>
    </xdr:from>
    <xdr:to>
      <xdr:col>10</xdr:col>
      <xdr:colOff>114300</xdr:colOff>
      <xdr:row>36</xdr:row>
      <xdr:rowOff>9779</xdr:rowOff>
    </xdr:to>
    <xdr:cxnSp macro="">
      <xdr:nvCxnSpPr>
        <xdr:cNvPr id="70" name="直線コネクタ 69"/>
        <xdr:cNvCxnSpPr/>
      </xdr:nvCxnSpPr>
      <xdr:spPr>
        <a:xfrm flipV="1">
          <a:off x="1130300" y="616292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18224</xdr:rowOff>
    </xdr:from>
    <xdr:to>
      <xdr:col>24</xdr:col>
      <xdr:colOff>114300</xdr:colOff>
      <xdr:row>36</xdr:row>
      <xdr:rowOff>119824</xdr:rowOff>
    </xdr:to>
    <xdr:sp macro="" textlink="">
      <xdr:nvSpPr>
        <xdr:cNvPr id="80" name="楕円 79"/>
        <xdr:cNvSpPr/>
      </xdr:nvSpPr>
      <xdr:spPr>
        <a:xfrm>
          <a:off x="4584700" y="61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168101</xdr:rowOff>
    </xdr:from>
    <xdr:ext cx="469744" cy="259045"/>
    <xdr:sp macro="" textlink="">
      <xdr:nvSpPr>
        <xdr:cNvPr id="81" name="議会費該当値テキスト"/>
        <xdr:cNvSpPr txBox="1"/>
      </xdr:nvSpPr>
      <xdr:spPr>
        <a:xfrm>
          <a:off x="4686300" y="61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20891</xdr:rowOff>
    </xdr:from>
    <xdr:to>
      <xdr:col>20</xdr:col>
      <xdr:colOff>38100</xdr:colOff>
      <xdr:row>36</xdr:row>
      <xdr:rowOff>122491</xdr:rowOff>
    </xdr:to>
    <xdr:sp macro="" textlink="">
      <xdr:nvSpPr>
        <xdr:cNvPr id="82" name="楕円 81"/>
        <xdr:cNvSpPr/>
      </xdr:nvSpPr>
      <xdr:spPr>
        <a:xfrm>
          <a:off x="3746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113618</xdr:rowOff>
    </xdr:from>
    <xdr:ext cx="469744" cy="259045"/>
    <xdr:sp macro="" textlink="">
      <xdr:nvSpPr>
        <xdr:cNvPr id="83" name="テキスト ボックス 82"/>
        <xdr:cNvSpPr txBox="1"/>
      </xdr:nvSpPr>
      <xdr:spPr>
        <a:xfrm>
          <a:off x="3562428" y="62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9271</xdr:rowOff>
    </xdr:from>
    <xdr:to>
      <xdr:col>15</xdr:col>
      <xdr:colOff>101600</xdr:colOff>
      <xdr:row>36</xdr:row>
      <xdr:rowOff>110871</xdr:rowOff>
    </xdr:to>
    <xdr:sp macro="" textlink="">
      <xdr:nvSpPr>
        <xdr:cNvPr id="84" name="楕円 83"/>
        <xdr:cNvSpPr/>
      </xdr:nvSpPr>
      <xdr:spPr>
        <a:xfrm>
          <a:off x="2857500" y="61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101998</xdr:rowOff>
    </xdr:from>
    <xdr:ext cx="469744" cy="259045"/>
    <xdr:sp macro="" textlink="">
      <xdr:nvSpPr>
        <xdr:cNvPr id="85" name="テキスト ボックス 84"/>
        <xdr:cNvSpPr txBox="1"/>
      </xdr:nvSpPr>
      <xdr:spPr>
        <a:xfrm>
          <a:off x="2673428"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111379</xdr:rowOff>
    </xdr:from>
    <xdr:to>
      <xdr:col>10</xdr:col>
      <xdr:colOff>165100</xdr:colOff>
      <xdr:row>36</xdr:row>
      <xdr:rowOff>41529</xdr:rowOff>
    </xdr:to>
    <xdr:sp macro="" textlink="">
      <xdr:nvSpPr>
        <xdr:cNvPr id="86" name="楕円 85"/>
        <xdr:cNvSpPr/>
      </xdr:nvSpPr>
      <xdr:spPr>
        <a:xfrm>
          <a:off x="1968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32656</xdr:rowOff>
    </xdr:from>
    <xdr:ext cx="469744" cy="259045"/>
    <xdr:sp macro="" textlink="">
      <xdr:nvSpPr>
        <xdr:cNvPr id="87" name="テキスト ボックス 86"/>
        <xdr:cNvSpPr txBox="1"/>
      </xdr:nvSpPr>
      <xdr:spPr>
        <a:xfrm>
          <a:off x="1784428"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130429</xdr:rowOff>
    </xdr:from>
    <xdr:to>
      <xdr:col>6</xdr:col>
      <xdr:colOff>38100</xdr:colOff>
      <xdr:row>36</xdr:row>
      <xdr:rowOff>60579</xdr:rowOff>
    </xdr:to>
    <xdr:sp macro="" textlink="">
      <xdr:nvSpPr>
        <xdr:cNvPr id="88" name="楕円 87"/>
        <xdr:cNvSpPr/>
      </xdr:nvSpPr>
      <xdr:spPr>
        <a:xfrm>
          <a:off x="1079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51706</xdr:rowOff>
    </xdr:from>
    <xdr:ext cx="469744" cy="259045"/>
    <xdr:sp macro="" textlink="">
      <xdr:nvSpPr>
        <xdr:cNvPr id="89" name="テキスト ボックス 88"/>
        <xdr:cNvSpPr txBox="1"/>
      </xdr:nvSpPr>
      <xdr:spPr>
        <a:xfrm>
          <a:off x="895428"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22508</xdr:rowOff>
    </xdr:from>
    <xdr:to>
      <xdr:col>24</xdr:col>
      <xdr:colOff>63500</xdr:colOff>
      <xdr:row>58</xdr:row>
      <xdr:rowOff>33789</xdr:rowOff>
    </xdr:to>
    <xdr:cxnSp macro="">
      <xdr:nvCxnSpPr>
        <xdr:cNvPr id="118" name="直線コネクタ 117"/>
        <xdr:cNvCxnSpPr/>
      </xdr:nvCxnSpPr>
      <xdr:spPr>
        <a:xfrm>
          <a:off x="3797300" y="9966608"/>
          <a:ext cx="83820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18801</xdr:rowOff>
    </xdr:from>
    <xdr:to>
      <xdr:col>19</xdr:col>
      <xdr:colOff>177800</xdr:colOff>
      <xdr:row>58</xdr:row>
      <xdr:rowOff>22508</xdr:rowOff>
    </xdr:to>
    <xdr:cxnSp macro="">
      <xdr:nvCxnSpPr>
        <xdr:cNvPr id="121" name="直線コネクタ 120"/>
        <xdr:cNvCxnSpPr/>
      </xdr:nvCxnSpPr>
      <xdr:spPr>
        <a:xfrm>
          <a:off x="2908300" y="9962901"/>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86583</xdr:rowOff>
    </xdr:from>
    <xdr:to>
      <xdr:col>15</xdr:col>
      <xdr:colOff>50800</xdr:colOff>
      <xdr:row>58</xdr:row>
      <xdr:rowOff>18801</xdr:rowOff>
    </xdr:to>
    <xdr:cxnSp macro="">
      <xdr:nvCxnSpPr>
        <xdr:cNvPr id="124" name="直線コネクタ 123"/>
        <xdr:cNvCxnSpPr/>
      </xdr:nvCxnSpPr>
      <xdr:spPr>
        <a:xfrm>
          <a:off x="2019300" y="9859233"/>
          <a:ext cx="889000" cy="10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86583</xdr:rowOff>
    </xdr:from>
    <xdr:to>
      <xdr:col>10</xdr:col>
      <xdr:colOff>114300</xdr:colOff>
      <xdr:row>58</xdr:row>
      <xdr:rowOff>67756</xdr:rowOff>
    </xdr:to>
    <xdr:cxnSp macro="">
      <xdr:nvCxnSpPr>
        <xdr:cNvPr id="127" name="直線コネクタ 126"/>
        <xdr:cNvCxnSpPr/>
      </xdr:nvCxnSpPr>
      <xdr:spPr>
        <a:xfrm flipV="1">
          <a:off x="1130300" y="9859233"/>
          <a:ext cx="889000" cy="1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154439</xdr:rowOff>
    </xdr:from>
    <xdr:to>
      <xdr:col>24</xdr:col>
      <xdr:colOff>114300</xdr:colOff>
      <xdr:row>58</xdr:row>
      <xdr:rowOff>84589</xdr:rowOff>
    </xdr:to>
    <xdr:sp macro="" textlink="">
      <xdr:nvSpPr>
        <xdr:cNvPr id="137" name="楕円 136"/>
        <xdr:cNvSpPr/>
      </xdr:nvSpPr>
      <xdr:spPr>
        <a:xfrm>
          <a:off x="4584700" y="99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113816</xdr:rowOff>
    </xdr:from>
    <xdr:ext cx="534377" cy="259045"/>
    <xdr:sp macro="" textlink="">
      <xdr:nvSpPr>
        <xdr:cNvPr id="138" name="総務費該当値テキスト"/>
        <xdr:cNvSpPr txBox="1"/>
      </xdr:nvSpPr>
      <xdr:spPr>
        <a:xfrm>
          <a:off x="4686300" y="97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143158</xdr:rowOff>
    </xdr:from>
    <xdr:to>
      <xdr:col>20</xdr:col>
      <xdr:colOff>38100</xdr:colOff>
      <xdr:row>58</xdr:row>
      <xdr:rowOff>73308</xdr:rowOff>
    </xdr:to>
    <xdr:sp macro="" textlink="">
      <xdr:nvSpPr>
        <xdr:cNvPr id="139" name="楕円 138"/>
        <xdr:cNvSpPr/>
      </xdr:nvSpPr>
      <xdr:spPr>
        <a:xfrm>
          <a:off x="3746500" y="991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89835</xdr:rowOff>
    </xdr:from>
    <xdr:ext cx="599010" cy="259045"/>
    <xdr:sp macro="" textlink="">
      <xdr:nvSpPr>
        <xdr:cNvPr id="140" name="テキスト ボックス 139"/>
        <xdr:cNvSpPr txBox="1"/>
      </xdr:nvSpPr>
      <xdr:spPr>
        <a:xfrm>
          <a:off x="3497795" y="969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139451</xdr:rowOff>
    </xdr:from>
    <xdr:to>
      <xdr:col>15</xdr:col>
      <xdr:colOff>101600</xdr:colOff>
      <xdr:row>58</xdr:row>
      <xdr:rowOff>69601</xdr:rowOff>
    </xdr:to>
    <xdr:sp macro="" textlink="">
      <xdr:nvSpPr>
        <xdr:cNvPr id="141" name="楕円 140"/>
        <xdr:cNvSpPr/>
      </xdr:nvSpPr>
      <xdr:spPr>
        <a:xfrm>
          <a:off x="2857500" y="99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86128</xdr:rowOff>
    </xdr:from>
    <xdr:ext cx="599010" cy="259045"/>
    <xdr:sp macro="" textlink="">
      <xdr:nvSpPr>
        <xdr:cNvPr id="142" name="テキスト ボックス 141"/>
        <xdr:cNvSpPr txBox="1"/>
      </xdr:nvSpPr>
      <xdr:spPr>
        <a:xfrm>
          <a:off x="2608795" y="968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35783</xdr:rowOff>
    </xdr:from>
    <xdr:to>
      <xdr:col>10</xdr:col>
      <xdr:colOff>165100</xdr:colOff>
      <xdr:row>57</xdr:row>
      <xdr:rowOff>137383</xdr:rowOff>
    </xdr:to>
    <xdr:sp macro="" textlink="">
      <xdr:nvSpPr>
        <xdr:cNvPr id="143" name="楕円 142"/>
        <xdr:cNvSpPr/>
      </xdr:nvSpPr>
      <xdr:spPr>
        <a:xfrm>
          <a:off x="1968500" y="9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153910</xdr:rowOff>
    </xdr:from>
    <xdr:ext cx="599010" cy="259045"/>
    <xdr:sp macro="" textlink="">
      <xdr:nvSpPr>
        <xdr:cNvPr id="144" name="テキスト ボックス 143"/>
        <xdr:cNvSpPr txBox="1"/>
      </xdr:nvSpPr>
      <xdr:spPr>
        <a:xfrm>
          <a:off x="1719795" y="958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16956</xdr:rowOff>
    </xdr:from>
    <xdr:to>
      <xdr:col>6</xdr:col>
      <xdr:colOff>38100</xdr:colOff>
      <xdr:row>58</xdr:row>
      <xdr:rowOff>118556</xdr:rowOff>
    </xdr:to>
    <xdr:sp macro="" textlink="">
      <xdr:nvSpPr>
        <xdr:cNvPr id="145" name="楕円 144"/>
        <xdr:cNvSpPr/>
      </xdr:nvSpPr>
      <xdr:spPr>
        <a:xfrm>
          <a:off x="1079500" y="99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135083</xdr:rowOff>
    </xdr:from>
    <xdr:ext cx="534377" cy="259045"/>
    <xdr:sp macro="" textlink="">
      <xdr:nvSpPr>
        <xdr:cNvPr id="146" name="テキスト ボックス 145"/>
        <xdr:cNvSpPr txBox="1"/>
      </xdr:nvSpPr>
      <xdr:spPr>
        <a:xfrm>
          <a:off x="863111" y="97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145035</xdr:rowOff>
    </xdr:from>
    <xdr:to>
      <xdr:col>24</xdr:col>
      <xdr:colOff>63500</xdr:colOff>
      <xdr:row>77</xdr:row>
      <xdr:rowOff>165418</xdr:rowOff>
    </xdr:to>
    <xdr:cxnSp macro="">
      <xdr:nvCxnSpPr>
        <xdr:cNvPr id="176" name="直線コネクタ 175"/>
        <xdr:cNvCxnSpPr/>
      </xdr:nvCxnSpPr>
      <xdr:spPr>
        <a:xfrm flipV="1">
          <a:off x="3797300" y="13346685"/>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122707</xdr:rowOff>
    </xdr:from>
    <xdr:to>
      <xdr:col>19</xdr:col>
      <xdr:colOff>177800</xdr:colOff>
      <xdr:row>77</xdr:row>
      <xdr:rowOff>165418</xdr:rowOff>
    </xdr:to>
    <xdr:cxnSp macro="">
      <xdr:nvCxnSpPr>
        <xdr:cNvPr id="179" name="直線コネクタ 178"/>
        <xdr:cNvCxnSpPr/>
      </xdr:nvCxnSpPr>
      <xdr:spPr>
        <a:xfrm>
          <a:off x="2908300" y="13324357"/>
          <a:ext cx="889000" cy="4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122707</xdr:rowOff>
    </xdr:from>
    <xdr:to>
      <xdr:col>15</xdr:col>
      <xdr:colOff>50800</xdr:colOff>
      <xdr:row>78</xdr:row>
      <xdr:rowOff>66078</xdr:rowOff>
    </xdr:to>
    <xdr:cxnSp macro="">
      <xdr:nvCxnSpPr>
        <xdr:cNvPr id="182" name="直線コネクタ 181"/>
        <xdr:cNvCxnSpPr/>
      </xdr:nvCxnSpPr>
      <xdr:spPr>
        <a:xfrm flipV="1">
          <a:off x="2019300" y="13324357"/>
          <a:ext cx="889000" cy="1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66078</xdr:rowOff>
    </xdr:from>
    <xdr:to>
      <xdr:col>10</xdr:col>
      <xdr:colOff>114300</xdr:colOff>
      <xdr:row>79</xdr:row>
      <xdr:rowOff>7696</xdr:rowOff>
    </xdr:to>
    <xdr:cxnSp macro="">
      <xdr:nvCxnSpPr>
        <xdr:cNvPr id="185" name="直線コネクタ 184"/>
        <xdr:cNvCxnSpPr/>
      </xdr:nvCxnSpPr>
      <xdr:spPr>
        <a:xfrm flipV="1">
          <a:off x="1130300" y="13439178"/>
          <a:ext cx="889000" cy="1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94235</xdr:rowOff>
    </xdr:from>
    <xdr:to>
      <xdr:col>24</xdr:col>
      <xdr:colOff>114300</xdr:colOff>
      <xdr:row>78</xdr:row>
      <xdr:rowOff>24385</xdr:rowOff>
    </xdr:to>
    <xdr:sp macro="" textlink="">
      <xdr:nvSpPr>
        <xdr:cNvPr id="195" name="楕円 194"/>
        <xdr:cNvSpPr/>
      </xdr:nvSpPr>
      <xdr:spPr>
        <a:xfrm>
          <a:off x="4584700" y="132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72662</xdr:rowOff>
    </xdr:from>
    <xdr:ext cx="599010" cy="259045"/>
    <xdr:sp macro="" textlink="">
      <xdr:nvSpPr>
        <xdr:cNvPr id="196" name="民生費該当値テキスト"/>
        <xdr:cNvSpPr txBox="1"/>
      </xdr:nvSpPr>
      <xdr:spPr>
        <a:xfrm>
          <a:off x="4686300" y="1327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114618</xdr:rowOff>
    </xdr:from>
    <xdr:to>
      <xdr:col>20</xdr:col>
      <xdr:colOff>38100</xdr:colOff>
      <xdr:row>78</xdr:row>
      <xdr:rowOff>44768</xdr:rowOff>
    </xdr:to>
    <xdr:sp macro="" textlink="">
      <xdr:nvSpPr>
        <xdr:cNvPr id="197" name="楕円 196"/>
        <xdr:cNvSpPr/>
      </xdr:nvSpPr>
      <xdr:spPr>
        <a:xfrm>
          <a:off x="3746500" y="133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35895</xdr:rowOff>
    </xdr:from>
    <xdr:ext cx="599010" cy="259045"/>
    <xdr:sp macro="" textlink="">
      <xdr:nvSpPr>
        <xdr:cNvPr id="198" name="テキスト ボックス 197"/>
        <xdr:cNvSpPr txBox="1"/>
      </xdr:nvSpPr>
      <xdr:spPr>
        <a:xfrm>
          <a:off x="3497795" y="1340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71907</xdr:rowOff>
    </xdr:from>
    <xdr:to>
      <xdr:col>15</xdr:col>
      <xdr:colOff>101600</xdr:colOff>
      <xdr:row>78</xdr:row>
      <xdr:rowOff>2057</xdr:rowOff>
    </xdr:to>
    <xdr:sp macro="" textlink="">
      <xdr:nvSpPr>
        <xdr:cNvPr id="199" name="楕円 198"/>
        <xdr:cNvSpPr/>
      </xdr:nvSpPr>
      <xdr:spPr>
        <a:xfrm>
          <a:off x="2857500" y="132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164634</xdr:rowOff>
    </xdr:from>
    <xdr:ext cx="599010" cy="259045"/>
    <xdr:sp macro="" textlink="">
      <xdr:nvSpPr>
        <xdr:cNvPr id="200" name="テキスト ボックス 199"/>
        <xdr:cNvSpPr txBox="1"/>
      </xdr:nvSpPr>
      <xdr:spPr>
        <a:xfrm>
          <a:off x="2608795" y="1336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15278</xdr:rowOff>
    </xdr:from>
    <xdr:to>
      <xdr:col>10</xdr:col>
      <xdr:colOff>165100</xdr:colOff>
      <xdr:row>78</xdr:row>
      <xdr:rowOff>116878</xdr:rowOff>
    </xdr:to>
    <xdr:sp macro="" textlink="">
      <xdr:nvSpPr>
        <xdr:cNvPr id="201" name="楕円 200"/>
        <xdr:cNvSpPr/>
      </xdr:nvSpPr>
      <xdr:spPr>
        <a:xfrm>
          <a:off x="1968500" y="133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108005</xdr:rowOff>
    </xdr:from>
    <xdr:ext cx="599010" cy="259045"/>
    <xdr:sp macro="" textlink="">
      <xdr:nvSpPr>
        <xdr:cNvPr id="202" name="テキスト ボックス 201"/>
        <xdr:cNvSpPr txBox="1"/>
      </xdr:nvSpPr>
      <xdr:spPr>
        <a:xfrm>
          <a:off x="1719795" y="1348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128346</xdr:rowOff>
    </xdr:from>
    <xdr:to>
      <xdr:col>6</xdr:col>
      <xdr:colOff>38100</xdr:colOff>
      <xdr:row>79</xdr:row>
      <xdr:rowOff>58496</xdr:rowOff>
    </xdr:to>
    <xdr:sp macro="" textlink="">
      <xdr:nvSpPr>
        <xdr:cNvPr id="203" name="楕円 202"/>
        <xdr:cNvSpPr/>
      </xdr:nvSpPr>
      <xdr:spPr>
        <a:xfrm>
          <a:off x="1079500" y="1350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49623</xdr:rowOff>
    </xdr:from>
    <xdr:ext cx="599010" cy="259045"/>
    <xdr:sp macro="" textlink="">
      <xdr:nvSpPr>
        <xdr:cNvPr id="204" name="テキスト ボックス 203"/>
        <xdr:cNvSpPr txBox="1"/>
      </xdr:nvSpPr>
      <xdr:spPr>
        <a:xfrm>
          <a:off x="830795" y="1359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69635</xdr:rowOff>
    </xdr:from>
    <xdr:to>
      <xdr:col>24</xdr:col>
      <xdr:colOff>63500</xdr:colOff>
      <xdr:row>98</xdr:row>
      <xdr:rowOff>79333</xdr:rowOff>
    </xdr:to>
    <xdr:cxnSp macro="">
      <xdr:nvCxnSpPr>
        <xdr:cNvPr id="236" name="直線コネクタ 235"/>
        <xdr:cNvCxnSpPr/>
      </xdr:nvCxnSpPr>
      <xdr:spPr>
        <a:xfrm flipV="1">
          <a:off x="3797300" y="16871735"/>
          <a:ext cx="8382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79333</xdr:rowOff>
    </xdr:from>
    <xdr:to>
      <xdr:col>19</xdr:col>
      <xdr:colOff>177800</xdr:colOff>
      <xdr:row>98</xdr:row>
      <xdr:rowOff>85392</xdr:rowOff>
    </xdr:to>
    <xdr:cxnSp macro="">
      <xdr:nvCxnSpPr>
        <xdr:cNvPr id="239" name="直線コネクタ 238"/>
        <xdr:cNvCxnSpPr/>
      </xdr:nvCxnSpPr>
      <xdr:spPr>
        <a:xfrm flipV="1">
          <a:off x="2908300" y="16881433"/>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50988</xdr:rowOff>
    </xdr:from>
    <xdr:to>
      <xdr:col>15</xdr:col>
      <xdr:colOff>50800</xdr:colOff>
      <xdr:row>98</xdr:row>
      <xdr:rowOff>85392</xdr:rowOff>
    </xdr:to>
    <xdr:cxnSp macro="">
      <xdr:nvCxnSpPr>
        <xdr:cNvPr id="242" name="直線コネクタ 241"/>
        <xdr:cNvCxnSpPr/>
      </xdr:nvCxnSpPr>
      <xdr:spPr>
        <a:xfrm>
          <a:off x="2019300" y="16853088"/>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50988</xdr:rowOff>
    </xdr:from>
    <xdr:to>
      <xdr:col>10</xdr:col>
      <xdr:colOff>114300</xdr:colOff>
      <xdr:row>98</xdr:row>
      <xdr:rowOff>92903</xdr:rowOff>
    </xdr:to>
    <xdr:cxnSp macro="">
      <xdr:nvCxnSpPr>
        <xdr:cNvPr id="245" name="直線コネクタ 244"/>
        <xdr:cNvCxnSpPr/>
      </xdr:nvCxnSpPr>
      <xdr:spPr>
        <a:xfrm flipV="1">
          <a:off x="1130300" y="16853088"/>
          <a:ext cx="8890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18835</xdr:rowOff>
    </xdr:from>
    <xdr:to>
      <xdr:col>24</xdr:col>
      <xdr:colOff>114300</xdr:colOff>
      <xdr:row>98</xdr:row>
      <xdr:rowOff>120435</xdr:rowOff>
    </xdr:to>
    <xdr:sp macro="" textlink="">
      <xdr:nvSpPr>
        <xdr:cNvPr id="255" name="楕円 254"/>
        <xdr:cNvSpPr/>
      </xdr:nvSpPr>
      <xdr:spPr>
        <a:xfrm>
          <a:off x="4584700" y="168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105212</xdr:rowOff>
    </xdr:from>
    <xdr:ext cx="534377" cy="259045"/>
    <xdr:sp macro="" textlink="">
      <xdr:nvSpPr>
        <xdr:cNvPr id="256" name="衛生費該当値テキスト"/>
        <xdr:cNvSpPr txBox="1"/>
      </xdr:nvSpPr>
      <xdr:spPr>
        <a:xfrm>
          <a:off x="4686300" y="167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28533</xdr:rowOff>
    </xdr:from>
    <xdr:to>
      <xdr:col>20</xdr:col>
      <xdr:colOff>38100</xdr:colOff>
      <xdr:row>98</xdr:row>
      <xdr:rowOff>130133</xdr:rowOff>
    </xdr:to>
    <xdr:sp macro="" textlink="">
      <xdr:nvSpPr>
        <xdr:cNvPr id="257" name="楕円 256"/>
        <xdr:cNvSpPr/>
      </xdr:nvSpPr>
      <xdr:spPr>
        <a:xfrm>
          <a:off x="3746500" y="168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121260</xdr:rowOff>
    </xdr:from>
    <xdr:ext cx="534377" cy="259045"/>
    <xdr:sp macro="" textlink="">
      <xdr:nvSpPr>
        <xdr:cNvPr id="258" name="テキスト ボックス 257"/>
        <xdr:cNvSpPr txBox="1"/>
      </xdr:nvSpPr>
      <xdr:spPr>
        <a:xfrm>
          <a:off x="3530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34592</xdr:rowOff>
    </xdr:from>
    <xdr:to>
      <xdr:col>15</xdr:col>
      <xdr:colOff>101600</xdr:colOff>
      <xdr:row>98</xdr:row>
      <xdr:rowOff>136192</xdr:rowOff>
    </xdr:to>
    <xdr:sp macro="" textlink="">
      <xdr:nvSpPr>
        <xdr:cNvPr id="259" name="楕円 258"/>
        <xdr:cNvSpPr/>
      </xdr:nvSpPr>
      <xdr:spPr>
        <a:xfrm>
          <a:off x="2857500" y="168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127319</xdr:rowOff>
    </xdr:from>
    <xdr:ext cx="534377" cy="259045"/>
    <xdr:sp macro="" textlink="">
      <xdr:nvSpPr>
        <xdr:cNvPr id="260" name="テキスト ボックス 259"/>
        <xdr:cNvSpPr txBox="1"/>
      </xdr:nvSpPr>
      <xdr:spPr>
        <a:xfrm>
          <a:off x="2641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188</xdr:rowOff>
    </xdr:from>
    <xdr:to>
      <xdr:col>10</xdr:col>
      <xdr:colOff>165100</xdr:colOff>
      <xdr:row>98</xdr:row>
      <xdr:rowOff>101788</xdr:rowOff>
    </xdr:to>
    <xdr:sp macro="" textlink="">
      <xdr:nvSpPr>
        <xdr:cNvPr id="261" name="楕円 260"/>
        <xdr:cNvSpPr/>
      </xdr:nvSpPr>
      <xdr:spPr>
        <a:xfrm>
          <a:off x="1968500" y="168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92915</xdr:rowOff>
    </xdr:from>
    <xdr:ext cx="534377" cy="259045"/>
    <xdr:sp macro="" textlink="">
      <xdr:nvSpPr>
        <xdr:cNvPr id="262" name="テキスト ボックス 261"/>
        <xdr:cNvSpPr txBox="1"/>
      </xdr:nvSpPr>
      <xdr:spPr>
        <a:xfrm>
          <a:off x="1752111" y="1689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42103</xdr:rowOff>
    </xdr:from>
    <xdr:to>
      <xdr:col>6</xdr:col>
      <xdr:colOff>38100</xdr:colOff>
      <xdr:row>98</xdr:row>
      <xdr:rowOff>143703</xdr:rowOff>
    </xdr:to>
    <xdr:sp macro="" textlink="">
      <xdr:nvSpPr>
        <xdr:cNvPr id="263" name="楕円 262"/>
        <xdr:cNvSpPr/>
      </xdr:nvSpPr>
      <xdr:spPr>
        <a:xfrm>
          <a:off x="1079500" y="168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134830</xdr:rowOff>
    </xdr:from>
    <xdr:ext cx="534377" cy="259045"/>
    <xdr:sp macro="" textlink="">
      <xdr:nvSpPr>
        <xdr:cNvPr id="264" name="テキスト ボックス 263"/>
        <xdr:cNvSpPr txBox="1"/>
      </xdr:nvSpPr>
      <xdr:spPr>
        <a:xfrm>
          <a:off x="863111" y="169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97899</xdr:rowOff>
    </xdr:from>
    <xdr:to>
      <xdr:col>41</xdr:col>
      <xdr:colOff>50800</xdr:colOff>
      <xdr:row>39</xdr:row>
      <xdr:rowOff>98878</xdr:rowOff>
    </xdr:to>
    <xdr:cxnSp macro="">
      <xdr:nvCxnSpPr>
        <xdr:cNvPr id="304" name="直線コネクタ 303"/>
        <xdr:cNvCxnSpPr/>
      </xdr:nvCxnSpPr>
      <xdr:spPr>
        <a:xfrm>
          <a:off x="6972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47099</xdr:rowOff>
    </xdr:from>
    <xdr:to>
      <xdr:col>36</xdr:col>
      <xdr:colOff>165100</xdr:colOff>
      <xdr:row>39</xdr:row>
      <xdr:rowOff>148699</xdr:rowOff>
    </xdr:to>
    <xdr:sp macro="" textlink="">
      <xdr:nvSpPr>
        <xdr:cNvPr id="322" name="楕円 321"/>
        <xdr:cNvSpPr/>
      </xdr:nvSpPr>
      <xdr:spPr>
        <a:xfrm>
          <a:off x="692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139826</xdr:rowOff>
    </xdr:from>
    <xdr:ext cx="249299" cy="259045"/>
    <xdr:sp macro="" textlink="">
      <xdr:nvSpPr>
        <xdr:cNvPr id="323" name="テキスト ボックス 322"/>
        <xdr:cNvSpPr txBox="1"/>
      </xdr:nvSpPr>
      <xdr:spPr>
        <a:xfrm>
          <a:off x="6847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83083</xdr:rowOff>
    </xdr:from>
    <xdr:to>
      <xdr:col>55</xdr:col>
      <xdr:colOff>0</xdr:colOff>
      <xdr:row>57</xdr:row>
      <xdr:rowOff>97050</xdr:rowOff>
    </xdr:to>
    <xdr:cxnSp macro="">
      <xdr:nvCxnSpPr>
        <xdr:cNvPr id="354" name="直線コネクタ 353"/>
        <xdr:cNvCxnSpPr/>
      </xdr:nvCxnSpPr>
      <xdr:spPr>
        <a:xfrm>
          <a:off x="9639300" y="9855733"/>
          <a:ext cx="8382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73765</xdr:rowOff>
    </xdr:from>
    <xdr:to>
      <xdr:col>50</xdr:col>
      <xdr:colOff>114300</xdr:colOff>
      <xdr:row>57</xdr:row>
      <xdr:rowOff>83083</xdr:rowOff>
    </xdr:to>
    <xdr:cxnSp macro="">
      <xdr:nvCxnSpPr>
        <xdr:cNvPr id="357" name="直線コネクタ 356"/>
        <xdr:cNvCxnSpPr/>
      </xdr:nvCxnSpPr>
      <xdr:spPr>
        <a:xfrm>
          <a:off x="8750300" y="9846415"/>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46072</xdr:rowOff>
    </xdr:from>
    <xdr:to>
      <xdr:col>45</xdr:col>
      <xdr:colOff>177800</xdr:colOff>
      <xdr:row>57</xdr:row>
      <xdr:rowOff>73765</xdr:rowOff>
    </xdr:to>
    <xdr:cxnSp macro="">
      <xdr:nvCxnSpPr>
        <xdr:cNvPr id="360" name="直線コネクタ 359"/>
        <xdr:cNvCxnSpPr/>
      </xdr:nvCxnSpPr>
      <xdr:spPr>
        <a:xfrm>
          <a:off x="7861300" y="9818722"/>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46072</xdr:rowOff>
    </xdr:from>
    <xdr:to>
      <xdr:col>41</xdr:col>
      <xdr:colOff>50800</xdr:colOff>
      <xdr:row>57</xdr:row>
      <xdr:rowOff>114140</xdr:rowOff>
    </xdr:to>
    <xdr:cxnSp macro="">
      <xdr:nvCxnSpPr>
        <xdr:cNvPr id="363" name="直線コネクタ 362"/>
        <xdr:cNvCxnSpPr/>
      </xdr:nvCxnSpPr>
      <xdr:spPr>
        <a:xfrm flipV="1">
          <a:off x="6972300" y="9818722"/>
          <a:ext cx="889000" cy="6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46250</xdr:rowOff>
    </xdr:from>
    <xdr:to>
      <xdr:col>55</xdr:col>
      <xdr:colOff>50800</xdr:colOff>
      <xdr:row>57</xdr:row>
      <xdr:rowOff>147850</xdr:rowOff>
    </xdr:to>
    <xdr:sp macro="" textlink="">
      <xdr:nvSpPr>
        <xdr:cNvPr id="373" name="楕円 372"/>
        <xdr:cNvSpPr/>
      </xdr:nvSpPr>
      <xdr:spPr>
        <a:xfrm>
          <a:off x="10426700" y="98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24677</xdr:rowOff>
    </xdr:from>
    <xdr:ext cx="534377" cy="259045"/>
    <xdr:sp macro="" textlink="">
      <xdr:nvSpPr>
        <xdr:cNvPr id="374" name="農林水産業費該当値テキスト"/>
        <xdr:cNvSpPr txBox="1"/>
      </xdr:nvSpPr>
      <xdr:spPr>
        <a:xfrm>
          <a:off x="10528300" y="97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32283</xdr:rowOff>
    </xdr:from>
    <xdr:to>
      <xdr:col>50</xdr:col>
      <xdr:colOff>165100</xdr:colOff>
      <xdr:row>57</xdr:row>
      <xdr:rowOff>133883</xdr:rowOff>
    </xdr:to>
    <xdr:sp macro="" textlink="">
      <xdr:nvSpPr>
        <xdr:cNvPr id="375" name="楕円 374"/>
        <xdr:cNvSpPr/>
      </xdr:nvSpPr>
      <xdr:spPr>
        <a:xfrm>
          <a:off x="9588500" y="98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125010</xdr:rowOff>
    </xdr:from>
    <xdr:ext cx="534377" cy="259045"/>
    <xdr:sp macro="" textlink="">
      <xdr:nvSpPr>
        <xdr:cNvPr id="376" name="テキスト ボックス 375"/>
        <xdr:cNvSpPr txBox="1"/>
      </xdr:nvSpPr>
      <xdr:spPr>
        <a:xfrm>
          <a:off x="9372111" y="989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22965</xdr:rowOff>
    </xdr:from>
    <xdr:to>
      <xdr:col>46</xdr:col>
      <xdr:colOff>38100</xdr:colOff>
      <xdr:row>57</xdr:row>
      <xdr:rowOff>124565</xdr:rowOff>
    </xdr:to>
    <xdr:sp macro="" textlink="">
      <xdr:nvSpPr>
        <xdr:cNvPr id="377" name="楕円 376"/>
        <xdr:cNvSpPr/>
      </xdr:nvSpPr>
      <xdr:spPr>
        <a:xfrm>
          <a:off x="8699500" y="97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141092</xdr:rowOff>
    </xdr:from>
    <xdr:ext cx="534377" cy="259045"/>
    <xdr:sp macro="" textlink="">
      <xdr:nvSpPr>
        <xdr:cNvPr id="378" name="テキスト ボックス 377"/>
        <xdr:cNvSpPr txBox="1"/>
      </xdr:nvSpPr>
      <xdr:spPr>
        <a:xfrm>
          <a:off x="8483111" y="957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166722</xdr:rowOff>
    </xdr:from>
    <xdr:to>
      <xdr:col>41</xdr:col>
      <xdr:colOff>101600</xdr:colOff>
      <xdr:row>57</xdr:row>
      <xdr:rowOff>96872</xdr:rowOff>
    </xdr:to>
    <xdr:sp macro="" textlink="">
      <xdr:nvSpPr>
        <xdr:cNvPr id="379" name="楕円 378"/>
        <xdr:cNvSpPr/>
      </xdr:nvSpPr>
      <xdr:spPr>
        <a:xfrm>
          <a:off x="7810500" y="97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113399</xdr:rowOff>
    </xdr:from>
    <xdr:ext cx="534377" cy="259045"/>
    <xdr:sp macro="" textlink="">
      <xdr:nvSpPr>
        <xdr:cNvPr id="380" name="テキスト ボックス 379"/>
        <xdr:cNvSpPr txBox="1"/>
      </xdr:nvSpPr>
      <xdr:spPr>
        <a:xfrm>
          <a:off x="7594111" y="95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63340</xdr:rowOff>
    </xdr:from>
    <xdr:to>
      <xdr:col>36</xdr:col>
      <xdr:colOff>165100</xdr:colOff>
      <xdr:row>57</xdr:row>
      <xdr:rowOff>164940</xdr:rowOff>
    </xdr:to>
    <xdr:sp macro="" textlink="">
      <xdr:nvSpPr>
        <xdr:cNvPr id="381" name="楕円 380"/>
        <xdr:cNvSpPr/>
      </xdr:nvSpPr>
      <xdr:spPr>
        <a:xfrm>
          <a:off x="6921500" y="98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10017</xdr:rowOff>
    </xdr:from>
    <xdr:ext cx="534377" cy="259045"/>
    <xdr:sp macro="" textlink="">
      <xdr:nvSpPr>
        <xdr:cNvPr id="382" name="テキスト ボックス 381"/>
        <xdr:cNvSpPr txBox="1"/>
      </xdr:nvSpPr>
      <xdr:spPr>
        <a:xfrm>
          <a:off x="6705111" y="96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17156</xdr:rowOff>
    </xdr:from>
    <xdr:to>
      <xdr:col>55</xdr:col>
      <xdr:colOff>0</xdr:colOff>
      <xdr:row>79</xdr:row>
      <xdr:rowOff>22383</xdr:rowOff>
    </xdr:to>
    <xdr:cxnSp macro="">
      <xdr:nvCxnSpPr>
        <xdr:cNvPr id="411" name="直線コネクタ 410"/>
        <xdr:cNvCxnSpPr/>
      </xdr:nvCxnSpPr>
      <xdr:spPr>
        <a:xfrm flipV="1">
          <a:off x="9639300" y="13561706"/>
          <a:ext cx="8382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22054</xdr:rowOff>
    </xdr:from>
    <xdr:to>
      <xdr:col>50</xdr:col>
      <xdr:colOff>114300</xdr:colOff>
      <xdr:row>79</xdr:row>
      <xdr:rowOff>22383</xdr:rowOff>
    </xdr:to>
    <xdr:cxnSp macro="">
      <xdr:nvCxnSpPr>
        <xdr:cNvPr id="414" name="直線コネクタ 413"/>
        <xdr:cNvCxnSpPr/>
      </xdr:nvCxnSpPr>
      <xdr:spPr>
        <a:xfrm>
          <a:off x="8750300" y="13566604"/>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8308</xdr:rowOff>
    </xdr:from>
    <xdr:to>
      <xdr:col>45</xdr:col>
      <xdr:colOff>177800</xdr:colOff>
      <xdr:row>79</xdr:row>
      <xdr:rowOff>22054</xdr:rowOff>
    </xdr:to>
    <xdr:cxnSp macro="">
      <xdr:nvCxnSpPr>
        <xdr:cNvPr id="417" name="直線コネクタ 416"/>
        <xdr:cNvCxnSpPr/>
      </xdr:nvCxnSpPr>
      <xdr:spPr>
        <a:xfrm>
          <a:off x="7861300" y="13552858"/>
          <a:ext cx="889000" cy="1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8308</xdr:rowOff>
    </xdr:from>
    <xdr:to>
      <xdr:col>41</xdr:col>
      <xdr:colOff>50800</xdr:colOff>
      <xdr:row>79</xdr:row>
      <xdr:rowOff>20546</xdr:rowOff>
    </xdr:to>
    <xdr:cxnSp macro="">
      <xdr:nvCxnSpPr>
        <xdr:cNvPr id="420" name="直線コネクタ 419"/>
        <xdr:cNvCxnSpPr/>
      </xdr:nvCxnSpPr>
      <xdr:spPr>
        <a:xfrm flipV="1">
          <a:off x="6972300" y="13552858"/>
          <a:ext cx="889000" cy="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137806</xdr:rowOff>
    </xdr:from>
    <xdr:to>
      <xdr:col>55</xdr:col>
      <xdr:colOff>50800</xdr:colOff>
      <xdr:row>79</xdr:row>
      <xdr:rowOff>67956</xdr:rowOff>
    </xdr:to>
    <xdr:sp macro="" textlink="">
      <xdr:nvSpPr>
        <xdr:cNvPr id="430" name="楕円 429"/>
        <xdr:cNvSpPr/>
      </xdr:nvSpPr>
      <xdr:spPr>
        <a:xfrm>
          <a:off x="10426700" y="135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52733</xdr:rowOff>
    </xdr:from>
    <xdr:ext cx="469744" cy="259045"/>
    <xdr:sp macro="" textlink="">
      <xdr:nvSpPr>
        <xdr:cNvPr id="431" name="商工費該当値テキスト"/>
        <xdr:cNvSpPr txBox="1"/>
      </xdr:nvSpPr>
      <xdr:spPr>
        <a:xfrm>
          <a:off x="10528300" y="1342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143033</xdr:rowOff>
    </xdr:from>
    <xdr:to>
      <xdr:col>50</xdr:col>
      <xdr:colOff>165100</xdr:colOff>
      <xdr:row>79</xdr:row>
      <xdr:rowOff>73183</xdr:rowOff>
    </xdr:to>
    <xdr:sp macro="" textlink="">
      <xdr:nvSpPr>
        <xdr:cNvPr id="432" name="楕円 431"/>
        <xdr:cNvSpPr/>
      </xdr:nvSpPr>
      <xdr:spPr>
        <a:xfrm>
          <a:off x="9588500" y="135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64310</xdr:rowOff>
    </xdr:from>
    <xdr:ext cx="469744" cy="259045"/>
    <xdr:sp macro="" textlink="">
      <xdr:nvSpPr>
        <xdr:cNvPr id="433" name="テキスト ボックス 432"/>
        <xdr:cNvSpPr txBox="1"/>
      </xdr:nvSpPr>
      <xdr:spPr>
        <a:xfrm>
          <a:off x="9404428" y="136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142704</xdr:rowOff>
    </xdr:from>
    <xdr:to>
      <xdr:col>46</xdr:col>
      <xdr:colOff>38100</xdr:colOff>
      <xdr:row>79</xdr:row>
      <xdr:rowOff>72854</xdr:rowOff>
    </xdr:to>
    <xdr:sp macro="" textlink="">
      <xdr:nvSpPr>
        <xdr:cNvPr id="434" name="楕円 433"/>
        <xdr:cNvSpPr/>
      </xdr:nvSpPr>
      <xdr:spPr>
        <a:xfrm>
          <a:off x="8699500" y="135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63981</xdr:rowOff>
    </xdr:from>
    <xdr:ext cx="469744" cy="259045"/>
    <xdr:sp macro="" textlink="">
      <xdr:nvSpPr>
        <xdr:cNvPr id="435" name="テキスト ボックス 434"/>
        <xdr:cNvSpPr txBox="1"/>
      </xdr:nvSpPr>
      <xdr:spPr>
        <a:xfrm>
          <a:off x="8515428" y="136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128958</xdr:rowOff>
    </xdr:from>
    <xdr:to>
      <xdr:col>41</xdr:col>
      <xdr:colOff>101600</xdr:colOff>
      <xdr:row>79</xdr:row>
      <xdr:rowOff>59108</xdr:rowOff>
    </xdr:to>
    <xdr:sp macro="" textlink="">
      <xdr:nvSpPr>
        <xdr:cNvPr id="436" name="楕円 435"/>
        <xdr:cNvSpPr/>
      </xdr:nvSpPr>
      <xdr:spPr>
        <a:xfrm>
          <a:off x="7810500" y="135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50235</xdr:rowOff>
    </xdr:from>
    <xdr:ext cx="469744" cy="259045"/>
    <xdr:sp macro="" textlink="">
      <xdr:nvSpPr>
        <xdr:cNvPr id="437" name="テキスト ボックス 436"/>
        <xdr:cNvSpPr txBox="1"/>
      </xdr:nvSpPr>
      <xdr:spPr>
        <a:xfrm>
          <a:off x="7626428" y="1359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141196</xdr:rowOff>
    </xdr:from>
    <xdr:to>
      <xdr:col>36</xdr:col>
      <xdr:colOff>165100</xdr:colOff>
      <xdr:row>79</xdr:row>
      <xdr:rowOff>71346</xdr:rowOff>
    </xdr:to>
    <xdr:sp macro="" textlink="">
      <xdr:nvSpPr>
        <xdr:cNvPr id="438" name="楕円 437"/>
        <xdr:cNvSpPr/>
      </xdr:nvSpPr>
      <xdr:spPr>
        <a:xfrm>
          <a:off x="6921500" y="135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62473</xdr:rowOff>
    </xdr:from>
    <xdr:ext cx="469744" cy="259045"/>
    <xdr:sp macro="" textlink="">
      <xdr:nvSpPr>
        <xdr:cNvPr id="439" name="テキスト ボックス 438"/>
        <xdr:cNvSpPr txBox="1"/>
      </xdr:nvSpPr>
      <xdr:spPr>
        <a:xfrm>
          <a:off x="6737428" y="1360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168652</xdr:rowOff>
    </xdr:from>
    <xdr:to>
      <xdr:col>55</xdr:col>
      <xdr:colOff>0</xdr:colOff>
      <xdr:row>98</xdr:row>
      <xdr:rowOff>98</xdr:rowOff>
    </xdr:to>
    <xdr:cxnSp macro="">
      <xdr:nvCxnSpPr>
        <xdr:cNvPr id="464" name="直線コネクタ 463"/>
        <xdr:cNvCxnSpPr/>
      </xdr:nvCxnSpPr>
      <xdr:spPr>
        <a:xfrm flipV="1">
          <a:off x="9639300" y="16799302"/>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171124</xdr:rowOff>
    </xdr:from>
    <xdr:to>
      <xdr:col>50</xdr:col>
      <xdr:colOff>114300</xdr:colOff>
      <xdr:row>98</xdr:row>
      <xdr:rowOff>98</xdr:rowOff>
    </xdr:to>
    <xdr:cxnSp macro="">
      <xdr:nvCxnSpPr>
        <xdr:cNvPr id="467" name="直線コネクタ 466"/>
        <xdr:cNvCxnSpPr/>
      </xdr:nvCxnSpPr>
      <xdr:spPr>
        <a:xfrm>
          <a:off x="8750300" y="1680177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165286</xdr:rowOff>
    </xdr:from>
    <xdr:to>
      <xdr:col>45</xdr:col>
      <xdr:colOff>177800</xdr:colOff>
      <xdr:row>97</xdr:row>
      <xdr:rowOff>171124</xdr:rowOff>
    </xdr:to>
    <xdr:cxnSp macro="">
      <xdr:nvCxnSpPr>
        <xdr:cNvPr id="470" name="直線コネクタ 469"/>
        <xdr:cNvCxnSpPr/>
      </xdr:nvCxnSpPr>
      <xdr:spPr>
        <a:xfrm>
          <a:off x="7861300" y="16795936"/>
          <a:ext cx="8890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165258</xdr:rowOff>
    </xdr:from>
    <xdr:to>
      <xdr:col>41</xdr:col>
      <xdr:colOff>50800</xdr:colOff>
      <xdr:row>97</xdr:row>
      <xdr:rowOff>165286</xdr:rowOff>
    </xdr:to>
    <xdr:cxnSp macro="">
      <xdr:nvCxnSpPr>
        <xdr:cNvPr id="473" name="直線コネクタ 472"/>
        <xdr:cNvCxnSpPr/>
      </xdr:nvCxnSpPr>
      <xdr:spPr>
        <a:xfrm>
          <a:off x="6972300" y="16795908"/>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7" name="テキスト ボックス 476"/>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117852</xdr:rowOff>
    </xdr:from>
    <xdr:to>
      <xdr:col>55</xdr:col>
      <xdr:colOff>50800</xdr:colOff>
      <xdr:row>98</xdr:row>
      <xdr:rowOff>48002</xdr:rowOff>
    </xdr:to>
    <xdr:sp macro="" textlink="">
      <xdr:nvSpPr>
        <xdr:cNvPr id="483" name="楕円 482"/>
        <xdr:cNvSpPr/>
      </xdr:nvSpPr>
      <xdr:spPr>
        <a:xfrm>
          <a:off x="10426700" y="167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94743</xdr:rowOff>
    </xdr:from>
    <xdr:ext cx="534377" cy="259045"/>
    <xdr:sp macro="" textlink="">
      <xdr:nvSpPr>
        <xdr:cNvPr id="484" name="土木費該当値テキスト"/>
        <xdr:cNvSpPr txBox="1"/>
      </xdr:nvSpPr>
      <xdr:spPr>
        <a:xfrm>
          <a:off x="10528300" y="16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120748</xdr:rowOff>
    </xdr:from>
    <xdr:to>
      <xdr:col>50</xdr:col>
      <xdr:colOff>165100</xdr:colOff>
      <xdr:row>98</xdr:row>
      <xdr:rowOff>50898</xdr:rowOff>
    </xdr:to>
    <xdr:sp macro="" textlink="">
      <xdr:nvSpPr>
        <xdr:cNvPr id="485" name="楕円 484"/>
        <xdr:cNvSpPr/>
      </xdr:nvSpPr>
      <xdr:spPr>
        <a:xfrm>
          <a:off x="9588500" y="167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42025</xdr:rowOff>
    </xdr:from>
    <xdr:ext cx="534377" cy="259045"/>
    <xdr:sp macro="" textlink="">
      <xdr:nvSpPr>
        <xdr:cNvPr id="486" name="テキスト ボックス 485"/>
        <xdr:cNvSpPr txBox="1"/>
      </xdr:nvSpPr>
      <xdr:spPr>
        <a:xfrm>
          <a:off x="9372111" y="1684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120324</xdr:rowOff>
    </xdr:from>
    <xdr:to>
      <xdr:col>46</xdr:col>
      <xdr:colOff>38100</xdr:colOff>
      <xdr:row>98</xdr:row>
      <xdr:rowOff>50474</xdr:rowOff>
    </xdr:to>
    <xdr:sp macro="" textlink="">
      <xdr:nvSpPr>
        <xdr:cNvPr id="487" name="楕円 486"/>
        <xdr:cNvSpPr/>
      </xdr:nvSpPr>
      <xdr:spPr>
        <a:xfrm>
          <a:off x="8699500" y="167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41601</xdr:rowOff>
    </xdr:from>
    <xdr:ext cx="534377" cy="259045"/>
    <xdr:sp macro="" textlink="">
      <xdr:nvSpPr>
        <xdr:cNvPr id="488" name="テキスト ボックス 487"/>
        <xdr:cNvSpPr txBox="1"/>
      </xdr:nvSpPr>
      <xdr:spPr>
        <a:xfrm>
          <a:off x="8483111" y="1684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114486</xdr:rowOff>
    </xdr:from>
    <xdr:to>
      <xdr:col>41</xdr:col>
      <xdr:colOff>101600</xdr:colOff>
      <xdr:row>98</xdr:row>
      <xdr:rowOff>44636</xdr:rowOff>
    </xdr:to>
    <xdr:sp macro="" textlink="">
      <xdr:nvSpPr>
        <xdr:cNvPr id="489" name="楕円 488"/>
        <xdr:cNvSpPr/>
      </xdr:nvSpPr>
      <xdr:spPr>
        <a:xfrm>
          <a:off x="7810500" y="167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35763</xdr:rowOff>
    </xdr:from>
    <xdr:ext cx="534377" cy="259045"/>
    <xdr:sp macro="" textlink="">
      <xdr:nvSpPr>
        <xdr:cNvPr id="490" name="テキスト ボックス 489"/>
        <xdr:cNvSpPr txBox="1"/>
      </xdr:nvSpPr>
      <xdr:spPr>
        <a:xfrm>
          <a:off x="7594111" y="168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114458</xdr:rowOff>
    </xdr:from>
    <xdr:to>
      <xdr:col>36</xdr:col>
      <xdr:colOff>165100</xdr:colOff>
      <xdr:row>98</xdr:row>
      <xdr:rowOff>44608</xdr:rowOff>
    </xdr:to>
    <xdr:sp macro="" textlink="">
      <xdr:nvSpPr>
        <xdr:cNvPr id="491" name="楕円 490"/>
        <xdr:cNvSpPr/>
      </xdr:nvSpPr>
      <xdr:spPr>
        <a:xfrm>
          <a:off x="6921500" y="167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61135</xdr:rowOff>
    </xdr:from>
    <xdr:ext cx="534377" cy="259045"/>
    <xdr:sp macro="" textlink="">
      <xdr:nvSpPr>
        <xdr:cNvPr id="492" name="テキスト ボックス 491"/>
        <xdr:cNvSpPr txBox="1"/>
      </xdr:nvSpPr>
      <xdr:spPr>
        <a:xfrm>
          <a:off x="6705111" y="1652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40422</xdr:rowOff>
    </xdr:from>
    <xdr:to>
      <xdr:col>85</xdr:col>
      <xdr:colOff>127000</xdr:colOff>
      <xdr:row>36</xdr:row>
      <xdr:rowOff>158217</xdr:rowOff>
    </xdr:to>
    <xdr:cxnSp macro="">
      <xdr:nvCxnSpPr>
        <xdr:cNvPr id="524" name="直線コネクタ 523"/>
        <xdr:cNvCxnSpPr/>
      </xdr:nvCxnSpPr>
      <xdr:spPr>
        <a:xfrm flipV="1">
          <a:off x="15481300" y="6212622"/>
          <a:ext cx="838200" cy="11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158217</xdr:rowOff>
    </xdr:from>
    <xdr:to>
      <xdr:col>81</xdr:col>
      <xdr:colOff>50800</xdr:colOff>
      <xdr:row>37</xdr:row>
      <xdr:rowOff>20012</xdr:rowOff>
    </xdr:to>
    <xdr:cxnSp macro="">
      <xdr:nvCxnSpPr>
        <xdr:cNvPr id="527" name="直線コネクタ 526"/>
        <xdr:cNvCxnSpPr/>
      </xdr:nvCxnSpPr>
      <xdr:spPr>
        <a:xfrm flipV="1">
          <a:off x="14592300" y="6330417"/>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9" name="テキスト ボックス 528"/>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15178</xdr:rowOff>
    </xdr:from>
    <xdr:to>
      <xdr:col>76</xdr:col>
      <xdr:colOff>114300</xdr:colOff>
      <xdr:row>37</xdr:row>
      <xdr:rowOff>20012</xdr:rowOff>
    </xdr:to>
    <xdr:cxnSp macro="">
      <xdr:nvCxnSpPr>
        <xdr:cNvPr id="530" name="直線コネクタ 529"/>
        <xdr:cNvCxnSpPr/>
      </xdr:nvCxnSpPr>
      <xdr:spPr>
        <a:xfrm>
          <a:off x="13703300" y="6358828"/>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145154</xdr:rowOff>
    </xdr:from>
    <xdr:to>
      <xdr:col>71</xdr:col>
      <xdr:colOff>177800</xdr:colOff>
      <xdr:row>37</xdr:row>
      <xdr:rowOff>15178</xdr:rowOff>
    </xdr:to>
    <xdr:cxnSp macro="">
      <xdr:nvCxnSpPr>
        <xdr:cNvPr id="533" name="直線コネクタ 532"/>
        <xdr:cNvCxnSpPr/>
      </xdr:nvCxnSpPr>
      <xdr:spPr>
        <a:xfrm>
          <a:off x="12814300" y="6317354"/>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161072</xdr:rowOff>
    </xdr:from>
    <xdr:to>
      <xdr:col>85</xdr:col>
      <xdr:colOff>177800</xdr:colOff>
      <xdr:row>36</xdr:row>
      <xdr:rowOff>91222</xdr:rowOff>
    </xdr:to>
    <xdr:sp macro="" textlink="">
      <xdr:nvSpPr>
        <xdr:cNvPr id="543" name="楕円 542"/>
        <xdr:cNvSpPr/>
      </xdr:nvSpPr>
      <xdr:spPr>
        <a:xfrm>
          <a:off x="16268700" y="61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12499</xdr:rowOff>
    </xdr:from>
    <xdr:ext cx="534377" cy="259045"/>
    <xdr:sp macro="" textlink="">
      <xdr:nvSpPr>
        <xdr:cNvPr id="544" name="消防費該当値テキスト"/>
        <xdr:cNvSpPr txBox="1"/>
      </xdr:nvSpPr>
      <xdr:spPr>
        <a:xfrm>
          <a:off x="16370300" y="60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107417</xdr:rowOff>
    </xdr:from>
    <xdr:to>
      <xdr:col>81</xdr:col>
      <xdr:colOff>101600</xdr:colOff>
      <xdr:row>37</xdr:row>
      <xdr:rowOff>37567</xdr:rowOff>
    </xdr:to>
    <xdr:sp macro="" textlink="">
      <xdr:nvSpPr>
        <xdr:cNvPr id="545" name="楕円 544"/>
        <xdr:cNvSpPr/>
      </xdr:nvSpPr>
      <xdr:spPr>
        <a:xfrm>
          <a:off x="15430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54094</xdr:rowOff>
    </xdr:from>
    <xdr:ext cx="534377" cy="259045"/>
    <xdr:sp macro="" textlink="">
      <xdr:nvSpPr>
        <xdr:cNvPr id="546" name="テキスト ボックス 545"/>
        <xdr:cNvSpPr txBox="1"/>
      </xdr:nvSpPr>
      <xdr:spPr>
        <a:xfrm>
          <a:off x="15214111"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140662</xdr:rowOff>
    </xdr:from>
    <xdr:to>
      <xdr:col>76</xdr:col>
      <xdr:colOff>165100</xdr:colOff>
      <xdr:row>37</xdr:row>
      <xdr:rowOff>70812</xdr:rowOff>
    </xdr:to>
    <xdr:sp macro="" textlink="">
      <xdr:nvSpPr>
        <xdr:cNvPr id="547" name="楕円 546"/>
        <xdr:cNvSpPr/>
      </xdr:nvSpPr>
      <xdr:spPr>
        <a:xfrm>
          <a:off x="14541500" y="6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61939</xdr:rowOff>
    </xdr:from>
    <xdr:ext cx="534377" cy="259045"/>
    <xdr:sp macro="" textlink="">
      <xdr:nvSpPr>
        <xdr:cNvPr id="548" name="テキスト ボックス 547"/>
        <xdr:cNvSpPr txBox="1"/>
      </xdr:nvSpPr>
      <xdr:spPr>
        <a:xfrm>
          <a:off x="14325111" y="64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135828</xdr:rowOff>
    </xdr:from>
    <xdr:to>
      <xdr:col>72</xdr:col>
      <xdr:colOff>38100</xdr:colOff>
      <xdr:row>37</xdr:row>
      <xdr:rowOff>65978</xdr:rowOff>
    </xdr:to>
    <xdr:sp macro="" textlink="">
      <xdr:nvSpPr>
        <xdr:cNvPr id="549" name="楕円 548"/>
        <xdr:cNvSpPr/>
      </xdr:nvSpPr>
      <xdr:spPr>
        <a:xfrm>
          <a:off x="13652500" y="63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57105</xdr:rowOff>
    </xdr:from>
    <xdr:ext cx="534377" cy="259045"/>
    <xdr:sp macro="" textlink="">
      <xdr:nvSpPr>
        <xdr:cNvPr id="550" name="テキスト ボックス 549"/>
        <xdr:cNvSpPr txBox="1"/>
      </xdr:nvSpPr>
      <xdr:spPr>
        <a:xfrm>
          <a:off x="13436111" y="640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94354</xdr:rowOff>
    </xdr:from>
    <xdr:to>
      <xdr:col>67</xdr:col>
      <xdr:colOff>101600</xdr:colOff>
      <xdr:row>37</xdr:row>
      <xdr:rowOff>24504</xdr:rowOff>
    </xdr:to>
    <xdr:sp macro="" textlink="">
      <xdr:nvSpPr>
        <xdr:cNvPr id="551" name="楕円 550"/>
        <xdr:cNvSpPr/>
      </xdr:nvSpPr>
      <xdr:spPr>
        <a:xfrm>
          <a:off x="12763500" y="62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15631</xdr:rowOff>
    </xdr:from>
    <xdr:ext cx="534377" cy="259045"/>
    <xdr:sp macro="" textlink="">
      <xdr:nvSpPr>
        <xdr:cNvPr id="552" name="テキスト ボックス 551"/>
        <xdr:cNvSpPr txBox="1"/>
      </xdr:nvSpPr>
      <xdr:spPr>
        <a:xfrm>
          <a:off x="12547111" y="63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127302</xdr:rowOff>
    </xdr:from>
    <xdr:to>
      <xdr:col>85</xdr:col>
      <xdr:colOff>127000</xdr:colOff>
      <xdr:row>57</xdr:row>
      <xdr:rowOff>112616</xdr:rowOff>
    </xdr:to>
    <xdr:cxnSp macro="">
      <xdr:nvCxnSpPr>
        <xdr:cNvPr id="584" name="直線コネクタ 583"/>
        <xdr:cNvCxnSpPr/>
      </xdr:nvCxnSpPr>
      <xdr:spPr>
        <a:xfrm flipV="1">
          <a:off x="15481300" y="9728502"/>
          <a:ext cx="838200" cy="15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5"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108218</xdr:rowOff>
    </xdr:from>
    <xdr:to>
      <xdr:col>81</xdr:col>
      <xdr:colOff>50800</xdr:colOff>
      <xdr:row>57</xdr:row>
      <xdr:rowOff>112616</xdr:rowOff>
    </xdr:to>
    <xdr:cxnSp macro="">
      <xdr:nvCxnSpPr>
        <xdr:cNvPr id="587" name="直線コネクタ 586"/>
        <xdr:cNvCxnSpPr/>
      </xdr:nvCxnSpPr>
      <xdr:spPr>
        <a:xfrm>
          <a:off x="14592300" y="9880868"/>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108218</xdr:rowOff>
    </xdr:from>
    <xdr:to>
      <xdr:col>76</xdr:col>
      <xdr:colOff>114300</xdr:colOff>
      <xdr:row>58</xdr:row>
      <xdr:rowOff>69183</xdr:rowOff>
    </xdr:to>
    <xdr:cxnSp macro="">
      <xdr:nvCxnSpPr>
        <xdr:cNvPr id="590" name="直線コネクタ 589"/>
        <xdr:cNvCxnSpPr/>
      </xdr:nvCxnSpPr>
      <xdr:spPr>
        <a:xfrm flipV="1">
          <a:off x="13703300" y="9880868"/>
          <a:ext cx="889000" cy="1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2" name="テキスト ボックス 591"/>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95548</xdr:rowOff>
    </xdr:from>
    <xdr:to>
      <xdr:col>71</xdr:col>
      <xdr:colOff>177800</xdr:colOff>
      <xdr:row>58</xdr:row>
      <xdr:rowOff>69183</xdr:rowOff>
    </xdr:to>
    <xdr:cxnSp macro="">
      <xdr:nvCxnSpPr>
        <xdr:cNvPr id="593" name="直線コネクタ 592"/>
        <xdr:cNvCxnSpPr/>
      </xdr:nvCxnSpPr>
      <xdr:spPr>
        <a:xfrm>
          <a:off x="12814300" y="9696748"/>
          <a:ext cx="889000" cy="3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76502</xdr:rowOff>
    </xdr:from>
    <xdr:to>
      <xdr:col>85</xdr:col>
      <xdr:colOff>177800</xdr:colOff>
      <xdr:row>57</xdr:row>
      <xdr:rowOff>6652</xdr:rowOff>
    </xdr:to>
    <xdr:sp macro="" textlink="">
      <xdr:nvSpPr>
        <xdr:cNvPr id="603" name="楕円 602"/>
        <xdr:cNvSpPr/>
      </xdr:nvSpPr>
      <xdr:spPr>
        <a:xfrm>
          <a:off x="16268700" y="96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99379</xdr:rowOff>
    </xdr:from>
    <xdr:ext cx="534377" cy="259045"/>
    <xdr:sp macro="" textlink="">
      <xdr:nvSpPr>
        <xdr:cNvPr id="604" name="教育費該当値テキスト"/>
        <xdr:cNvSpPr txBox="1"/>
      </xdr:nvSpPr>
      <xdr:spPr>
        <a:xfrm>
          <a:off x="16370300" y="952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61816</xdr:rowOff>
    </xdr:from>
    <xdr:to>
      <xdr:col>81</xdr:col>
      <xdr:colOff>101600</xdr:colOff>
      <xdr:row>57</xdr:row>
      <xdr:rowOff>163416</xdr:rowOff>
    </xdr:to>
    <xdr:sp macro="" textlink="">
      <xdr:nvSpPr>
        <xdr:cNvPr id="605" name="楕円 604"/>
        <xdr:cNvSpPr/>
      </xdr:nvSpPr>
      <xdr:spPr>
        <a:xfrm>
          <a:off x="15430500" y="98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8493</xdr:rowOff>
    </xdr:from>
    <xdr:ext cx="534377" cy="259045"/>
    <xdr:sp macro="" textlink="">
      <xdr:nvSpPr>
        <xdr:cNvPr id="606" name="テキスト ボックス 605"/>
        <xdr:cNvSpPr txBox="1"/>
      </xdr:nvSpPr>
      <xdr:spPr>
        <a:xfrm>
          <a:off x="15214111" y="960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57418</xdr:rowOff>
    </xdr:from>
    <xdr:to>
      <xdr:col>76</xdr:col>
      <xdr:colOff>165100</xdr:colOff>
      <xdr:row>57</xdr:row>
      <xdr:rowOff>159018</xdr:rowOff>
    </xdr:to>
    <xdr:sp macro="" textlink="">
      <xdr:nvSpPr>
        <xdr:cNvPr id="607" name="楕円 606"/>
        <xdr:cNvSpPr/>
      </xdr:nvSpPr>
      <xdr:spPr>
        <a:xfrm>
          <a:off x="14541500" y="9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4095</xdr:rowOff>
    </xdr:from>
    <xdr:ext cx="534377" cy="259045"/>
    <xdr:sp macro="" textlink="">
      <xdr:nvSpPr>
        <xdr:cNvPr id="608" name="テキスト ボックス 607"/>
        <xdr:cNvSpPr txBox="1"/>
      </xdr:nvSpPr>
      <xdr:spPr>
        <a:xfrm>
          <a:off x="14325111" y="9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18383</xdr:rowOff>
    </xdr:from>
    <xdr:to>
      <xdr:col>72</xdr:col>
      <xdr:colOff>38100</xdr:colOff>
      <xdr:row>58</xdr:row>
      <xdr:rowOff>119983</xdr:rowOff>
    </xdr:to>
    <xdr:sp macro="" textlink="">
      <xdr:nvSpPr>
        <xdr:cNvPr id="609" name="楕円 608"/>
        <xdr:cNvSpPr/>
      </xdr:nvSpPr>
      <xdr:spPr>
        <a:xfrm>
          <a:off x="13652500" y="99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111110</xdr:rowOff>
    </xdr:from>
    <xdr:ext cx="534377" cy="259045"/>
    <xdr:sp macro="" textlink="">
      <xdr:nvSpPr>
        <xdr:cNvPr id="610" name="テキスト ボックス 609"/>
        <xdr:cNvSpPr txBox="1"/>
      </xdr:nvSpPr>
      <xdr:spPr>
        <a:xfrm>
          <a:off x="13436111" y="100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44748</xdr:rowOff>
    </xdr:from>
    <xdr:to>
      <xdr:col>67</xdr:col>
      <xdr:colOff>101600</xdr:colOff>
      <xdr:row>56</xdr:row>
      <xdr:rowOff>146348</xdr:rowOff>
    </xdr:to>
    <xdr:sp macro="" textlink="">
      <xdr:nvSpPr>
        <xdr:cNvPr id="611" name="楕円 610"/>
        <xdr:cNvSpPr/>
      </xdr:nvSpPr>
      <xdr:spPr>
        <a:xfrm>
          <a:off x="12763500" y="96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162875</xdr:rowOff>
    </xdr:from>
    <xdr:ext cx="534377" cy="259045"/>
    <xdr:sp macro="" textlink="">
      <xdr:nvSpPr>
        <xdr:cNvPr id="612" name="テキスト ボックス 611"/>
        <xdr:cNvSpPr txBox="1"/>
      </xdr:nvSpPr>
      <xdr:spPr>
        <a:xfrm>
          <a:off x="12547111" y="94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139381</xdr:rowOff>
    </xdr:from>
    <xdr:to>
      <xdr:col>81</xdr:col>
      <xdr:colOff>50800</xdr:colOff>
      <xdr:row>78</xdr:row>
      <xdr:rowOff>139700</xdr:rowOff>
    </xdr:to>
    <xdr:cxnSp macro="">
      <xdr:nvCxnSpPr>
        <xdr:cNvPr id="642" name="直線コネクタ 641"/>
        <xdr:cNvCxnSpPr/>
      </xdr:nvCxnSpPr>
      <xdr:spPr>
        <a:xfrm>
          <a:off x="14592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139381</xdr:rowOff>
    </xdr:from>
    <xdr:to>
      <xdr:col>76</xdr:col>
      <xdr:colOff>114300</xdr:colOff>
      <xdr:row>78</xdr:row>
      <xdr:rowOff>139700</xdr:rowOff>
    </xdr:to>
    <xdr:cxnSp macro="">
      <xdr:nvCxnSpPr>
        <xdr:cNvPr id="645" name="直線コネクタ 644"/>
        <xdr:cNvCxnSpPr/>
      </xdr:nvCxnSpPr>
      <xdr:spPr>
        <a:xfrm flipV="1">
          <a:off x="13703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129239</xdr:rowOff>
    </xdr:from>
    <xdr:to>
      <xdr:col>71</xdr:col>
      <xdr:colOff>177800</xdr:colOff>
      <xdr:row>78</xdr:row>
      <xdr:rowOff>139700</xdr:rowOff>
    </xdr:to>
    <xdr:cxnSp macro="">
      <xdr:nvCxnSpPr>
        <xdr:cNvPr id="648" name="直線コネクタ 647"/>
        <xdr:cNvCxnSpPr/>
      </xdr:nvCxnSpPr>
      <xdr:spPr>
        <a:xfrm>
          <a:off x="12814300" y="13502339"/>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171425</xdr:rowOff>
    </xdr:from>
    <xdr:ext cx="469744" cy="259045"/>
    <xdr:sp macro="" textlink="">
      <xdr:nvSpPr>
        <xdr:cNvPr id="652" name="テキスト ボックス 651"/>
        <xdr:cNvSpPr txBox="1"/>
      </xdr:nvSpPr>
      <xdr:spPr>
        <a:xfrm>
          <a:off x="12579428" y="13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249299" cy="259045"/>
    <xdr:sp macro="" textlink="">
      <xdr:nvSpPr>
        <xdr:cNvPr id="659" name="災害復旧費該当値テキスト"/>
        <xdr:cNvSpPr txBox="1"/>
      </xdr:nvSpPr>
      <xdr:spPr>
        <a:xfrm>
          <a:off x="16370300" y="13432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88581</xdr:rowOff>
    </xdr:from>
    <xdr:to>
      <xdr:col>76</xdr:col>
      <xdr:colOff>165100</xdr:colOff>
      <xdr:row>79</xdr:row>
      <xdr:rowOff>18731</xdr:rowOff>
    </xdr:to>
    <xdr:sp macro="" textlink="">
      <xdr:nvSpPr>
        <xdr:cNvPr id="662" name="楕円 661"/>
        <xdr:cNvSpPr/>
      </xdr:nvSpPr>
      <xdr:spPr>
        <a:xfrm>
          <a:off x="14541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9858</xdr:rowOff>
    </xdr:from>
    <xdr:ext cx="378565" cy="259045"/>
    <xdr:sp macro="" textlink="">
      <xdr:nvSpPr>
        <xdr:cNvPr id="663" name="テキスト ボックス 662"/>
        <xdr:cNvSpPr txBox="1"/>
      </xdr:nvSpPr>
      <xdr:spPr>
        <a:xfrm>
          <a:off x="14403017" y="1355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78439</xdr:rowOff>
    </xdr:from>
    <xdr:to>
      <xdr:col>67</xdr:col>
      <xdr:colOff>101600</xdr:colOff>
      <xdr:row>79</xdr:row>
      <xdr:rowOff>8589</xdr:rowOff>
    </xdr:to>
    <xdr:sp macro="" textlink="">
      <xdr:nvSpPr>
        <xdr:cNvPr id="666" name="楕円 665"/>
        <xdr:cNvSpPr/>
      </xdr:nvSpPr>
      <xdr:spPr>
        <a:xfrm>
          <a:off x="12763500" y="134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25116</xdr:rowOff>
    </xdr:from>
    <xdr:ext cx="469744" cy="259045"/>
    <xdr:sp macro="" textlink="">
      <xdr:nvSpPr>
        <xdr:cNvPr id="667" name="テキスト ボックス 666"/>
        <xdr:cNvSpPr txBox="1"/>
      </xdr:nvSpPr>
      <xdr:spPr>
        <a:xfrm>
          <a:off x="12579428" y="1322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21177</xdr:rowOff>
    </xdr:from>
    <xdr:to>
      <xdr:col>85</xdr:col>
      <xdr:colOff>127000</xdr:colOff>
      <xdr:row>96</xdr:row>
      <xdr:rowOff>95188</xdr:rowOff>
    </xdr:to>
    <xdr:cxnSp macro="">
      <xdr:nvCxnSpPr>
        <xdr:cNvPr id="698" name="直線コネクタ 697"/>
        <xdr:cNvCxnSpPr/>
      </xdr:nvCxnSpPr>
      <xdr:spPr>
        <a:xfrm flipV="1">
          <a:off x="15481300" y="16480377"/>
          <a:ext cx="838200" cy="7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95188</xdr:rowOff>
    </xdr:from>
    <xdr:to>
      <xdr:col>81</xdr:col>
      <xdr:colOff>50800</xdr:colOff>
      <xdr:row>96</xdr:row>
      <xdr:rowOff>158434</xdr:rowOff>
    </xdr:to>
    <xdr:cxnSp macro="">
      <xdr:nvCxnSpPr>
        <xdr:cNvPr id="701" name="直線コネクタ 700"/>
        <xdr:cNvCxnSpPr/>
      </xdr:nvCxnSpPr>
      <xdr:spPr>
        <a:xfrm flipV="1">
          <a:off x="14592300" y="1655438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158434</xdr:rowOff>
    </xdr:from>
    <xdr:to>
      <xdr:col>76</xdr:col>
      <xdr:colOff>114300</xdr:colOff>
      <xdr:row>97</xdr:row>
      <xdr:rowOff>38768</xdr:rowOff>
    </xdr:to>
    <xdr:cxnSp macro="">
      <xdr:nvCxnSpPr>
        <xdr:cNvPr id="704" name="直線コネクタ 703"/>
        <xdr:cNvCxnSpPr/>
      </xdr:nvCxnSpPr>
      <xdr:spPr>
        <a:xfrm flipV="1">
          <a:off x="13703300" y="16617634"/>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38768</xdr:rowOff>
    </xdr:from>
    <xdr:to>
      <xdr:col>71</xdr:col>
      <xdr:colOff>177800</xdr:colOff>
      <xdr:row>97</xdr:row>
      <xdr:rowOff>67517</xdr:rowOff>
    </xdr:to>
    <xdr:cxnSp macro="">
      <xdr:nvCxnSpPr>
        <xdr:cNvPr id="707" name="直線コネクタ 706"/>
        <xdr:cNvCxnSpPr/>
      </xdr:nvCxnSpPr>
      <xdr:spPr>
        <a:xfrm flipV="1">
          <a:off x="12814300" y="16669418"/>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141827</xdr:rowOff>
    </xdr:from>
    <xdr:to>
      <xdr:col>85</xdr:col>
      <xdr:colOff>177800</xdr:colOff>
      <xdr:row>96</xdr:row>
      <xdr:rowOff>71977</xdr:rowOff>
    </xdr:to>
    <xdr:sp macro="" textlink="">
      <xdr:nvSpPr>
        <xdr:cNvPr id="717" name="楕円 716"/>
        <xdr:cNvSpPr/>
      </xdr:nvSpPr>
      <xdr:spPr>
        <a:xfrm>
          <a:off x="16268700" y="16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120254</xdr:rowOff>
    </xdr:from>
    <xdr:ext cx="534377" cy="259045"/>
    <xdr:sp macro="" textlink="">
      <xdr:nvSpPr>
        <xdr:cNvPr id="718" name="公債費該当値テキスト"/>
        <xdr:cNvSpPr txBox="1"/>
      </xdr:nvSpPr>
      <xdr:spPr>
        <a:xfrm>
          <a:off x="16370300" y="1640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44388</xdr:rowOff>
    </xdr:from>
    <xdr:to>
      <xdr:col>81</xdr:col>
      <xdr:colOff>101600</xdr:colOff>
      <xdr:row>96</xdr:row>
      <xdr:rowOff>145988</xdr:rowOff>
    </xdr:to>
    <xdr:sp macro="" textlink="">
      <xdr:nvSpPr>
        <xdr:cNvPr id="719" name="楕円 718"/>
        <xdr:cNvSpPr/>
      </xdr:nvSpPr>
      <xdr:spPr>
        <a:xfrm>
          <a:off x="15430500" y="16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137115</xdr:rowOff>
    </xdr:from>
    <xdr:ext cx="534377" cy="259045"/>
    <xdr:sp macro="" textlink="">
      <xdr:nvSpPr>
        <xdr:cNvPr id="720" name="テキスト ボックス 719"/>
        <xdr:cNvSpPr txBox="1"/>
      </xdr:nvSpPr>
      <xdr:spPr>
        <a:xfrm>
          <a:off x="15214111" y="165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107634</xdr:rowOff>
    </xdr:from>
    <xdr:to>
      <xdr:col>76</xdr:col>
      <xdr:colOff>165100</xdr:colOff>
      <xdr:row>97</xdr:row>
      <xdr:rowOff>37784</xdr:rowOff>
    </xdr:to>
    <xdr:sp macro="" textlink="">
      <xdr:nvSpPr>
        <xdr:cNvPr id="721" name="楕円 720"/>
        <xdr:cNvSpPr/>
      </xdr:nvSpPr>
      <xdr:spPr>
        <a:xfrm>
          <a:off x="14541500" y="165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28911</xdr:rowOff>
    </xdr:from>
    <xdr:ext cx="534377" cy="259045"/>
    <xdr:sp macro="" textlink="">
      <xdr:nvSpPr>
        <xdr:cNvPr id="722" name="テキスト ボックス 721"/>
        <xdr:cNvSpPr txBox="1"/>
      </xdr:nvSpPr>
      <xdr:spPr>
        <a:xfrm>
          <a:off x="14325111" y="166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159418</xdr:rowOff>
    </xdr:from>
    <xdr:to>
      <xdr:col>72</xdr:col>
      <xdr:colOff>38100</xdr:colOff>
      <xdr:row>97</xdr:row>
      <xdr:rowOff>89568</xdr:rowOff>
    </xdr:to>
    <xdr:sp macro="" textlink="">
      <xdr:nvSpPr>
        <xdr:cNvPr id="723" name="楕円 722"/>
        <xdr:cNvSpPr/>
      </xdr:nvSpPr>
      <xdr:spPr>
        <a:xfrm>
          <a:off x="13652500" y="166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80695</xdr:rowOff>
    </xdr:from>
    <xdr:ext cx="534377" cy="259045"/>
    <xdr:sp macro="" textlink="">
      <xdr:nvSpPr>
        <xdr:cNvPr id="724" name="テキスト ボックス 723"/>
        <xdr:cNvSpPr txBox="1"/>
      </xdr:nvSpPr>
      <xdr:spPr>
        <a:xfrm>
          <a:off x="13436111" y="167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16717</xdr:rowOff>
    </xdr:from>
    <xdr:to>
      <xdr:col>67</xdr:col>
      <xdr:colOff>101600</xdr:colOff>
      <xdr:row>97</xdr:row>
      <xdr:rowOff>118317</xdr:rowOff>
    </xdr:to>
    <xdr:sp macro="" textlink="">
      <xdr:nvSpPr>
        <xdr:cNvPr id="725" name="楕円 724"/>
        <xdr:cNvSpPr/>
      </xdr:nvSpPr>
      <xdr:spPr>
        <a:xfrm>
          <a:off x="12763500" y="166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109444</xdr:rowOff>
    </xdr:from>
    <xdr:ext cx="534377" cy="259045"/>
    <xdr:sp macro="" textlink="">
      <xdr:nvSpPr>
        <xdr:cNvPr id="726" name="テキスト ボックス 725"/>
        <xdr:cNvSpPr txBox="1"/>
      </xdr:nvSpPr>
      <xdr:spPr>
        <a:xfrm>
          <a:off x="12547111" y="167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74,639</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水準となっているのは，あずま東小学校や東中学校などの義務教育施設整備事業等が増加しているためである。施設の老朽化に伴う大規模改修を実施することにより，普通建設事業費や物件費が増加したことが主な要因である。現在，桜川地区の新設小学校建築工事が進行中であるなど，今後も数年は教育費が増加していく見込みであるため，学校施設長寿命化計画に則った適正な施設配置と維持管理を徹底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a:t>
          </a:r>
          <a:r>
            <a:rPr kumimoji="1" lang="ja-JP" altLang="en-US" sz="1400">
              <a:solidFill>
                <a:sysClr val="windowText" lastClr="000000"/>
              </a:solidFill>
              <a:latin typeface="ＭＳ ゴシック" pitchFamily="49" charset="-128"/>
              <a:ea typeface="ＭＳ ゴシック" pitchFamily="49" charset="-128"/>
            </a:rPr>
            <a:t>収支額については，標準財政規模に占める割合が</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％台で推移している。平成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年度においては，前年より</a:t>
          </a:r>
          <a:r>
            <a:rPr kumimoji="1" lang="en-US" altLang="ja-JP" sz="1400">
              <a:solidFill>
                <a:sysClr val="windowText" lastClr="000000"/>
              </a:solidFill>
              <a:latin typeface="ＭＳ ゴシック" pitchFamily="49" charset="-128"/>
              <a:ea typeface="ＭＳ ゴシック" pitchFamily="49" charset="-128"/>
            </a:rPr>
            <a:t>0.61</a:t>
          </a:r>
          <a:r>
            <a:rPr kumimoji="1" lang="ja-JP" altLang="en-US" sz="1400">
              <a:solidFill>
                <a:sysClr val="windowText" lastClr="000000"/>
              </a:solidFill>
              <a:latin typeface="ＭＳ ゴシック" pitchFamily="49" charset="-128"/>
              <a:ea typeface="ＭＳ ゴシック" pitchFamily="49" charset="-128"/>
            </a:rPr>
            <a:t>ポイント減少し</a:t>
          </a:r>
          <a:r>
            <a:rPr kumimoji="1" lang="en-US" altLang="ja-JP" sz="1400">
              <a:solidFill>
                <a:sysClr val="windowText" lastClr="000000"/>
              </a:solidFill>
              <a:latin typeface="ＭＳ ゴシック" pitchFamily="49" charset="-128"/>
              <a:ea typeface="ＭＳ ゴシック" pitchFamily="49" charset="-128"/>
            </a:rPr>
            <a:t>4.73</a:t>
          </a:r>
          <a:r>
            <a:rPr kumimoji="1" lang="ja-JP" altLang="en-US" sz="1400">
              <a:solidFill>
                <a:sysClr val="windowText" lastClr="000000"/>
              </a:solidFill>
              <a:latin typeface="ＭＳ ゴシック" pitchFamily="49" charset="-128"/>
              <a:ea typeface="ＭＳ ゴシック" pitchFamily="49" charset="-128"/>
            </a:rPr>
            <a:t>％となっているが，普通交付税を主とした一般財源が減少したためである。</a:t>
          </a:r>
        </a:p>
        <a:p>
          <a:r>
            <a:rPr kumimoji="1" lang="ja-JP" altLang="en-US" sz="1400">
              <a:solidFill>
                <a:sysClr val="windowText" lastClr="000000"/>
              </a:solidFill>
              <a:latin typeface="ＭＳ ゴシック" pitchFamily="49" charset="-128"/>
              <a:ea typeface="ＭＳ ゴシック" pitchFamily="49" charset="-128"/>
            </a:rPr>
            <a:t>　財政調整基金については，普通交付税の減少に備え積み増しを行ってきたが，平成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年度以降</a:t>
          </a:r>
          <a:r>
            <a:rPr kumimoji="1" lang="ja-JP" altLang="en-US" sz="1400">
              <a:latin typeface="ＭＳ ゴシック" pitchFamily="49" charset="-128"/>
              <a:ea typeface="ＭＳ ゴシック" pitchFamily="49" charset="-128"/>
            </a:rPr>
            <a:t>は合併特例債をはじめとする公債費の増加により財源不足となり，取崩していることから，歳出の見直しと財源確保を継続し健全な財政運営に努めていく。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連結実質赤字比率に係る黒字額の標準財政規模に対する比率について，算定の分母となる標準財政規模は前年度から</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百万円増加しているが少額なため各会計の比率に対する影響は少ない。</a:t>
          </a:r>
        </a:p>
        <a:p>
          <a:r>
            <a:rPr kumimoji="1" lang="ja-JP" altLang="en-US" sz="1400">
              <a:latin typeface="ＭＳ ゴシック" pitchFamily="49" charset="-128"/>
              <a:ea typeface="ＭＳ ゴシック" pitchFamily="49" charset="-128"/>
            </a:rPr>
            <a:t>　一般</a:t>
          </a:r>
          <a:r>
            <a:rPr kumimoji="1" lang="ja-JP" altLang="en-US" sz="1400">
              <a:solidFill>
                <a:sysClr val="windowText" lastClr="000000"/>
              </a:solidFill>
              <a:latin typeface="ＭＳ ゴシック" pitchFamily="49" charset="-128"/>
              <a:ea typeface="ＭＳ ゴシック" pitchFamily="49" charset="-128"/>
            </a:rPr>
            <a:t>会計については，実質収支が</a:t>
          </a:r>
          <a:r>
            <a:rPr kumimoji="1" lang="en-US" altLang="ja-JP" sz="1400">
              <a:solidFill>
                <a:sysClr val="windowText" lastClr="000000"/>
              </a:solidFill>
              <a:latin typeface="ＭＳ ゴシック" pitchFamily="49" charset="-128"/>
              <a:ea typeface="ＭＳ ゴシック" pitchFamily="49" charset="-128"/>
            </a:rPr>
            <a:t>79</a:t>
          </a:r>
          <a:r>
            <a:rPr kumimoji="1" lang="ja-JP" altLang="en-US" sz="1400">
              <a:solidFill>
                <a:sysClr val="windowText" lastClr="000000"/>
              </a:solidFill>
              <a:latin typeface="ＭＳ ゴシック" pitchFamily="49" charset="-128"/>
              <a:ea typeface="ＭＳ ゴシック" pitchFamily="49" charset="-128"/>
            </a:rPr>
            <a:t>百万円減少したため，</a:t>
          </a:r>
          <a:r>
            <a:rPr kumimoji="1" lang="en-US" altLang="ja-JP" sz="1400">
              <a:solidFill>
                <a:sysClr val="windowText" lastClr="000000"/>
              </a:solidFill>
              <a:latin typeface="ＭＳ ゴシック" pitchFamily="49" charset="-128"/>
              <a:ea typeface="ＭＳ ゴシック" pitchFamily="49" charset="-128"/>
            </a:rPr>
            <a:t>0.61</a:t>
          </a:r>
          <a:r>
            <a:rPr kumimoji="1" lang="ja-JP" altLang="en-US" sz="1400">
              <a:solidFill>
                <a:sysClr val="windowText" lastClr="000000"/>
              </a:solidFill>
              <a:latin typeface="ＭＳ ゴシック" pitchFamily="49" charset="-128"/>
              <a:ea typeface="ＭＳ ゴシック" pitchFamily="49" charset="-128"/>
            </a:rPr>
            <a:t>ポイントの減少となっている。</a:t>
          </a:r>
        </a:p>
        <a:p>
          <a:r>
            <a:rPr kumimoji="1" lang="ja-JP" altLang="en-US" sz="1400">
              <a:solidFill>
                <a:sysClr val="windowText" lastClr="000000"/>
              </a:solidFill>
              <a:latin typeface="ＭＳ ゴシック" pitchFamily="49" charset="-128"/>
              <a:ea typeface="ＭＳ ゴシック" pitchFamily="49" charset="-128"/>
            </a:rPr>
            <a:t>　その他，変動の大きい会計は国民健康保険特別会計で，保険給付費をはじめとする歳出が増加した</a:t>
          </a:r>
          <a:r>
            <a:rPr kumimoji="1" lang="ja-JP" altLang="en-US" sz="1400">
              <a:latin typeface="ＭＳ ゴシック" pitchFamily="49" charset="-128"/>
              <a:ea typeface="ＭＳ ゴシック" pitchFamily="49" charset="-128"/>
            </a:rPr>
            <a:t>ことにより</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ポイントの減少となっている。</a:t>
          </a:r>
        </a:p>
        <a:p>
          <a:r>
            <a:rPr kumimoji="1" lang="ja-JP" altLang="en-US" sz="1400">
              <a:latin typeface="ＭＳ ゴシック" pitchFamily="49" charset="-128"/>
              <a:ea typeface="ＭＳ ゴシック" pitchFamily="49" charset="-128"/>
            </a:rPr>
            <a:t>　今後，一般会計については将来負担に備えた財政調整基金の取り崩しを行うことにより５％前後で推移していくことが見込まれる。特別会計については，大きな変動要素は見込まれていないが，農業集落排水事業，公共下水道事業は法適用化や施設更新経費などを見据え，一般会計からの繰入金に頼らない事業体制を構築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75" zoomScaleNormal="75" zoomScaleSheetLayoutView="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22012495</v>
      </c>
      <c r="BO4" s="461"/>
      <c r="BP4" s="461"/>
      <c r="BQ4" s="461"/>
      <c r="BR4" s="461"/>
      <c r="BS4" s="461"/>
      <c r="BT4" s="461"/>
      <c r="BU4" s="462"/>
      <c r="BV4" s="460">
        <v>21441476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4.7</v>
      </c>
      <c r="CU4" s="642"/>
      <c r="CV4" s="642"/>
      <c r="CW4" s="642"/>
      <c r="CX4" s="642"/>
      <c r="CY4" s="642"/>
      <c r="CZ4" s="642"/>
      <c r="DA4" s="643"/>
      <c r="DB4" s="641">
        <v>5.3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21203514</v>
      </c>
      <c r="BO5" s="466"/>
      <c r="BP5" s="466"/>
      <c r="BQ5" s="466"/>
      <c r="BR5" s="466"/>
      <c r="BS5" s="466"/>
      <c r="BT5" s="466"/>
      <c r="BU5" s="467"/>
      <c r="BV5" s="465">
        <v>20519199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93.4</v>
      </c>
      <c r="CU5" s="436"/>
      <c r="CV5" s="436"/>
      <c r="CW5" s="436"/>
      <c r="CX5" s="436"/>
      <c r="CY5" s="436"/>
      <c r="CZ5" s="436"/>
      <c r="DA5" s="437"/>
      <c r="DB5" s="435">
        <v>89.9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808981</v>
      </c>
      <c r="BO6" s="466"/>
      <c r="BP6" s="466"/>
      <c r="BQ6" s="466"/>
      <c r="BR6" s="466"/>
      <c r="BS6" s="466"/>
      <c r="BT6" s="466"/>
      <c r="BU6" s="467"/>
      <c r="BV6" s="465">
        <v>922277</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98.5</v>
      </c>
      <c r="CU6" s="616"/>
      <c r="CV6" s="616"/>
      <c r="CW6" s="616"/>
      <c r="CX6" s="616"/>
      <c r="CY6" s="616"/>
      <c r="CZ6" s="616"/>
      <c r="DA6" s="617"/>
      <c r="DB6" s="615">
        <v>95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191697</v>
      </c>
      <c r="BO7" s="466"/>
      <c r="BP7" s="466"/>
      <c r="BQ7" s="466"/>
      <c r="BR7" s="466"/>
      <c r="BS7" s="466"/>
      <c r="BT7" s="466"/>
      <c r="BU7" s="467"/>
      <c r="BV7" s="465">
        <v>226141</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13052431</v>
      </c>
      <c r="CU7" s="466"/>
      <c r="CV7" s="466"/>
      <c r="CW7" s="466"/>
      <c r="CX7" s="466"/>
      <c r="CY7" s="466"/>
      <c r="CZ7" s="466"/>
      <c r="DA7" s="467"/>
      <c r="DB7" s="465">
        <v>13046023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617284</v>
      </c>
      <c r="BO8" s="466"/>
      <c r="BP8" s="466"/>
      <c r="BQ8" s="466"/>
      <c r="BR8" s="466"/>
      <c r="BS8" s="466"/>
      <c r="BT8" s="466"/>
      <c r="BU8" s="467"/>
      <c r="BV8" s="465">
        <v>696136</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0.5</v>
      </c>
      <c r="CU8" s="579"/>
      <c r="CV8" s="579"/>
      <c r="CW8" s="579"/>
      <c r="CX8" s="579"/>
      <c r="CY8" s="579"/>
      <c r="CZ8" s="579"/>
      <c r="DA8" s="580"/>
      <c r="DB8" s="578">
        <v>0.51</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42810</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110</v>
      </c>
      <c r="AV9" s="523"/>
      <c r="AW9" s="523"/>
      <c r="AX9" s="523"/>
      <c r="AY9" s="445" t="s">
        <v>117</v>
      </c>
      <c r="AZ9" s="446"/>
      <c r="BA9" s="446"/>
      <c r="BB9" s="446"/>
      <c r="BC9" s="446"/>
      <c r="BD9" s="446"/>
      <c r="BE9" s="446"/>
      <c r="BF9" s="446"/>
      <c r="BG9" s="446"/>
      <c r="BH9" s="446"/>
      <c r="BI9" s="446"/>
      <c r="BJ9" s="446"/>
      <c r="BK9" s="446"/>
      <c r="BL9" s="446"/>
      <c r="BM9" s="447"/>
      <c r="BN9" s="465">
        <v>-78852</v>
      </c>
      <c r="BO9" s="466"/>
      <c r="BP9" s="466"/>
      <c r="BQ9" s="466"/>
      <c r="BR9" s="466"/>
      <c r="BS9" s="466"/>
      <c r="BT9" s="466"/>
      <c r="BU9" s="467"/>
      <c r="BV9" s="465">
        <v>74335</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14.6</v>
      </c>
      <c r="CU9" s="436"/>
      <c r="CV9" s="436"/>
      <c r="CW9" s="436"/>
      <c r="CX9" s="436"/>
      <c r="CY9" s="436"/>
      <c r="CZ9" s="436"/>
      <c r="DA9" s="437"/>
      <c r="DB9" s="435">
        <v>13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46895</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110</v>
      </c>
      <c r="AV10" s="523"/>
      <c r="AW10" s="523"/>
      <c r="AX10" s="523"/>
      <c r="AY10" s="445" t="s">
        <v>121</v>
      </c>
      <c r="AZ10" s="446"/>
      <c r="BA10" s="446"/>
      <c r="BB10" s="446"/>
      <c r="BC10" s="446"/>
      <c r="BD10" s="446"/>
      <c r="BE10" s="446"/>
      <c r="BF10" s="446"/>
      <c r="BG10" s="446"/>
      <c r="BH10" s="446"/>
      <c r="BI10" s="446"/>
      <c r="BJ10" s="446"/>
      <c r="BK10" s="446"/>
      <c r="BL10" s="446"/>
      <c r="BM10" s="447"/>
      <c r="BN10" s="465">
        <v>4904</v>
      </c>
      <c r="BO10" s="466"/>
      <c r="BP10" s="466"/>
      <c r="BQ10" s="466"/>
      <c r="BR10" s="466"/>
      <c r="BS10" s="466"/>
      <c r="BT10" s="466"/>
      <c r="BU10" s="467"/>
      <c r="BV10" s="465">
        <v>5848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41357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110</v>
      </c>
      <c r="AV12" s="523"/>
      <c r="AW12" s="523"/>
      <c r="AX12" s="523"/>
      <c r="AY12" s="445" t="s">
        <v>135</v>
      </c>
      <c r="AZ12" s="446"/>
      <c r="BA12" s="446"/>
      <c r="BB12" s="446"/>
      <c r="BC12" s="446"/>
      <c r="BD12" s="446"/>
      <c r="BE12" s="446"/>
      <c r="BF12" s="446"/>
      <c r="BG12" s="446"/>
      <c r="BH12" s="446"/>
      <c r="BI12" s="446"/>
      <c r="BJ12" s="446"/>
      <c r="BK12" s="446"/>
      <c r="BL12" s="446"/>
      <c r="BM12" s="447"/>
      <c r="BN12" s="465">
        <v>248815</v>
      </c>
      <c r="BO12" s="466"/>
      <c r="BP12" s="466"/>
      <c r="BQ12" s="466"/>
      <c r="BR12" s="466"/>
      <c r="BS12" s="466"/>
      <c r="BT12" s="466"/>
      <c r="BU12" s="467"/>
      <c r="BV12" s="465">
        <v>80998</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40301</v>
      </c>
      <c r="S13" s="569"/>
      <c r="T13" s="569"/>
      <c r="U13" s="569"/>
      <c r="V13" s="570"/>
      <c r="W13" s="556" t="s">
        <v>138</v>
      </c>
      <c r="X13" s="478"/>
      <c r="Y13" s="478"/>
      <c r="Z13" s="478"/>
      <c r="AA13" s="478"/>
      <c r="AB13" s="479"/>
      <c r="AC13" s="441">
        <v>1714</v>
      </c>
      <c r="AD13" s="442"/>
      <c r="AE13" s="442"/>
      <c r="AF13" s="442"/>
      <c r="AG13" s="443"/>
      <c r="AH13" s="441">
        <v>1596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-322763</v>
      </c>
      <c r="BO13" s="466"/>
      <c r="BP13" s="466"/>
      <c r="BQ13" s="466"/>
      <c r="BR13" s="466"/>
      <c r="BS13" s="466"/>
      <c r="BT13" s="466"/>
      <c r="BU13" s="467"/>
      <c r="BV13" s="465">
        <v>-815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8.3000000000000007</v>
      </c>
      <c r="CU13" s="436"/>
      <c r="CV13" s="436"/>
      <c r="CW13" s="436"/>
      <c r="CX13" s="436"/>
      <c r="CY13" s="436"/>
      <c r="CZ13" s="436"/>
      <c r="DA13" s="437"/>
      <c r="DB13" s="435">
        <v>7.5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42123</v>
      </c>
      <c r="S14" s="569"/>
      <c r="T14" s="569"/>
      <c r="U14" s="569"/>
      <c r="V14" s="570"/>
      <c r="W14" s="571"/>
      <c r="X14" s="481"/>
      <c r="Y14" s="481"/>
      <c r="Z14" s="481"/>
      <c r="AA14" s="481"/>
      <c r="AB14" s="482"/>
      <c r="AC14" s="561">
        <v>9</v>
      </c>
      <c r="AD14" s="562"/>
      <c r="AE14" s="562"/>
      <c r="AF14" s="562"/>
      <c r="AG14" s="563"/>
      <c r="AH14" s="561">
        <v>7.8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12.4</v>
      </c>
      <c r="CU14" s="573"/>
      <c r="CV14" s="573"/>
      <c r="CW14" s="573"/>
      <c r="CX14" s="573"/>
      <c r="CY14" s="573"/>
      <c r="CZ14" s="573"/>
      <c r="DA14" s="574"/>
      <c r="DB14" s="572">
        <v>13.3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41081</v>
      </c>
      <c r="S15" s="569"/>
      <c r="T15" s="569"/>
      <c r="U15" s="569"/>
      <c r="V15" s="570"/>
      <c r="W15" s="556" t="s">
        <v>146</v>
      </c>
      <c r="X15" s="478"/>
      <c r="Y15" s="478"/>
      <c r="Z15" s="478"/>
      <c r="AA15" s="478"/>
      <c r="AB15" s="479"/>
      <c r="AC15" s="441">
        <v>6248</v>
      </c>
      <c r="AD15" s="442"/>
      <c r="AE15" s="442"/>
      <c r="AF15" s="442"/>
      <c r="AG15" s="443"/>
      <c r="AH15" s="441">
        <v>6950</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5369487</v>
      </c>
      <c r="BO15" s="461"/>
      <c r="BP15" s="461"/>
      <c r="BQ15" s="461"/>
      <c r="BR15" s="461"/>
      <c r="BS15" s="461"/>
      <c r="BT15" s="461"/>
      <c r="BU15" s="462"/>
      <c r="BV15" s="460">
        <v>5202085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32.799999999999997</v>
      </c>
      <c r="AD16" s="562"/>
      <c r="AE16" s="562"/>
      <c r="AF16" s="562"/>
      <c r="AG16" s="563"/>
      <c r="AH16" s="561">
        <v>34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10579020</v>
      </c>
      <c r="BO16" s="466"/>
      <c r="BP16" s="466"/>
      <c r="BQ16" s="466"/>
      <c r="BR16" s="466"/>
      <c r="BS16" s="466"/>
      <c r="BT16" s="466"/>
      <c r="BU16" s="467"/>
      <c r="BV16" s="465">
        <v>10406668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11094</v>
      </c>
      <c r="AD17" s="442"/>
      <c r="AE17" s="442"/>
      <c r="AF17" s="442"/>
      <c r="AG17" s="443"/>
      <c r="AH17" s="441">
        <v>11876</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6788017</v>
      </c>
      <c r="BO17" s="466"/>
      <c r="BP17" s="466"/>
      <c r="BQ17" s="466"/>
      <c r="BR17" s="466"/>
      <c r="BS17" s="466"/>
      <c r="BT17" s="466"/>
      <c r="BU17" s="467"/>
      <c r="BV17" s="465">
        <v>6564805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205.81</v>
      </c>
      <c r="M18" s="530"/>
      <c r="N18" s="530"/>
      <c r="O18" s="530"/>
      <c r="P18" s="530"/>
      <c r="Q18" s="530"/>
      <c r="R18" s="531"/>
      <c r="S18" s="531"/>
      <c r="T18" s="531"/>
      <c r="U18" s="531"/>
      <c r="V18" s="532"/>
      <c r="W18" s="546"/>
      <c r="X18" s="547"/>
      <c r="Y18" s="547"/>
      <c r="Z18" s="547"/>
      <c r="AA18" s="547"/>
      <c r="AB18" s="557"/>
      <c r="AC18" s="429">
        <v>58.2</v>
      </c>
      <c r="AD18" s="430"/>
      <c r="AE18" s="430"/>
      <c r="AF18" s="430"/>
      <c r="AG18" s="533"/>
      <c r="AH18" s="429">
        <v>58.2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12246219</v>
      </c>
      <c r="BO18" s="466"/>
      <c r="BP18" s="466"/>
      <c r="BQ18" s="466"/>
      <c r="BR18" s="466"/>
      <c r="BS18" s="466"/>
      <c r="BT18" s="466"/>
      <c r="BU18" s="467"/>
      <c r="BV18" s="465">
        <v>11916732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208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15055710</v>
      </c>
      <c r="BO19" s="466"/>
      <c r="BP19" s="466"/>
      <c r="BQ19" s="466"/>
      <c r="BR19" s="466"/>
      <c r="BS19" s="466"/>
      <c r="BT19" s="466"/>
      <c r="BU19" s="467"/>
      <c r="BV19" s="465">
        <v>15008394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14453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25331284</v>
      </c>
      <c r="BO23" s="466"/>
      <c r="BP23" s="466"/>
      <c r="BQ23" s="466"/>
      <c r="BR23" s="466"/>
      <c r="BS23" s="466"/>
      <c r="BT23" s="466"/>
      <c r="BU23" s="467"/>
      <c r="BV23" s="465">
        <v>25257270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7800</v>
      </c>
      <c r="R24" s="442"/>
      <c r="S24" s="442"/>
      <c r="T24" s="442"/>
      <c r="U24" s="442"/>
      <c r="V24" s="443"/>
      <c r="W24" s="507"/>
      <c r="X24" s="498"/>
      <c r="Y24" s="499"/>
      <c r="Z24" s="438" t="s">
        <v>170</v>
      </c>
      <c r="AA24" s="439"/>
      <c r="AB24" s="439"/>
      <c r="AC24" s="439"/>
      <c r="AD24" s="439"/>
      <c r="AE24" s="439"/>
      <c r="AF24" s="439"/>
      <c r="AG24" s="440"/>
      <c r="AH24" s="441">
        <v>290</v>
      </c>
      <c r="AI24" s="442"/>
      <c r="AJ24" s="442"/>
      <c r="AK24" s="442"/>
      <c r="AL24" s="443"/>
      <c r="AM24" s="441">
        <v>903060</v>
      </c>
      <c r="AN24" s="442"/>
      <c r="AO24" s="442"/>
      <c r="AP24" s="442"/>
      <c r="AQ24" s="442"/>
      <c r="AR24" s="443"/>
      <c r="AS24" s="441">
        <v>3114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13289183</v>
      </c>
      <c r="BO24" s="466"/>
      <c r="BP24" s="466"/>
      <c r="BQ24" s="466"/>
      <c r="BR24" s="466"/>
      <c r="BS24" s="466"/>
      <c r="BT24" s="466"/>
      <c r="BU24" s="467"/>
      <c r="BV24" s="465">
        <v>13750571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6800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175</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420885</v>
      </c>
      <c r="BO25" s="461"/>
      <c r="BP25" s="461"/>
      <c r="BQ25" s="461"/>
      <c r="BR25" s="461"/>
      <c r="BS25" s="461"/>
      <c r="BT25" s="461"/>
      <c r="BU25" s="462"/>
      <c r="BV25" s="460">
        <v>209968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6400</v>
      </c>
      <c r="R26" s="442"/>
      <c r="S26" s="442"/>
      <c r="T26" s="442"/>
      <c r="U26" s="442"/>
      <c r="V26" s="443"/>
      <c r="W26" s="507"/>
      <c r="X26" s="498"/>
      <c r="Y26" s="499"/>
      <c r="Z26" s="438" t="s">
        <v>179</v>
      </c>
      <c r="AA26" s="520"/>
      <c r="AB26" s="520"/>
      <c r="AC26" s="520"/>
      <c r="AD26" s="520"/>
      <c r="AE26" s="520"/>
      <c r="AF26" s="520"/>
      <c r="AG26" s="521"/>
      <c r="AH26" s="441">
        <v>10</v>
      </c>
      <c r="AI26" s="442"/>
      <c r="AJ26" s="442"/>
      <c r="AK26" s="442"/>
      <c r="AL26" s="443"/>
      <c r="AM26" s="441">
        <v>26670</v>
      </c>
      <c r="AN26" s="442"/>
      <c r="AO26" s="442"/>
      <c r="AP26" s="442"/>
      <c r="AQ26" s="442"/>
      <c r="AR26" s="443"/>
      <c r="AS26" s="441">
        <v>2667</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4200</v>
      </c>
      <c r="R27" s="442"/>
      <c r="S27" s="442"/>
      <c r="T27" s="442"/>
      <c r="U27" s="442"/>
      <c r="V27" s="443"/>
      <c r="W27" s="507"/>
      <c r="X27" s="498"/>
      <c r="Y27" s="499"/>
      <c r="Z27" s="438" t="s">
        <v>182</v>
      </c>
      <c r="AA27" s="439"/>
      <c r="AB27" s="439"/>
      <c r="AC27" s="439"/>
      <c r="AD27" s="439"/>
      <c r="AE27" s="439"/>
      <c r="AF27" s="439"/>
      <c r="AG27" s="440"/>
      <c r="AH27" s="441">
        <v>50</v>
      </c>
      <c r="AI27" s="442"/>
      <c r="AJ27" s="442"/>
      <c r="AK27" s="442"/>
      <c r="AL27" s="443"/>
      <c r="AM27" s="441">
        <v>130500</v>
      </c>
      <c r="AN27" s="442"/>
      <c r="AO27" s="442"/>
      <c r="AP27" s="442"/>
      <c r="AQ27" s="442"/>
      <c r="AR27" s="443"/>
      <c r="AS27" s="441">
        <v>2610</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129</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3800</v>
      </c>
      <c r="R28" s="442"/>
      <c r="S28" s="442"/>
      <c r="T28" s="442"/>
      <c r="U28" s="442"/>
      <c r="V28" s="443"/>
      <c r="W28" s="507"/>
      <c r="X28" s="498"/>
      <c r="Y28" s="499"/>
      <c r="Z28" s="438" t="s">
        <v>185</v>
      </c>
      <c r="AA28" s="439"/>
      <c r="AB28" s="439"/>
      <c r="AC28" s="439"/>
      <c r="AD28" s="439"/>
      <c r="AE28" s="439"/>
      <c r="AF28" s="439"/>
      <c r="AG28" s="440"/>
      <c r="AH28" s="441" t="s">
        <v>129</v>
      </c>
      <c r="AI28" s="442"/>
      <c r="AJ28" s="442"/>
      <c r="AK28" s="442"/>
      <c r="AL28" s="443"/>
      <c r="AM28" s="441" t="s">
        <v>174</v>
      </c>
      <c r="AN28" s="442"/>
      <c r="AO28" s="442"/>
      <c r="AP28" s="442"/>
      <c r="AQ28" s="442"/>
      <c r="AR28" s="443"/>
      <c r="AS28" s="441" t="s">
        <v>176</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3514627</v>
      </c>
      <c r="BO28" s="461"/>
      <c r="BP28" s="461"/>
      <c r="BQ28" s="461"/>
      <c r="BR28" s="461"/>
      <c r="BS28" s="461"/>
      <c r="BT28" s="461"/>
      <c r="BU28" s="462"/>
      <c r="BV28" s="460">
        <v>3758538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18</v>
      </c>
      <c r="M29" s="442"/>
      <c r="N29" s="442"/>
      <c r="O29" s="442"/>
      <c r="P29" s="443"/>
      <c r="Q29" s="441">
        <v>3600</v>
      </c>
      <c r="R29" s="442"/>
      <c r="S29" s="442"/>
      <c r="T29" s="442"/>
      <c r="U29" s="442"/>
      <c r="V29" s="443"/>
      <c r="W29" s="508"/>
      <c r="X29" s="509"/>
      <c r="Y29" s="510"/>
      <c r="Z29" s="438" t="s">
        <v>188</v>
      </c>
      <c r="AA29" s="439"/>
      <c r="AB29" s="439"/>
      <c r="AC29" s="439"/>
      <c r="AD29" s="439"/>
      <c r="AE29" s="439"/>
      <c r="AF29" s="439"/>
      <c r="AG29" s="440"/>
      <c r="AH29" s="441">
        <v>340</v>
      </c>
      <c r="AI29" s="442"/>
      <c r="AJ29" s="442"/>
      <c r="AK29" s="442"/>
      <c r="AL29" s="443"/>
      <c r="AM29" s="441">
        <v>1033560</v>
      </c>
      <c r="AN29" s="442"/>
      <c r="AO29" s="442"/>
      <c r="AP29" s="442"/>
      <c r="AQ29" s="442"/>
      <c r="AR29" s="443"/>
      <c r="AS29" s="441">
        <v>3040</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1867076</v>
      </c>
      <c r="BO29" s="466"/>
      <c r="BP29" s="466"/>
      <c r="BQ29" s="466"/>
      <c r="BR29" s="466"/>
      <c r="BS29" s="466"/>
      <c r="BT29" s="466"/>
      <c r="BU29" s="467"/>
      <c r="BV29" s="465">
        <v>1864706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8238838</v>
      </c>
      <c r="BO30" s="469"/>
      <c r="BP30" s="469"/>
      <c r="BQ30" s="469"/>
      <c r="BR30" s="469"/>
      <c r="BS30" s="469"/>
      <c r="BT30" s="469"/>
      <c r="BU30" s="470"/>
      <c r="BV30" s="468">
        <v>8572354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199</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199</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稲敷市国民健康保険特別会計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稲敷市水道事業会計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IF('各会計、関係団体の財政状況及び健全化判断比率'!B34="","",'各会計、関係団体の財政状況及び健全化判断比率'!B34)</f>
        <v>稲敷市公共下水道事業特別会計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稲敷市農業公社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稲敷市，稲敷郡町村及び一部事務組合公平委員会特別会計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稲敷市介護保険特別会計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稲敷市工業用水道事業会計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IF('各会計、関係団体の財政状況及び健全化判断比率'!B35="","",'各会計、関係団体の財政状況及び健全化判断比率'!B35)</f>
        <v>稲敷市農業集落排水事業特別会計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茨城県市町村総合事務組合
（県民交通災害共済事業特別会計）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稲敷市基幹水利施設管理事業特別会計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稲敷市後期高齢者医療特別会計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茨城租税債権管理機構（一般会計）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稲敷市介護サービス事業特別会計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茨城県後期高齢者医療広域連合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茨城県後期高齢者医療広域連合
（後期高齢医療特別会計）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龍ヶ崎地方衛生組合（一般会計）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江戸崎地方衛生土木組合（一般会計）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稲敷地方広域市町村圏事務組合
（一般会計）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稲敷地方広域市町村圏事務組合
（水防事業特別会計）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IkqWK/fbZkgqyB8OySGojpdXrFCDZa39oP2nrFLEVs+oAQ9HFXjyOHx5wA+QfKTRd57y7P5uAJ4G+bY1F2Oog==" saltValue="nXYTJ4vNe/mrtZaO6eqI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75" zoomScaleNormal="75" zoomScaleSheetLayoutView="75"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566</v>
      </c>
      <c r="D34" s="1244"/>
      <c r="E34" s="1245"/>
      <c r="F34" s="32">
        <v>6.44</v>
      </c>
      <c r="G34" s="33">
        <v>6.96</v>
      </c>
      <c r="H34" s="33">
        <v>8.57</v>
      </c>
      <c r="I34" s="33">
        <v>9.3000000000000007</v>
      </c>
      <c r="J34" s="34">
        <v>9.84</v>
      </c>
      <c r="K34" s="22"/>
      <c r="L34" s="22"/>
      <c r="M34" s="22"/>
      <c r="N34" s="22"/>
      <c r="O34" s="22"/>
      <c r="P34" s="22"/>
    </row>
    <row r="35" spans="1:16" ht="39" customHeight="1" x14ac:dyDescent="0.15">
      <c r="A35" s="22"/>
      <c r="B35" s="35"/>
      <c r="C35" s="1238" t="s">
        <v>567</v>
      </c>
      <c r="D35" s="1239"/>
      <c r="E35" s="1240"/>
      <c r="F35" s="36">
        <v>6.12</v>
      </c>
      <c r="G35" s="37">
        <v>7.1</v>
      </c>
      <c r="H35" s="37">
        <v>4.74</v>
      </c>
      <c r="I35" s="37">
        <v>5.33</v>
      </c>
      <c r="J35" s="38">
        <v>4.72</v>
      </c>
      <c r="K35" s="22"/>
      <c r="L35" s="22"/>
      <c r="M35" s="22"/>
      <c r="N35" s="22"/>
      <c r="O35" s="22"/>
      <c r="P35" s="22"/>
    </row>
    <row r="36" spans="1:16" ht="39" customHeight="1" x14ac:dyDescent="0.15">
      <c r="A36" s="22"/>
      <c r="B36" s="35"/>
      <c r="C36" s="1238" t="s">
        <v>568</v>
      </c>
      <c r="D36" s="1239"/>
      <c r="E36" s="1240"/>
      <c r="F36" s="36">
        <v>0.89</v>
      </c>
      <c r="G36" s="37">
        <v>0.93</v>
      </c>
      <c r="H36" s="37">
        <v>0.99</v>
      </c>
      <c r="I36" s="37">
        <v>1.03</v>
      </c>
      <c r="J36" s="38">
        <v>1.07</v>
      </c>
      <c r="K36" s="22"/>
      <c r="L36" s="22"/>
      <c r="M36" s="22"/>
      <c r="N36" s="22"/>
      <c r="O36" s="22"/>
      <c r="P36" s="22"/>
    </row>
    <row r="37" spans="1:16" ht="39" customHeight="1" x14ac:dyDescent="0.15">
      <c r="A37" s="22"/>
      <c r="B37" s="35"/>
      <c r="C37" s="1238" t="s">
        <v>569</v>
      </c>
      <c r="D37" s="1239"/>
      <c r="E37" s="1240"/>
      <c r="F37" s="36">
        <v>1.08</v>
      </c>
      <c r="G37" s="37">
        <v>1.71</v>
      </c>
      <c r="H37" s="37">
        <v>1.72</v>
      </c>
      <c r="I37" s="37">
        <v>1.08</v>
      </c>
      <c r="J37" s="38">
        <v>0.72</v>
      </c>
      <c r="K37" s="22"/>
      <c r="L37" s="22"/>
      <c r="M37" s="22"/>
      <c r="N37" s="22"/>
      <c r="O37" s="22"/>
      <c r="P37" s="22"/>
    </row>
    <row r="38" spans="1:16" ht="39" customHeight="1" x14ac:dyDescent="0.15">
      <c r="A38" s="22"/>
      <c r="B38" s="35"/>
      <c r="C38" s="1238" t="s">
        <v>570</v>
      </c>
      <c r="D38" s="1239"/>
      <c r="E38" s="1240"/>
      <c r="F38" s="36">
        <v>3.32</v>
      </c>
      <c r="G38" s="37">
        <v>2.83</v>
      </c>
      <c r="H38" s="37">
        <v>3.11</v>
      </c>
      <c r="I38" s="37">
        <v>2.69</v>
      </c>
      <c r="J38" s="38">
        <v>0.43</v>
      </c>
      <c r="K38" s="22"/>
      <c r="L38" s="22"/>
      <c r="M38" s="22"/>
      <c r="N38" s="22"/>
      <c r="O38" s="22"/>
      <c r="P38" s="22"/>
    </row>
    <row r="39" spans="1:16" ht="39" customHeight="1" x14ac:dyDescent="0.15">
      <c r="A39" s="22"/>
      <c r="B39" s="35"/>
      <c r="C39" s="1238" t="s">
        <v>571</v>
      </c>
      <c r="D39" s="1239"/>
      <c r="E39" s="1240"/>
      <c r="F39" s="36">
        <v>0.48</v>
      </c>
      <c r="G39" s="37">
        <v>0.52</v>
      </c>
      <c r="H39" s="37">
        <v>0.32</v>
      </c>
      <c r="I39" s="37">
        <v>0.27</v>
      </c>
      <c r="J39" s="38">
        <v>0.36</v>
      </c>
      <c r="K39" s="22"/>
      <c r="L39" s="22"/>
      <c r="M39" s="22"/>
      <c r="N39" s="22"/>
      <c r="O39" s="22"/>
      <c r="P39" s="22"/>
    </row>
    <row r="40" spans="1:16" ht="39" customHeight="1" x14ac:dyDescent="0.15">
      <c r="A40" s="22"/>
      <c r="B40" s="35"/>
      <c r="C40" s="1238" t="s">
        <v>572</v>
      </c>
      <c r="D40" s="1239"/>
      <c r="E40" s="1240"/>
      <c r="F40" s="36">
        <v>0.09</v>
      </c>
      <c r="G40" s="37">
        <v>0.12</v>
      </c>
      <c r="H40" s="37">
        <v>0.13</v>
      </c>
      <c r="I40" s="37">
        <v>0.12</v>
      </c>
      <c r="J40" s="38">
        <v>0.23</v>
      </c>
      <c r="K40" s="22"/>
      <c r="L40" s="22"/>
      <c r="M40" s="22"/>
      <c r="N40" s="22"/>
      <c r="O40" s="22"/>
      <c r="P40" s="22"/>
    </row>
    <row r="41" spans="1:16" ht="39" customHeight="1" x14ac:dyDescent="0.15">
      <c r="A41" s="22"/>
      <c r="B41" s="35"/>
      <c r="C41" s="1238" t="s">
        <v>573</v>
      </c>
      <c r="D41" s="1239"/>
      <c r="E41" s="1240"/>
      <c r="F41" s="36">
        <v>0.08</v>
      </c>
      <c r="G41" s="37">
        <v>0.08</v>
      </c>
      <c r="H41" s="37">
        <v>0.09</v>
      </c>
      <c r="I41" s="37">
        <v>0.06</v>
      </c>
      <c r="J41" s="38">
        <v>0.06</v>
      </c>
      <c r="K41" s="22"/>
      <c r="L41" s="22"/>
      <c r="M41" s="22"/>
      <c r="N41" s="22"/>
      <c r="O41" s="22"/>
      <c r="P41" s="22"/>
    </row>
    <row r="42" spans="1:16" ht="39" customHeight="1" x14ac:dyDescent="0.15">
      <c r="A42" s="22"/>
      <c r="B42" s="39"/>
      <c r="C42" s="1238" t="s">
        <v>574</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575</v>
      </c>
      <c r="D43" s="1242"/>
      <c r="E43" s="1243"/>
      <c r="F43" s="41">
        <v>0</v>
      </c>
      <c r="G43" s="42">
        <v>0.02</v>
      </c>
      <c r="H43" s="42">
        <v>0.02</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kEzdA1km0/EcUwUrpVCbfhnkpur5GhFeoRm6AGsiw/VaS15ussnv31SeW8yUnyGlPIf1G5UbPtO1nsfLv5p+w==" saltValue="J/zpq8vylQ9pq5z2TQR+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view="pageBreakPreview" zoomScale="75" zoomScaleNormal="75" zoomScaleSheetLayoutView="7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1521</v>
      </c>
      <c r="L45" s="60">
        <v>1614</v>
      </c>
      <c r="M45" s="60">
        <v>1793</v>
      </c>
      <c r="N45" s="60">
        <v>2005</v>
      </c>
      <c r="O45" s="61">
        <v>2249</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944</v>
      </c>
      <c r="L48" s="64">
        <v>946</v>
      </c>
      <c r="M48" s="64">
        <v>958</v>
      </c>
      <c r="N48" s="64">
        <v>983</v>
      </c>
      <c r="O48" s="65">
        <v>1024</v>
      </c>
      <c r="P48" s="48"/>
      <c r="Q48" s="48"/>
      <c r="R48" s="48"/>
      <c r="S48" s="48"/>
      <c r="T48" s="48"/>
      <c r="U48" s="48"/>
    </row>
    <row r="49" spans="1:21" ht="30.75" customHeight="1" x14ac:dyDescent="0.15">
      <c r="A49" s="48"/>
      <c r="B49" s="1266"/>
      <c r="C49" s="1267"/>
      <c r="D49" s="62"/>
      <c r="E49" s="1248" t="s">
        <v>16</v>
      </c>
      <c r="F49" s="1248"/>
      <c r="G49" s="1248"/>
      <c r="H49" s="1248"/>
      <c r="I49" s="1248"/>
      <c r="J49" s="1249"/>
      <c r="K49" s="63">
        <v>94</v>
      </c>
      <c r="L49" s="64">
        <v>116</v>
      </c>
      <c r="M49" s="64">
        <v>122</v>
      </c>
      <c r="N49" s="64">
        <v>114</v>
      </c>
      <c r="O49" s="65">
        <v>117</v>
      </c>
      <c r="P49" s="48"/>
      <c r="Q49" s="48"/>
      <c r="R49" s="48"/>
      <c r="S49" s="48"/>
      <c r="T49" s="48"/>
      <c r="U49" s="48"/>
    </row>
    <row r="50" spans="1:21" ht="30.75" customHeight="1" x14ac:dyDescent="0.15">
      <c r="A50" s="48"/>
      <c r="B50" s="1266"/>
      <c r="C50" s="1267"/>
      <c r="D50" s="62"/>
      <c r="E50" s="1248" t="s">
        <v>17</v>
      </c>
      <c r="F50" s="1248"/>
      <c r="G50" s="1248"/>
      <c r="H50" s="1248"/>
      <c r="I50" s="1248"/>
      <c r="J50" s="1249"/>
      <c r="K50" s="63">
        <v>74</v>
      </c>
      <c r="L50" s="64">
        <v>53</v>
      </c>
      <c r="M50" s="64">
        <v>36</v>
      </c>
      <c r="N50" s="64">
        <v>20</v>
      </c>
      <c r="O50" s="65">
        <v>5</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1912</v>
      </c>
      <c r="L52" s="64">
        <v>1939</v>
      </c>
      <c r="M52" s="64">
        <v>2070</v>
      </c>
      <c r="N52" s="64">
        <v>2232</v>
      </c>
      <c r="O52" s="65">
        <v>2382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721</v>
      </c>
      <c r="L53" s="69">
        <v>790</v>
      </c>
      <c r="M53" s="69">
        <v>839</v>
      </c>
      <c r="N53" s="69">
        <v>890</v>
      </c>
      <c r="O53" s="70">
        <v>1013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610</v>
      </c>
      <c r="L57" s="83" t="s">
        <v>611</v>
      </c>
      <c r="M57" s="83" t="s">
        <v>612</v>
      </c>
      <c r="N57" s="83" t="s">
        <v>614</v>
      </c>
      <c r="O57" s="84" t="s">
        <v>591</v>
      </c>
    </row>
    <row r="58" spans="1:21" ht="31.5" customHeight="1" thickBot="1" x14ac:dyDescent="0.2">
      <c r="B58" s="1256"/>
      <c r="C58" s="1257"/>
      <c r="D58" s="1261" t="s">
        <v>27</v>
      </c>
      <c r="E58" s="1262"/>
      <c r="F58" s="1262"/>
      <c r="G58" s="1262"/>
      <c r="H58" s="1262"/>
      <c r="I58" s="1262"/>
      <c r="J58" s="1263"/>
      <c r="K58" s="85" t="s">
        <v>591</v>
      </c>
      <c r="L58" s="86" t="s">
        <v>591</v>
      </c>
      <c r="M58" s="86" t="s">
        <v>613</v>
      </c>
      <c r="N58" s="86" t="s">
        <v>615</v>
      </c>
      <c r="O58" s="87" t="s">
        <v>591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Wl8Wru6UPxucJc108nXsppDftWRkkDTQwxHnSL27zN2nvNiTXaga7OnSDr5Ga7OFP07S2vCQeFdMF+eKrGmGg==" saltValue="BOJ9rRpZc+0SY0n/WCls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44"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75" zoomScaleNormal="75" zoomScaleSheetLayoutView="75"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20460</v>
      </c>
      <c r="J41" s="103">
        <v>24348</v>
      </c>
      <c r="K41" s="103">
        <v>25126</v>
      </c>
      <c r="L41" s="103">
        <v>25257</v>
      </c>
      <c r="M41" s="104">
        <v>25331</v>
      </c>
    </row>
    <row r="42" spans="2:13" ht="27.75" customHeight="1" x14ac:dyDescent="0.15">
      <c r="B42" s="1274"/>
      <c r="C42" s="1275"/>
      <c r="D42" s="105"/>
      <c r="E42" s="1278" t="s">
        <v>32</v>
      </c>
      <c r="F42" s="1278"/>
      <c r="G42" s="1278"/>
      <c r="H42" s="1279"/>
      <c r="I42" s="106">
        <v>113</v>
      </c>
      <c r="J42" s="107">
        <v>62</v>
      </c>
      <c r="K42" s="107">
        <v>26</v>
      </c>
      <c r="L42" s="107">
        <v>8</v>
      </c>
      <c r="M42" s="108">
        <v>3</v>
      </c>
    </row>
    <row r="43" spans="2:13" ht="27.75" customHeight="1" x14ac:dyDescent="0.15">
      <c r="B43" s="1274"/>
      <c r="C43" s="1275"/>
      <c r="D43" s="105"/>
      <c r="E43" s="1278" t="s">
        <v>33</v>
      </c>
      <c r="F43" s="1278"/>
      <c r="G43" s="1278"/>
      <c r="H43" s="1279"/>
      <c r="I43" s="106">
        <v>15244</v>
      </c>
      <c r="J43" s="107">
        <v>14342</v>
      </c>
      <c r="K43" s="107">
        <v>13983</v>
      </c>
      <c r="L43" s="107">
        <v>13578</v>
      </c>
      <c r="M43" s="108">
        <v>13129</v>
      </c>
    </row>
    <row r="44" spans="2:13" ht="27.75" customHeight="1" x14ac:dyDescent="0.15">
      <c r="B44" s="1274"/>
      <c r="C44" s="1275"/>
      <c r="D44" s="105"/>
      <c r="E44" s="1278" t="s">
        <v>34</v>
      </c>
      <c r="F44" s="1278"/>
      <c r="G44" s="1278"/>
      <c r="H44" s="1279"/>
      <c r="I44" s="106">
        <v>756</v>
      </c>
      <c r="J44" s="107">
        <v>750</v>
      </c>
      <c r="K44" s="107">
        <v>734</v>
      </c>
      <c r="L44" s="107">
        <v>634</v>
      </c>
      <c r="M44" s="108">
        <v>534</v>
      </c>
    </row>
    <row r="45" spans="2:13" ht="27.75" customHeight="1" x14ac:dyDescent="0.15">
      <c r="B45" s="1274"/>
      <c r="C45" s="1275"/>
      <c r="D45" s="105"/>
      <c r="E45" s="1278" t="s">
        <v>35</v>
      </c>
      <c r="F45" s="1278"/>
      <c r="G45" s="1278"/>
      <c r="H45" s="1279"/>
      <c r="I45" s="106">
        <v>4009</v>
      </c>
      <c r="J45" s="107">
        <v>3971</v>
      </c>
      <c r="K45" s="107">
        <v>3897</v>
      </c>
      <c r="L45" s="107">
        <v>3828</v>
      </c>
      <c r="M45" s="108">
        <v>3812</v>
      </c>
    </row>
    <row r="46" spans="2:13" ht="27.75" customHeight="1" x14ac:dyDescent="0.15">
      <c r="B46" s="1274"/>
      <c r="C46" s="1275"/>
      <c r="D46" s="109"/>
      <c r="E46" s="1278" t="s">
        <v>36</v>
      </c>
      <c r="F46" s="1278"/>
      <c r="G46" s="1278"/>
      <c r="H46" s="1279"/>
      <c r="I46" s="106">
        <v>2</v>
      </c>
      <c r="J46" s="107">
        <v>3</v>
      </c>
      <c r="K46" s="107">
        <v>3</v>
      </c>
      <c r="L46" s="107" t="s">
        <v>517</v>
      </c>
      <c r="M46" s="108" t="s">
        <v>517</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13577</v>
      </c>
      <c r="J50" s="107">
        <v>14104</v>
      </c>
      <c r="K50" s="107">
        <v>14464</v>
      </c>
      <c r="L50" s="107">
        <v>14812</v>
      </c>
      <c r="M50" s="108">
        <v>14703</v>
      </c>
    </row>
    <row r="51" spans="2:13" ht="27.75" customHeight="1" x14ac:dyDescent="0.15">
      <c r="B51" s="1274"/>
      <c r="C51" s="1275"/>
      <c r="D51" s="105"/>
      <c r="E51" s="1278" t="s">
        <v>42</v>
      </c>
      <c r="F51" s="1278"/>
      <c r="G51" s="1278"/>
      <c r="H51" s="1279"/>
      <c r="I51" s="106">
        <v>299</v>
      </c>
      <c r="J51" s="107">
        <v>294</v>
      </c>
      <c r="K51" s="107">
        <v>283</v>
      </c>
      <c r="L51" s="107">
        <v>279</v>
      </c>
      <c r="M51" s="108">
        <v>261</v>
      </c>
    </row>
    <row r="52" spans="2:13" ht="27.75" customHeight="1" x14ac:dyDescent="0.15">
      <c r="B52" s="1276"/>
      <c r="C52" s="1277"/>
      <c r="D52" s="105"/>
      <c r="E52" s="1278" t="s">
        <v>43</v>
      </c>
      <c r="F52" s="1278"/>
      <c r="G52" s="1278"/>
      <c r="H52" s="1279"/>
      <c r="I52" s="106">
        <v>24077</v>
      </c>
      <c r="J52" s="107">
        <v>26598</v>
      </c>
      <c r="K52" s="107">
        <v>26911</v>
      </c>
      <c r="L52" s="107">
        <v>26758</v>
      </c>
      <c r="M52" s="108">
        <v>26506</v>
      </c>
    </row>
    <row r="53" spans="2:13" ht="27.75" customHeight="1" thickBot="1" x14ac:dyDescent="0.2">
      <c r="B53" s="1280" t="s">
        <v>44</v>
      </c>
      <c r="C53" s="1281"/>
      <c r="D53" s="112"/>
      <c r="E53" s="1282" t="s">
        <v>45</v>
      </c>
      <c r="F53" s="1282"/>
      <c r="G53" s="1282"/>
      <c r="H53" s="1283"/>
      <c r="I53" s="113">
        <v>2632</v>
      </c>
      <c r="J53" s="114">
        <v>2480</v>
      </c>
      <c r="K53" s="114">
        <v>2112</v>
      </c>
      <c r="L53" s="114">
        <v>1456</v>
      </c>
      <c r="M53" s="115">
        <v>1340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cXllQNXDR7StL3xpsqql8+5FH4ihCPl4YYlOv0Ayd49Df1EjvSH/dG05MGhfATvCbt65QdJWA+GuU+NHNQMhw==" saltValue="so4rbcyaFDaEPCJuAfqi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BreakPreview" zoomScale="75" zoomScaleNormal="75" zoomScaleSheetLayoutView="75"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3834</v>
      </c>
      <c r="G55" s="127">
        <v>3759</v>
      </c>
      <c r="H55" s="128">
        <v>3515</v>
      </c>
    </row>
    <row r="56" spans="2:8" ht="52.5" customHeight="1" x14ac:dyDescent="0.15">
      <c r="B56" s="129"/>
      <c r="C56" s="1301" t="s">
        <v>49</v>
      </c>
      <c r="D56" s="1301"/>
      <c r="E56" s="1302"/>
      <c r="F56" s="130">
        <v>1858</v>
      </c>
      <c r="G56" s="130">
        <v>1865</v>
      </c>
      <c r="H56" s="131">
        <v>1867</v>
      </c>
    </row>
    <row r="57" spans="2:8" ht="53.25" customHeight="1" x14ac:dyDescent="0.15">
      <c r="B57" s="129"/>
      <c r="C57" s="1303" t="s">
        <v>50</v>
      </c>
      <c r="D57" s="1303"/>
      <c r="E57" s="1304"/>
      <c r="F57" s="132">
        <v>8267</v>
      </c>
      <c r="G57" s="132">
        <v>8572</v>
      </c>
      <c r="H57" s="133">
        <v>8239</v>
      </c>
    </row>
    <row r="58" spans="2:8" ht="45.75" customHeight="1" x14ac:dyDescent="0.15">
      <c r="B58" s="134"/>
      <c r="C58" s="1291" t="s">
        <v>606</v>
      </c>
      <c r="D58" s="1292"/>
      <c r="E58" s="1293"/>
      <c r="F58" s="135">
        <v>2794</v>
      </c>
      <c r="G58" s="135">
        <v>2778</v>
      </c>
      <c r="H58" s="136">
        <v>2782</v>
      </c>
    </row>
    <row r="59" spans="2:8" ht="45.75" customHeight="1" x14ac:dyDescent="0.15">
      <c r="B59" s="134"/>
      <c r="C59" s="1291" t="s">
        <v>607</v>
      </c>
      <c r="D59" s="1292"/>
      <c r="E59" s="1293"/>
      <c r="F59" s="135">
        <v>2272</v>
      </c>
      <c r="G59" s="135">
        <v>2033</v>
      </c>
      <c r="H59" s="136">
        <v>1795</v>
      </c>
    </row>
    <row r="60" spans="2:8" ht="45.75" customHeight="1" x14ac:dyDescent="0.15">
      <c r="B60" s="134"/>
      <c r="C60" s="1291" t="s">
        <v>608</v>
      </c>
      <c r="D60" s="1292"/>
      <c r="E60" s="1293"/>
      <c r="F60" s="135">
        <v>500</v>
      </c>
      <c r="G60" s="135">
        <v>1000</v>
      </c>
      <c r="H60" s="136">
        <v>1000</v>
      </c>
    </row>
    <row r="61" spans="2:8" ht="45.75" customHeight="1" x14ac:dyDescent="0.15">
      <c r="B61" s="134"/>
      <c r="C61" s="1291" t="s">
        <v>609</v>
      </c>
      <c r="D61" s="1292"/>
      <c r="E61" s="1293"/>
      <c r="F61" s="135">
        <v>954</v>
      </c>
      <c r="G61" s="135">
        <v>955</v>
      </c>
      <c r="H61" s="136">
        <v>956</v>
      </c>
    </row>
    <row r="62" spans="2:8" ht="45.75" customHeight="1" thickBot="1" x14ac:dyDescent="0.2">
      <c r="B62" s="137"/>
      <c r="C62" s="1294" t="s">
        <v>616</v>
      </c>
      <c r="D62" s="1295"/>
      <c r="E62" s="1296"/>
      <c r="F62" s="138">
        <v>762</v>
      </c>
      <c r="G62" s="138">
        <v>762</v>
      </c>
      <c r="H62" s="139">
        <v>762</v>
      </c>
    </row>
    <row r="63" spans="2:8" ht="52.5" customHeight="1" thickBot="1" x14ac:dyDescent="0.2">
      <c r="B63" s="140"/>
      <c r="C63" s="1297" t="s">
        <v>51</v>
      </c>
      <c r="D63" s="1297"/>
      <c r="E63" s="1298"/>
      <c r="F63" s="141">
        <v>13959</v>
      </c>
      <c r="G63" s="141">
        <v>14196</v>
      </c>
      <c r="H63" s="142">
        <v>13621</v>
      </c>
    </row>
    <row r="64" spans="2:8" ht="15" customHeight="1" x14ac:dyDescent="0.15"/>
    <row r="65" ht="0" hidden="1" customHeight="1" x14ac:dyDescent="0.15"/>
    <row r="66" ht="0" hidden="1" customHeight="1" x14ac:dyDescent="0.15"/>
  </sheetData>
  <sheetProtection algorithmName="SHA-512" hashValue="wgZ56gzersJ9MkN223kll3EjVo/BChaBQU4AmlHh76bnUoUcA+ARRmrnt35pEgHlqUatEP7JG1AuDwZvIf/D1A==" saltValue="9X2VciratJ+6dmnYs1El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1"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75" zoomScaleNormal="80" zoomScaleSheetLayoutView="7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632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620</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558</v>
      </c>
      <c r="BQ50" s="1320"/>
      <c r="BR50" s="1320"/>
      <c r="BS50" s="1320"/>
      <c r="BT50" s="1320"/>
      <c r="BU50" s="1320"/>
      <c r="BV50" s="1320"/>
      <c r="BW50" s="1320"/>
      <c r="BX50" s="1320" t="s">
        <v>559</v>
      </c>
      <c r="BY50" s="1320"/>
      <c r="BZ50" s="1320"/>
      <c r="CA50" s="1320"/>
      <c r="CB50" s="1320"/>
      <c r="CC50" s="1320"/>
      <c r="CD50" s="1320"/>
      <c r="CE50" s="1320"/>
      <c r="CF50" s="1320" t="s">
        <v>560</v>
      </c>
      <c r="CG50" s="1320"/>
      <c r="CH50" s="1320"/>
      <c r="CI50" s="1320"/>
      <c r="CJ50" s="1320"/>
      <c r="CK50" s="1320"/>
      <c r="CL50" s="1320"/>
      <c r="CM50" s="1320"/>
      <c r="CN50" s="1320" t="s">
        <v>561</v>
      </c>
      <c r="CO50" s="1320"/>
      <c r="CP50" s="1320"/>
      <c r="CQ50" s="1320"/>
      <c r="CR50" s="1320"/>
      <c r="CS50" s="1320"/>
      <c r="CT50" s="1320"/>
      <c r="CU50" s="1320"/>
      <c r="CV50" s="1320" t="s">
        <v>562</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621</v>
      </c>
      <c r="AO51" s="1323"/>
      <c r="AP51" s="1323"/>
      <c r="AQ51" s="1323"/>
      <c r="AR51" s="1323"/>
      <c r="AS51" s="1323"/>
      <c r="AT51" s="1323"/>
      <c r="AU51" s="1323"/>
      <c r="AV51" s="1323"/>
      <c r="AW51" s="1323"/>
      <c r="AX51" s="1323"/>
      <c r="AY51" s="1323"/>
      <c r="AZ51" s="1323"/>
      <c r="BA51" s="1323"/>
      <c r="BB51" s="1323" t="s">
        <v>622</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19</v>
      </c>
      <c r="CG51" s="1306"/>
      <c r="CH51" s="1306"/>
      <c r="CI51" s="1306"/>
      <c r="CJ51" s="1306"/>
      <c r="CK51" s="1306"/>
      <c r="CL51" s="1306"/>
      <c r="CM51" s="1306"/>
      <c r="CN51" s="1306">
        <v>13.3</v>
      </c>
      <c r="CO51" s="1306"/>
      <c r="CP51" s="1306"/>
      <c r="CQ51" s="1306"/>
      <c r="CR51" s="1306"/>
      <c r="CS51" s="1306"/>
      <c r="CT51" s="1306"/>
      <c r="CU51" s="1306"/>
      <c r="CV51" s="1306">
        <v>12.4</v>
      </c>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623</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50</v>
      </c>
      <c r="CG53" s="1306"/>
      <c r="CH53" s="1306"/>
      <c r="CI53" s="1306"/>
      <c r="CJ53" s="1306"/>
      <c r="CK53" s="1306"/>
      <c r="CL53" s="1306"/>
      <c r="CM53" s="1306"/>
      <c r="CN53" s="1306">
        <v>51.5</v>
      </c>
      <c r="CO53" s="1306"/>
      <c r="CP53" s="1306"/>
      <c r="CQ53" s="1306"/>
      <c r="CR53" s="1306"/>
      <c r="CS53" s="1306"/>
      <c r="CT53" s="1306"/>
      <c r="CU53" s="1306"/>
      <c r="CV53" s="1306">
        <v>52.9</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624</v>
      </c>
      <c r="AO55" s="1320"/>
      <c r="AP55" s="1320"/>
      <c r="AQ55" s="1320"/>
      <c r="AR55" s="1320"/>
      <c r="AS55" s="1320"/>
      <c r="AT55" s="1320"/>
      <c r="AU55" s="1320"/>
      <c r="AV55" s="1320"/>
      <c r="AW55" s="1320"/>
      <c r="AX55" s="1320"/>
      <c r="AY55" s="1320"/>
      <c r="AZ55" s="1320"/>
      <c r="BA55" s="1320"/>
      <c r="BB55" s="1323" t="s">
        <v>622</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20.2</v>
      </c>
      <c r="CG55" s="1306"/>
      <c r="CH55" s="1306"/>
      <c r="CI55" s="1306"/>
      <c r="CJ55" s="1306"/>
      <c r="CK55" s="1306"/>
      <c r="CL55" s="1306"/>
      <c r="CM55" s="1306"/>
      <c r="CN55" s="1306">
        <v>19</v>
      </c>
      <c r="CO55" s="1306"/>
      <c r="CP55" s="1306"/>
      <c r="CQ55" s="1306"/>
      <c r="CR55" s="1306"/>
      <c r="CS55" s="1306"/>
      <c r="CT55" s="1306"/>
      <c r="CU55" s="1306"/>
      <c r="CV55" s="1306">
        <v>15.4</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623</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53.6</v>
      </c>
      <c r="CG57" s="1306"/>
      <c r="CH57" s="1306"/>
      <c r="CI57" s="1306"/>
      <c r="CJ57" s="1306"/>
      <c r="CK57" s="1306"/>
      <c r="CL57" s="1306"/>
      <c r="CM57" s="1306"/>
      <c r="CN57" s="1306">
        <v>56.1</v>
      </c>
      <c r="CO57" s="1306"/>
      <c r="CP57" s="1306"/>
      <c r="CQ57" s="1306"/>
      <c r="CR57" s="1306"/>
      <c r="CS57" s="1306"/>
      <c r="CT57" s="1306"/>
      <c r="CU57" s="1306"/>
      <c r="CV57" s="1306">
        <v>57.5</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625</v>
      </c>
    </row>
    <row r="64" spans="1:109" x14ac:dyDescent="0.15">
      <c r="B64" s="394"/>
      <c r="G64" s="401"/>
      <c r="I64" s="414"/>
      <c r="J64" s="414"/>
      <c r="K64" s="414"/>
      <c r="L64" s="414"/>
      <c r="M64" s="414"/>
      <c r="N64" s="415"/>
      <c r="AM64" s="401"/>
      <c r="AN64" s="401" t="s">
        <v>619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631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620</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558</v>
      </c>
      <c r="BQ72" s="1320"/>
      <c r="BR72" s="1320"/>
      <c r="BS72" s="1320"/>
      <c r="BT72" s="1320"/>
      <c r="BU72" s="1320"/>
      <c r="BV72" s="1320"/>
      <c r="BW72" s="1320"/>
      <c r="BX72" s="1320" t="s">
        <v>559</v>
      </c>
      <c r="BY72" s="1320"/>
      <c r="BZ72" s="1320"/>
      <c r="CA72" s="1320"/>
      <c r="CB72" s="1320"/>
      <c r="CC72" s="1320"/>
      <c r="CD72" s="1320"/>
      <c r="CE72" s="1320"/>
      <c r="CF72" s="1320" t="s">
        <v>560</v>
      </c>
      <c r="CG72" s="1320"/>
      <c r="CH72" s="1320"/>
      <c r="CI72" s="1320"/>
      <c r="CJ72" s="1320"/>
      <c r="CK72" s="1320"/>
      <c r="CL72" s="1320"/>
      <c r="CM72" s="1320"/>
      <c r="CN72" s="1320" t="s">
        <v>561</v>
      </c>
      <c r="CO72" s="1320"/>
      <c r="CP72" s="1320"/>
      <c r="CQ72" s="1320"/>
      <c r="CR72" s="1320"/>
      <c r="CS72" s="1320"/>
      <c r="CT72" s="1320"/>
      <c r="CU72" s="1320"/>
      <c r="CV72" s="1320" t="s">
        <v>562</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621</v>
      </c>
      <c r="AO73" s="1323"/>
      <c r="AP73" s="1323"/>
      <c r="AQ73" s="1323"/>
      <c r="AR73" s="1323"/>
      <c r="AS73" s="1323"/>
      <c r="AT73" s="1323"/>
      <c r="AU73" s="1323"/>
      <c r="AV73" s="1323"/>
      <c r="AW73" s="1323"/>
      <c r="AX73" s="1323"/>
      <c r="AY73" s="1323"/>
      <c r="AZ73" s="1323"/>
      <c r="BA73" s="1323"/>
      <c r="BB73" s="1323" t="s">
        <v>622</v>
      </c>
      <c r="BC73" s="1323"/>
      <c r="BD73" s="1323"/>
      <c r="BE73" s="1323"/>
      <c r="BF73" s="1323"/>
      <c r="BG73" s="1323"/>
      <c r="BH73" s="1323"/>
      <c r="BI73" s="1323"/>
      <c r="BJ73" s="1323"/>
      <c r="BK73" s="1323"/>
      <c r="BL73" s="1323"/>
      <c r="BM73" s="1323"/>
      <c r="BN73" s="1323"/>
      <c r="BO73" s="1323"/>
      <c r="BP73" s="1306">
        <v>22.8</v>
      </c>
      <c r="BQ73" s="1306"/>
      <c r="BR73" s="1306"/>
      <c r="BS73" s="1306"/>
      <c r="BT73" s="1306"/>
      <c r="BU73" s="1306"/>
      <c r="BV73" s="1306"/>
      <c r="BW73" s="1306"/>
      <c r="BX73" s="1306">
        <v>21.6</v>
      </c>
      <c r="BY73" s="1306"/>
      <c r="BZ73" s="1306"/>
      <c r="CA73" s="1306"/>
      <c r="CB73" s="1306"/>
      <c r="CC73" s="1306"/>
      <c r="CD73" s="1306"/>
      <c r="CE73" s="1306"/>
      <c r="CF73" s="1306">
        <v>19</v>
      </c>
      <c r="CG73" s="1306"/>
      <c r="CH73" s="1306"/>
      <c r="CI73" s="1306"/>
      <c r="CJ73" s="1306"/>
      <c r="CK73" s="1306"/>
      <c r="CL73" s="1306"/>
      <c r="CM73" s="1306"/>
      <c r="CN73" s="1306">
        <v>13.3</v>
      </c>
      <c r="CO73" s="1306"/>
      <c r="CP73" s="1306"/>
      <c r="CQ73" s="1306"/>
      <c r="CR73" s="1306"/>
      <c r="CS73" s="1306"/>
      <c r="CT73" s="1306"/>
      <c r="CU73" s="1306"/>
      <c r="CV73" s="1306">
        <v>12.4</v>
      </c>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627</v>
      </c>
      <c r="BC75" s="1323"/>
      <c r="BD75" s="1323"/>
      <c r="BE75" s="1323"/>
      <c r="BF75" s="1323"/>
      <c r="BG75" s="1323"/>
      <c r="BH75" s="1323"/>
      <c r="BI75" s="1323"/>
      <c r="BJ75" s="1323"/>
      <c r="BK75" s="1323"/>
      <c r="BL75" s="1323"/>
      <c r="BM75" s="1323"/>
      <c r="BN75" s="1323"/>
      <c r="BO75" s="1323"/>
      <c r="BP75" s="1306">
        <v>6.6</v>
      </c>
      <c r="BQ75" s="1306"/>
      <c r="BR75" s="1306"/>
      <c r="BS75" s="1306"/>
      <c r="BT75" s="1306"/>
      <c r="BU75" s="1306"/>
      <c r="BV75" s="1306"/>
      <c r="BW75" s="1306"/>
      <c r="BX75" s="1306">
        <v>6.5</v>
      </c>
      <c r="BY75" s="1306"/>
      <c r="BZ75" s="1306"/>
      <c r="CA75" s="1306"/>
      <c r="CB75" s="1306"/>
      <c r="CC75" s="1306"/>
      <c r="CD75" s="1306"/>
      <c r="CE75" s="1306"/>
      <c r="CF75" s="1306">
        <v>6.9</v>
      </c>
      <c r="CG75" s="1306"/>
      <c r="CH75" s="1306"/>
      <c r="CI75" s="1306"/>
      <c r="CJ75" s="1306"/>
      <c r="CK75" s="1306"/>
      <c r="CL75" s="1306"/>
      <c r="CM75" s="1306"/>
      <c r="CN75" s="1306">
        <v>7.5</v>
      </c>
      <c r="CO75" s="1306"/>
      <c r="CP75" s="1306"/>
      <c r="CQ75" s="1306"/>
      <c r="CR75" s="1306"/>
      <c r="CS75" s="1306"/>
      <c r="CT75" s="1306"/>
      <c r="CU75" s="1306"/>
      <c r="CV75" s="1306">
        <v>8.3000000000000007</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628</v>
      </c>
      <c r="AO77" s="1320"/>
      <c r="AP77" s="1320"/>
      <c r="AQ77" s="1320"/>
      <c r="AR77" s="1320"/>
      <c r="AS77" s="1320"/>
      <c r="AT77" s="1320"/>
      <c r="AU77" s="1320"/>
      <c r="AV77" s="1320"/>
      <c r="AW77" s="1320"/>
      <c r="AX77" s="1320"/>
      <c r="AY77" s="1320"/>
      <c r="AZ77" s="1320"/>
      <c r="BA77" s="1320"/>
      <c r="BB77" s="1323" t="s">
        <v>622</v>
      </c>
      <c r="BC77" s="1323"/>
      <c r="BD77" s="1323"/>
      <c r="BE77" s="1323"/>
      <c r="BF77" s="1323"/>
      <c r="BG77" s="1323"/>
      <c r="BH77" s="1323"/>
      <c r="BI77" s="1323"/>
      <c r="BJ77" s="1323"/>
      <c r="BK77" s="1323"/>
      <c r="BL77" s="1323"/>
      <c r="BM77" s="1323"/>
      <c r="BN77" s="1323"/>
      <c r="BO77" s="1323"/>
      <c r="BP77" s="1306">
        <v>48.6</v>
      </c>
      <c r="BQ77" s="1306"/>
      <c r="BR77" s="1306"/>
      <c r="BS77" s="1306"/>
      <c r="BT77" s="1306"/>
      <c r="BU77" s="1306"/>
      <c r="BV77" s="1306"/>
      <c r="BW77" s="1306"/>
      <c r="BX77" s="1306">
        <v>32.799999999999997</v>
      </c>
      <c r="BY77" s="1306"/>
      <c r="BZ77" s="1306"/>
      <c r="CA77" s="1306"/>
      <c r="CB77" s="1306"/>
      <c r="CC77" s="1306"/>
      <c r="CD77" s="1306"/>
      <c r="CE77" s="1306"/>
      <c r="CF77" s="1306">
        <v>20.2</v>
      </c>
      <c r="CG77" s="1306"/>
      <c r="CH77" s="1306"/>
      <c r="CI77" s="1306"/>
      <c r="CJ77" s="1306"/>
      <c r="CK77" s="1306"/>
      <c r="CL77" s="1306"/>
      <c r="CM77" s="1306"/>
      <c r="CN77" s="1306">
        <v>19</v>
      </c>
      <c r="CO77" s="1306"/>
      <c r="CP77" s="1306"/>
      <c r="CQ77" s="1306"/>
      <c r="CR77" s="1306"/>
      <c r="CS77" s="1306"/>
      <c r="CT77" s="1306"/>
      <c r="CU77" s="1306"/>
      <c r="CV77" s="1306">
        <v>15.4</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626</v>
      </c>
      <c r="BC79" s="1323"/>
      <c r="BD79" s="1323"/>
      <c r="BE79" s="1323"/>
      <c r="BF79" s="1323"/>
      <c r="BG79" s="1323"/>
      <c r="BH79" s="1323"/>
      <c r="BI79" s="1323"/>
      <c r="BJ79" s="1323"/>
      <c r="BK79" s="1323"/>
      <c r="BL79" s="1323"/>
      <c r="BM79" s="1323"/>
      <c r="BN79" s="1323"/>
      <c r="BO79" s="1323"/>
      <c r="BP79" s="1306">
        <v>10.4</v>
      </c>
      <c r="BQ79" s="1306"/>
      <c r="BR79" s="1306"/>
      <c r="BS79" s="1306"/>
      <c r="BT79" s="1306"/>
      <c r="BU79" s="1306"/>
      <c r="BV79" s="1306"/>
      <c r="BW79" s="1306"/>
      <c r="BX79" s="1306">
        <v>9.5</v>
      </c>
      <c r="BY79" s="1306"/>
      <c r="BZ79" s="1306"/>
      <c r="CA79" s="1306"/>
      <c r="CB79" s="1306"/>
      <c r="CC79" s="1306"/>
      <c r="CD79" s="1306"/>
      <c r="CE79" s="1306"/>
      <c r="CF79" s="1306">
        <v>8.6</v>
      </c>
      <c r="CG79" s="1306"/>
      <c r="CH79" s="1306"/>
      <c r="CI79" s="1306"/>
      <c r="CJ79" s="1306"/>
      <c r="CK79" s="1306"/>
      <c r="CL79" s="1306"/>
      <c r="CM79" s="1306"/>
      <c r="CN79" s="1306">
        <v>8.5</v>
      </c>
      <c r="CO79" s="1306"/>
      <c r="CP79" s="1306"/>
      <c r="CQ79" s="1306"/>
      <c r="CR79" s="1306"/>
      <c r="CS79" s="1306"/>
      <c r="CT79" s="1306"/>
      <c r="CU79" s="1306"/>
      <c r="CV79" s="1306">
        <v>8.5</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Rj30DF/u5TAu6Q/9iTQvW1tfmr78kja5nD4hq1SAweaC4AUZL4Edcq0O9eli8D2IptX88JHJY+GhRz4TG35sw==" saltValue="mWOi9rh2SBkbIMvE8HVK7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37"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75" zoomScaleNormal="80" zoomScaleSheetLayoutView="7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mrnOGUgubp1DQ7kaPqK8ysLuUFyMAeDfIFd9JVhnArV5eoUiBS7ZN7r/pjFDyrttgJFGrfRPsvdQvWeaxKCrA==" saltValue="Yv6zeRmy2EMNKMJGU/o7uA==" spinCount="100000" sheet="1" objects="1" scenarios="1"/>
  <dataConsolidate/>
  <phoneticPr fontId="2"/>
  <printOptions horizontalCentered="1" verticalCentered="1"/>
  <pageMargins left="0" right="0" top="0.19685039370078741" bottom="0" header="0.39370078740157483" footer="0"/>
  <pageSetup paperSize="9" scale="35"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view="pageBreakPreview" zoomScale="75" zoomScaleNormal="80" zoomScaleSheetLayoutView="7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c3Y+YowkadyMjQgQGVZb/NwjpN7to7yz7aUv2uZ2UZoJusPCVax2y835+uasgGDx4gud7zLTu+SnPffOJxbLg==" saltValue="J4NWzkdsVGbx+kQiRv52/w==" spinCount="100000" sheet="1" objects="1" scenarios="1"/>
  <dataConsolidate/>
  <phoneticPr fontId="2"/>
  <printOptions horizontalCentered="1" verticalCentered="1"/>
  <pageMargins left="0" right="0" top="0.19685039370078741" bottom="0" header="0.39370078740157483" footer="0"/>
  <pageSetup paperSize="9" scale="35" orientation="portrait"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93225</v>
      </c>
      <c r="E3" s="161"/>
      <c r="F3" s="162">
        <v>83623</v>
      </c>
      <c r="G3" s="163"/>
      <c r="H3" s="164"/>
    </row>
    <row r="4" spans="1:8" x14ac:dyDescent="0.15">
      <c r="A4" s="165"/>
      <c r="B4" s="166"/>
      <c r="C4" s="167"/>
      <c r="D4" s="168">
        <v>69735</v>
      </c>
      <c r="E4" s="169"/>
      <c r="F4" s="170">
        <v>48787</v>
      </c>
      <c r="G4" s="171"/>
      <c r="H4" s="172"/>
    </row>
    <row r="5" spans="1:8" x14ac:dyDescent="0.15">
      <c r="A5" s="153" t="s">
        <v>550</v>
      </c>
      <c r="B5" s="158"/>
      <c r="C5" s="159"/>
      <c r="D5" s="160">
        <v>136860</v>
      </c>
      <c r="E5" s="161"/>
      <c r="F5" s="162">
        <v>87974</v>
      </c>
      <c r="G5" s="163"/>
      <c r="H5" s="164"/>
    </row>
    <row r="6" spans="1:8" x14ac:dyDescent="0.15">
      <c r="A6" s="165"/>
      <c r="B6" s="166"/>
      <c r="C6" s="167"/>
      <c r="D6" s="168">
        <v>124389</v>
      </c>
      <c r="E6" s="169"/>
      <c r="F6" s="170">
        <v>48183</v>
      </c>
      <c r="G6" s="171"/>
      <c r="H6" s="172"/>
    </row>
    <row r="7" spans="1:8" x14ac:dyDescent="0.15">
      <c r="A7" s="153" t="s">
        <v>551</v>
      </c>
      <c r="B7" s="158"/>
      <c r="C7" s="159"/>
      <c r="D7" s="160">
        <v>68155</v>
      </c>
      <c r="E7" s="161"/>
      <c r="F7" s="162">
        <v>78864</v>
      </c>
      <c r="G7" s="163"/>
      <c r="H7" s="164"/>
    </row>
    <row r="8" spans="1:8" x14ac:dyDescent="0.15">
      <c r="A8" s="165"/>
      <c r="B8" s="166"/>
      <c r="C8" s="167"/>
      <c r="D8" s="168">
        <v>55832</v>
      </c>
      <c r="E8" s="169"/>
      <c r="F8" s="170">
        <v>46136</v>
      </c>
      <c r="G8" s="171"/>
      <c r="H8" s="172"/>
    </row>
    <row r="9" spans="1:8" x14ac:dyDescent="0.15">
      <c r="A9" s="153" t="s">
        <v>552</v>
      </c>
      <c r="B9" s="158"/>
      <c r="C9" s="159"/>
      <c r="D9" s="160">
        <v>60603</v>
      </c>
      <c r="E9" s="161"/>
      <c r="F9" s="162">
        <v>85042</v>
      </c>
      <c r="G9" s="163"/>
      <c r="H9" s="164"/>
    </row>
    <row r="10" spans="1:8" x14ac:dyDescent="0.15">
      <c r="A10" s="165"/>
      <c r="B10" s="166"/>
      <c r="C10" s="167"/>
      <c r="D10" s="168">
        <v>50714</v>
      </c>
      <c r="E10" s="169"/>
      <c r="F10" s="170">
        <v>50806</v>
      </c>
      <c r="G10" s="171"/>
      <c r="H10" s="172"/>
    </row>
    <row r="11" spans="1:8" x14ac:dyDescent="0.15">
      <c r="A11" s="153" t="s">
        <v>553</v>
      </c>
      <c r="B11" s="158"/>
      <c r="C11" s="159"/>
      <c r="D11" s="160">
        <v>67326</v>
      </c>
      <c r="E11" s="161"/>
      <c r="F11" s="162">
        <v>83774</v>
      </c>
      <c r="G11" s="163"/>
      <c r="H11" s="164"/>
    </row>
    <row r="12" spans="1:8" x14ac:dyDescent="0.15">
      <c r="A12" s="165"/>
      <c r="B12" s="166"/>
      <c r="C12" s="173"/>
      <c r="D12" s="168">
        <v>58640</v>
      </c>
      <c r="E12" s="169"/>
      <c r="F12" s="170">
        <v>52179</v>
      </c>
      <c r="G12" s="171"/>
      <c r="H12" s="172"/>
    </row>
    <row r="13" spans="1:8" x14ac:dyDescent="0.15">
      <c r="A13" s="153"/>
      <c r="B13" s="158"/>
      <c r="C13" s="174"/>
      <c r="D13" s="175">
        <v>85234</v>
      </c>
      <c r="E13" s="176"/>
      <c r="F13" s="177">
        <v>83855</v>
      </c>
      <c r="G13" s="178"/>
      <c r="H13" s="164"/>
    </row>
    <row r="14" spans="1:8" x14ac:dyDescent="0.15">
      <c r="A14" s="165"/>
      <c r="B14" s="166"/>
      <c r="C14" s="167"/>
      <c r="D14" s="168">
        <v>71862</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6.13</v>
      </c>
      <c r="C19" s="179">
        <f>ROUND(VALUE(SUBSTITUTE(実質収支比率等に係る経年分析!G$48,"▲","-")),2)</f>
        <v>7.11</v>
      </c>
      <c r="D19" s="179">
        <f>ROUND(VALUE(SUBSTITUTE(実質収支比率等に係る経年分析!H$48,"▲","-")),2)</f>
        <v>4.75</v>
      </c>
      <c r="E19" s="179">
        <f>ROUND(VALUE(SUBSTITUTE(実質収支比率等に係る経年分析!I$48,"▲","-")),2)</f>
        <v>5.34</v>
      </c>
      <c r="F19" s="179">
        <f>ROUND(VALUE(SUBSTITUTE(実質収支比率等に係る経年分析!J$48,"▲","-")),2)</f>
        <v>4.7300000000000004</v>
      </c>
    </row>
    <row r="20" spans="1:11" x14ac:dyDescent="0.15">
      <c r="A20" s="179" t="s">
        <v>55</v>
      </c>
      <c r="B20" s="179">
        <f>ROUND(VALUE(SUBSTITUTE(実質収支比率等に係る経年分析!F$47,"▲","-")),2)</f>
        <v>25.89</v>
      </c>
      <c r="C20" s="179">
        <f>ROUND(VALUE(SUBSTITUTE(実質収支比率等に係る経年分析!G$47,"▲","-")),2)</f>
        <v>28.77</v>
      </c>
      <c r="D20" s="179">
        <f>ROUND(VALUE(SUBSTITUTE(実質収支比率等に係る経年分析!H$47,"▲","-")),2)</f>
        <v>29.29</v>
      </c>
      <c r="E20" s="179">
        <f>ROUND(VALUE(SUBSTITUTE(実質収支比率等に係る経年分析!I$47,"▲","-")),2)</f>
        <v>28.81</v>
      </c>
      <c r="F20" s="179">
        <f>ROUND(VALUE(SUBSTITUTE(実質収支比率等に係る経年分析!J$47,"▲","-")),2)</f>
        <v>26.93</v>
      </c>
    </row>
    <row r="21" spans="1:11" x14ac:dyDescent="0.15">
      <c r="A21" s="179" t="s">
        <v>56</v>
      </c>
      <c r="B21" s="179">
        <f>IF(ISNUMBER(VALUE(SUBSTITUTE(実質収支比率等に係る経年分析!F$49,"▲","-"))),ROUND(VALUE(SUBSTITUTE(実質収支比率等に係る経年分析!F$49,"▲","-")),2),NA())</f>
        <v>2.5099999999999998</v>
      </c>
      <c r="C21" s="179">
        <f>IF(ISNUMBER(VALUE(SUBSTITUTE(実質収支比率等に係る経年分析!G$49,"▲","-"))),ROUND(VALUE(SUBSTITUTE(実質収支比率等に係る経年分析!G$49,"▲","-")),2),NA())</f>
        <v>3.77</v>
      </c>
      <c r="D21" s="179">
        <f>IF(ISNUMBER(VALUE(SUBSTITUTE(実質収支比率等に係る経年分析!H$49,"▲","-"))),ROUND(VALUE(SUBSTITUTE(実質収支比率等に係る経年分析!H$49,"▲","-")),2),NA())</f>
        <v>-2.44</v>
      </c>
      <c r="E21" s="179">
        <f>IF(ISNUMBER(VALUE(SUBSTITUTE(実質収支比率等に係る経年分析!I$49,"▲","-"))),ROUND(VALUE(SUBSTITUTE(実質収支比率等に係る経年分析!I$49,"▲","-")),2),NA())</f>
        <v>-0.01</v>
      </c>
      <c r="F21" s="179">
        <f>IF(ISNUMBER(VALUE(SUBSTITUTE(実質収支比率等に係る経年分析!J$49,"▲","-"))),ROUND(VALUE(SUBSTITUTE(実質収支比率等に係る経年分析!J$49,"▲","-")),2),NA())</f>
        <v>-2.4700000000000002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稲敷市後期高齢者医療特別会計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稲敷市農業集落排水事業特別会計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0.23</v>
      </c>
    </row>
    <row r="31" spans="1:11" x14ac:dyDescent="0.15">
      <c r="A31" s="180" t="str">
        <f>IF(連結実質赤字比率に係る赤字・黒字の構成分析!C$39="",NA(),連結実質赤字比率に係る赤字・黒字の構成分析!C$39)</f>
        <v>稲敷市公共下水道事業特別会計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0.36</v>
      </c>
    </row>
    <row r="32" spans="1:11" x14ac:dyDescent="0.15">
      <c r="A32" s="180" t="str">
        <f>IF(連結実質赤字比率に係る赤字・黒字の構成分析!C$38="",NA(),連結実質赤字比率に係る赤字・黒字の構成分析!C$38)</f>
        <v>稲敷市国民健康保険特別会計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2.83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x14ac:dyDescent="0.15">
      <c r="A33" s="180" t="str">
        <f>IF(連結実質赤字比率に係る赤字・黒字の構成分析!C$37="",NA(),連結実質赤字比率に係る赤字・黒字の構成分析!C$37)</f>
        <v>稲敷市介護保険特別会計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15">
      <c r="A34" s="180" t="str">
        <f>IF(連結実質赤字比率に係る赤字・黒字の構成分析!C$36="",NA(),連結実質赤字比率に係る赤字・黒字の構成分析!C$36)</f>
        <v>稲敷市工業用水道事業会計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4.72</v>
      </c>
    </row>
    <row r="36" spans="1:16" x14ac:dyDescent="0.15">
      <c r="A36" s="180" t="str">
        <f>IF(連結実質赤字比率に係る赤字・黒字の構成分析!C$34="",NA(),連結実質赤字比率に係る赤字・黒字の構成分析!C$34)</f>
        <v>稲敷市水道事業会計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9.3000000000000007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9.84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1912</v>
      </c>
      <c r="E42" s="181"/>
      <c r="F42" s="181"/>
      <c r="G42" s="181">
        <f>'実質公債費比率（分子）の構造'!L$52</f>
        <v>1939</v>
      </c>
      <c r="H42" s="181"/>
      <c r="I42" s="181"/>
      <c r="J42" s="181">
        <f>'実質公債費比率（分子）の構造'!M$52</f>
        <v>2070</v>
      </c>
      <c r="K42" s="181"/>
      <c r="L42" s="181"/>
      <c r="M42" s="181">
        <f>'実質公債費比率（分子）の構造'!N$52</f>
        <v>2232</v>
      </c>
      <c r="N42" s="181"/>
      <c r="O42" s="181"/>
      <c r="P42" s="181">
        <f>'実質公債費比率（分子）の構造'!O$52</f>
        <v>2382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74</v>
      </c>
      <c r="C44" s="181"/>
      <c r="D44" s="181"/>
      <c r="E44" s="181">
        <f>'実質公債費比率（分子）の構造'!L$50</f>
        <v>53</v>
      </c>
      <c r="F44" s="181"/>
      <c r="G44" s="181"/>
      <c r="H44" s="181">
        <f>'実質公債費比率（分子）の構造'!M$50</f>
        <v>36</v>
      </c>
      <c r="I44" s="181"/>
      <c r="J44" s="181"/>
      <c r="K44" s="181">
        <f>'実質公債費比率（分子）の構造'!N$50</f>
        <v>20</v>
      </c>
      <c r="L44" s="181"/>
      <c r="M44" s="181"/>
      <c r="N44" s="181">
        <f>'実質公債費比率（分子）の構造'!O$50</f>
        <v>5</v>
      </c>
      <c r="O44" s="181"/>
      <c r="P44" s="181"/>
    </row>
    <row r="45" spans="1:16" x14ac:dyDescent="0.15">
      <c r="A45" s="181" t="s">
        <v>66</v>
      </c>
      <c r="B45" s="181">
        <f>'実質公債費比率（分子）の構造'!K$49</f>
        <v>94</v>
      </c>
      <c r="C45" s="181"/>
      <c r="D45" s="181"/>
      <c r="E45" s="181">
        <f>'実質公債費比率（分子）の構造'!L$49</f>
        <v>116</v>
      </c>
      <c r="F45" s="181"/>
      <c r="G45" s="181"/>
      <c r="H45" s="181">
        <f>'実質公債費比率（分子）の構造'!M$49</f>
        <v>122</v>
      </c>
      <c r="I45" s="181"/>
      <c r="J45" s="181"/>
      <c r="K45" s="181">
        <f>'実質公債費比率（分子）の構造'!N$49</f>
        <v>114</v>
      </c>
      <c r="L45" s="181"/>
      <c r="M45" s="181"/>
      <c r="N45" s="181">
        <f>'実質公債費比率（分子）の構造'!O$49</f>
        <v>117</v>
      </c>
      <c r="O45" s="181"/>
      <c r="P45" s="181"/>
    </row>
    <row r="46" spans="1:16" x14ac:dyDescent="0.15">
      <c r="A46" s="181" t="s">
        <v>67</v>
      </c>
      <c r="B46" s="181">
        <f>'実質公債費比率（分子）の構造'!K$48</f>
        <v>944</v>
      </c>
      <c r="C46" s="181"/>
      <c r="D46" s="181"/>
      <c r="E46" s="181">
        <f>'実質公債費比率（分子）の構造'!L$48</f>
        <v>946</v>
      </c>
      <c r="F46" s="181"/>
      <c r="G46" s="181"/>
      <c r="H46" s="181">
        <f>'実質公債費比率（分子）の構造'!M$48</f>
        <v>958</v>
      </c>
      <c r="I46" s="181"/>
      <c r="J46" s="181"/>
      <c r="K46" s="181">
        <f>'実質公債費比率（分子）の構造'!N$48</f>
        <v>983</v>
      </c>
      <c r="L46" s="181"/>
      <c r="M46" s="181"/>
      <c r="N46" s="181">
        <f>'実質公債費比率（分子）の構造'!O$48</f>
        <v>1024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1521</v>
      </c>
      <c r="C49" s="181"/>
      <c r="D49" s="181"/>
      <c r="E49" s="181">
        <f>'実質公債費比率（分子）の構造'!L$45</f>
        <v>1614</v>
      </c>
      <c r="F49" s="181"/>
      <c r="G49" s="181"/>
      <c r="H49" s="181">
        <f>'実質公債費比率（分子）の構造'!M$45</f>
        <v>1793</v>
      </c>
      <c r="I49" s="181"/>
      <c r="J49" s="181"/>
      <c r="K49" s="181">
        <f>'実質公債費比率（分子）の構造'!N$45</f>
        <v>2005</v>
      </c>
      <c r="L49" s="181"/>
      <c r="M49" s="181"/>
      <c r="N49" s="181">
        <f>'実質公債費比率（分子）の構造'!O$45</f>
        <v>2249</v>
      </c>
      <c r="O49" s="181"/>
      <c r="P49" s="181"/>
    </row>
    <row r="50" spans="1:16" x14ac:dyDescent="0.15">
      <c r="A50" s="181" t="s">
        <v>71</v>
      </c>
      <c r="B50" s="181" t="e">
        <f>NA()</f>
        <v>#N/A</v>
      </c>
      <c r="C50" s="181">
        <f>IF(ISNUMBER('実質公債費比率（分子）の構造'!K$53),'実質公債費比率（分子）の構造'!K$53,NA())</f>
        <v>721</v>
      </c>
      <c r="D50" s="181" t="e">
        <f>NA()</f>
        <v>#N/A</v>
      </c>
      <c r="E50" s="181" t="e">
        <f>NA()</f>
        <v>#N/A</v>
      </c>
      <c r="F50" s="181">
        <f>IF(ISNUMBER('実質公債費比率（分子）の構造'!L$53),'実質公債費比率（分子）の構造'!L$53,NA())</f>
        <v>790</v>
      </c>
      <c r="G50" s="181" t="e">
        <f>NA()</f>
        <v>#N/A</v>
      </c>
      <c r="H50" s="181" t="e">
        <f>NA()</f>
        <v>#N/A</v>
      </c>
      <c r="I50" s="181">
        <f>IF(ISNUMBER('実質公債費比率（分子）の構造'!M$53),'実質公債費比率（分子）の構造'!M$53,NA())</f>
        <v>839</v>
      </c>
      <c r="J50" s="181" t="e">
        <f>NA()</f>
        <v>#N/A</v>
      </c>
      <c r="K50" s="181" t="e">
        <f>NA()</f>
        <v>#N/A</v>
      </c>
      <c r="L50" s="181">
        <f>IF(ISNUMBER('実質公債費比率（分子）の構造'!N$53),'実質公債費比率（分子）の構造'!N$53,NA())</f>
        <v>890</v>
      </c>
      <c r="M50" s="181" t="e">
        <f>NA()</f>
        <v>#N/A</v>
      </c>
      <c r="N50" s="181" t="e">
        <f>NA()</f>
        <v>#N/A</v>
      </c>
      <c r="O50" s="181">
        <f>IF(ISNUMBER('実質公債費比率（分子）の構造'!O$53),'実質公債費比率（分子）の構造'!O$53,NA())</f>
        <v>1013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24077</v>
      </c>
      <c r="E56" s="180"/>
      <c r="F56" s="180"/>
      <c r="G56" s="180">
        <f>'将来負担比率（分子）の構造'!J$52</f>
        <v>26598</v>
      </c>
      <c r="H56" s="180"/>
      <c r="I56" s="180"/>
      <c r="J56" s="180">
        <f>'将来負担比率（分子）の構造'!K$52</f>
        <v>26911</v>
      </c>
      <c r="K56" s="180"/>
      <c r="L56" s="180"/>
      <c r="M56" s="180">
        <f>'将来負担比率（分子）の構造'!L$52</f>
        <v>26758</v>
      </c>
      <c r="N56" s="180"/>
      <c r="O56" s="180"/>
      <c r="P56" s="180">
        <f>'将来負担比率（分子）の構造'!M$52</f>
        <v>26506</v>
      </c>
    </row>
    <row r="57" spans="1:16" x14ac:dyDescent="0.15">
      <c r="A57" s="180" t="s">
        <v>42</v>
      </c>
      <c r="B57" s="180"/>
      <c r="C57" s="180"/>
      <c r="D57" s="180">
        <f>'将来負担比率（分子）の構造'!I$51</f>
        <v>299</v>
      </c>
      <c r="E57" s="180"/>
      <c r="F57" s="180"/>
      <c r="G57" s="180">
        <f>'将来負担比率（分子）の構造'!J$51</f>
        <v>294</v>
      </c>
      <c r="H57" s="180"/>
      <c r="I57" s="180"/>
      <c r="J57" s="180">
        <f>'将来負担比率（分子）の構造'!K$51</f>
        <v>283</v>
      </c>
      <c r="K57" s="180"/>
      <c r="L57" s="180"/>
      <c r="M57" s="180">
        <f>'将来負担比率（分子）の構造'!L$51</f>
        <v>279</v>
      </c>
      <c r="N57" s="180"/>
      <c r="O57" s="180"/>
      <c r="P57" s="180">
        <f>'将来負担比率（分子）の構造'!M$51</f>
        <v>261</v>
      </c>
    </row>
    <row r="58" spans="1:16" x14ac:dyDescent="0.15">
      <c r="A58" s="180" t="s">
        <v>41</v>
      </c>
      <c r="B58" s="180"/>
      <c r="C58" s="180"/>
      <c r="D58" s="180">
        <f>'将来負担比率（分子）の構造'!I$50</f>
        <v>13577</v>
      </c>
      <c r="E58" s="180"/>
      <c r="F58" s="180"/>
      <c r="G58" s="180">
        <f>'将来負担比率（分子）の構造'!J$50</f>
        <v>14104</v>
      </c>
      <c r="H58" s="180"/>
      <c r="I58" s="180"/>
      <c r="J58" s="180">
        <f>'将来負担比率（分子）の構造'!K$50</f>
        <v>14464</v>
      </c>
      <c r="K58" s="180"/>
      <c r="L58" s="180"/>
      <c r="M58" s="180">
        <f>'将来負担比率（分子）の構造'!L$50</f>
        <v>14812</v>
      </c>
      <c r="N58" s="180"/>
      <c r="O58" s="180"/>
      <c r="P58" s="180">
        <f>'将来負担比率（分子）の構造'!M$50</f>
        <v>14703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v>
      </c>
      <c r="C61" s="180"/>
      <c r="D61" s="180"/>
      <c r="E61" s="180">
        <f>'将来負担比率（分子）の構造'!J$46</f>
        <v>3</v>
      </c>
      <c r="F61" s="180"/>
      <c r="G61" s="180"/>
      <c r="H61" s="180">
        <f>'将来負担比率（分子）の構造'!K$46</f>
        <v>3</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4009</v>
      </c>
      <c r="C62" s="180"/>
      <c r="D62" s="180"/>
      <c r="E62" s="180">
        <f>'将来負担比率（分子）の構造'!J$45</f>
        <v>3971</v>
      </c>
      <c r="F62" s="180"/>
      <c r="G62" s="180"/>
      <c r="H62" s="180">
        <f>'将来負担比率（分子）の構造'!K$45</f>
        <v>3897</v>
      </c>
      <c r="I62" s="180"/>
      <c r="J62" s="180"/>
      <c r="K62" s="180">
        <f>'将来負担比率（分子）の構造'!L$45</f>
        <v>3828</v>
      </c>
      <c r="L62" s="180"/>
      <c r="M62" s="180"/>
      <c r="N62" s="180">
        <f>'将来負担比率（分子）の構造'!M$45</f>
        <v>3812</v>
      </c>
      <c r="O62" s="180"/>
      <c r="P62" s="180"/>
    </row>
    <row r="63" spans="1:16" x14ac:dyDescent="0.15">
      <c r="A63" s="180" t="s">
        <v>34</v>
      </c>
      <c r="B63" s="180">
        <f>'将来負担比率（分子）の構造'!I$44</f>
        <v>756</v>
      </c>
      <c r="C63" s="180"/>
      <c r="D63" s="180"/>
      <c r="E63" s="180">
        <f>'将来負担比率（分子）の構造'!J$44</f>
        <v>750</v>
      </c>
      <c r="F63" s="180"/>
      <c r="G63" s="180"/>
      <c r="H63" s="180">
        <f>'将来負担比率（分子）の構造'!K$44</f>
        <v>734</v>
      </c>
      <c r="I63" s="180"/>
      <c r="J63" s="180"/>
      <c r="K63" s="180">
        <f>'将来負担比率（分子）の構造'!L$44</f>
        <v>634</v>
      </c>
      <c r="L63" s="180"/>
      <c r="M63" s="180"/>
      <c r="N63" s="180">
        <f>'将来負担比率（分子）の構造'!M$44</f>
        <v>534</v>
      </c>
      <c r="O63" s="180"/>
      <c r="P63" s="180"/>
    </row>
    <row r="64" spans="1:16" x14ac:dyDescent="0.15">
      <c r="A64" s="180" t="s">
        <v>33</v>
      </c>
      <c r="B64" s="180">
        <f>'将来負担比率（分子）の構造'!I$43</f>
        <v>15244</v>
      </c>
      <c r="C64" s="180"/>
      <c r="D64" s="180"/>
      <c r="E64" s="180">
        <f>'将来負担比率（分子）の構造'!J$43</f>
        <v>14342</v>
      </c>
      <c r="F64" s="180"/>
      <c r="G64" s="180"/>
      <c r="H64" s="180">
        <f>'将来負担比率（分子）の構造'!K$43</f>
        <v>13983</v>
      </c>
      <c r="I64" s="180"/>
      <c r="J64" s="180"/>
      <c r="K64" s="180">
        <f>'将来負担比率（分子）の構造'!L$43</f>
        <v>13578</v>
      </c>
      <c r="L64" s="180"/>
      <c r="M64" s="180"/>
      <c r="N64" s="180">
        <f>'将来負担比率（分子）の構造'!M$43</f>
        <v>13129</v>
      </c>
      <c r="O64" s="180"/>
      <c r="P64" s="180"/>
    </row>
    <row r="65" spans="1:16" x14ac:dyDescent="0.15">
      <c r="A65" s="180" t="s">
        <v>32</v>
      </c>
      <c r="B65" s="180">
        <f>'将来負担比率（分子）の構造'!I$42</f>
        <v>113</v>
      </c>
      <c r="C65" s="180"/>
      <c r="D65" s="180"/>
      <c r="E65" s="180">
        <f>'将来負担比率（分子）の構造'!J$42</f>
        <v>62</v>
      </c>
      <c r="F65" s="180"/>
      <c r="G65" s="180"/>
      <c r="H65" s="180">
        <f>'将来負担比率（分子）の構造'!K$42</f>
        <v>26</v>
      </c>
      <c r="I65" s="180"/>
      <c r="J65" s="180"/>
      <c r="K65" s="180">
        <f>'将来負担比率（分子）の構造'!L$42</f>
        <v>8</v>
      </c>
      <c r="L65" s="180"/>
      <c r="M65" s="180"/>
      <c r="N65" s="180">
        <f>'将来負担比率（分子）の構造'!M$42</f>
        <v>3</v>
      </c>
      <c r="O65" s="180"/>
      <c r="P65" s="180"/>
    </row>
    <row r="66" spans="1:16" x14ac:dyDescent="0.15">
      <c r="A66" s="180" t="s">
        <v>31</v>
      </c>
      <c r="B66" s="180">
        <f>'将来負担比率（分子）の構造'!I$41</f>
        <v>20460</v>
      </c>
      <c r="C66" s="180"/>
      <c r="D66" s="180"/>
      <c r="E66" s="180">
        <f>'将来負担比率（分子）の構造'!J$41</f>
        <v>24348</v>
      </c>
      <c r="F66" s="180"/>
      <c r="G66" s="180"/>
      <c r="H66" s="180">
        <f>'将来負担比率（分子）の構造'!K$41</f>
        <v>25126</v>
      </c>
      <c r="I66" s="180"/>
      <c r="J66" s="180"/>
      <c r="K66" s="180">
        <f>'将来負担比率（分子）の構造'!L$41</f>
        <v>25257</v>
      </c>
      <c r="L66" s="180"/>
      <c r="M66" s="180"/>
      <c r="N66" s="180">
        <f>'将来負担比率（分子）の構造'!M$41</f>
        <v>25331</v>
      </c>
      <c r="O66" s="180"/>
      <c r="P66" s="180"/>
    </row>
    <row r="67" spans="1:16" x14ac:dyDescent="0.15">
      <c r="A67" s="180" t="s">
        <v>75</v>
      </c>
      <c r="B67" s="180" t="e">
        <f>NA()</f>
        <v>#N/A</v>
      </c>
      <c r="C67" s="180">
        <f>IF(ISNUMBER('将来負担比率（分子）の構造'!I$53), IF('将来負担比率（分子）の構造'!I$53 &lt; 0, 0, '将来負担比率（分子）の構造'!I$53), NA())</f>
        <v>2632</v>
      </c>
      <c r="D67" s="180" t="e">
        <f>NA()</f>
        <v>#N/A</v>
      </c>
      <c r="E67" s="180" t="e">
        <f>NA()</f>
        <v>#N/A</v>
      </c>
      <c r="F67" s="180">
        <f>IF(ISNUMBER('将来負担比率（分子）の構造'!J$53), IF('将来負担比率（分子）の構造'!J$53 &lt; 0, 0, '将来負担比率（分子）の構造'!J$53), NA())</f>
        <v>2480</v>
      </c>
      <c r="G67" s="180" t="e">
        <f>NA()</f>
        <v>#N/A</v>
      </c>
      <c r="H67" s="180" t="e">
        <f>NA()</f>
        <v>#N/A</v>
      </c>
      <c r="I67" s="180">
        <f>IF(ISNUMBER('将来負担比率（分子）の構造'!K$53), IF('将来負担比率（分子）の構造'!K$53 &lt; 0, 0, '将来負担比率（分子）の構造'!K$53), NA())</f>
        <v>2112</v>
      </c>
      <c r="J67" s="180" t="e">
        <f>NA()</f>
        <v>#N/A</v>
      </c>
      <c r="K67" s="180" t="e">
        <f>NA()</f>
        <v>#N/A</v>
      </c>
      <c r="L67" s="180">
        <f>IF(ISNUMBER('将来負担比率（分子）の構造'!L$53), IF('将来負担比率（分子）の構造'!L$53 &lt; 0, 0, '将来負担比率（分子）の構造'!L$53), NA())</f>
        <v>1456</v>
      </c>
      <c r="M67" s="180" t="e">
        <f>NA()</f>
        <v>#N/A</v>
      </c>
      <c r="N67" s="180" t="e">
        <f>NA()</f>
        <v>#N/A</v>
      </c>
      <c r="O67" s="180">
        <f>IF(ISNUMBER('将来負担比率（分子）の構造'!M$53), IF('将来負担比率（分子）の構造'!M$53 &lt; 0, 0, '将来負担比率（分子）の構造'!M$53), NA())</f>
        <v>1340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3834</v>
      </c>
      <c r="C72" s="184">
        <f>基金残高に係る経年分析!G55</f>
        <v>3759</v>
      </c>
      <c r="D72" s="184">
        <f>基金残高に係る経年分析!H55</f>
        <v>3515</v>
      </c>
    </row>
    <row r="73" spans="1:16" x14ac:dyDescent="0.15">
      <c r="A73" s="183" t="s">
        <v>78</v>
      </c>
      <c r="B73" s="184">
        <f>基金残高に係る経年分析!F56</f>
        <v>1858</v>
      </c>
      <c r="C73" s="184">
        <f>基金残高に係る経年分析!G56</f>
        <v>1865</v>
      </c>
      <c r="D73" s="184">
        <f>基金残高に係る経年分析!H56</f>
        <v>1867</v>
      </c>
    </row>
    <row r="74" spans="1:16" x14ac:dyDescent="0.15">
      <c r="A74" s="183" t="s">
        <v>79</v>
      </c>
      <c r="B74" s="184">
        <f>基金残高に係る経年分析!F57</f>
        <v>8267</v>
      </c>
      <c r="C74" s="184">
        <f>基金残高に係る経年分析!G57</f>
        <v>8572</v>
      </c>
      <c r="D74" s="184">
        <f>基金残高に係る経年分析!H57</f>
        <v>8239</v>
      </c>
    </row>
  </sheetData>
  <sheetProtection algorithmName="SHA-512" hashValue="WxcSzyNjX59J0u/laY85k1ePEcpEIe1tjpBIrMFieyxQDsVy18QGV2NSRBvwcwlj/OxLGF05vlL2jNURcwLCWQ==" saltValue="nPiV92iDoMqOkfKXFM/qq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75" zoomScaleNormal="75" zoomScaleSheetLayoutView="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5308190</v>
      </c>
      <c r="S5" s="727"/>
      <c r="T5" s="727"/>
      <c r="U5" s="727"/>
      <c r="V5" s="727"/>
      <c r="W5" s="727"/>
      <c r="X5" s="727"/>
      <c r="Y5" s="773"/>
      <c r="Z5" s="791">
        <v>24.1</v>
      </c>
      <c r="AA5" s="791"/>
      <c r="AB5" s="791"/>
      <c r="AC5" s="791"/>
      <c r="AD5" s="792">
        <v>5308190</v>
      </c>
      <c r="AE5" s="792"/>
      <c r="AF5" s="792"/>
      <c r="AG5" s="792"/>
      <c r="AH5" s="792"/>
      <c r="AI5" s="792"/>
      <c r="AJ5" s="792"/>
      <c r="AK5" s="792"/>
      <c r="AL5" s="774">
        <v>42.7</v>
      </c>
      <c r="AM5" s="743"/>
      <c r="AN5" s="743"/>
      <c r="AO5" s="775"/>
      <c r="AP5" s="760" t="s">
        <v>229</v>
      </c>
      <c r="AQ5" s="761"/>
      <c r="AR5" s="761"/>
      <c r="AS5" s="761"/>
      <c r="AT5" s="761"/>
      <c r="AU5" s="761"/>
      <c r="AV5" s="761"/>
      <c r="AW5" s="761"/>
      <c r="AX5" s="761"/>
      <c r="AY5" s="761"/>
      <c r="AZ5" s="761"/>
      <c r="BA5" s="761"/>
      <c r="BB5" s="761"/>
      <c r="BC5" s="761"/>
      <c r="BD5" s="761"/>
      <c r="BE5" s="761"/>
      <c r="BF5" s="762"/>
      <c r="BG5" s="661">
        <v>5308190</v>
      </c>
      <c r="BH5" s="664"/>
      <c r="BI5" s="664"/>
      <c r="BJ5" s="664"/>
      <c r="BK5" s="664"/>
      <c r="BL5" s="664"/>
      <c r="BM5" s="664"/>
      <c r="BN5" s="665"/>
      <c r="BO5" s="723">
        <v>100</v>
      </c>
      <c r="BP5" s="723"/>
      <c r="BQ5" s="723"/>
      <c r="BR5" s="723"/>
      <c r="BS5" s="724" t="s">
        <v>230</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222</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390866</v>
      </c>
      <c r="S6" s="664"/>
      <c r="T6" s="664"/>
      <c r="U6" s="664"/>
      <c r="V6" s="664"/>
      <c r="W6" s="664"/>
      <c r="X6" s="664"/>
      <c r="Y6" s="665"/>
      <c r="Z6" s="723">
        <v>1.8</v>
      </c>
      <c r="AA6" s="723"/>
      <c r="AB6" s="723"/>
      <c r="AC6" s="723"/>
      <c r="AD6" s="724">
        <v>390866</v>
      </c>
      <c r="AE6" s="724"/>
      <c r="AF6" s="724"/>
      <c r="AG6" s="724"/>
      <c r="AH6" s="724"/>
      <c r="AI6" s="724"/>
      <c r="AJ6" s="724"/>
      <c r="AK6" s="724"/>
      <c r="AL6" s="666">
        <v>3.1</v>
      </c>
      <c r="AM6" s="667"/>
      <c r="AN6" s="667"/>
      <c r="AO6" s="725"/>
      <c r="AP6" s="658" t="s">
        <v>235</v>
      </c>
      <c r="AQ6" s="659"/>
      <c r="AR6" s="659"/>
      <c r="AS6" s="659"/>
      <c r="AT6" s="659"/>
      <c r="AU6" s="659"/>
      <c r="AV6" s="659"/>
      <c r="AW6" s="659"/>
      <c r="AX6" s="659"/>
      <c r="AY6" s="659"/>
      <c r="AZ6" s="659"/>
      <c r="BA6" s="659"/>
      <c r="BB6" s="659"/>
      <c r="BC6" s="659"/>
      <c r="BD6" s="659"/>
      <c r="BE6" s="659"/>
      <c r="BF6" s="660"/>
      <c r="BG6" s="661">
        <v>5308190</v>
      </c>
      <c r="BH6" s="664"/>
      <c r="BI6" s="664"/>
      <c r="BJ6" s="664"/>
      <c r="BK6" s="664"/>
      <c r="BL6" s="664"/>
      <c r="BM6" s="664"/>
      <c r="BN6" s="665"/>
      <c r="BO6" s="723">
        <v>100</v>
      </c>
      <c r="BP6" s="723"/>
      <c r="BQ6" s="723"/>
      <c r="BR6" s="723"/>
      <c r="BS6" s="724" t="s">
        <v>236</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189040</v>
      </c>
      <c r="CS6" s="664"/>
      <c r="CT6" s="664"/>
      <c r="CU6" s="664"/>
      <c r="CV6" s="664"/>
      <c r="CW6" s="664"/>
      <c r="CX6" s="664"/>
      <c r="CY6" s="665"/>
      <c r="CZ6" s="774">
        <v>0.9</v>
      </c>
      <c r="DA6" s="743"/>
      <c r="DB6" s="743"/>
      <c r="DC6" s="777"/>
      <c r="DD6" s="669" t="s">
        <v>230</v>
      </c>
      <c r="DE6" s="664"/>
      <c r="DF6" s="664"/>
      <c r="DG6" s="664"/>
      <c r="DH6" s="664"/>
      <c r="DI6" s="664"/>
      <c r="DJ6" s="664"/>
      <c r="DK6" s="664"/>
      <c r="DL6" s="664"/>
      <c r="DM6" s="664"/>
      <c r="DN6" s="664"/>
      <c r="DO6" s="664"/>
      <c r="DP6" s="665"/>
      <c r="DQ6" s="669">
        <v>189040</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6917</v>
      </c>
      <c r="S7" s="664"/>
      <c r="T7" s="664"/>
      <c r="U7" s="664"/>
      <c r="V7" s="664"/>
      <c r="W7" s="664"/>
      <c r="X7" s="664"/>
      <c r="Y7" s="665"/>
      <c r="Z7" s="723">
        <v>0</v>
      </c>
      <c r="AA7" s="723"/>
      <c r="AB7" s="723"/>
      <c r="AC7" s="723"/>
      <c r="AD7" s="724">
        <v>6917</v>
      </c>
      <c r="AE7" s="724"/>
      <c r="AF7" s="724"/>
      <c r="AG7" s="724"/>
      <c r="AH7" s="724"/>
      <c r="AI7" s="724"/>
      <c r="AJ7" s="724"/>
      <c r="AK7" s="724"/>
      <c r="AL7" s="666">
        <v>0.1</v>
      </c>
      <c r="AM7" s="667"/>
      <c r="AN7" s="667"/>
      <c r="AO7" s="725"/>
      <c r="AP7" s="658" t="s">
        <v>239</v>
      </c>
      <c r="AQ7" s="659"/>
      <c r="AR7" s="659"/>
      <c r="AS7" s="659"/>
      <c r="AT7" s="659"/>
      <c r="AU7" s="659"/>
      <c r="AV7" s="659"/>
      <c r="AW7" s="659"/>
      <c r="AX7" s="659"/>
      <c r="AY7" s="659"/>
      <c r="AZ7" s="659"/>
      <c r="BA7" s="659"/>
      <c r="BB7" s="659"/>
      <c r="BC7" s="659"/>
      <c r="BD7" s="659"/>
      <c r="BE7" s="659"/>
      <c r="BF7" s="660"/>
      <c r="BG7" s="661">
        <v>2364982</v>
      </c>
      <c r="BH7" s="664"/>
      <c r="BI7" s="664"/>
      <c r="BJ7" s="664"/>
      <c r="BK7" s="664"/>
      <c r="BL7" s="664"/>
      <c r="BM7" s="664"/>
      <c r="BN7" s="665"/>
      <c r="BO7" s="723">
        <v>44.6</v>
      </c>
      <c r="BP7" s="723"/>
      <c r="BQ7" s="723"/>
      <c r="BR7" s="723"/>
      <c r="BS7" s="724" t="s">
        <v>176</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3953580</v>
      </c>
      <c r="CS7" s="664"/>
      <c r="CT7" s="664"/>
      <c r="CU7" s="664"/>
      <c r="CV7" s="664"/>
      <c r="CW7" s="664"/>
      <c r="CX7" s="664"/>
      <c r="CY7" s="665"/>
      <c r="CZ7" s="723">
        <v>18.600000000000001</v>
      </c>
      <c r="DA7" s="723"/>
      <c r="DB7" s="723"/>
      <c r="DC7" s="723"/>
      <c r="DD7" s="669">
        <v>591872</v>
      </c>
      <c r="DE7" s="664"/>
      <c r="DF7" s="664"/>
      <c r="DG7" s="664"/>
      <c r="DH7" s="664"/>
      <c r="DI7" s="664"/>
      <c r="DJ7" s="664"/>
      <c r="DK7" s="664"/>
      <c r="DL7" s="664"/>
      <c r="DM7" s="664"/>
      <c r="DN7" s="664"/>
      <c r="DO7" s="664"/>
      <c r="DP7" s="665"/>
      <c r="DQ7" s="669">
        <v>2151153</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15807</v>
      </c>
      <c r="S8" s="664"/>
      <c r="T8" s="664"/>
      <c r="U8" s="664"/>
      <c r="V8" s="664"/>
      <c r="W8" s="664"/>
      <c r="X8" s="664"/>
      <c r="Y8" s="665"/>
      <c r="Z8" s="723">
        <v>0.1</v>
      </c>
      <c r="AA8" s="723"/>
      <c r="AB8" s="723"/>
      <c r="AC8" s="723"/>
      <c r="AD8" s="724">
        <v>15807</v>
      </c>
      <c r="AE8" s="724"/>
      <c r="AF8" s="724"/>
      <c r="AG8" s="724"/>
      <c r="AH8" s="724"/>
      <c r="AI8" s="724"/>
      <c r="AJ8" s="724"/>
      <c r="AK8" s="724"/>
      <c r="AL8" s="666">
        <v>0.1</v>
      </c>
      <c r="AM8" s="667"/>
      <c r="AN8" s="667"/>
      <c r="AO8" s="725"/>
      <c r="AP8" s="658" t="s">
        <v>242</v>
      </c>
      <c r="AQ8" s="659"/>
      <c r="AR8" s="659"/>
      <c r="AS8" s="659"/>
      <c r="AT8" s="659"/>
      <c r="AU8" s="659"/>
      <c r="AV8" s="659"/>
      <c r="AW8" s="659"/>
      <c r="AX8" s="659"/>
      <c r="AY8" s="659"/>
      <c r="AZ8" s="659"/>
      <c r="BA8" s="659"/>
      <c r="BB8" s="659"/>
      <c r="BC8" s="659"/>
      <c r="BD8" s="659"/>
      <c r="BE8" s="659"/>
      <c r="BF8" s="660"/>
      <c r="BG8" s="661">
        <v>73462</v>
      </c>
      <c r="BH8" s="664"/>
      <c r="BI8" s="664"/>
      <c r="BJ8" s="664"/>
      <c r="BK8" s="664"/>
      <c r="BL8" s="664"/>
      <c r="BM8" s="664"/>
      <c r="BN8" s="665"/>
      <c r="BO8" s="723">
        <v>1.4</v>
      </c>
      <c r="BP8" s="723"/>
      <c r="BQ8" s="723"/>
      <c r="BR8" s="723"/>
      <c r="BS8" s="669" t="s">
        <v>236</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5751912</v>
      </c>
      <c r="CS8" s="664"/>
      <c r="CT8" s="664"/>
      <c r="CU8" s="664"/>
      <c r="CV8" s="664"/>
      <c r="CW8" s="664"/>
      <c r="CX8" s="664"/>
      <c r="CY8" s="665"/>
      <c r="CZ8" s="723">
        <v>27.1</v>
      </c>
      <c r="DA8" s="723"/>
      <c r="DB8" s="723"/>
      <c r="DC8" s="723"/>
      <c r="DD8" s="669">
        <v>1540</v>
      </c>
      <c r="DE8" s="664"/>
      <c r="DF8" s="664"/>
      <c r="DG8" s="664"/>
      <c r="DH8" s="664"/>
      <c r="DI8" s="664"/>
      <c r="DJ8" s="664"/>
      <c r="DK8" s="664"/>
      <c r="DL8" s="664"/>
      <c r="DM8" s="664"/>
      <c r="DN8" s="664"/>
      <c r="DO8" s="664"/>
      <c r="DP8" s="665"/>
      <c r="DQ8" s="669">
        <v>3223082</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13645</v>
      </c>
      <c r="S9" s="664"/>
      <c r="T9" s="664"/>
      <c r="U9" s="664"/>
      <c r="V9" s="664"/>
      <c r="W9" s="664"/>
      <c r="X9" s="664"/>
      <c r="Y9" s="665"/>
      <c r="Z9" s="723">
        <v>0.1</v>
      </c>
      <c r="AA9" s="723"/>
      <c r="AB9" s="723"/>
      <c r="AC9" s="723"/>
      <c r="AD9" s="724">
        <v>13645</v>
      </c>
      <c r="AE9" s="724"/>
      <c r="AF9" s="724"/>
      <c r="AG9" s="724"/>
      <c r="AH9" s="724"/>
      <c r="AI9" s="724"/>
      <c r="AJ9" s="724"/>
      <c r="AK9" s="724"/>
      <c r="AL9" s="666">
        <v>0.1</v>
      </c>
      <c r="AM9" s="667"/>
      <c r="AN9" s="667"/>
      <c r="AO9" s="725"/>
      <c r="AP9" s="658" t="s">
        <v>245</v>
      </c>
      <c r="AQ9" s="659"/>
      <c r="AR9" s="659"/>
      <c r="AS9" s="659"/>
      <c r="AT9" s="659"/>
      <c r="AU9" s="659"/>
      <c r="AV9" s="659"/>
      <c r="AW9" s="659"/>
      <c r="AX9" s="659"/>
      <c r="AY9" s="659"/>
      <c r="AZ9" s="659"/>
      <c r="BA9" s="659"/>
      <c r="BB9" s="659"/>
      <c r="BC9" s="659"/>
      <c r="BD9" s="659"/>
      <c r="BE9" s="659"/>
      <c r="BF9" s="660"/>
      <c r="BG9" s="661">
        <v>1767837</v>
      </c>
      <c r="BH9" s="664"/>
      <c r="BI9" s="664"/>
      <c r="BJ9" s="664"/>
      <c r="BK9" s="664"/>
      <c r="BL9" s="664"/>
      <c r="BM9" s="664"/>
      <c r="BN9" s="665"/>
      <c r="BO9" s="723">
        <v>33.299999999999997</v>
      </c>
      <c r="BP9" s="723"/>
      <c r="BQ9" s="723"/>
      <c r="BR9" s="723"/>
      <c r="BS9" s="669" t="s">
        <v>176</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1335455</v>
      </c>
      <c r="CS9" s="664"/>
      <c r="CT9" s="664"/>
      <c r="CU9" s="664"/>
      <c r="CV9" s="664"/>
      <c r="CW9" s="664"/>
      <c r="CX9" s="664"/>
      <c r="CY9" s="665"/>
      <c r="CZ9" s="723">
        <v>6.3</v>
      </c>
      <c r="DA9" s="723"/>
      <c r="DB9" s="723"/>
      <c r="DC9" s="723"/>
      <c r="DD9" s="669">
        <v>42627</v>
      </c>
      <c r="DE9" s="664"/>
      <c r="DF9" s="664"/>
      <c r="DG9" s="664"/>
      <c r="DH9" s="664"/>
      <c r="DI9" s="664"/>
      <c r="DJ9" s="664"/>
      <c r="DK9" s="664"/>
      <c r="DL9" s="664"/>
      <c r="DM9" s="664"/>
      <c r="DN9" s="664"/>
      <c r="DO9" s="664"/>
      <c r="DP9" s="665"/>
      <c r="DQ9" s="669">
        <v>1206696</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230</v>
      </c>
      <c r="S10" s="664"/>
      <c r="T10" s="664"/>
      <c r="U10" s="664"/>
      <c r="V10" s="664"/>
      <c r="W10" s="664"/>
      <c r="X10" s="664"/>
      <c r="Y10" s="665"/>
      <c r="Z10" s="723" t="s">
        <v>230</v>
      </c>
      <c r="AA10" s="723"/>
      <c r="AB10" s="723"/>
      <c r="AC10" s="723"/>
      <c r="AD10" s="724" t="s">
        <v>230</v>
      </c>
      <c r="AE10" s="724"/>
      <c r="AF10" s="724"/>
      <c r="AG10" s="724"/>
      <c r="AH10" s="724"/>
      <c r="AI10" s="724"/>
      <c r="AJ10" s="724"/>
      <c r="AK10" s="724"/>
      <c r="AL10" s="666" t="s">
        <v>176</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137401</v>
      </c>
      <c r="BH10" s="664"/>
      <c r="BI10" s="664"/>
      <c r="BJ10" s="664"/>
      <c r="BK10" s="664"/>
      <c r="BL10" s="664"/>
      <c r="BM10" s="664"/>
      <c r="BN10" s="665"/>
      <c r="BO10" s="723">
        <v>2.6</v>
      </c>
      <c r="BP10" s="723"/>
      <c r="BQ10" s="723"/>
      <c r="BR10" s="723"/>
      <c r="BS10" s="669" t="s">
        <v>236</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t="s">
        <v>176</v>
      </c>
      <c r="CS10" s="664"/>
      <c r="CT10" s="664"/>
      <c r="CU10" s="664"/>
      <c r="CV10" s="664"/>
      <c r="CW10" s="664"/>
      <c r="CX10" s="664"/>
      <c r="CY10" s="665"/>
      <c r="CZ10" s="723" t="s">
        <v>230</v>
      </c>
      <c r="DA10" s="723"/>
      <c r="DB10" s="723"/>
      <c r="DC10" s="723"/>
      <c r="DD10" s="669" t="s">
        <v>230</v>
      </c>
      <c r="DE10" s="664"/>
      <c r="DF10" s="664"/>
      <c r="DG10" s="664"/>
      <c r="DH10" s="664"/>
      <c r="DI10" s="664"/>
      <c r="DJ10" s="664"/>
      <c r="DK10" s="664"/>
      <c r="DL10" s="664"/>
      <c r="DM10" s="664"/>
      <c r="DN10" s="664"/>
      <c r="DO10" s="664"/>
      <c r="DP10" s="665"/>
      <c r="DQ10" s="669" t="s">
        <v>176</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176</v>
      </c>
      <c r="S11" s="664"/>
      <c r="T11" s="664"/>
      <c r="U11" s="664"/>
      <c r="V11" s="664"/>
      <c r="W11" s="664"/>
      <c r="X11" s="664"/>
      <c r="Y11" s="665"/>
      <c r="Z11" s="723" t="s">
        <v>236</v>
      </c>
      <c r="AA11" s="723"/>
      <c r="AB11" s="723"/>
      <c r="AC11" s="723"/>
      <c r="AD11" s="724" t="s">
        <v>230</v>
      </c>
      <c r="AE11" s="724"/>
      <c r="AF11" s="724"/>
      <c r="AG11" s="724"/>
      <c r="AH11" s="724"/>
      <c r="AI11" s="724"/>
      <c r="AJ11" s="724"/>
      <c r="AK11" s="724"/>
      <c r="AL11" s="666" t="s">
        <v>230</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386282</v>
      </c>
      <c r="BH11" s="664"/>
      <c r="BI11" s="664"/>
      <c r="BJ11" s="664"/>
      <c r="BK11" s="664"/>
      <c r="BL11" s="664"/>
      <c r="BM11" s="664"/>
      <c r="BN11" s="665"/>
      <c r="BO11" s="723">
        <v>7.3</v>
      </c>
      <c r="BP11" s="723"/>
      <c r="BQ11" s="723"/>
      <c r="BR11" s="723"/>
      <c r="BS11" s="669" t="s">
        <v>176</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1309714</v>
      </c>
      <c r="CS11" s="664"/>
      <c r="CT11" s="664"/>
      <c r="CU11" s="664"/>
      <c r="CV11" s="664"/>
      <c r="CW11" s="664"/>
      <c r="CX11" s="664"/>
      <c r="CY11" s="665"/>
      <c r="CZ11" s="723">
        <v>6.2</v>
      </c>
      <c r="DA11" s="723"/>
      <c r="DB11" s="723"/>
      <c r="DC11" s="723"/>
      <c r="DD11" s="669">
        <v>108922</v>
      </c>
      <c r="DE11" s="664"/>
      <c r="DF11" s="664"/>
      <c r="DG11" s="664"/>
      <c r="DH11" s="664"/>
      <c r="DI11" s="664"/>
      <c r="DJ11" s="664"/>
      <c r="DK11" s="664"/>
      <c r="DL11" s="664"/>
      <c r="DM11" s="664"/>
      <c r="DN11" s="664"/>
      <c r="DO11" s="664"/>
      <c r="DP11" s="665"/>
      <c r="DQ11" s="669">
        <v>729966</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750997</v>
      </c>
      <c r="S12" s="664"/>
      <c r="T12" s="664"/>
      <c r="U12" s="664"/>
      <c r="V12" s="664"/>
      <c r="W12" s="664"/>
      <c r="X12" s="664"/>
      <c r="Y12" s="665"/>
      <c r="Z12" s="723">
        <v>3.4</v>
      </c>
      <c r="AA12" s="723"/>
      <c r="AB12" s="723"/>
      <c r="AC12" s="723"/>
      <c r="AD12" s="724">
        <v>750997</v>
      </c>
      <c r="AE12" s="724"/>
      <c r="AF12" s="724"/>
      <c r="AG12" s="724"/>
      <c r="AH12" s="724"/>
      <c r="AI12" s="724"/>
      <c r="AJ12" s="724"/>
      <c r="AK12" s="724"/>
      <c r="AL12" s="666">
        <v>6</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2457566</v>
      </c>
      <c r="BH12" s="664"/>
      <c r="BI12" s="664"/>
      <c r="BJ12" s="664"/>
      <c r="BK12" s="664"/>
      <c r="BL12" s="664"/>
      <c r="BM12" s="664"/>
      <c r="BN12" s="665"/>
      <c r="BO12" s="723">
        <v>46.3</v>
      </c>
      <c r="BP12" s="723"/>
      <c r="BQ12" s="723"/>
      <c r="BR12" s="723"/>
      <c r="BS12" s="669" t="s">
        <v>230</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148133</v>
      </c>
      <c r="CS12" s="664"/>
      <c r="CT12" s="664"/>
      <c r="CU12" s="664"/>
      <c r="CV12" s="664"/>
      <c r="CW12" s="664"/>
      <c r="CX12" s="664"/>
      <c r="CY12" s="665"/>
      <c r="CZ12" s="723">
        <v>0.7</v>
      </c>
      <c r="DA12" s="723"/>
      <c r="DB12" s="723"/>
      <c r="DC12" s="723"/>
      <c r="DD12" s="669" t="s">
        <v>176</v>
      </c>
      <c r="DE12" s="664"/>
      <c r="DF12" s="664"/>
      <c r="DG12" s="664"/>
      <c r="DH12" s="664"/>
      <c r="DI12" s="664"/>
      <c r="DJ12" s="664"/>
      <c r="DK12" s="664"/>
      <c r="DL12" s="664"/>
      <c r="DM12" s="664"/>
      <c r="DN12" s="664"/>
      <c r="DO12" s="664"/>
      <c r="DP12" s="665"/>
      <c r="DQ12" s="669">
        <v>95245</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v>216647</v>
      </c>
      <c r="S13" s="664"/>
      <c r="T13" s="664"/>
      <c r="U13" s="664"/>
      <c r="V13" s="664"/>
      <c r="W13" s="664"/>
      <c r="X13" s="664"/>
      <c r="Y13" s="665"/>
      <c r="Z13" s="723">
        <v>1</v>
      </c>
      <c r="AA13" s="723"/>
      <c r="AB13" s="723"/>
      <c r="AC13" s="723"/>
      <c r="AD13" s="724">
        <v>216647</v>
      </c>
      <c r="AE13" s="724"/>
      <c r="AF13" s="724"/>
      <c r="AG13" s="724"/>
      <c r="AH13" s="724"/>
      <c r="AI13" s="724"/>
      <c r="AJ13" s="724"/>
      <c r="AK13" s="724"/>
      <c r="AL13" s="666">
        <v>1.7</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2454070</v>
      </c>
      <c r="BH13" s="664"/>
      <c r="BI13" s="664"/>
      <c r="BJ13" s="664"/>
      <c r="BK13" s="664"/>
      <c r="BL13" s="664"/>
      <c r="BM13" s="664"/>
      <c r="BN13" s="665"/>
      <c r="BO13" s="723">
        <v>46.2</v>
      </c>
      <c r="BP13" s="723"/>
      <c r="BQ13" s="723"/>
      <c r="BR13" s="723"/>
      <c r="BS13" s="669" t="s">
        <v>236</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2040550</v>
      </c>
      <c r="CS13" s="664"/>
      <c r="CT13" s="664"/>
      <c r="CU13" s="664"/>
      <c r="CV13" s="664"/>
      <c r="CW13" s="664"/>
      <c r="CX13" s="664"/>
      <c r="CY13" s="665"/>
      <c r="CZ13" s="723">
        <v>9.6</v>
      </c>
      <c r="DA13" s="723"/>
      <c r="DB13" s="723"/>
      <c r="DC13" s="723"/>
      <c r="DD13" s="669">
        <v>894403</v>
      </c>
      <c r="DE13" s="664"/>
      <c r="DF13" s="664"/>
      <c r="DG13" s="664"/>
      <c r="DH13" s="664"/>
      <c r="DI13" s="664"/>
      <c r="DJ13" s="664"/>
      <c r="DK13" s="664"/>
      <c r="DL13" s="664"/>
      <c r="DM13" s="664"/>
      <c r="DN13" s="664"/>
      <c r="DO13" s="664"/>
      <c r="DP13" s="665"/>
      <c r="DQ13" s="669">
        <v>1515424</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236</v>
      </c>
      <c r="S14" s="664"/>
      <c r="T14" s="664"/>
      <c r="U14" s="664"/>
      <c r="V14" s="664"/>
      <c r="W14" s="664"/>
      <c r="X14" s="664"/>
      <c r="Y14" s="665"/>
      <c r="Z14" s="723" t="s">
        <v>230</v>
      </c>
      <c r="AA14" s="723"/>
      <c r="AB14" s="723"/>
      <c r="AC14" s="723"/>
      <c r="AD14" s="724" t="s">
        <v>230</v>
      </c>
      <c r="AE14" s="724"/>
      <c r="AF14" s="724"/>
      <c r="AG14" s="724"/>
      <c r="AH14" s="724"/>
      <c r="AI14" s="724"/>
      <c r="AJ14" s="724"/>
      <c r="AK14" s="724"/>
      <c r="AL14" s="666" t="s">
        <v>176</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139643</v>
      </c>
      <c r="BH14" s="664"/>
      <c r="BI14" s="664"/>
      <c r="BJ14" s="664"/>
      <c r="BK14" s="664"/>
      <c r="BL14" s="664"/>
      <c r="BM14" s="664"/>
      <c r="BN14" s="665"/>
      <c r="BO14" s="723">
        <v>2.6</v>
      </c>
      <c r="BP14" s="723"/>
      <c r="BQ14" s="723"/>
      <c r="BR14" s="723"/>
      <c r="BS14" s="669" t="s">
        <v>236</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1138988</v>
      </c>
      <c r="CS14" s="664"/>
      <c r="CT14" s="664"/>
      <c r="CU14" s="664"/>
      <c r="CV14" s="664"/>
      <c r="CW14" s="664"/>
      <c r="CX14" s="664"/>
      <c r="CY14" s="665"/>
      <c r="CZ14" s="723">
        <v>5.4</v>
      </c>
      <c r="DA14" s="723"/>
      <c r="DB14" s="723"/>
      <c r="DC14" s="723"/>
      <c r="DD14" s="669">
        <v>248577</v>
      </c>
      <c r="DE14" s="664"/>
      <c r="DF14" s="664"/>
      <c r="DG14" s="664"/>
      <c r="DH14" s="664"/>
      <c r="DI14" s="664"/>
      <c r="DJ14" s="664"/>
      <c r="DK14" s="664"/>
      <c r="DL14" s="664"/>
      <c r="DM14" s="664"/>
      <c r="DN14" s="664"/>
      <c r="DO14" s="664"/>
      <c r="DP14" s="665"/>
      <c r="DQ14" s="669">
        <v>852663</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107161</v>
      </c>
      <c r="S15" s="664"/>
      <c r="T15" s="664"/>
      <c r="U15" s="664"/>
      <c r="V15" s="664"/>
      <c r="W15" s="664"/>
      <c r="X15" s="664"/>
      <c r="Y15" s="665"/>
      <c r="Z15" s="723">
        <v>0.5</v>
      </c>
      <c r="AA15" s="723"/>
      <c r="AB15" s="723"/>
      <c r="AC15" s="723"/>
      <c r="AD15" s="724">
        <v>107161</v>
      </c>
      <c r="AE15" s="724"/>
      <c r="AF15" s="724"/>
      <c r="AG15" s="724"/>
      <c r="AH15" s="724"/>
      <c r="AI15" s="724"/>
      <c r="AJ15" s="724"/>
      <c r="AK15" s="724"/>
      <c r="AL15" s="666">
        <v>0.9</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345999</v>
      </c>
      <c r="BH15" s="664"/>
      <c r="BI15" s="664"/>
      <c r="BJ15" s="664"/>
      <c r="BK15" s="664"/>
      <c r="BL15" s="664"/>
      <c r="BM15" s="664"/>
      <c r="BN15" s="665"/>
      <c r="BO15" s="723">
        <v>6.5</v>
      </c>
      <c r="BP15" s="723"/>
      <c r="BQ15" s="723"/>
      <c r="BR15" s="723"/>
      <c r="BS15" s="669" t="s">
        <v>176</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3086837</v>
      </c>
      <c r="CS15" s="664"/>
      <c r="CT15" s="664"/>
      <c r="CU15" s="664"/>
      <c r="CV15" s="664"/>
      <c r="CW15" s="664"/>
      <c r="CX15" s="664"/>
      <c r="CY15" s="665"/>
      <c r="CZ15" s="723">
        <v>14.6</v>
      </c>
      <c r="DA15" s="723"/>
      <c r="DB15" s="723"/>
      <c r="DC15" s="723"/>
      <c r="DD15" s="669">
        <v>896470</v>
      </c>
      <c r="DE15" s="664"/>
      <c r="DF15" s="664"/>
      <c r="DG15" s="664"/>
      <c r="DH15" s="664"/>
      <c r="DI15" s="664"/>
      <c r="DJ15" s="664"/>
      <c r="DK15" s="664"/>
      <c r="DL15" s="664"/>
      <c r="DM15" s="664"/>
      <c r="DN15" s="664"/>
      <c r="DO15" s="664"/>
      <c r="DP15" s="665"/>
      <c r="DQ15" s="669">
        <v>2096878</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176</v>
      </c>
      <c r="AA16" s="723"/>
      <c r="AB16" s="723"/>
      <c r="AC16" s="723"/>
      <c r="AD16" s="724" t="s">
        <v>236</v>
      </c>
      <c r="AE16" s="724"/>
      <c r="AF16" s="724"/>
      <c r="AG16" s="724"/>
      <c r="AH16" s="724"/>
      <c r="AI16" s="724"/>
      <c r="AJ16" s="724"/>
      <c r="AK16" s="724"/>
      <c r="AL16" s="666" t="s">
        <v>236</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230</v>
      </c>
      <c r="BH16" s="664"/>
      <c r="BI16" s="664"/>
      <c r="BJ16" s="664"/>
      <c r="BK16" s="664"/>
      <c r="BL16" s="664"/>
      <c r="BM16" s="664"/>
      <c r="BN16" s="665"/>
      <c r="BO16" s="723" t="s">
        <v>176</v>
      </c>
      <c r="BP16" s="723"/>
      <c r="BQ16" s="723"/>
      <c r="BR16" s="723"/>
      <c r="BS16" s="669" t="s">
        <v>230</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t="s">
        <v>176</v>
      </c>
      <c r="CS16" s="664"/>
      <c r="CT16" s="664"/>
      <c r="CU16" s="664"/>
      <c r="CV16" s="664"/>
      <c r="CW16" s="664"/>
      <c r="CX16" s="664"/>
      <c r="CY16" s="665"/>
      <c r="CZ16" s="723" t="s">
        <v>230</v>
      </c>
      <c r="DA16" s="723"/>
      <c r="DB16" s="723"/>
      <c r="DC16" s="723"/>
      <c r="DD16" s="669" t="s">
        <v>176</v>
      </c>
      <c r="DE16" s="664"/>
      <c r="DF16" s="664"/>
      <c r="DG16" s="664"/>
      <c r="DH16" s="664"/>
      <c r="DI16" s="664"/>
      <c r="DJ16" s="664"/>
      <c r="DK16" s="664"/>
      <c r="DL16" s="664"/>
      <c r="DM16" s="664"/>
      <c r="DN16" s="664"/>
      <c r="DO16" s="664"/>
      <c r="DP16" s="665"/>
      <c r="DQ16" s="669" t="s">
        <v>230</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13816</v>
      </c>
      <c r="S17" s="664"/>
      <c r="T17" s="664"/>
      <c r="U17" s="664"/>
      <c r="V17" s="664"/>
      <c r="W17" s="664"/>
      <c r="X17" s="664"/>
      <c r="Y17" s="665"/>
      <c r="Z17" s="723">
        <v>0.1</v>
      </c>
      <c r="AA17" s="723"/>
      <c r="AB17" s="723"/>
      <c r="AC17" s="723"/>
      <c r="AD17" s="724">
        <v>13816</v>
      </c>
      <c r="AE17" s="724"/>
      <c r="AF17" s="724"/>
      <c r="AG17" s="724"/>
      <c r="AH17" s="724"/>
      <c r="AI17" s="724"/>
      <c r="AJ17" s="724"/>
      <c r="AK17" s="724"/>
      <c r="AL17" s="666">
        <v>0.1</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176</v>
      </c>
      <c r="BH17" s="664"/>
      <c r="BI17" s="664"/>
      <c r="BJ17" s="664"/>
      <c r="BK17" s="664"/>
      <c r="BL17" s="664"/>
      <c r="BM17" s="664"/>
      <c r="BN17" s="665"/>
      <c r="BO17" s="723" t="s">
        <v>236</v>
      </c>
      <c r="BP17" s="723"/>
      <c r="BQ17" s="723"/>
      <c r="BR17" s="723"/>
      <c r="BS17" s="669" t="s">
        <v>230</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2249305</v>
      </c>
      <c r="CS17" s="664"/>
      <c r="CT17" s="664"/>
      <c r="CU17" s="664"/>
      <c r="CV17" s="664"/>
      <c r="CW17" s="664"/>
      <c r="CX17" s="664"/>
      <c r="CY17" s="665"/>
      <c r="CZ17" s="723">
        <v>10.6</v>
      </c>
      <c r="DA17" s="723"/>
      <c r="DB17" s="723"/>
      <c r="DC17" s="723"/>
      <c r="DD17" s="669" t="s">
        <v>230</v>
      </c>
      <c r="DE17" s="664"/>
      <c r="DF17" s="664"/>
      <c r="DG17" s="664"/>
      <c r="DH17" s="664"/>
      <c r="DI17" s="664"/>
      <c r="DJ17" s="664"/>
      <c r="DK17" s="664"/>
      <c r="DL17" s="664"/>
      <c r="DM17" s="664"/>
      <c r="DN17" s="664"/>
      <c r="DO17" s="664"/>
      <c r="DP17" s="665"/>
      <c r="DQ17" s="669">
        <v>2193147</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6008700</v>
      </c>
      <c r="S18" s="664"/>
      <c r="T18" s="664"/>
      <c r="U18" s="664"/>
      <c r="V18" s="664"/>
      <c r="W18" s="664"/>
      <c r="X18" s="664"/>
      <c r="Y18" s="665"/>
      <c r="Z18" s="723">
        <v>27.3</v>
      </c>
      <c r="AA18" s="723"/>
      <c r="AB18" s="723"/>
      <c r="AC18" s="723"/>
      <c r="AD18" s="724">
        <v>5581462</v>
      </c>
      <c r="AE18" s="724"/>
      <c r="AF18" s="724"/>
      <c r="AG18" s="724"/>
      <c r="AH18" s="724"/>
      <c r="AI18" s="724"/>
      <c r="AJ18" s="724"/>
      <c r="AK18" s="724"/>
      <c r="AL18" s="666">
        <v>44.9</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176</v>
      </c>
      <c r="BH18" s="664"/>
      <c r="BI18" s="664"/>
      <c r="BJ18" s="664"/>
      <c r="BK18" s="664"/>
      <c r="BL18" s="664"/>
      <c r="BM18" s="664"/>
      <c r="BN18" s="665"/>
      <c r="BO18" s="723" t="s">
        <v>230</v>
      </c>
      <c r="BP18" s="723"/>
      <c r="BQ18" s="723"/>
      <c r="BR18" s="723"/>
      <c r="BS18" s="669" t="s">
        <v>230</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236</v>
      </c>
      <c r="CS18" s="664"/>
      <c r="CT18" s="664"/>
      <c r="CU18" s="664"/>
      <c r="CV18" s="664"/>
      <c r="CW18" s="664"/>
      <c r="CX18" s="664"/>
      <c r="CY18" s="665"/>
      <c r="CZ18" s="723" t="s">
        <v>176</v>
      </c>
      <c r="DA18" s="723"/>
      <c r="DB18" s="723"/>
      <c r="DC18" s="723"/>
      <c r="DD18" s="669" t="s">
        <v>236</v>
      </c>
      <c r="DE18" s="664"/>
      <c r="DF18" s="664"/>
      <c r="DG18" s="664"/>
      <c r="DH18" s="664"/>
      <c r="DI18" s="664"/>
      <c r="DJ18" s="664"/>
      <c r="DK18" s="664"/>
      <c r="DL18" s="664"/>
      <c r="DM18" s="664"/>
      <c r="DN18" s="664"/>
      <c r="DO18" s="664"/>
      <c r="DP18" s="665"/>
      <c r="DQ18" s="669" t="s">
        <v>176</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5581462</v>
      </c>
      <c r="S19" s="664"/>
      <c r="T19" s="664"/>
      <c r="U19" s="664"/>
      <c r="V19" s="664"/>
      <c r="W19" s="664"/>
      <c r="X19" s="664"/>
      <c r="Y19" s="665"/>
      <c r="Z19" s="723">
        <v>25.4</v>
      </c>
      <c r="AA19" s="723"/>
      <c r="AB19" s="723"/>
      <c r="AC19" s="723"/>
      <c r="AD19" s="724">
        <v>5581462</v>
      </c>
      <c r="AE19" s="724"/>
      <c r="AF19" s="724"/>
      <c r="AG19" s="724"/>
      <c r="AH19" s="724"/>
      <c r="AI19" s="724"/>
      <c r="AJ19" s="724"/>
      <c r="AK19" s="724"/>
      <c r="AL19" s="666">
        <v>44.9</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t="s">
        <v>176</v>
      </c>
      <c r="BH19" s="664"/>
      <c r="BI19" s="664"/>
      <c r="BJ19" s="664"/>
      <c r="BK19" s="664"/>
      <c r="BL19" s="664"/>
      <c r="BM19" s="664"/>
      <c r="BN19" s="665"/>
      <c r="BO19" s="723" t="s">
        <v>236</v>
      </c>
      <c r="BP19" s="723"/>
      <c r="BQ19" s="723"/>
      <c r="BR19" s="723"/>
      <c r="BS19" s="669" t="s">
        <v>176</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230</v>
      </c>
      <c r="CS19" s="664"/>
      <c r="CT19" s="664"/>
      <c r="CU19" s="664"/>
      <c r="CV19" s="664"/>
      <c r="CW19" s="664"/>
      <c r="CX19" s="664"/>
      <c r="CY19" s="665"/>
      <c r="CZ19" s="723" t="s">
        <v>176</v>
      </c>
      <c r="DA19" s="723"/>
      <c r="DB19" s="723"/>
      <c r="DC19" s="723"/>
      <c r="DD19" s="669" t="s">
        <v>176</v>
      </c>
      <c r="DE19" s="664"/>
      <c r="DF19" s="664"/>
      <c r="DG19" s="664"/>
      <c r="DH19" s="664"/>
      <c r="DI19" s="664"/>
      <c r="DJ19" s="664"/>
      <c r="DK19" s="664"/>
      <c r="DL19" s="664"/>
      <c r="DM19" s="664"/>
      <c r="DN19" s="664"/>
      <c r="DO19" s="664"/>
      <c r="DP19" s="665"/>
      <c r="DQ19" s="669" t="s">
        <v>230</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426047</v>
      </c>
      <c r="S20" s="664"/>
      <c r="T20" s="664"/>
      <c r="U20" s="664"/>
      <c r="V20" s="664"/>
      <c r="W20" s="664"/>
      <c r="X20" s="664"/>
      <c r="Y20" s="665"/>
      <c r="Z20" s="723">
        <v>1.9</v>
      </c>
      <c r="AA20" s="723"/>
      <c r="AB20" s="723"/>
      <c r="AC20" s="723"/>
      <c r="AD20" s="724" t="s">
        <v>230</v>
      </c>
      <c r="AE20" s="724"/>
      <c r="AF20" s="724"/>
      <c r="AG20" s="724"/>
      <c r="AH20" s="724"/>
      <c r="AI20" s="724"/>
      <c r="AJ20" s="724"/>
      <c r="AK20" s="724"/>
      <c r="AL20" s="666" t="s">
        <v>176</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t="s">
        <v>230</v>
      </c>
      <c r="BH20" s="664"/>
      <c r="BI20" s="664"/>
      <c r="BJ20" s="664"/>
      <c r="BK20" s="664"/>
      <c r="BL20" s="664"/>
      <c r="BM20" s="664"/>
      <c r="BN20" s="665"/>
      <c r="BO20" s="723" t="s">
        <v>176</v>
      </c>
      <c r="BP20" s="723"/>
      <c r="BQ20" s="723"/>
      <c r="BR20" s="723"/>
      <c r="BS20" s="669" t="s">
        <v>236</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21203514</v>
      </c>
      <c r="CS20" s="664"/>
      <c r="CT20" s="664"/>
      <c r="CU20" s="664"/>
      <c r="CV20" s="664"/>
      <c r="CW20" s="664"/>
      <c r="CX20" s="664"/>
      <c r="CY20" s="665"/>
      <c r="CZ20" s="723">
        <v>100</v>
      </c>
      <c r="DA20" s="723"/>
      <c r="DB20" s="723"/>
      <c r="DC20" s="723"/>
      <c r="DD20" s="669">
        <v>2784411</v>
      </c>
      <c r="DE20" s="664"/>
      <c r="DF20" s="664"/>
      <c r="DG20" s="664"/>
      <c r="DH20" s="664"/>
      <c r="DI20" s="664"/>
      <c r="DJ20" s="664"/>
      <c r="DK20" s="664"/>
      <c r="DL20" s="664"/>
      <c r="DM20" s="664"/>
      <c r="DN20" s="664"/>
      <c r="DO20" s="664"/>
      <c r="DP20" s="665"/>
      <c r="DQ20" s="669">
        <v>14253294</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v>1191</v>
      </c>
      <c r="S21" s="664"/>
      <c r="T21" s="664"/>
      <c r="U21" s="664"/>
      <c r="V21" s="664"/>
      <c r="W21" s="664"/>
      <c r="X21" s="664"/>
      <c r="Y21" s="665"/>
      <c r="Z21" s="723">
        <v>0</v>
      </c>
      <c r="AA21" s="723"/>
      <c r="AB21" s="723"/>
      <c r="AC21" s="723"/>
      <c r="AD21" s="724" t="s">
        <v>176</v>
      </c>
      <c r="AE21" s="724"/>
      <c r="AF21" s="724"/>
      <c r="AG21" s="724"/>
      <c r="AH21" s="724"/>
      <c r="AI21" s="724"/>
      <c r="AJ21" s="724"/>
      <c r="AK21" s="724"/>
      <c r="AL21" s="666" t="s">
        <v>236</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t="s">
        <v>230</v>
      </c>
      <c r="BH21" s="664"/>
      <c r="BI21" s="664"/>
      <c r="BJ21" s="664"/>
      <c r="BK21" s="664"/>
      <c r="BL21" s="664"/>
      <c r="BM21" s="664"/>
      <c r="BN21" s="665"/>
      <c r="BO21" s="723" t="s">
        <v>230</v>
      </c>
      <c r="BP21" s="723"/>
      <c r="BQ21" s="723"/>
      <c r="BR21" s="723"/>
      <c r="BS21" s="669" t="s">
        <v>230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12832746</v>
      </c>
      <c r="S22" s="664"/>
      <c r="T22" s="664"/>
      <c r="U22" s="664"/>
      <c r="V22" s="664"/>
      <c r="W22" s="664"/>
      <c r="X22" s="664"/>
      <c r="Y22" s="665"/>
      <c r="Z22" s="723">
        <v>58.3</v>
      </c>
      <c r="AA22" s="723"/>
      <c r="AB22" s="723"/>
      <c r="AC22" s="723"/>
      <c r="AD22" s="724">
        <v>12405508</v>
      </c>
      <c r="AE22" s="724"/>
      <c r="AF22" s="724"/>
      <c r="AG22" s="724"/>
      <c r="AH22" s="724"/>
      <c r="AI22" s="724"/>
      <c r="AJ22" s="724"/>
      <c r="AK22" s="724"/>
      <c r="AL22" s="666">
        <v>99.8</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236</v>
      </c>
      <c r="BH22" s="664"/>
      <c r="BI22" s="664"/>
      <c r="BJ22" s="664"/>
      <c r="BK22" s="664"/>
      <c r="BL22" s="664"/>
      <c r="BM22" s="664"/>
      <c r="BN22" s="665"/>
      <c r="BO22" s="723" t="s">
        <v>176</v>
      </c>
      <c r="BP22" s="723"/>
      <c r="BQ22" s="723"/>
      <c r="BR22" s="723"/>
      <c r="BS22" s="669" t="s">
        <v>236</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6967</v>
      </c>
      <c r="S23" s="664"/>
      <c r="T23" s="664"/>
      <c r="U23" s="664"/>
      <c r="V23" s="664"/>
      <c r="W23" s="664"/>
      <c r="X23" s="664"/>
      <c r="Y23" s="665"/>
      <c r="Z23" s="723">
        <v>0</v>
      </c>
      <c r="AA23" s="723"/>
      <c r="AB23" s="723"/>
      <c r="AC23" s="723"/>
      <c r="AD23" s="724">
        <v>6967</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176</v>
      </c>
      <c r="BH23" s="664"/>
      <c r="BI23" s="664"/>
      <c r="BJ23" s="664"/>
      <c r="BK23" s="664"/>
      <c r="BL23" s="664"/>
      <c r="BM23" s="664"/>
      <c r="BN23" s="665"/>
      <c r="BO23" s="723" t="s">
        <v>236</v>
      </c>
      <c r="BP23" s="723"/>
      <c r="BQ23" s="723"/>
      <c r="BR23" s="723"/>
      <c r="BS23" s="669" t="s">
        <v>230</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102379</v>
      </c>
      <c r="S24" s="664"/>
      <c r="T24" s="664"/>
      <c r="U24" s="664"/>
      <c r="V24" s="664"/>
      <c r="W24" s="664"/>
      <c r="X24" s="664"/>
      <c r="Y24" s="665"/>
      <c r="Z24" s="723">
        <v>0.5</v>
      </c>
      <c r="AA24" s="723"/>
      <c r="AB24" s="723"/>
      <c r="AC24" s="723"/>
      <c r="AD24" s="724" t="s">
        <v>236</v>
      </c>
      <c r="AE24" s="724"/>
      <c r="AF24" s="724"/>
      <c r="AG24" s="724"/>
      <c r="AH24" s="724"/>
      <c r="AI24" s="724"/>
      <c r="AJ24" s="724"/>
      <c r="AK24" s="724"/>
      <c r="AL24" s="666" t="s">
        <v>236</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230</v>
      </c>
      <c r="BH24" s="664"/>
      <c r="BI24" s="664"/>
      <c r="BJ24" s="664"/>
      <c r="BK24" s="664"/>
      <c r="BL24" s="664"/>
      <c r="BM24" s="664"/>
      <c r="BN24" s="665"/>
      <c r="BO24" s="723" t="s">
        <v>230</v>
      </c>
      <c r="BP24" s="723"/>
      <c r="BQ24" s="723"/>
      <c r="BR24" s="723"/>
      <c r="BS24" s="669" t="s">
        <v>236</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8524709</v>
      </c>
      <c r="CS24" s="727"/>
      <c r="CT24" s="727"/>
      <c r="CU24" s="727"/>
      <c r="CV24" s="727"/>
      <c r="CW24" s="727"/>
      <c r="CX24" s="727"/>
      <c r="CY24" s="773"/>
      <c r="CZ24" s="774">
        <v>40.200000000000003</v>
      </c>
      <c r="DA24" s="743"/>
      <c r="DB24" s="743"/>
      <c r="DC24" s="777"/>
      <c r="DD24" s="772">
        <v>6207556</v>
      </c>
      <c r="DE24" s="727"/>
      <c r="DF24" s="727"/>
      <c r="DG24" s="727"/>
      <c r="DH24" s="727"/>
      <c r="DI24" s="727"/>
      <c r="DJ24" s="727"/>
      <c r="DK24" s="773"/>
      <c r="DL24" s="772">
        <v>6130771</v>
      </c>
      <c r="DM24" s="727"/>
      <c r="DN24" s="727"/>
      <c r="DO24" s="727"/>
      <c r="DP24" s="727"/>
      <c r="DQ24" s="727"/>
      <c r="DR24" s="727"/>
      <c r="DS24" s="727"/>
      <c r="DT24" s="727"/>
      <c r="DU24" s="727"/>
      <c r="DV24" s="773"/>
      <c r="DW24" s="774">
        <v>46.8</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102313</v>
      </c>
      <c r="S25" s="664"/>
      <c r="T25" s="664"/>
      <c r="U25" s="664"/>
      <c r="V25" s="664"/>
      <c r="W25" s="664"/>
      <c r="X25" s="664"/>
      <c r="Y25" s="665"/>
      <c r="Z25" s="723">
        <v>0.5</v>
      </c>
      <c r="AA25" s="723"/>
      <c r="AB25" s="723"/>
      <c r="AC25" s="723"/>
      <c r="AD25" s="724">
        <v>8004</v>
      </c>
      <c r="AE25" s="724"/>
      <c r="AF25" s="724"/>
      <c r="AG25" s="724"/>
      <c r="AH25" s="724"/>
      <c r="AI25" s="724"/>
      <c r="AJ25" s="724"/>
      <c r="AK25" s="724"/>
      <c r="AL25" s="666">
        <v>0.1</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230</v>
      </c>
      <c r="BH25" s="664"/>
      <c r="BI25" s="664"/>
      <c r="BJ25" s="664"/>
      <c r="BK25" s="664"/>
      <c r="BL25" s="664"/>
      <c r="BM25" s="664"/>
      <c r="BN25" s="665"/>
      <c r="BO25" s="723" t="s">
        <v>230</v>
      </c>
      <c r="BP25" s="723"/>
      <c r="BQ25" s="723"/>
      <c r="BR25" s="723"/>
      <c r="BS25" s="669" t="s">
        <v>176</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3204550</v>
      </c>
      <c r="CS25" s="662"/>
      <c r="CT25" s="662"/>
      <c r="CU25" s="662"/>
      <c r="CV25" s="662"/>
      <c r="CW25" s="662"/>
      <c r="CX25" s="662"/>
      <c r="CY25" s="663"/>
      <c r="CZ25" s="666">
        <v>15.1</v>
      </c>
      <c r="DA25" s="695"/>
      <c r="DB25" s="695"/>
      <c r="DC25" s="696"/>
      <c r="DD25" s="669">
        <v>3038377</v>
      </c>
      <c r="DE25" s="662"/>
      <c r="DF25" s="662"/>
      <c r="DG25" s="662"/>
      <c r="DH25" s="662"/>
      <c r="DI25" s="662"/>
      <c r="DJ25" s="662"/>
      <c r="DK25" s="663"/>
      <c r="DL25" s="669">
        <v>2965856</v>
      </c>
      <c r="DM25" s="662"/>
      <c r="DN25" s="662"/>
      <c r="DO25" s="662"/>
      <c r="DP25" s="662"/>
      <c r="DQ25" s="662"/>
      <c r="DR25" s="662"/>
      <c r="DS25" s="662"/>
      <c r="DT25" s="662"/>
      <c r="DU25" s="662"/>
      <c r="DV25" s="663"/>
      <c r="DW25" s="666">
        <v>22.6</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20323</v>
      </c>
      <c r="S26" s="664"/>
      <c r="T26" s="664"/>
      <c r="U26" s="664"/>
      <c r="V26" s="664"/>
      <c r="W26" s="664"/>
      <c r="X26" s="664"/>
      <c r="Y26" s="665"/>
      <c r="Z26" s="723">
        <v>0.1</v>
      </c>
      <c r="AA26" s="723"/>
      <c r="AB26" s="723"/>
      <c r="AC26" s="723"/>
      <c r="AD26" s="724" t="s">
        <v>230</v>
      </c>
      <c r="AE26" s="724"/>
      <c r="AF26" s="724"/>
      <c r="AG26" s="724"/>
      <c r="AH26" s="724"/>
      <c r="AI26" s="724"/>
      <c r="AJ26" s="724"/>
      <c r="AK26" s="724"/>
      <c r="AL26" s="666" t="s">
        <v>230</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230</v>
      </c>
      <c r="BH26" s="664"/>
      <c r="BI26" s="664"/>
      <c r="BJ26" s="664"/>
      <c r="BK26" s="664"/>
      <c r="BL26" s="664"/>
      <c r="BM26" s="664"/>
      <c r="BN26" s="665"/>
      <c r="BO26" s="723" t="s">
        <v>176</v>
      </c>
      <c r="BP26" s="723"/>
      <c r="BQ26" s="723"/>
      <c r="BR26" s="723"/>
      <c r="BS26" s="669" t="s">
        <v>230</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1860308</v>
      </c>
      <c r="CS26" s="664"/>
      <c r="CT26" s="664"/>
      <c r="CU26" s="664"/>
      <c r="CV26" s="664"/>
      <c r="CW26" s="664"/>
      <c r="CX26" s="664"/>
      <c r="CY26" s="665"/>
      <c r="CZ26" s="666">
        <v>8.8000000000000007</v>
      </c>
      <c r="DA26" s="695"/>
      <c r="DB26" s="695"/>
      <c r="DC26" s="696"/>
      <c r="DD26" s="669">
        <v>1779453</v>
      </c>
      <c r="DE26" s="664"/>
      <c r="DF26" s="664"/>
      <c r="DG26" s="664"/>
      <c r="DH26" s="664"/>
      <c r="DI26" s="664"/>
      <c r="DJ26" s="664"/>
      <c r="DK26" s="665"/>
      <c r="DL26" s="669" t="s">
        <v>176</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1808335</v>
      </c>
      <c r="S27" s="664"/>
      <c r="T27" s="664"/>
      <c r="U27" s="664"/>
      <c r="V27" s="664"/>
      <c r="W27" s="664"/>
      <c r="X27" s="664"/>
      <c r="Y27" s="665"/>
      <c r="Z27" s="723">
        <v>8.1999999999999993</v>
      </c>
      <c r="AA27" s="723"/>
      <c r="AB27" s="723"/>
      <c r="AC27" s="723"/>
      <c r="AD27" s="724" t="s">
        <v>236</v>
      </c>
      <c r="AE27" s="724"/>
      <c r="AF27" s="724"/>
      <c r="AG27" s="724"/>
      <c r="AH27" s="724"/>
      <c r="AI27" s="724"/>
      <c r="AJ27" s="724"/>
      <c r="AK27" s="724"/>
      <c r="AL27" s="666" t="s">
        <v>230</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5308190</v>
      </c>
      <c r="BH27" s="664"/>
      <c r="BI27" s="664"/>
      <c r="BJ27" s="664"/>
      <c r="BK27" s="664"/>
      <c r="BL27" s="664"/>
      <c r="BM27" s="664"/>
      <c r="BN27" s="665"/>
      <c r="BO27" s="723">
        <v>100</v>
      </c>
      <c r="BP27" s="723"/>
      <c r="BQ27" s="723"/>
      <c r="BR27" s="723"/>
      <c r="BS27" s="669" t="s">
        <v>176</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3070854</v>
      </c>
      <c r="CS27" s="662"/>
      <c r="CT27" s="662"/>
      <c r="CU27" s="662"/>
      <c r="CV27" s="662"/>
      <c r="CW27" s="662"/>
      <c r="CX27" s="662"/>
      <c r="CY27" s="663"/>
      <c r="CZ27" s="666">
        <v>14.5</v>
      </c>
      <c r="DA27" s="695"/>
      <c r="DB27" s="695"/>
      <c r="DC27" s="696"/>
      <c r="DD27" s="669">
        <v>976032</v>
      </c>
      <c r="DE27" s="662"/>
      <c r="DF27" s="662"/>
      <c r="DG27" s="662"/>
      <c r="DH27" s="662"/>
      <c r="DI27" s="662"/>
      <c r="DJ27" s="662"/>
      <c r="DK27" s="663"/>
      <c r="DL27" s="669">
        <v>975268</v>
      </c>
      <c r="DM27" s="662"/>
      <c r="DN27" s="662"/>
      <c r="DO27" s="662"/>
      <c r="DP27" s="662"/>
      <c r="DQ27" s="662"/>
      <c r="DR27" s="662"/>
      <c r="DS27" s="662"/>
      <c r="DT27" s="662"/>
      <c r="DU27" s="662"/>
      <c r="DV27" s="663"/>
      <c r="DW27" s="666">
        <v>7.4</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176</v>
      </c>
      <c r="S28" s="664"/>
      <c r="T28" s="664"/>
      <c r="U28" s="664"/>
      <c r="V28" s="664"/>
      <c r="W28" s="664"/>
      <c r="X28" s="664"/>
      <c r="Y28" s="665"/>
      <c r="Z28" s="723" t="s">
        <v>230</v>
      </c>
      <c r="AA28" s="723"/>
      <c r="AB28" s="723"/>
      <c r="AC28" s="723"/>
      <c r="AD28" s="724" t="s">
        <v>176</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2249305</v>
      </c>
      <c r="CS28" s="664"/>
      <c r="CT28" s="664"/>
      <c r="CU28" s="664"/>
      <c r="CV28" s="664"/>
      <c r="CW28" s="664"/>
      <c r="CX28" s="664"/>
      <c r="CY28" s="665"/>
      <c r="CZ28" s="666">
        <v>10.6</v>
      </c>
      <c r="DA28" s="695"/>
      <c r="DB28" s="695"/>
      <c r="DC28" s="696"/>
      <c r="DD28" s="669">
        <v>2193147</v>
      </c>
      <c r="DE28" s="664"/>
      <c r="DF28" s="664"/>
      <c r="DG28" s="664"/>
      <c r="DH28" s="664"/>
      <c r="DI28" s="664"/>
      <c r="DJ28" s="664"/>
      <c r="DK28" s="665"/>
      <c r="DL28" s="669">
        <v>2189647</v>
      </c>
      <c r="DM28" s="664"/>
      <c r="DN28" s="664"/>
      <c r="DO28" s="664"/>
      <c r="DP28" s="664"/>
      <c r="DQ28" s="664"/>
      <c r="DR28" s="664"/>
      <c r="DS28" s="664"/>
      <c r="DT28" s="664"/>
      <c r="DU28" s="664"/>
      <c r="DV28" s="665"/>
      <c r="DW28" s="666">
        <v>16.7</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1345178</v>
      </c>
      <c r="S29" s="664"/>
      <c r="T29" s="664"/>
      <c r="U29" s="664"/>
      <c r="V29" s="664"/>
      <c r="W29" s="664"/>
      <c r="X29" s="664"/>
      <c r="Y29" s="665"/>
      <c r="Z29" s="723">
        <v>6.1</v>
      </c>
      <c r="AA29" s="723"/>
      <c r="AB29" s="723"/>
      <c r="AC29" s="723"/>
      <c r="AD29" s="724" t="s">
        <v>176</v>
      </c>
      <c r="AE29" s="724"/>
      <c r="AF29" s="724"/>
      <c r="AG29" s="724"/>
      <c r="AH29" s="724"/>
      <c r="AI29" s="724"/>
      <c r="AJ29" s="724"/>
      <c r="AK29" s="724"/>
      <c r="AL29" s="666" t="s">
        <v>230</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2249305</v>
      </c>
      <c r="CS29" s="662"/>
      <c r="CT29" s="662"/>
      <c r="CU29" s="662"/>
      <c r="CV29" s="662"/>
      <c r="CW29" s="662"/>
      <c r="CX29" s="662"/>
      <c r="CY29" s="663"/>
      <c r="CZ29" s="666">
        <v>10.6</v>
      </c>
      <c r="DA29" s="695"/>
      <c r="DB29" s="695"/>
      <c r="DC29" s="696"/>
      <c r="DD29" s="669">
        <v>2193147</v>
      </c>
      <c r="DE29" s="662"/>
      <c r="DF29" s="662"/>
      <c r="DG29" s="662"/>
      <c r="DH29" s="662"/>
      <c r="DI29" s="662"/>
      <c r="DJ29" s="662"/>
      <c r="DK29" s="663"/>
      <c r="DL29" s="669">
        <v>2189647</v>
      </c>
      <c r="DM29" s="662"/>
      <c r="DN29" s="662"/>
      <c r="DO29" s="662"/>
      <c r="DP29" s="662"/>
      <c r="DQ29" s="662"/>
      <c r="DR29" s="662"/>
      <c r="DS29" s="662"/>
      <c r="DT29" s="662"/>
      <c r="DU29" s="662"/>
      <c r="DV29" s="663"/>
      <c r="DW29" s="666">
        <v>16.7</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32064</v>
      </c>
      <c r="S30" s="664"/>
      <c r="T30" s="664"/>
      <c r="U30" s="664"/>
      <c r="V30" s="664"/>
      <c r="W30" s="664"/>
      <c r="X30" s="664"/>
      <c r="Y30" s="665"/>
      <c r="Z30" s="723">
        <v>0.1</v>
      </c>
      <c r="AA30" s="723"/>
      <c r="AB30" s="723"/>
      <c r="AC30" s="723"/>
      <c r="AD30" s="724">
        <v>7326</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188</v>
      </c>
      <c r="AY30" s="761"/>
      <c r="AZ30" s="761"/>
      <c r="BA30" s="761"/>
      <c r="BB30" s="761"/>
      <c r="BC30" s="761"/>
      <c r="BD30" s="761"/>
      <c r="BE30" s="761"/>
      <c r="BF30" s="762"/>
      <c r="BG30" s="741">
        <v>98.6</v>
      </c>
      <c r="BH30" s="742"/>
      <c r="BI30" s="742"/>
      <c r="BJ30" s="742"/>
      <c r="BK30" s="742"/>
      <c r="BL30" s="742"/>
      <c r="BM30" s="743">
        <v>96.2</v>
      </c>
      <c r="BN30" s="742"/>
      <c r="BO30" s="742"/>
      <c r="BP30" s="742"/>
      <c r="BQ30" s="744"/>
      <c r="BR30" s="741">
        <v>98.4</v>
      </c>
      <c r="BS30" s="742"/>
      <c r="BT30" s="742"/>
      <c r="BU30" s="742"/>
      <c r="BV30" s="742"/>
      <c r="BW30" s="742"/>
      <c r="BX30" s="743">
        <v>94.6</v>
      </c>
      <c r="BY30" s="742"/>
      <c r="BZ30" s="742"/>
      <c r="CA30" s="742"/>
      <c r="CB30" s="744"/>
      <c r="CD30" s="747"/>
      <c r="CE30" s="748"/>
      <c r="CF30" s="705" t="s">
        <v>314</v>
      </c>
      <c r="CG30" s="702"/>
      <c r="CH30" s="702"/>
      <c r="CI30" s="702"/>
      <c r="CJ30" s="702"/>
      <c r="CK30" s="702"/>
      <c r="CL30" s="702"/>
      <c r="CM30" s="702"/>
      <c r="CN30" s="702"/>
      <c r="CO30" s="702"/>
      <c r="CP30" s="702"/>
      <c r="CQ30" s="703"/>
      <c r="CR30" s="661">
        <v>2083038</v>
      </c>
      <c r="CS30" s="664"/>
      <c r="CT30" s="664"/>
      <c r="CU30" s="664"/>
      <c r="CV30" s="664"/>
      <c r="CW30" s="664"/>
      <c r="CX30" s="664"/>
      <c r="CY30" s="665"/>
      <c r="CZ30" s="666">
        <v>9.8000000000000007</v>
      </c>
      <c r="DA30" s="695"/>
      <c r="DB30" s="695"/>
      <c r="DC30" s="696"/>
      <c r="DD30" s="669">
        <v>2034745</v>
      </c>
      <c r="DE30" s="664"/>
      <c r="DF30" s="664"/>
      <c r="DG30" s="664"/>
      <c r="DH30" s="664"/>
      <c r="DI30" s="664"/>
      <c r="DJ30" s="664"/>
      <c r="DK30" s="665"/>
      <c r="DL30" s="669">
        <v>2031245</v>
      </c>
      <c r="DM30" s="664"/>
      <c r="DN30" s="664"/>
      <c r="DO30" s="664"/>
      <c r="DP30" s="664"/>
      <c r="DQ30" s="664"/>
      <c r="DR30" s="664"/>
      <c r="DS30" s="664"/>
      <c r="DT30" s="664"/>
      <c r="DU30" s="664"/>
      <c r="DV30" s="665"/>
      <c r="DW30" s="666">
        <v>15.5</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998033</v>
      </c>
      <c r="S31" s="664"/>
      <c r="T31" s="664"/>
      <c r="U31" s="664"/>
      <c r="V31" s="664"/>
      <c r="W31" s="664"/>
      <c r="X31" s="664"/>
      <c r="Y31" s="665"/>
      <c r="Z31" s="723">
        <v>4.5</v>
      </c>
      <c r="AA31" s="723"/>
      <c r="AB31" s="723"/>
      <c r="AC31" s="723"/>
      <c r="AD31" s="724" t="s">
        <v>236</v>
      </c>
      <c r="AE31" s="724"/>
      <c r="AF31" s="724"/>
      <c r="AG31" s="724"/>
      <c r="AH31" s="724"/>
      <c r="AI31" s="724"/>
      <c r="AJ31" s="724"/>
      <c r="AK31" s="724"/>
      <c r="AL31" s="666" t="s">
        <v>236</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98.6</v>
      </c>
      <c r="BH31" s="662"/>
      <c r="BI31" s="662"/>
      <c r="BJ31" s="662"/>
      <c r="BK31" s="662"/>
      <c r="BL31" s="662"/>
      <c r="BM31" s="667">
        <v>96.5</v>
      </c>
      <c r="BN31" s="740"/>
      <c r="BO31" s="740"/>
      <c r="BP31" s="740"/>
      <c r="BQ31" s="701"/>
      <c r="BR31" s="739">
        <v>98.5</v>
      </c>
      <c r="BS31" s="662"/>
      <c r="BT31" s="662"/>
      <c r="BU31" s="662"/>
      <c r="BV31" s="662"/>
      <c r="BW31" s="662"/>
      <c r="BX31" s="667">
        <v>95</v>
      </c>
      <c r="BY31" s="740"/>
      <c r="BZ31" s="740"/>
      <c r="CA31" s="740"/>
      <c r="CB31" s="701"/>
      <c r="CD31" s="747"/>
      <c r="CE31" s="748"/>
      <c r="CF31" s="705" t="s">
        <v>318</v>
      </c>
      <c r="CG31" s="702"/>
      <c r="CH31" s="702"/>
      <c r="CI31" s="702"/>
      <c r="CJ31" s="702"/>
      <c r="CK31" s="702"/>
      <c r="CL31" s="702"/>
      <c r="CM31" s="702"/>
      <c r="CN31" s="702"/>
      <c r="CO31" s="702"/>
      <c r="CP31" s="702"/>
      <c r="CQ31" s="703"/>
      <c r="CR31" s="661">
        <v>166267</v>
      </c>
      <c r="CS31" s="662"/>
      <c r="CT31" s="662"/>
      <c r="CU31" s="662"/>
      <c r="CV31" s="662"/>
      <c r="CW31" s="662"/>
      <c r="CX31" s="662"/>
      <c r="CY31" s="663"/>
      <c r="CZ31" s="666">
        <v>0.8</v>
      </c>
      <c r="DA31" s="695"/>
      <c r="DB31" s="695"/>
      <c r="DC31" s="696"/>
      <c r="DD31" s="669">
        <v>158402</v>
      </c>
      <c r="DE31" s="662"/>
      <c r="DF31" s="662"/>
      <c r="DG31" s="662"/>
      <c r="DH31" s="662"/>
      <c r="DI31" s="662"/>
      <c r="DJ31" s="662"/>
      <c r="DK31" s="663"/>
      <c r="DL31" s="669">
        <v>158402</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971187</v>
      </c>
      <c r="S32" s="664"/>
      <c r="T32" s="664"/>
      <c r="U32" s="664"/>
      <c r="V32" s="664"/>
      <c r="W32" s="664"/>
      <c r="X32" s="664"/>
      <c r="Y32" s="665"/>
      <c r="Z32" s="723">
        <v>4.4000000000000004</v>
      </c>
      <c r="AA32" s="723"/>
      <c r="AB32" s="723"/>
      <c r="AC32" s="723"/>
      <c r="AD32" s="724" t="s">
        <v>176</v>
      </c>
      <c r="AE32" s="724"/>
      <c r="AF32" s="724"/>
      <c r="AG32" s="724"/>
      <c r="AH32" s="724"/>
      <c r="AI32" s="724"/>
      <c r="AJ32" s="724"/>
      <c r="AK32" s="724"/>
      <c r="AL32" s="666" t="s">
        <v>236</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98.5</v>
      </c>
      <c r="BH32" s="677"/>
      <c r="BI32" s="677"/>
      <c r="BJ32" s="677"/>
      <c r="BK32" s="677"/>
      <c r="BL32" s="677"/>
      <c r="BM32" s="721">
        <v>95.7</v>
      </c>
      <c r="BN32" s="677"/>
      <c r="BO32" s="677"/>
      <c r="BP32" s="677"/>
      <c r="BQ32" s="714"/>
      <c r="BR32" s="738">
        <v>98.2</v>
      </c>
      <c r="BS32" s="677"/>
      <c r="BT32" s="677"/>
      <c r="BU32" s="677"/>
      <c r="BV32" s="677"/>
      <c r="BW32" s="677"/>
      <c r="BX32" s="721">
        <v>93.8</v>
      </c>
      <c r="BY32" s="677"/>
      <c r="BZ32" s="677"/>
      <c r="CA32" s="677"/>
      <c r="CB32" s="714"/>
      <c r="CD32" s="749"/>
      <c r="CE32" s="750"/>
      <c r="CF32" s="705" t="s">
        <v>321</v>
      </c>
      <c r="CG32" s="702"/>
      <c r="CH32" s="702"/>
      <c r="CI32" s="702"/>
      <c r="CJ32" s="702"/>
      <c r="CK32" s="702"/>
      <c r="CL32" s="702"/>
      <c r="CM32" s="702"/>
      <c r="CN32" s="702"/>
      <c r="CO32" s="702"/>
      <c r="CP32" s="702"/>
      <c r="CQ32" s="703"/>
      <c r="CR32" s="661" t="s">
        <v>176</v>
      </c>
      <c r="CS32" s="664"/>
      <c r="CT32" s="664"/>
      <c r="CU32" s="664"/>
      <c r="CV32" s="664"/>
      <c r="CW32" s="664"/>
      <c r="CX32" s="664"/>
      <c r="CY32" s="665"/>
      <c r="CZ32" s="666" t="s">
        <v>176</v>
      </c>
      <c r="DA32" s="695"/>
      <c r="DB32" s="695"/>
      <c r="DC32" s="696"/>
      <c r="DD32" s="669" t="s">
        <v>176</v>
      </c>
      <c r="DE32" s="664"/>
      <c r="DF32" s="664"/>
      <c r="DG32" s="664"/>
      <c r="DH32" s="664"/>
      <c r="DI32" s="664"/>
      <c r="DJ32" s="664"/>
      <c r="DK32" s="665"/>
      <c r="DL32" s="669" t="s">
        <v>230</v>
      </c>
      <c r="DM32" s="664"/>
      <c r="DN32" s="664"/>
      <c r="DO32" s="664"/>
      <c r="DP32" s="664"/>
      <c r="DQ32" s="664"/>
      <c r="DR32" s="664"/>
      <c r="DS32" s="664"/>
      <c r="DT32" s="664"/>
      <c r="DU32" s="664"/>
      <c r="DV32" s="665"/>
      <c r="DW32" s="666" t="s">
        <v>176</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922277</v>
      </c>
      <c r="S33" s="664"/>
      <c r="T33" s="664"/>
      <c r="U33" s="664"/>
      <c r="V33" s="664"/>
      <c r="W33" s="664"/>
      <c r="X33" s="664"/>
      <c r="Y33" s="665"/>
      <c r="Z33" s="723">
        <v>4.2</v>
      </c>
      <c r="AA33" s="723"/>
      <c r="AB33" s="723"/>
      <c r="AC33" s="723"/>
      <c r="AD33" s="724" t="s">
        <v>230</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9894394</v>
      </c>
      <c r="CS33" s="662"/>
      <c r="CT33" s="662"/>
      <c r="CU33" s="662"/>
      <c r="CV33" s="662"/>
      <c r="CW33" s="662"/>
      <c r="CX33" s="662"/>
      <c r="CY33" s="663"/>
      <c r="CZ33" s="666">
        <v>46.7</v>
      </c>
      <c r="DA33" s="695"/>
      <c r="DB33" s="695"/>
      <c r="DC33" s="696"/>
      <c r="DD33" s="669">
        <v>7271039</v>
      </c>
      <c r="DE33" s="662"/>
      <c r="DF33" s="662"/>
      <c r="DG33" s="662"/>
      <c r="DH33" s="662"/>
      <c r="DI33" s="662"/>
      <c r="DJ33" s="662"/>
      <c r="DK33" s="663"/>
      <c r="DL33" s="669">
        <v>6115448</v>
      </c>
      <c r="DM33" s="662"/>
      <c r="DN33" s="662"/>
      <c r="DO33" s="662"/>
      <c r="DP33" s="662"/>
      <c r="DQ33" s="662"/>
      <c r="DR33" s="662"/>
      <c r="DS33" s="662"/>
      <c r="DT33" s="662"/>
      <c r="DU33" s="662"/>
      <c r="DV33" s="663"/>
      <c r="DW33" s="666">
        <v>46.6</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713641</v>
      </c>
      <c r="S34" s="664"/>
      <c r="T34" s="664"/>
      <c r="U34" s="664"/>
      <c r="V34" s="664"/>
      <c r="W34" s="664"/>
      <c r="X34" s="664"/>
      <c r="Y34" s="665"/>
      <c r="Z34" s="723">
        <v>3.2</v>
      </c>
      <c r="AA34" s="723"/>
      <c r="AB34" s="723"/>
      <c r="AC34" s="723"/>
      <c r="AD34" s="724">
        <v>2375</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3269392</v>
      </c>
      <c r="CS34" s="664"/>
      <c r="CT34" s="664"/>
      <c r="CU34" s="664"/>
      <c r="CV34" s="664"/>
      <c r="CW34" s="664"/>
      <c r="CX34" s="664"/>
      <c r="CY34" s="665"/>
      <c r="CZ34" s="666">
        <v>15.4</v>
      </c>
      <c r="DA34" s="695"/>
      <c r="DB34" s="695"/>
      <c r="DC34" s="696"/>
      <c r="DD34" s="669">
        <v>1791902</v>
      </c>
      <c r="DE34" s="664"/>
      <c r="DF34" s="664"/>
      <c r="DG34" s="664"/>
      <c r="DH34" s="664"/>
      <c r="DI34" s="664"/>
      <c r="DJ34" s="664"/>
      <c r="DK34" s="665"/>
      <c r="DL34" s="669">
        <v>1566908</v>
      </c>
      <c r="DM34" s="664"/>
      <c r="DN34" s="664"/>
      <c r="DO34" s="664"/>
      <c r="DP34" s="664"/>
      <c r="DQ34" s="664"/>
      <c r="DR34" s="664"/>
      <c r="DS34" s="664"/>
      <c r="DT34" s="664"/>
      <c r="DU34" s="664"/>
      <c r="DV34" s="665"/>
      <c r="DW34" s="666">
        <v>11.9</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2157052</v>
      </c>
      <c r="S35" s="664"/>
      <c r="T35" s="664"/>
      <c r="U35" s="664"/>
      <c r="V35" s="664"/>
      <c r="W35" s="664"/>
      <c r="X35" s="664"/>
      <c r="Y35" s="665"/>
      <c r="Z35" s="723">
        <v>9.8000000000000007</v>
      </c>
      <c r="AA35" s="723"/>
      <c r="AB35" s="723"/>
      <c r="AC35" s="723"/>
      <c r="AD35" s="724" t="s">
        <v>230</v>
      </c>
      <c r="AE35" s="724"/>
      <c r="AF35" s="724"/>
      <c r="AG35" s="724"/>
      <c r="AH35" s="724"/>
      <c r="AI35" s="724"/>
      <c r="AJ35" s="724"/>
      <c r="AK35" s="724"/>
      <c r="AL35" s="666" t="s">
        <v>236</v>
      </c>
      <c r="AM35" s="667"/>
      <c r="AN35" s="667"/>
      <c r="AO35" s="725"/>
      <c r="AP35" s="234"/>
      <c r="AQ35" s="729" t="s">
        <v>329</v>
      </c>
      <c r="AR35" s="730"/>
      <c r="AS35" s="730"/>
      <c r="AT35" s="730"/>
      <c r="AU35" s="730"/>
      <c r="AV35" s="730"/>
      <c r="AW35" s="730"/>
      <c r="AX35" s="730"/>
      <c r="AY35" s="731"/>
      <c r="AZ35" s="726">
        <v>3336430</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56763</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64264</v>
      </c>
      <c r="CS35" s="662"/>
      <c r="CT35" s="662"/>
      <c r="CU35" s="662"/>
      <c r="CV35" s="662"/>
      <c r="CW35" s="662"/>
      <c r="CX35" s="662"/>
      <c r="CY35" s="663"/>
      <c r="CZ35" s="666">
        <v>0.3</v>
      </c>
      <c r="DA35" s="695"/>
      <c r="DB35" s="695"/>
      <c r="DC35" s="696"/>
      <c r="DD35" s="669">
        <v>48964</v>
      </c>
      <c r="DE35" s="662"/>
      <c r="DF35" s="662"/>
      <c r="DG35" s="662"/>
      <c r="DH35" s="662"/>
      <c r="DI35" s="662"/>
      <c r="DJ35" s="662"/>
      <c r="DK35" s="663"/>
      <c r="DL35" s="669">
        <v>48320</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176</v>
      </c>
      <c r="S36" s="664"/>
      <c r="T36" s="664"/>
      <c r="U36" s="664"/>
      <c r="V36" s="664"/>
      <c r="W36" s="664"/>
      <c r="X36" s="664"/>
      <c r="Y36" s="665"/>
      <c r="Z36" s="723" t="s">
        <v>176</v>
      </c>
      <c r="AA36" s="723"/>
      <c r="AB36" s="723"/>
      <c r="AC36" s="723"/>
      <c r="AD36" s="724" t="s">
        <v>176</v>
      </c>
      <c r="AE36" s="724"/>
      <c r="AF36" s="724"/>
      <c r="AG36" s="724"/>
      <c r="AH36" s="724"/>
      <c r="AI36" s="724"/>
      <c r="AJ36" s="724"/>
      <c r="AK36" s="724"/>
      <c r="AL36" s="666" t="s">
        <v>236</v>
      </c>
      <c r="AM36" s="667"/>
      <c r="AN36" s="667"/>
      <c r="AO36" s="725"/>
      <c r="AQ36" s="698" t="s">
        <v>333</v>
      </c>
      <c r="AR36" s="699"/>
      <c r="AS36" s="699"/>
      <c r="AT36" s="699"/>
      <c r="AU36" s="699"/>
      <c r="AV36" s="699"/>
      <c r="AW36" s="699"/>
      <c r="AX36" s="699"/>
      <c r="AY36" s="700"/>
      <c r="AZ36" s="661">
        <v>1188402</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-138898</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2968400</v>
      </c>
      <c r="CS36" s="664"/>
      <c r="CT36" s="664"/>
      <c r="CU36" s="664"/>
      <c r="CV36" s="664"/>
      <c r="CW36" s="664"/>
      <c r="CX36" s="664"/>
      <c r="CY36" s="665"/>
      <c r="CZ36" s="666">
        <v>14</v>
      </c>
      <c r="DA36" s="695"/>
      <c r="DB36" s="695"/>
      <c r="DC36" s="696"/>
      <c r="DD36" s="669">
        <v>2361410</v>
      </c>
      <c r="DE36" s="664"/>
      <c r="DF36" s="664"/>
      <c r="DG36" s="664"/>
      <c r="DH36" s="664"/>
      <c r="DI36" s="664"/>
      <c r="DJ36" s="664"/>
      <c r="DK36" s="665"/>
      <c r="DL36" s="669">
        <v>1983778</v>
      </c>
      <c r="DM36" s="664"/>
      <c r="DN36" s="664"/>
      <c r="DO36" s="664"/>
      <c r="DP36" s="664"/>
      <c r="DQ36" s="664"/>
      <c r="DR36" s="664"/>
      <c r="DS36" s="664"/>
      <c r="DT36" s="664"/>
      <c r="DU36" s="664"/>
      <c r="DV36" s="665"/>
      <c r="DW36" s="666">
        <v>15.1</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682952</v>
      </c>
      <c r="S37" s="664"/>
      <c r="T37" s="664"/>
      <c r="U37" s="664"/>
      <c r="V37" s="664"/>
      <c r="W37" s="664"/>
      <c r="X37" s="664"/>
      <c r="Y37" s="665"/>
      <c r="Z37" s="723">
        <v>3.1</v>
      </c>
      <c r="AA37" s="723"/>
      <c r="AB37" s="723"/>
      <c r="AC37" s="723"/>
      <c r="AD37" s="724" t="s">
        <v>236</v>
      </c>
      <c r="AE37" s="724"/>
      <c r="AF37" s="724"/>
      <c r="AG37" s="724"/>
      <c r="AH37" s="724"/>
      <c r="AI37" s="724"/>
      <c r="AJ37" s="724"/>
      <c r="AK37" s="724"/>
      <c r="AL37" s="666" t="s">
        <v>230</v>
      </c>
      <c r="AM37" s="667"/>
      <c r="AN37" s="667"/>
      <c r="AO37" s="725"/>
      <c r="AQ37" s="698" t="s">
        <v>337</v>
      </c>
      <c r="AR37" s="699"/>
      <c r="AS37" s="699"/>
      <c r="AT37" s="699"/>
      <c r="AU37" s="699"/>
      <c r="AV37" s="699"/>
      <c r="AW37" s="699"/>
      <c r="AX37" s="699"/>
      <c r="AY37" s="700"/>
      <c r="AZ37" s="661">
        <v>27127</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6949</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1628612</v>
      </c>
      <c r="CS37" s="662"/>
      <c r="CT37" s="662"/>
      <c r="CU37" s="662"/>
      <c r="CV37" s="662"/>
      <c r="CW37" s="662"/>
      <c r="CX37" s="662"/>
      <c r="CY37" s="663"/>
      <c r="CZ37" s="666">
        <v>7.7</v>
      </c>
      <c r="DA37" s="695"/>
      <c r="DB37" s="695"/>
      <c r="DC37" s="696"/>
      <c r="DD37" s="669">
        <v>1625499</v>
      </c>
      <c r="DE37" s="662"/>
      <c r="DF37" s="662"/>
      <c r="DG37" s="662"/>
      <c r="DH37" s="662"/>
      <c r="DI37" s="662"/>
      <c r="DJ37" s="662"/>
      <c r="DK37" s="663"/>
      <c r="DL37" s="669">
        <v>1548359</v>
      </c>
      <c r="DM37" s="662"/>
      <c r="DN37" s="662"/>
      <c r="DO37" s="662"/>
      <c r="DP37" s="662"/>
      <c r="DQ37" s="662"/>
      <c r="DR37" s="662"/>
      <c r="DS37" s="662"/>
      <c r="DT37" s="662"/>
      <c r="DU37" s="662"/>
      <c r="DV37" s="663"/>
      <c r="DW37" s="666">
        <v>11.8</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22012495</v>
      </c>
      <c r="S38" s="713"/>
      <c r="T38" s="713"/>
      <c r="U38" s="713"/>
      <c r="V38" s="713"/>
      <c r="W38" s="713"/>
      <c r="X38" s="713"/>
      <c r="Y38" s="718"/>
      <c r="Z38" s="719">
        <v>100</v>
      </c>
      <c r="AA38" s="719"/>
      <c r="AB38" s="719"/>
      <c r="AC38" s="719"/>
      <c r="AD38" s="720">
        <v>12430180</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t="s">
        <v>236</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11762</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3309303</v>
      </c>
      <c r="CS38" s="664"/>
      <c r="CT38" s="664"/>
      <c r="CU38" s="664"/>
      <c r="CV38" s="664"/>
      <c r="CW38" s="664"/>
      <c r="CX38" s="664"/>
      <c r="CY38" s="665"/>
      <c r="CZ38" s="666">
        <v>15.6</v>
      </c>
      <c r="DA38" s="695"/>
      <c r="DB38" s="695"/>
      <c r="DC38" s="696"/>
      <c r="DD38" s="669">
        <v>3067075</v>
      </c>
      <c r="DE38" s="664"/>
      <c r="DF38" s="664"/>
      <c r="DG38" s="664"/>
      <c r="DH38" s="664"/>
      <c r="DI38" s="664"/>
      <c r="DJ38" s="664"/>
      <c r="DK38" s="665"/>
      <c r="DL38" s="669">
        <v>2515299</v>
      </c>
      <c r="DM38" s="664"/>
      <c r="DN38" s="664"/>
      <c r="DO38" s="664"/>
      <c r="DP38" s="664"/>
      <c r="DQ38" s="664"/>
      <c r="DR38" s="664"/>
      <c r="DS38" s="664"/>
      <c r="DT38" s="664"/>
      <c r="DU38" s="664"/>
      <c r="DV38" s="665"/>
      <c r="DW38" s="666">
        <v>19.2</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t="s">
        <v>236</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92</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265948</v>
      </c>
      <c r="CS39" s="662"/>
      <c r="CT39" s="662"/>
      <c r="CU39" s="662"/>
      <c r="CV39" s="662"/>
      <c r="CW39" s="662"/>
      <c r="CX39" s="662"/>
      <c r="CY39" s="663"/>
      <c r="CZ39" s="666">
        <v>1.3</v>
      </c>
      <c r="DA39" s="695"/>
      <c r="DB39" s="695"/>
      <c r="DC39" s="696"/>
      <c r="DD39" s="669">
        <v>45</v>
      </c>
      <c r="DE39" s="662"/>
      <c r="DF39" s="662"/>
      <c r="DG39" s="662"/>
      <c r="DH39" s="662"/>
      <c r="DI39" s="662"/>
      <c r="DJ39" s="662"/>
      <c r="DK39" s="663"/>
      <c r="DL39" s="669" t="s">
        <v>236</v>
      </c>
      <c r="DM39" s="662"/>
      <c r="DN39" s="662"/>
      <c r="DO39" s="662"/>
      <c r="DP39" s="662"/>
      <c r="DQ39" s="662"/>
      <c r="DR39" s="662"/>
      <c r="DS39" s="662"/>
      <c r="DT39" s="662"/>
      <c r="DU39" s="662"/>
      <c r="DV39" s="663"/>
      <c r="DW39" s="666" t="s">
        <v>236</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532538</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230</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17087</v>
      </c>
      <c r="CS40" s="664"/>
      <c r="CT40" s="664"/>
      <c r="CU40" s="664"/>
      <c r="CV40" s="664"/>
      <c r="CW40" s="664"/>
      <c r="CX40" s="664"/>
      <c r="CY40" s="665"/>
      <c r="CZ40" s="666">
        <v>0.1</v>
      </c>
      <c r="DA40" s="695"/>
      <c r="DB40" s="695"/>
      <c r="DC40" s="696"/>
      <c r="DD40" s="669">
        <v>1643</v>
      </c>
      <c r="DE40" s="664"/>
      <c r="DF40" s="664"/>
      <c r="DG40" s="664"/>
      <c r="DH40" s="664"/>
      <c r="DI40" s="664"/>
      <c r="DJ40" s="664"/>
      <c r="DK40" s="665"/>
      <c r="DL40" s="669">
        <v>1143</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1588363</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283</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236</v>
      </c>
      <c r="CS41" s="662"/>
      <c r="CT41" s="662"/>
      <c r="CU41" s="662"/>
      <c r="CV41" s="662"/>
      <c r="CW41" s="662"/>
      <c r="CX41" s="662"/>
      <c r="CY41" s="663"/>
      <c r="CZ41" s="666" t="s">
        <v>236</v>
      </c>
      <c r="DA41" s="695"/>
      <c r="DB41" s="695"/>
      <c r="DC41" s="696"/>
      <c r="DD41" s="669" t="s">
        <v>236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2784411</v>
      </c>
      <c r="CS42" s="664"/>
      <c r="CT42" s="664"/>
      <c r="CU42" s="664"/>
      <c r="CV42" s="664"/>
      <c r="CW42" s="664"/>
      <c r="CX42" s="664"/>
      <c r="CY42" s="665"/>
      <c r="CZ42" s="666">
        <v>13.1</v>
      </c>
      <c r="DA42" s="667"/>
      <c r="DB42" s="667"/>
      <c r="DC42" s="668"/>
      <c r="DD42" s="669">
        <v>774699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61423</v>
      </c>
      <c r="CS43" s="662"/>
      <c r="CT43" s="662"/>
      <c r="CU43" s="662"/>
      <c r="CV43" s="662"/>
      <c r="CW43" s="662"/>
      <c r="CX43" s="662"/>
      <c r="CY43" s="663"/>
      <c r="CZ43" s="666">
        <v>0.3</v>
      </c>
      <c r="DA43" s="695"/>
      <c r="DB43" s="695"/>
      <c r="DC43" s="696"/>
      <c r="DD43" s="669">
        <v>61423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2784411</v>
      </c>
      <c r="CS44" s="664"/>
      <c r="CT44" s="664"/>
      <c r="CU44" s="664"/>
      <c r="CV44" s="664"/>
      <c r="CW44" s="664"/>
      <c r="CX44" s="664"/>
      <c r="CY44" s="665"/>
      <c r="CZ44" s="666">
        <v>13.1</v>
      </c>
      <c r="DA44" s="667"/>
      <c r="DB44" s="667"/>
      <c r="DC44" s="668"/>
      <c r="DD44" s="669">
        <v>774699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285945</v>
      </c>
      <c r="CS45" s="662"/>
      <c r="CT45" s="662"/>
      <c r="CU45" s="662"/>
      <c r="CV45" s="662"/>
      <c r="CW45" s="662"/>
      <c r="CX45" s="662"/>
      <c r="CY45" s="663"/>
      <c r="CZ45" s="666">
        <v>1.3</v>
      </c>
      <c r="DA45" s="695"/>
      <c r="DB45" s="695"/>
      <c r="DC45" s="696"/>
      <c r="DD45" s="669">
        <v>49784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2425193</v>
      </c>
      <c r="CS46" s="664"/>
      <c r="CT46" s="664"/>
      <c r="CU46" s="664"/>
      <c r="CV46" s="664"/>
      <c r="CW46" s="664"/>
      <c r="CX46" s="664"/>
      <c r="CY46" s="665"/>
      <c r="CZ46" s="666">
        <v>11.4</v>
      </c>
      <c r="DA46" s="667"/>
      <c r="DB46" s="667"/>
      <c r="DC46" s="668"/>
      <c r="DD46" s="669">
        <v>698342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t="s">
        <v>230</v>
      </c>
      <c r="CS47" s="662"/>
      <c r="CT47" s="662"/>
      <c r="CU47" s="662"/>
      <c r="CV47" s="662"/>
      <c r="CW47" s="662"/>
      <c r="CX47" s="662"/>
      <c r="CY47" s="663"/>
      <c r="CZ47" s="666" t="s">
        <v>230</v>
      </c>
      <c r="DA47" s="695"/>
      <c r="DB47" s="695"/>
      <c r="DC47" s="696"/>
      <c r="DD47" s="669" t="s">
        <v>236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230</v>
      </c>
      <c r="CS48" s="664"/>
      <c r="CT48" s="664"/>
      <c r="CU48" s="664"/>
      <c r="CV48" s="664"/>
      <c r="CW48" s="664"/>
      <c r="CX48" s="664"/>
      <c r="CY48" s="665"/>
      <c r="CZ48" s="666" t="s">
        <v>230</v>
      </c>
      <c r="DA48" s="667"/>
      <c r="DB48" s="667"/>
      <c r="DC48" s="668"/>
      <c r="DD48" s="669" t="s">
        <v>230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21203514</v>
      </c>
      <c r="CS49" s="677"/>
      <c r="CT49" s="677"/>
      <c r="CU49" s="677"/>
      <c r="CV49" s="677"/>
      <c r="CW49" s="677"/>
      <c r="CX49" s="677"/>
      <c r="CY49" s="678"/>
      <c r="CZ49" s="679">
        <v>100</v>
      </c>
      <c r="DA49" s="680"/>
      <c r="DB49" s="680"/>
      <c r="DC49" s="681"/>
      <c r="DD49" s="682">
        <v>14253294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cMUY8PRDME5dB6N+DG1YfgsqMrrNxihxbu1JioYdIO+LLXlXjIjqJTGn2Ls213P4JMgm/+HWMw8ORv1Z5uFfZw==" saltValue="qXxhSyJ8NLeuwNGhijdr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50"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5" zoomScaleNormal="75" zoomScaleSheetLayoutView="75"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21840</v>
      </c>
      <c r="R7" s="1194"/>
      <c r="S7" s="1194"/>
      <c r="T7" s="1194"/>
      <c r="U7" s="1194"/>
      <c r="V7" s="1194">
        <v>21031</v>
      </c>
      <c r="W7" s="1194"/>
      <c r="X7" s="1194"/>
      <c r="Y7" s="1194"/>
      <c r="Z7" s="1194"/>
      <c r="AA7" s="1194">
        <v>808</v>
      </c>
      <c r="AB7" s="1194"/>
      <c r="AC7" s="1194"/>
      <c r="AD7" s="1194"/>
      <c r="AE7" s="1195"/>
      <c r="AF7" s="1196">
        <v>617</v>
      </c>
      <c r="AG7" s="1197"/>
      <c r="AH7" s="1197"/>
      <c r="AI7" s="1197"/>
      <c r="AJ7" s="1198"/>
      <c r="AK7" s="1180">
        <v>972</v>
      </c>
      <c r="AL7" s="1181"/>
      <c r="AM7" s="1181"/>
      <c r="AN7" s="1181"/>
      <c r="AO7" s="1181"/>
      <c r="AP7" s="1181">
        <v>25331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590</v>
      </c>
      <c r="BT7" s="1185"/>
      <c r="BU7" s="1185"/>
      <c r="BV7" s="1185"/>
      <c r="BW7" s="1185"/>
      <c r="BX7" s="1185"/>
      <c r="BY7" s="1185"/>
      <c r="BZ7" s="1185"/>
      <c r="CA7" s="1185"/>
      <c r="CB7" s="1185"/>
      <c r="CC7" s="1185"/>
      <c r="CD7" s="1185"/>
      <c r="CE7" s="1185"/>
      <c r="CF7" s="1185"/>
      <c r="CG7" s="1186"/>
      <c r="CH7" s="1177">
        <v>0</v>
      </c>
      <c r="CI7" s="1178"/>
      <c r="CJ7" s="1178"/>
      <c r="CK7" s="1178"/>
      <c r="CL7" s="1179"/>
      <c r="CM7" s="1177">
        <v>71</v>
      </c>
      <c r="CN7" s="1178"/>
      <c r="CO7" s="1178"/>
      <c r="CP7" s="1178"/>
      <c r="CQ7" s="1179"/>
      <c r="CR7" s="1177">
        <v>50</v>
      </c>
      <c r="CS7" s="1178"/>
      <c r="CT7" s="1178"/>
      <c r="CU7" s="1178"/>
      <c r="CV7" s="1179"/>
      <c r="CW7" s="1177">
        <v>7</v>
      </c>
      <c r="CX7" s="1178"/>
      <c r="CY7" s="1178"/>
      <c r="CZ7" s="1178"/>
      <c r="DA7" s="1179"/>
      <c r="DB7" s="1177" t="s">
        <v>594</v>
      </c>
      <c r="DC7" s="1178"/>
      <c r="DD7" s="1178"/>
      <c r="DE7" s="1178"/>
      <c r="DF7" s="1179"/>
      <c r="DG7" s="1177" t="s">
        <v>598</v>
      </c>
      <c r="DH7" s="1178"/>
      <c r="DI7" s="1178"/>
      <c r="DJ7" s="1178"/>
      <c r="DK7" s="1179"/>
      <c r="DL7" s="1177" t="s">
        <v>603</v>
      </c>
      <c r="DM7" s="1178"/>
      <c r="DN7" s="1178"/>
      <c r="DO7" s="1178"/>
      <c r="DP7" s="1179"/>
      <c r="DQ7" s="1177" t="s">
        <v>601</v>
      </c>
      <c r="DR7" s="1178"/>
      <c r="DS7" s="1178"/>
      <c r="DT7" s="1178"/>
      <c r="DU7" s="1179"/>
      <c r="DV7" s="1204"/>
      <c r="DW7" s="1205"/>
      <c r="DX7" s="1205"/>
      <c r="DY7" s="1205"/>
      <c r="DZ7" s="1206"/>
      <c r="EA7" s="254"/>
    </row>
    <row r="8" spans="1:131" s="255" customFormat="1" ht="26.25" customHeight="1" x14ac:dyDescent="0.15">
      <c r="A8" s="261">
        <v>2</v>
      </c>
      <c r="B8" s="1126" t="s">
        <v>388</v>
      </c>
      <c r="C8" s="1127"/>
      <c r="D8" s="1127"/>
      <c r="E8" s="1127"/>
      <c r="F8" s="1127"/>
      <c r="G8" s="1127"/>
      <c r="H8" s="1127"/>
      <c r="I8" s="1127"/>
      <c r="J8" s="1127"/>
      <c r="K8" s="1127"/>
      <c r="L8" s="1127"/>
      <c r="M8" s="1127"/>
      <c r="N8" s="1127"/>
      <c r="O8" s="1127"/>
      <c r="P8" s="1128"/>
      <c r="Q8" s="1132" t="s">
        <v>591</v>
      </c>
      <c r="R8" s="1133"/>
      <c r="S8" s="1133"/>
      <c r="T8" s="1133"/>
      <c r="U8" s="1133"/>
      <c r="V8" s="1133" t="s">
        <v>592</v>
      </c>
      <c r="W8" s="1133"/>
      <c r="X8" s="1133"/>
      <c r="Y8" s="1133"/>
      <c r="Z8" s="1133"/>
      <c r="AA8" s="1133" t="s">
        <v>593</v>
      </c>
      <c r="AB8" s="1133"/>
      <c r="AC8" s="1133"/>
      <c r="AD8" s="1133"/>
      <c r="AE8" s="1134"/>
      <c r="AF8" s="1108" t="s">
        <v>594</v>
      </c>
      <c r="AG8" s="1109"/>
      <c r="AH8" s="1109"/>
      <c r="AI8" s="1109"/>
      <c r="AJ8" s="1110"/>
      <c r="AK8" s="1175" t="s">
        <v>594</v>
      </c>
      <c r="AL8" s="1176"/>
      <c r="AM8" s="1176"/>
      <c r="AN8" s="1176"/>
      <c r="AO8" s="1176"/>
      <c r="AP8" s="1176" t="s">
        <v>594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389</v>
      </c>
      <c r="C9" s="1127"/>
      <c r="D9" s="1127"/>
      <c r="E9" s="1127"/>
      <c r="F9" s="1127"/>
      <c r="G9" s="1127"/>
      <c r="H9" s="1127"/>
      <c r="I9" s="1127"/>
      <c r="J9" s="1127"/>
      <c r="K9" s="1127"/>
      <c r="L9" s="1127"/>
      <c r="M9" s="1127"/>
      <c r="N9" s="1127"/>
      <c r="O9" s="1127"/>
      <c r="P9" s="1128"/>
      <c r="Q9" s="1132">
        <v>241</v>
      </c>
      <c r="R9" s="1133"/>
      <c r="S9" s="1133"/>
      <c r="T9" s="1133"/>
      <c r="U9" s="1133"/>
      <c r="V9" s="1133">
        <v>240</v>
      </c>
      <c r="W9" s="1133"/>
      <c r="X9" s="1133"/>
      <c r="Y9" s="1133"/>
      <c r="Z9" s="1133"/>
      <c r="AA9" s="1133" t="s">
        <v>594</v>
      </c>
      <c r="AB9" s="1133"/>
      <c r="AC9" s="1133"/>
      <c r="AD9" s="1133"/>
      <c r="AE9" s="1134"/>
      <c r="AF9" s="1108" t="s">
        <v>604</v>
      </c>
      <c r="AG9" s="1109"/>
      <c r="AH9" s="1109"/>
      <c r="AI9" s="1109"/>
      <c r="AJ9" s="1110"/>
      <c r="AK9" s="1175">
        <v>60</v>
      </c>
      <c r="AL9" s="1176"/>
      <c r="AM9" s="1176"/>
      <c r="AN9" s="1176"/>
      <c r="AO9" s="1176"/>
      <c r="AP9" s="1176" t="s">
        <v>594</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392</v>
      </c>
      <c r="C23" s="1034"/>
      <c r="D23" s="1034"/>
      <c r="E23" s="1034"/>
      <c r="F23" s="1034"/>
      <c r="G23" s="1034"/>
      <c r="H23" s="1034"/>
      <c r="I23" s="1034"/>
      <c r="J23" s="1034"/>
      <c r="K23" s="1034"/>
      <c r="L23" s="1034"/>
      <c r="M23" s="1034"/>
      <c r="N23" s="1034"/>
      <c r="O23" s="1034"/>
      <c r="P23" s="1035"/>
      <c r="Q23" s="1157">
        <v>22012</v>
      </c>
      <c r="R23" s="1158"/>
      <c r="S23" s="1158"/>
      <c r="T23" s="1158"/>
      <c r="U23" s="1158"/>
      <c r="V23" s="1158">
        <v>21204</v>
      </c>
      <c r="W23" s="1158"/>
      <c r="X23" s="1158"/>
      <c r="Y23" s="1158"/>
      <c r="Z23" s="1158"/>
      <c r="AA23" s="1158">
        <v>809</v>
      </c>
      <c r="AB23" s="1158"/>
      <c r="AC23" s="1158"/>
      <c r="AD23" s="1158"/>
      <c r="AE23" s="1159"/>
      <c r="AF23" s="1160">
        <v>617</v>
      </c>
      <c r="AG23" s="1158"/>
      <c r="AH23" s="1158"/>
      <c r="AI23" s="1158"/>
      <c r="AJ23" s="1161"/>
      <c r="AK23" s="1162"/>
      <c r="AL23" s="1163"/>
      <c r="AM23" s="1163"/>
      <c r="AN23" s="1163"/>
      <c r="AO23" s="1163"/>
      <c r="AP23" s="1158">
        <v>25331</v>
      </c>
      <c r="AQ23" s="1158"/>
      <c r="AR23" s="1158"/>
      <c r="AS23" s="1158"/>
      <c r="AT23" s="1158"/>
      <c r="AU23" s="1164"/>
      <c r="AV23" s="1164"/>
      <c r="AW23" s="1164"/>
      <c r="AX23" s="1164"/>
      <c r="AY23" s="1165"/>
      <c r="AZ23" s="1154" t="s">
        <v>230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5363</v>
      </c>
      <c r="R28" s="1143"/>
      <c r="S28" s="1143"/>
      <c r="T28" s="1143"/>
      <c r="U28" s="1143"/>
      <c r="V28" s="1143">
        <v>5306</v>
      </c>
      <c r="W28" s="1143"/>
      <c r="X28" s="1143"/>
      <c r="Y28" s="1143"/>
      <c r="Z28" s="1143"/>
      <c r="AA28" s="1143">
        <v>57</v>
      </c>
      <c r="AB28" s="1143"/>
      <c r="AC28" s="1143"/>
      <c r="AD28" s="1143"/>
      <c r="AE28" s="1144"/>
      <c r="AF28" s="1145">
        <v>57</v>
      </c>
      <c r="AG28" s="1143"/>
      <c r="AH28" s="1143"/>
      <c r="AI28" s="1143"/>
      <c r="AJ28" s="1146"/>
      <c r="AK28" s="1147">
        <v>533</v>
      </c>
      <c r="AL28" s="1135"/>
      <c r="AM28" s="1135"/>
      <c r="AN28" s="1135"/>
      <c r="AO28" s="1135"/>
      <c r="AP28" s="1135" t="s">
        <v>594</v>
      </c>
      <c r="AQ28" s="1135"/>
      <c r="AR28" s="1135"/>
      <c r="AS28" s="1135"/>
      <c r="AT28" s="1135"/>
      <c r="AU28" s="1135" t="s">
        <v>594</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3908</v>
      </c>
      <c r="R29" s="1133"/>
      <c r="S29" s="1133"/>
      <c r="T29" s="1133"/>
      <c r="U29" s="1133"/>
      <c r="V29" s="1133">
        <v>3813</v>
      </c>
      <c r="W29" s="1133"/>
      <c r="X29" s="1133"/>
      <c r="Y29" s="1133"/>
      <c r="Z29" s="1133"/>
      <c r="AA29" s="1133">
        <v>95</v>
      </c>
      <c r="AB29" s="1133"/>
      <c r="AC29" s="1133"/>
      <c r="AD29" s="1133"/>
      <c r="AE29" s="1134"/>
      <c r="AF29" s="1108">
        <v>95</v>
      </c>
      <c r="AG29" s="1109"/>
      <c r="AH29" s="1109"/>
      <c r="AI29" s="1109"/>
      <c r="AJ29" s="1110"/>
      <c r="AK29" s="1069">
        <v>563</v>
      </c>
      <c r="AL29" s="1060"/>
      <c r="AM29" s="1060"/>
      <c r="AN29" s="1060"/>
      <c r="AO29" s="1060"/>
      <c r="AP29" s="1060" t="s">
        <v>594</v>
      </c>
      <c r="AQ29" s="1060"/>
      <c r="AR29" s="1060"/>
      <c r="AS29" s="1060"/>
      <c r="AT29" s="1060"/>
      <c r="AU29" s="1060" t="s">
        <v>594</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1017</v>
      </c>
      <c r="R30" s="1133"/>
      <c r="S30" s="1133"/>
      <c r="T30" s="1133"/>
      <c r="U30" s="1133"/>
      <c r="V30" s="1133">
        <v>1008</v>
      </c>
      <c r="W30" s="1133"/>
      <c r="X30" s="1133"/>
      <c r="Y30" s="1133"/>
      <c r="Z30" s="1133"/>
      <c r="AA30" s="1133">
        <v>9</v>
      </c>
      <c r="AB30" s="1133"/>
      <c r="AC30" s="1133"/>
      <c r="AD30" s="1133"/>
      <c r="AE30" s="1134"/>
      <c r="AF30" s="1108">
        <v>9</v>
      </c>
      <c r="AG30" s="1109"/>
      <c r="AH30" s="1109"/>
      <c r="AI30" s="1109"/>
      <c r="AJ30" s="1110"/>
      <c r="AK30" s="1069">
        <v>666</v>
      </c>
      <c r="AL30" s="1060"/>
      <c r="AM30" s="1060"/>
      <c r="AN30" s="1060"/>
      <c r="AO30" s="1060"/>
      <c r="AP30" s="1060" t="s">
        <v>595</v>
      </c>
      <c r="AQ30" s="1060"/>
      <c r="AR30" s="1060"/>
      <c r="AS30" s="1060"/>
      <c r="AT30" s="1060"/>
      <c r="AU30" s="1060" t="s">
        <v>596</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7</v>
      </c>
      <c r="R31" s="1133"/>
      <c r="S31" s="1133"/>
      <c r="T31" s="1133"/>
      <c r="U31" s="1133"/>
      <c r="V31" s="1133">
        <v>5</v>
      </c>
      <c r="W31" s="1133"/>
      <c r="X31" s="1133"/>
      <c r="Y31" s="1133"/>
      <c r="Z31" s="1133"/>
      <c r="AA31" s="1133">
        <v>2</v>
      </c>
      <c r="AB31" s="1133"/>
      <c r="AC31" s="1133"/>
      <c r="AD31" s="1133"/>
      <c r="AE31" s="1134"/>
      <c r="AF31" s="1108">
        <v>2</v>
      </c>
      <c r="AG31" s="1109"/>
      <c r="AH31" s="1109"/>
      <c r="AI31" s="1109"/>
      <c r="AJ31" s="1110"/>
      <c r="AK31" s="1069" t="s">
        <v>605</v>
      </c>
      <c r="AL31" s="1060"/>
      <c r="AM31" s="1060"/>
      <c r="AN31" s="1060"/>
      <c r="AO31" s="1060"/>
      <c r="AP31" s="1060" t="s">
        <v>595</v>
      </c>
      <c r="AQ31" s="1060"/>
      <c r="AR31" s="1060"/>
      <c r="AS31" s="1060"/>
      <c r="AT31" s="1060"/>
      <c r="AU31" s="1060" t="s">
        <v>594</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939</v>
      </c>
      <c r="R32" s="1133"/>
      <c r="S32" s="1133"/>
      <c r="T32" s="1133"/>
      <c r="U32" s="1133"/>
      <c r="V32" s="1133">
        <v>863</v>
      </c>
      <c r="W32" s="1133"/>
      <c r="X32" s="1133"/>
      <c r="Y32" s="1133"/>
      <c r="Z32" s="1133"/>
      <c r="AA32" s="1133">
        <v>76</v>
      </c>
      <c r="AB32" s="1133"/>
      <c r="AC32" s="1133"/>
      <c r="AD32" s="1133"/>
      <c r="AE32" s="1134"/>
      <c r="AF32" s="1108">
        <v>1285</v>
      </c>
      <c r="AG32" s="1109"/>
      <c r="AH32" s="1109"/>
      <c r="AI32" s="1109"/>
      <c r="AJ32" s="1110"/>
      <c r="AK32" s="1069">
        <v>27</v>
      </c>
      <c r="AL32" s="1060"/>
      <c r="AM32" s="1060"/>
      <c r="AN32" s="1060"/>
      <c r="AO32" s="1060"/>
      <c r="AP32" s="1060">
        <v>478</v>
      </c>
      <c r="AQ32" s="1060"/>
      <c r="AR32" s="1060"/>
      <c r="AS32" s="1060"/>
      <c r="AT32" s="1060"/>
      <c r="AU32" s="1060">
        <v>78</v>
      </c>
      <c r="AV32" s="1060"/>
      <c r="AW32" s="1060"/>
      <c r="AX32" s="1060"/>
      <c r="AY32" s="1060"/>
      <c r="AZ32" s="1131"/>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10</v>
      </c>
      <c r="R33" s="1133"/>
      <c r="S33" s="1133"/>
      <c r="T33" s="1133"/>
      <c r="U33" s="1133"/>
      <c r="V33" s="1133">
        <v>4</v>
      </c>
      <c r="W33" s="1133"/>
      <c r="X33" s="1133"/>
      <c r="Y33" s="1133"/>
      <c r="Z33" s="1133"/>
      <c r="AA33" s="1133">
        <v>5</v>
      </c>
      <c r="AB33" s="1133"/>
      <c r="AC33" s="1133"/>
      <c r="AD33" s="1133"/>
      <c r="AE33" s="1134"/>
      <c r="AF33" s="1108">
        <v>140</v>
      </c>
      <c r="AG33" s="1109"/>
      <c r="AH33" s="1109"/>
      <c r="AI33" s="1109"/>
      <c r="AJ33" s="1110"/>
      <c r="AK33" s="1069" t="s">
        <v>605</v>
      </c>
      <c r="AL33" s="1060"/>
      <c r="AM33" s="1060"/>
      <c r="AN33" s="1060"/>
      <c r="AO33" s="1060"/>
      <c r="AP33" s="1060" t="s">
        <v>594</v>
      </c>
      <c r="AQ33" s="1060"/>
      <c r="AR33" s="1060"/>
      <c r="AS33" s="1060"/>
      <c r="AT33" s="1060"/>
      <c r="AU33" s="1060" t="s">
        <v>597</v>
      </c>
      <c r="AV33" s="1060"/>
      <c r="AW33" s="1060"/>
      <c r="AX33" s="1060"/>
      <c r="AY33" s="1060"/>
      <c r="AZ33" s="1131"/>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1718</v>
      </c>
      <c r="R34" s="1133"/>
      <c r="S34" s="1133"/>
      <c r="T34" s="1133"/>
      <c r="U34" s="1133"/>
      <c r="V34" s="1133">
        <v>1670</v>
      </c>
      <c r="W34" s="1133"/>
      <c r="X34" s="1133"/>
      <c r="Y34" s="1133"/>
      <c r="Z34" s="1133"/>
      <c r="AA34" s="1133">
        <v>47</v>
      </c>
      <c r="AB34" s="1133"/>
      <c r="AC34" s="1133"/>
      <c r="AD34" s="1133"/>
      <c r="AE34" s="1134"/>
      <c r="AF34" s="1108">
        <v>47</v>
      </c>
      <c r="AG34" s="1109"/>
      <c r="AH34" s="1109"/>
      <c r="AI34" s="1109"/>
      <c r="AJ34" s="1110"/>
      <c r="AK34" s="1069">
        <v>885</v>
      </c>
      <c r="AL34" s="1060"/>
      <c r="AM34" s="1060"/>
      <c r="AN34" s="1060"/>
      <c r="AO34" s="1060"/>
      <c r="AP34" s="1060">
        <v>11399</v>
      </c>
      <c r="AQ34" s="1060"/>
      <c r="AR34" s="1060"/>
      <c r="AS34" s="1060"/>
      <c r="AT34" s="1060"/>
      <c r="AU34" s="1060">
        <v>11399</v>
      </c>
      <c r="AV34" s="1060"/>
      <c r="AW34" s="1060"/>
      <c r="AX34" s="1060"/>
      <c r="AY34" s="1060"/>
      <c r="AZ34" s="1131"/>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412</v>
      </c>
      <c r="C35" s="1127"/>
      <c r="D35" s="1127"/>
      <c r="E35" s="1127"/>
      <c r="F35" s="1127"/>
      <c r="G35" s="1127"/>
      <c r="H35" s="1127"/>
      <c r="I35" s="1127"/>
      <c r="J35" s="1127"/>
      <c r="K35" s="1127"/>
      <c r="L35" s="1127"/>
      <c r="M35" s="1127"/>
      <c r="N35" s="1127"/>
      <c r="O35" s="1127"/>
      <c r="P35" s="1128"/>
      <c r="Q35" s="1132">
        <v>422</v>
      </c>
      <c r="R35" s="1133"/>
      <c r="S35" s="1133"/>
      <c r="T35" s="1133"/>
      <c r="U35" s="1133"/>
      <c r="V35" s="1133">
        <v>390</v>
      </c>
      <c r="W35" s="1133"/>
      <c r="X35" s="1133"/>
      <c r="Y35" s="1133"/>
      <c r="Z35" s="1133"/>
      <c r="AA35" s="1133">
        <v>31</v>
      </c>
      <c r="AB35" s="1133"/>
      <c r="AC35" s="1133"/>
      <c r="AD35" s="1133"/>
      <c r="AE35" s="1134"/>
      <c r="AF35" s="1108">
        <v>31</v>
      </c>
      <c r="AG35" s="1109"/>
      <c r="AH35" s="1109"/>
      <c r="AI35" s="1109"/>
      <c r="AJ35" s="1110"/>
      <c r="AK35" s="1069">
        <v>304</v>
      </c>
      <c r="AL35" s="1060"/>
      <c r="AM35" s="1060"/>
      <c r="AN35" s="1060"/>
      <c r="AO35" s="1060"/>
      <c r="AP35" s="1060">
        <v>1652</v>
      </c>
      <c r="AQ35" s="1060"/>
      <c r="AR35" s="1060"/>
      <c r="AS35" s="1060"/>
      <c r="AT35" s="1060"/>
      <c r="AU35" s="1060">
        <v>1652</v>
      </c>
      <c r="AV35" s="1060"/>
      <c r="AW35" s="1060"/>
      <c r="AX35" s="1060"/>
      <c r="AY35" s="1060"/>
      <c r="AZ35" s="1131"/>
      <c r="BA35" s="1131"/>
      <c r="BB35" s="1131"/>
      <c r="BC35" s="1131"/>
      <c r="BD35" s="1131"/>
      <c r="BE35" s="1121" t="s">
        <v>413</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1667</v>
      </c>
      <c r="AG63" s="1048"/>
      <c r="AH63" s="1048"/>
      <c r="AI63" s="1048"/>
      <c r="AJ63" s="1119"/>
      <c r="AK63" s="1120"/>
      <c r="AL63" s="1052"/>
      <c r="AM63" s="1052"/>
      <c r="AN63" s="1052"/>
      <c r="AO63" s="1052"/>
      <c r="AP63" s="1048">
        <v>13529</v>
      </c>
      <c r="AQ63" s="1048"/>
      <c r="AR63" s="1048"/>
      <c r="AS63" s="1048"/>
      <c r="AT63" s="1048"/>
      <c r="AU63" s="1048">
        <v>13129</v>
      </c>
      <c r="AV63" s="1048"/>
      <c r="AW63" s="1048"/>
      <c r="AX63" s="1048"/>
      <c r="AY63" s="1048"/>
      <c r="AZ63" s="1114"/>
      <c r="BA63" s="1114"/>
      <c r="BB63" s="1114"/>
      <c r="BC63" s="1114"/>
      <c r="BD63" s="1114"/>
      <c r="BE63" s="1049"/>
      <c r="BF63" s="1049"/>
      <c r="BG63" s="1049"/>
      <c r="BH63" s="1049"/>
      <c r="BI63" s="1050"/>
      <c r="BJ63" s="1115" t="s">
        <v>416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418</v>
      </c>
      <c r="B66" s="1085"/>
      <c r="C66" s="1085"/>
      <c r="D66" s="1085"/>
      <c r="E66" s="1085"/>
      <c r="F66" s="1085"/>
      <c r="G66" s="1085"/>
      <c r="H66" s="1085"/>
      <c r="I66" s="1085"/>
      <c r="J66" s="1085"/>
      <c r="K66" s="1085"/>
      <c r="L66" s="1085"/>
      <c r="M66" s="1085"/>
      <c r="N66" s="1085"/>
      <c r="O66" s="1085"/>
      <c r="P66" s="1086"/>
      <c r="Q66" s="1090" t="s">
        <v>419</v>
      </c>
      <c r="R66" s="1091"/>
      <c r="S66" s="1091"/>
      <c r="T66" s="1091"/>
      <c r="U66" s="1092"/>
      <c r="V66" s="1090" t="s">
        <v>396</v>
      </c>
      <c r="W66" s="1091"/>
      <c r="X66" s="1091"/>
      <c r="Y66" s="1091"/>
      <c r="Z66" s="1092"/>
      <c r="AA66" s="1090" t="s">
        <v>420</v>
      </c>
      <c r="AB66" s="1091"/>
      <c r="AC66" s="1091"/>
      <c r="AD66" s="1091"/>
      <c r="AE66" s="1092"/>
      <c r="AF66" s="1096" t="s">
        <v>421</v>
      </c>
      <c r="AG66" s="1097"/>
      <c r="AH66" s="1097"/>
      <c r="AI66" s="1097"/>
      <c r="AJ66" s="1098"/>
      <c r="AK66" s="1090" t="s">
        <v>422</v>
      </c>
      <c r="AL66" s="1085"/>
      <c r="AM66" s="1085"/>
      <c r="AN66" s="1085"/>
      <c r="AO66" s="1086"/>
      <c r="AP66" s="1090" t="s">
        <v>400</v>
      </c>
      <c r="AQ66" s="1091"/>
      <c r="AR66" s="1091"/>
      <c r="AS66" s="1091"/>
      <c r="AT66" s="1092"/>
      <c r="AU66" s="1090" t="s">
        <v>423</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581</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594</v>
      </c>
      <c r="AQ68" s="1071"/>
      <c r="AR68" s="1071"/>
      <c r="AS68" s="1071"/>
      <c r="AT68" s="1071"/>
      <c r="AU68" s="1071" t="s">
        <v>601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582</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594</v>
      </c>
      <c r="AQ69" s="1060"/>
      <c r="AR69" s="1060"/>
      <c r="AS69" s="1060"/>
      <c r="AT69" s="1060"/>
      <c r="AU69" s="1060" t="s">
        <v>602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583</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598</v>
      </c>
      <c r="AL70" s="1060"/>
      <c r="AM70" s="1060"/>
      <c r="AN70" s="1060"/>
      <c r="AO70" s="1060"/>
      <c r="AP70" s="1060" t="s">
        <v>599</v>
      </c>
      <c r="AQ70" s="1060"/>
      <c r="AR70" s="1060"/>
      <c r="AS70" s="1060"/>
      <c r="AT70" s="1060"/>
      <c r="AU70" s="1060" t="s">
        <v>596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584</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599</v>
      </c>
      <c r="AL71" s="1060"/>
      <c r="AM71" s="1060"/>
      <c r="AN71" s="1060"/>
      <c r="AO71" s="1060"/>
      <c r="AP71" s="1060" t="s">
        <v>594</v>
      </c>
      <c r="AQ71" s="1060"/>
      <c r="AR71" s="1060"/>
      <c r="AS71" s="1060"/>
      <c r="AT71" s="1060"/>
      <c r="AU71" s="1060" t="s">
        <v>600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585</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600</v>
      </c>
      <c r="AQ72" s="1060"/>
      <c r="AR72" s="1060"/>
      <c r="AS72" s="1060"/>
      <c r="AT72" s="1060"/>
      <c r="AU72" s="1060" t="s">
        <v>594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586</v>
      </c>
      <c r="C73" s="1064"/>
      <c r="D73" s="1064"/>
      <c r="E73" s="1064"/>
      <c r="F73" s="1064"/>
      <c r="G73" s="1064"/>
      <c r="H73" s="1064"/>
      <c r="I73" s="1064"/>
      <c r="J73" s="1064"/>
      <c r="K73" s="1064"/>
      <c r="L73" s="1064"/>
      <c r="M73" s="1064"/>
      <c r="N73" s="1064"/>
      <c r="O73" s="1064"/>
      <c r="P73" s="1065"/>
      <c r="Q73" s="1066">
        <v>500</v>
      </c>
      <c r="R73" s="1060"/>
      <c r="S73" s="1060"/>
      <c r="T73" s="1060"/>
      <c r="U73" s="1060"/>
      <c r="V73" s="1060">
        <v>489</v>
      </c>
      <c r="W73" s="1060"/>
      <c r="X73" s="1060"/>
      <c r="Y73" s="1060"/>
      <c r="Z73" s="1060"/>
      <c r="AA73" s="1060">
        <v>11</v>
      </c>
      <c r="AB73" s="1060"/>
      <c r="AC73" s="1060"/>
      <c r="AD73" s="1060"/>
      <c r="AE73" s="1060"/>
      <c r="AF73" s="1060">
        <v>11</v>
      </c>
      <c r="AG73" s="1060"/>
      <c r="AH73" s="1060"/>
      <c r="AI73" s="1060"/>
      <c r="AJ73" s="1060"/>
      <c r="AK73" s="1060" t="s">
        <v>594</v>
      </c>
      <c r="AL73" s="1060"/>
      <c r="AM73" s="1060"/>
      <c r="AN73" s="1060"/>
      <c r="AO73" s="1060"/>
      <c r="AP73" s="1060">
        <v>118</v>
      </c>
      <c r="AQ73" s="1060"/>
      <c r="AR73" s="1060"/>
      <c r="AS73" s="1060"/>
      <c r="AT73" s="1060"/>
      <c r="AU73" s="1060">
        <v>25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587</v>
      </c>
      <c r="C74" s="1064"/>
      <c r="D74" s="1064"/>
      <c r="E74" s="1064"/>
      <c r="F74" s="1064"/>
      <c r="G74" s="1064"/>
      <c r="H74" s="1064"/>
      <c r="I74" s="1064"/>
      <c r="J74" s="1064"/>
      <c r="K74" s="1064"/>
      <c r="L74" s="1064"/>
      <c r="M74" s="1064"/>
      <c r="N74" s="1064"/>
      <c r="O74" s="1064"/>
      <c r="P74" s="1065"/>
      <c r="Q74" s="1066">
        <v>1450</v>
      </c>
      <c r="R74" s="1060"/>
      <c r="S74" s="1060"/>
      <c r="T74" s="1060"/>
      <c r="U74" s="1060"/>
      <c r="V74" s="1060">
        <v>1388</v>
      </c>
      <c r="W74" s="1060"/>
      <c r="X74" s="1060"/>
      <c r="Y74" s="1060"/>
      <c r="Z74" s="1060"/>
      <c r="AA74" s="1060">
        <v>62</v>
      </c>
      <c r="AB74" s="1060"/>
      <c r="AC74" s="1060"/>
      <c r="AD74" s="1060"/>
      <c r="AE74" s="1060"/>
      <c r="AF74" s="1060">
        <v>62</v>
      </c>
      <c r="AG74" s="1060"/>
      <c r="AH74" s="1060"/>
      <c r="AI74" s="1060"/>
      <c r="AJ74" s="1060"/>
      <c r="AK74" s="1060" t="s">
        <v>594</v>
      </c>
      <c r="AL74" s="1060"/>
      <c r="AM74" s="1060"/>
      <c r="AN74" s="1060"/>
      <c r="AO74" s="1060"/>
      <c r="AP74" s="1060">
        <v>93</v>
      </c>
      <c r="AQ74" s="1060"/>
      <c r="AR74" s="1060"/>
      <c r="AS74" s="1060"/>
      <c r="AT74" s="1060"/>
      <c r="AU74" s="1060">
        <v>66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588</v>
      </c>
      <c r="C75" s="1064"/>
      <c r="D75" s="1064"/>
      <c r="E75" s="1064"/>
      <c r="F75" s="1064"/>
      <c r="G75" s="1064"/>
      <c r="H75" s="1064"/>
      <c r="I75" s="1064"/>
      <c r="J75" s="1064"/>
      <c r="K75" s="1064"/>
      <c r="L75" s="1064"/>
      <c r="M75" s="1064"/>
      <c r="N75" s="1064"/>
      <c r="O75" s="1064"/>
      <c r="P75" s="1065"/>
      <c r="Q75" s="1067">
        <v>3906</v>
      </c>
      <c r="R75" s="1068"/>
      <c r="S75" s="1068"/>
      <c r="T75" s="1068"/>
      <c r="U75" s="1069"/>
      <c r="V75" s="1070">
        <v>3872</v>
      </c>
      <c r="W75" s="1068"/>
      <c r="X75" s="1068"/>
      <c r="Y75" s="1068"/>
      <c r="Z75" s="1069"/>
      <c r="AA75" s="1070">
        <v>34</v>
      </c>
      <c r="AB75" s="1068"/>
      <c r="AC75" s="1068"/>
      <c r="AD75" s="1068"/>
      <c r="AE75" s="1069"/>
      <c r="AF75" s="1070">
        <v>34</v>
      </c>
      <c r="AG75" s="1068"/>
      <c r="AH75" s="1068"/>
      <c r="AI75" s="1068"/>
      <c r="AJ75" s="1069"/>
      <c r="AK75" s="1070" t="s">
        <v>594</v>
      </c>
      <c r="AL75" s="1068"/>
      <c r="AM75" s="1068"/>
      <c r="AN75" s="1068"/>
      <c r="AO75" s="1069"/>
      <c r="AP75" s="1070">
        <v>1649</v>
      </c>
      <c r="AQ75" s="1068"/>
      <c r="AR75" s="1068"/>
      <c r="AS75" s="1068"/>
      <c r="AT75" s="1069"/>
      <c r="AU75" s="1070">
        <v>442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589</v>
      </c>
      <c r="C76" s="1064"/>
      <c r="D76" s="1064"/>
      <c r="E76" s="1064"/>
      <c r="F76" s="1064"/>
      <c r="G76" s="1064"/>
      <c r="H76" s="1064"/>
      <c r="I76" s="1064"/>
      <c r="J76" s="1064"/>
      <c r="K76" s="1064"/>
      <c r="L76" s="1064"/>
      <c r="M76" s="1064"/>
      <c r="N76" s="1064"/>
      <c r="O76" s="1064"/>
      <c r="P76" s="1065"/>
      <c r="Q76" s="1067">
        <v>13</v>
      </c>
      <c r="R76" s="1068"/>
      <c r="S76" s="1068"/>
      <c r="T76" s="1068"/>
      <c r="U76" s="1069"/>
      <c r="V76" s="1070">
        <v>12</v>
      </c>
      <c r="W76" s="1068"/>
      <c r="X76" s="1068"/>
      <c r="Y76" s="1068"/>
      <c r="Z76" s="1069"/>
      <c r="AA76" s="1070">
        <v>1</v>
      </c>
      <c r="AB76" s="1068"/>
      <c r="AC76" s="1068"/>
      <c r="AD76" s="1068"/>
      <c r="AE76" s="1069"/>
      <c r="AF76" s="1070">
        <v>1</v>
      </c>
      <c r="AG76" s="1068"/>
      <c r="AH76" s="1068"/>
      <c r="AI76" s="1068"/>
      <c r="AJ76" s="1069"/>
      <c r="AK76" s="1070">
        <v>2</v>
      </c>
      <c r="AL76" s="1068"/>
      <c r="AM76" s="1068"/>
      <c r="AN76" s="1068"/>
      <c r="AO76" s="1069"/>
      <c r="AP76" s="1070" t="s">
        <v>601</v>
      </c>
      <c r="AQ76" s="1068"/>
      <c r="AR76" s="1068"/>
      <c r="AS76" s="1068"/>
      <c r="AT76" s="1069"/>
      <c r="AU76" s="1070" t="s">
        <v>594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7581</v>
      </c>
      <c r="AG88" s="1048"/>
      <c r="AH88" s="1048"/>
      <c r="AI88" s="1048"/>
      <c r="AJ88" s="1048"/>
      <c r="AK88" s="1052"/>
      <c r="AL88" s="1052"/>
      <c r="AM88" s="1052"/>
      <c r="AN88" s="1052"/>
      <c r="AO88" s="1052"/>
      <c r="AP88" s="1048">
        <v>1859</v>
      </c>
      <c r="AQ88" s="1048"/>
      <c r="AR88" s="1048"/>
      <c r="AS88" s="1048"/>
      <c r="AT88" s="1048"/>
      <c r="AU88" s="1048">
        <v>534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50</v>
      </c>
      <c r="CS102" s="1040"/>
      <c r="CT102" s="1040"/>
      <c r="CU102" s="1040"/>
      <c r="CV102" s="1041"/>
      <c r="CW102" s="1039">
        <v>7</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308</v>
      </c>
      <c r="AG109" s="983"/>
      <c r="AH109" s="983"/>
      <c r="AI109" s="983"/>
      <c r="AJ109" s="984"/>
      <c r="AK109" s="985" t="s">
        <v>307</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308</v>
      </c>
      <c r="BW109" s="983"/>
      <c r="BX109" s="983"/>
      <c r="BY109" s="983"/>
      <c r="BZ109" s="984"/>
      <c r="CA109" s="985" t="s">
        <v>307</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308</v>
      </c>
      <c r="DM109" s="983"/>
      <c r="DN109" s="983"/>
      <c r="DO109" s="983"/>
      <c r="DP109" s="984"/>
      <c r="DQ109" s="985" t="s">
        <v>307</v>
      </c>
      <c r="DR109" s="983"/>
      <c r="DS109" s="983"/>
      <c r="DT109" s="983"/>
      <c r="DU109" s="984"/>
      <c r="DV109" s="985" t="s">
        <v>434</v>
      </c>
      <c r="DW109" s="983"/>
      <c r="DX109" s="983"/>
      <c r="DY109" s="983"/>
      <c r="DZ109" s="1014"/>
    </row>
    <row r="110" spans="1:131" s="246" customFormat="1" ht="26.25" customHeight="1" x14ac:dyDescent="0.15">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1793045</v>
      </c>
      <c r="AB110" s="976"/>
      <c r="AC110" s="976"/>
      <c r="AD110" s="976"/>
      <c r="AE110" s="977"/>
      <c r="AF110" s="978">
        <v>2004584</v>
      </c>
      <c r="AG110" s="976"/>
      <c r="AH110" s="976"/>
      <c r="AI110" s="976"/>
      <c r="AJ110" s="977"/>
      <c r="AK110" s="978">
        <v>2249305</v>
      </c>
      <c r="AL110" s="976"/>
      <c r="AM110" s="976"/>
      <c r="AN110" s="976"/>
      <c r="AO110" s="977"/>
      <c r="AP110" s="979">
        <v>21</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25125727</v>
      </c>
      <c r="BR110" s="923"/>
      <c r="BS110" s="923"/>
      <c r="BT110" s="923"/>
      <c r="BU110" s="923"/>
      <c r="BV110" s="923">
        <v>25257270</v>
      </c>
      <c r="BW110" s="923"/>
      <c r="BX110" s="923"/>
      <c r="BY110" s="923"/>
      <c r="BZ110" s="923"/>
      <c r="CA110" s="923">
        <v>25331284</v>
      </c>
      <c r="CB110" s="923"/>
      <c r="CC110" s="923"/>
      <c r="CD110" s="923"/>
      <c r="CE110" s="923"/>
      <c r="CF110" s="947">
        <v>236.1</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416</v>
      </c>
      <c r="DH110" s="923"/>
      <c r="DI110" s="923"/>
      <c r="DJ110" s="923"/>
      <c r="DK110" s="923"/>
      <c r="DL110" s="923" t="s">
        <v>440</v>
      </c>
      <c r="DM110" s="923"/>
      <c r="DN110" s="923"/>
      <c r="DO110" s="923"/>
      <c r="DP110" s="923"/>
      <c r="DQ110" s="923" t="s">
        <v>416</v>
      </c>
      <c r="DR110" s="923"/>
      <c r="DS110" s="923"/>
      <c r="DT110" s="923"/>
      <c r="DU110" s="923"/>
      <c r="DV110" s="924" t="s">
        <v>230</v>
      </c>
      <c r="DW110" s="924"/>
      <c r="DX110" s="924"/>
      <c r="DY110" s="924"/>
      <c r="DZ110" s="925"/>
    </row>
    <row r="111" spans="1:131" s="246" customFormat="1" ht="26.25" customHeight="1" x14ac:dyDescent="0.15">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416</v>
      </c>
      <c r="AB111" s="1004"/>
      <c r="AC111" s="1004"/>
      <c r="AD111" s="1004"/>
      <c r="AE111" s="1005"/>
      <c r="AF111" s="1006" t="s">
        <v>440</v>
      </c>
      <c r="AG111" s="1004"/>
      <c r="AH111" s="1004"/>
      <c r="AI111" s="1004"/>
      <c r="AJ111" s="1005"/>
      <c r="AK111" s="1006" t="s">
        <v>416</v>
      </c>
      <c r="AL111" s="1004"/>
      <c r="AM111" s="1004"/>
      <c r="AN111" s="1004"/>
      <c r="AO111" s="1005"/>
      <c r="AP111" s="1007" t="s">
        <v>440</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26493</v>
      </c>
      <c r="BR111" s="895"/>
      <c r="BS111" s="895"/>
      <c r="BT111" s="895"/>
      <c r="BU111" s="895"/>
      <c r="BV111" s="895">
        <v>7529</v>
      </c>
      <c r="BW111" s="895"/>
      <c r="BX111" s="895"/>
      <c r="BY111" s="895"/>
      <c r="BZ111" s="895"/>
      <c r="CA111" s="895">
        <v>2998</v>
      </c>
      <c r="CB111" s="895"/>
      <c r="CC111" s="895"/>
      <c r="CD111" s="895"/>
      <c r="CE111" s="895"/>
      <c r="CF111" s="956">
        <v>0</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440</v>
      </c>
      <c r="DH111" s="895"/>
      <c r="DI111" s="895"/>
      <c r="DJ111" s="895"/>
      <c r="DK111" s="895"/>
      <c r="DL111" s="895" t="s">
        <v>440</v>
      </c>
      <c r="DM111" s="895"/>
      <c r="DN111" s="895"/>
      <c r="DO111" s="895"/>
      <c r="DP111" s="895"/>
      <c r="DQ111" s="895" t="s">
        <v>440</v>
      </c>
      <c r="DR111" s="895"/>
      <c r="DS111" s="895"/>
      <c r="DT111" s="895"/>
      <c r="DU111" s="895"/>
      <c r="DV111" s="872" t="s">
        <v>440</v>
      </c>
      <c r="DW111" s="872"/>
      <c r="DX111" s="872"/>
      <c r="DY111" s="872"/>
      <c r="DZ111" s="873"/>
    </row>
    <row r="112" spans="1:131" s="246" customFormat="1" ht="26.25" customHeight="1" x14ac:dyDescent="0.15">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230</v>
      </c>
      <c r="AB112" s="858"/>
      <c r="AC112" s="858"/>
      <c r="AD112" s="858"/>
      <c r="AE112" s="859"/>
      <c r="AF112" s="860" t="s">
        <v>230</v>
      </c>
      <c r="AG112" s="858"/>
      <c r="AH112" s="858"/>
      <c r="AI112" s="858"/>
      <c r="AJ112" s="859"/>
      <c r="AK112" s="860" t="s">
        <v>230</v>
      </c>
      <c r="AL112" s="858"/>
      <c r="AM112" s="858"/>
      <c r="AN112" s="858"/>
      <c r="AO112" s="859"/>
      <c r="AP112" s="905" t="s">
        <v>230</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13983283</v>
      </c>
      <c r="BR112" s="895"/>
      <c r="BS112" s="895"/>
      <c r="BT112" s="895"/>
      <c r="BU112" s="895"/>
      <c r="BV112" s="895">
        <v>13577519</v>
      </c>
      <c r="BW112" s="895"/>
      <c r="BX112" s="895"/>
      <c r="BY112" s="895"/>
      <c r="BZ112" s="895"/>
      <c r="CA112" s="895">
        <v>13129382</v>
      </c>
      <c r="CB112" s="895"/>
      <c r="CC112" s="895"/>
      <c r="CD112" s="895"/>
      <c r="CE112" s="895"/>
      <c r="CF112" s="956">
        <v>122.4</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8164</v>
      </c>
      <c r="DH112" s="895"/>
      <c r="DI112" s="895"/>
      <c r="DJ112" s="895"/>
      <c r="DK112" s="895"/>
      <c r="DL112" s="895" t="s">
        <v>230</v>
      </c>
      <c r="DM112" s="895"/>
      <c r="DN112" s="895"/>
      <c r="DO112" s="895"/>
      <c r="DP112" s="895"/>
      <c r="DQ112" s="895" t="s">
        <v>230</v>
      </c>
      <c r="DR112" s="895"/>
      <c r="DS112" s="895"/>
      <c r="DT112" s="895"/>
      <c r="DU112" s="895"/>
      <c r="DV112" s="872" t="s">
        <v>230</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958986</v>
      </c>
      <c r="AB113" s="1004"/>
      <c r="AC113" s="1004"/>
      <c r="AD113" s="1004"/>
      <c r="AE113" s="1005"/>
      <c r="AF113" s="1006">
        <v>982760</v>
      </c>
      <c r="AG113" s="1004"/>
      <c r="AH113" s="1004"/>
      <c r="AI113" s="1004"/>
      <c r="AJ113" s="1005"/>
      <c r="AK113" s="1006">
        <v>1024338</v>
      </c>
      <c r="AL113" s="1004"/>
      <c r="AM113" s="1004"/>
      <c r="AN113" s="1004"/>
      <c r="AO113" s="1005"/>
      <c r="AP113" s="1007">
        <v>9.5</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733899</v>
      </c>
      <c r="BR113" s="895"/>
      <c r="BS113" s="895"/>
      <c r="BT113" s="895"/>
      <c r="BU113" s="895"/>
      <c r="BV113" s="895">
        <v>633950</v>
      </c>
      <c r="BW113" s="895"/>
      <c r="BX113" s="895"/>
      <c r="BY113" s="895"/>
      <c r="BZ113" s="895"/>
      <c r="CA113" s="895">
        <v>533540</v>
      </c>
      <c r="CB113" s="895"/>
      <c r="CC113" s="895"/>
      <c r="CD113" s="895"/>
      <c r="CE113" s="895"/>
      <c r="CF113" s="956">
        <v>5</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416</v>
      </c>
      <c r="DH113" s="858"/>
      <c r="DI113" s="858"/>
      <c r="DJ113" s="858"/>
      <c r="DK113" s="859"/>
      <c r="DL113" s="860" t="s">
        <v>230</v>
      </c>
      <c r="DM113" s="858"/>
      <c r="DN113" s="858"/>
      <c r="DO113" s="858"/>
      <c r="DP113" s="859"/>
      <c r="DQ113" s="860" t="s">
        <v>230</v>
      </c>
      <c r="DR113" s="858"/>
      <c r="DS113" s="858"/>
      <c r="DT113" s="858"/>
      <c r="DU113" s="859"/>
      <c r="DV113" s="905" t="s">
        <v>230</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121896</v>
      </c>
      <c r="AB114" s="858"/>
      <c r="AC114" s="858"/>
      <c r="AD114" s="858"/>
      <c r="AE114" s="859"/>
      <c r="AF114" s="860">
        <v>114370</v>
      </c>
      <c r="AG114" s="858"/>
      <c r="AH114" s="858"/>
      <c r="AI114" s="858"/>
      <c r="AJ114" s="859"/>
      <c r="AK114" s="860">
        <v>116534</v>
      </c>
      <c r="AL114" s="858"/>
      <c r="AM114" s="858"/>
      <c r="AN114" s="858"/>
      <c r="AO114" s="859"/>
      <c r="AP114" s="905">
        <v>1.1000000000000001</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3897379</v>
      </c>
      <c r="BR114" s="895"/>
      <c r="BS114" s="895"/>
      <c r="BT114" s="895"/>
      <c r="BU114" s="895"/>
      <c r="BV114" s="895">
        <v>3828392</v>
      </c>
      <c r="BW114" s="895"/>
      <c r="BX114" s="895"/>
      <c r="BY114" s="895"/>
      <c r="BZ114" s="895"/>
      <c r="CA114" s="895">
        <v>3812155</v>
      </c>
      <c r="CB114" s="895"/>
      <c r="CC114" s="895"/>
      <c r="CD114" s="895"/>
      <c r="CE114" s="895"/>
      <c r="CF114" s="956">
        <v>35.5</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230</v>
      </c>
      <c r="DH114" s="858"/>
      <c r="DI114" s="858"/>
      <c r="DJ114" s="858"/>
      <c r="DK114" s="859"/>
      <c r="DL114" s="860" t="s">
        <v>230</v>
      </c>
      <c r="DM114" s="858"/>
      <c r="DN114" s="858"/>
      <c r="DO114" s="858"/>
      <c r="DP114" s="859"/>
      <c r="DQ114" s="860" t="s">
        <v>230</v>
      </c>
      <c r="DR114" s="858"/>
      <c r="DS114" s="858"/>
      <c r="DT114" s="858"/>
      <c r="DU114" s="859"/>
      <c r="DV114" s="905" t="s">
        <v>230</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36321</v>
      </c>
      <c r="AB115" s="1004"/>
      <c r="AC115" s="1004"/>
      <c r="AD115" s="1004"/>
      <c r="AE115" s="1005"/>
      <c r="AF115" s="1006">
        <v>19661</v>
      </c>
      <c r="AG115" s="1004"/>
      <c r="AH115" s="1004"/>
      <c r="AI115" s="1004"/>
      <c r="AJ115" s="1005"/>
      <c r="AK115" s="1006">
        <v>4740</v>
      </c>
      <c r="AL115" s="1004"/>
      <c r="AM115" s="1004"/>
      <c r="AN115" s="1004"/>
      <c r="AO115" s="1005"/>
      <c r="AP115" s="1007">
        <v>0</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v>2795</v>
      </c>
      <c r="BR115" s="895"/>
      <c r="BS115" s="895"/>
      <c r="BT115" s="895"/>
      <c r="BU115" s="895"/>
      <c r="BV115" s="895" t="s">
        <v>230</v>
      </c>
      <c r="BW115" s="895"/>
      <c r="BX115" s="895"/>
      <c r="BY115" s="895"/>
      <c r="BZ115" s="895"/>
      <c r="CA115" s="895" t="s">
        <v>230</v>
      </c>
      <c r="CB115" s="895"/>
      <c r="CC115" s="895"/>
      <c r="CD115" s="895"/>
      <c r="CE115" s="895"/>
      <c r="CF115" s="956" t="s">
        <v>230</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230</v>
      </c>
      <c r="DH115" s="858"/>
      <c r="DI115" s="858"/>
      <c r="DJ115" s="858"/>
      <c r="DK115" s="859"/>
      <c r="DL115" s="860" t="s">
        <v>230</v>
      </c>
      <c r="DM115" s="858"/>
      <c r="DN115" s="858"/>
      <c r="DO115" s="858"/>
      <c r="DP115" s="859"/>
      <c r="DQ115" s="860" t="s">
        <v>230</v>
      </c>
      <c r="DR115" s="858"/>
      <c r="DS115" s="858"/>
      <c r="DT115" s="858"/>
      <c r="DU115" s="859"/>
      <c r="DV115" s="905" t="s">
        <v>416</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230</v>
      </c>
      <c r="AB116" s="858"/>
      <c r="AC116" s="858"/>
      <c r="AD116" s="858"/>
      <c r="AE116" s="859"/>
      <c r="AF116" s="860" t="s">
        <v>230</v>
      </c>
      <c r="AG116" s="858"/>
      <c r="AH116" s="858"/>
      <c r="AI116" s="858"/>
      <c r="AJ116" s="859"/>
      <c r="AK116" s="860" t="s">
        <v>230</v>
      </c>
      <c r="AL116" s="858"/>
      <c r="AM116" s="858"/>
      <c r="AN116" s="858"/>
      <c r="AO116" s="859"/>
      <c r="AP116" s="905" t="s">
        <v>230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416</v>
      </c>
      <c r="BR116" s="895"/>
      <c r="BS116" s="895"/>
      <c r="BT116" s="895"/>
      <c r="BU116" s="895"/>
      <c r="BV116" s="895" t="s">
        <v>230</v>
      </c>
      <c r="BW116" s="895"/>
      <c r="BX116" s="895"/>
      <c r="BY116" s="895"/>
      <c r="BZ116" s="895"/>
      <c r="CA116" s="895" t="s">
        <v>230</v>
      </c>
      <c r="CB116" s="895"/>
      <c r="CC116" s="895"/>
      <c r="CD116" s="895"/>
      <c r="CE116" s="895"/>
      <c r="CF116" s="956" t="s">
        <v>230</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230</v>
      </c>
      <c r="DH116" s="858"/>
      <c r="DI116" s="858"/>
      <c r="DJ116" s="858"/>
      <c r="DK116" s="859"/>
      <c r="DL116" s="860" t="s">
        <v>230</v>
      </c>
      <c r="DM116" s="858"/>
      <c r="DN116" s="858"/>
      <c r="DO116" s="858"/>
      <c r="DP116" s="859"/>
      <c r="DQ116" s="860" t="s">
        <v>230</v>
      </c>
      <c r="DR116" s="858"/>
      <c r="DS116" s="858"/>
      <c r="DT116" s="858"/>
      <c r="DU116" s="859"/>
      <c r="DV116" s="905" t="s">
        <v>230</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2910248</v>
      </c>
      <c r="AB117" s="990"/>
      <c r="AC117" s="990"/>
      <c r="AD117" s="990"/>
      <c r="AE117" s="991"/>
      <c r="AF117" s="992">
        <v>3121375</v>
      </c>
      <c r="AG117" s="990"/>
      <c r="AH117" s="990"/>
      <c r="AI117" s="990"/>
      <c r="AJ117" s="991"/>
      <c r="AK117" s="992">
        <v>3394917</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462</v>
      </c>
      <c r="BR117" s="895"/>
      <c r="BS117" s="895"/>
      <c r="BT117" s="895"/>
      <c r="BU117" s="895"/>
      <c r="BV117" s="895" t="s">
        <v>463</v>
      </c>
      <c r="BW117" s="895"/>
      <c r="BX117" s="895"/>
      <c r="BY117" s="895"/>
      <c r="BZ117" s="895"/>
      <c r="CA117" s="895" t="s">
        <v>230</v>
      </c>
      <c r="CB117" s="895"/>
      <c r="CC117" s="895"/>
      <c r="CD117" s="895"/>
      <c r="CE117" s="895"/>
      <c r="CF117" s="956" t="s">
        <v>230</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230</v>
      </c>
      <c r="DH117" s="858"/>
      <c r="DI117" s="858"/>
      <c r="DJ117" s="858"/>
      <c r="DK117" s="859"/>
      <c r="DL117" s="860" t="s">
        <v>230</v>
      </c>
      <c r="DM117" s="858"/>
      <c r="DN117" s="858"/>
      <c r="DO117" s="858"/>
      <c r="DP117" s="859"/>
      <c r="DQ117" s="860" t="s">
        <v>230</v>
      </c>
      <c r="DR117" s="858"/>
      <c r="DS117" s="858"/>
      <c r="DT117" s="858"/>
      <c r="DU117" s="859"/>
      <c r="DV117" s="905" t="s">
        <v>230</v>
      </c>
      <c r="DW117" s="906"/>
      <c r="DX117" s="906"/>
      <c r="DY117" s="906"/>
      <c r="DZ117" s="907"/>
    </row>
    <row r="118" spans="1:130" s="246" customFormat="1" ht="26.25" customHeight="1" x14ac:dyDescent="0.15">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308</v>
      </c>
      <c r="AG118" s="983"/>
      <c r="AH118" s="983"/>
      <c r="AI118" s="983"/>
      <c r="AJ118" s="984"/>
      <c r="AK118" s="985" t="s">
        <v>307</v>
      </c>
      <c r="AL118" s="983"/>
      <c r="AM118" s="983"/>
      <c r="AN118" s="983"/>
      <c r="AO118" s="984"/>
      <c r="AP118" s="986" t="s">
        <v>434</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230</v>
      </c>
      <c r="BR118" s="926"/>
      <c r="BS118" s="926"/>
      <c r="BT118" s="926"/>
      <c r="BU118" s="926"/>
      <c r="BV118" s="926" t="s">
        <v>230</v>
      </c>
      <c r="BW118" s="926"/>
      <c r="BX118" s="926"/>
      <c r="BY118" s="926"/>
      <c r="BZ118" s="926"/>
      <c r="CA118" s="926" t="s">
        <v>230</v>
      </c>
      <c r="CB118" s="926"/>
      <c r="CC118" s="926"/>
      <c r="CD118" s="926"/>
      <c r="CE118" s="926"/>
      <c r="CF118" s="956" t="s">
        <v>230</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230</v>
      </c>
      <c r="DH118" s="858"/>
      <c r="DI118" s="858"/>
      <c r="DJ118" s="858"/>
      <c r="DK118" s="859"/>
      <c r="DL118" s="860" t="s">
        <v>230</v>
      </c>
      <c r="DM118" s="858"/>
      <c r="DN118" s="858"/>
      <c r="DO118" s="858"/>
      <c r="DP118" s="859"/>
      <c r="DQ118" s="860" t="s">
        <v>230</v>
      </c>
      <c r="DR118" s="858"/>
      <c r="DS118" s="858"/>
      <c r="DT118" s="858"/>
      <c r="DU118" s="859"/>
      <c r="DV118" s="905" t="s">
        <v>230</v>
      </c>
      <c r="DW118" s="906"/>
      <c r="DX118" s="906"/>
      <c r="DY118" s="906"/>
      <c r="DZ118" s="907"/>
    </row>
    <row r="119" spans="1:130" s="246" customFormat="1" ht="26.25" customHeight="1" x14ac:dyDescent="0.15">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467</v>
      </c>
      <c r="AB119" s="976"/>
      <c r="AC119" s="976"/>
      <c r="AD119" s="976"/>
      <c r="AE119" s="977"/>
      <c r="AF119" s="978" t="s">
        <v>467</v>
      </c>
      <c r="AG119" s="976"/>
      <c r="AH119" s="976"/>
      <c r="AI119" s="976"/>
      <c r="AJ119" s="977"/>
      <c r="AK119" s="978" t="s">
        <v>230</v>
      </c>
      <c r="AL119" s="976"/>
      <c r="AM119" s="976"/>
      <c r="AN119" s="976"/>
      <c r="AO119" s="977"/>
      <c r="AP119" s="979" t="s">
        <v>230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468</v>
      </c>
      <c r="BP119" s="959"/>
      <c r="BQ119" s="963">
        <v>43769576</v>
      </c>
      <c r="BR119" s="926"/>
      <c r="BS119" s="926"/>
      <c r="BT119" s="926"/>
      <c r="BU119" s="926"/>
      <c r="BV119" s="926">
        <v>43304660</v>
      </c>
      <c r="BW119" s="926"/>
      <c r="BX119" s="926"/>
      <c r="BY119" s="926"/>
      <c r="BZ119" s="926"/>
      <c r="CA119" s="926">
        <v>42809359</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18329</v>
      </c>
      <c r="DH119" s="841"/>
      <c r="DI119" s="841"/>
      <c r="DJ119" s="841"/>
      <c r="DK119" s="842"/>
      <c r="DL119" s="843">
        <v>7529</v>
      </c>
      <c r="DM119" s="841"/>
      <c r="DN119" s="841"/>
      <c r="DO119" s="841"/>
      <c r="DP119" s="842"/>
      <c r="DQ119" s="843">
        <v>2998</v>
      </c>
      <c r="DR119" s="841"/>
      <c r="DS119" s="841"/>
      <c r="DT119" s="841"/>
      <c r="DU119" s="842"/>
      <c r="DV119" s="929">
        <v>0</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230</v>
      </c>
      <c r="AB120" s="858"/>
      <c r="AC120" s="858"/>
      <c r="AD120" s="858"/>
      <c r="AE120" s="859"/>
      <c r="AF120" s="860" t="s">
        <v>230</v>
      </c>
      <c r="AG120" s="858"/>
      <c r="AH120" s="858"/>
      <c r="AI120" s="858"/>
      <c r="AJ120" s="859"/>
      <c r="AK120" s="860" t="s">
        <v>230</v>
      </c>
      <c r="AL120" s="858"/>
      <c r="AM120" s="858"/>
      <c r="AN120" s="858"/>
      <c r="AO120" s="859"/>
      <c r="AP120" s="905" t="s">
        <v>230</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14463620</v>
      </c>
      <c r="BR120" s="923"/>
      <c r="BS120" s="923"/>
      <c r="BT120" s="923"/>
      <c r="BU120" s="923"/>
      <c r="BV120" s="923">
        <v>14811544</v>
      </c>
      <c r="BW120" s="923"/>
      <c r="BX120" s="923"/>
      <c r="BY120" s="923"/>
      <c r="BZ120" s="923"/>
      <c r="CA120" s="923">
        <v>14702612</v>
      </c>
      <c r="CB120" s="923"/>
      <c r="CC120" s="923"/>
      <c r="CD120" s="923"/>
      <c r="CE120" s="923"/>
      <c r="CF120" s="947">
        <v>137.1</v>
      </c>
      <c r="CG120" s="948"/>
      <c r="CH120" s="948"/>
      <c r="CI120" s="948"/>
      <c r="CJ120" s="948"/>
      <c r="CK120" s="949" t="s">
        <v>472</v>
      </c>
      <c r="CL120" s="933"/>
      <c r="CM120" s="933"/>
      <c r="CN120" s="933"/>
      <c r="CO120" s="934"/>
      <c r="CP120" s="953" t="s">
        <v>410</v>
      </c>
      <c r="CQ120" s="954"/>
      <c r="CR120" s="954"/>
      <c r="CS120" s="954"/>
      <c r="CT120" s="954"/>
      <c r="CU120" s="954"/>
      <c r="CV120" s="954"/>
      <c r="CW120" s="954"/>
      <c r="CX120" s="954"/>
      <c r="CY120" s="954"/>
      <c r="CZ120" s="954"/>
      <c r="DA120" s="954"/>
      <c r="DB120" s="954"/>
      <c r="DC120" s="954"/>
      <c r="DD120" s="954"/>
      <c r="DE120" s="954"/>
      <c r="DF120" s="955"/>
      <c r="DG120" s="942">
        <v>11855881</v>
      </c>
      <c r="DH120" s="923"/>
      <c r="DI120" s="923"/>
      <c r="DJ120" s="923"/>
      <c r="DK120" s="923"/>
      <c r="DL120" s="923">
        <v>11642681</v>
      </c>
      <c r="DM120" s="923"/>
      <c r="DN120" s="923"/>
      <c r="DO120" s="923"/>
      <c r="DP120" s="923"/>
      <c r="DQ120" s="923">
        <v>11398781</v>
      </c>
      <c r="DR120" s="923"/>
      <c r="DS120" s="923"/>
      <c r="DT120" s="923"/>
      <c r="DU120" s="923"/>
      <c r="DV120" s="924">
        <v>106.3</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19268</v>
      </c>
      <c r="AB121" s="858"/>
      <c r="AC121" s="858"/>
      <c r="AD121" s="858"/>
      <c r="AE121" s="859"/>
      <c r="AF121" s="860">
        <v>8336</v>
      </c>
      <c r="AG121" s="858"/>
      <c r="AH121" s="858"/>
      <c r="AI121" s="858"/>
      <c r="AJ121" s="859"/>
      <c r="AK121" s="860" t="s">
        <v>230</v>
      </c>
      <c r="AL121" s="858"/>
      <c r="AM121" s="858"/>
      <c r="AN121" s="858"/>
      <c r="AO121" s="859"/>
      <c r="AP121" s="905" t="s">
        <v>230</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283058</v>
      </c>
      <c r="BR121" s="895"/>
      <c r="BS121" s="895"/>
      <c r="BT121" s="895"/>
      <c r="BU121" s="895"/>
      <c r="BV121" s="895">
        <v>279463</v>
      </c>
      <c r="BW121" s="895"/>
      <c r="BX121" s="895"/>
      <c r="BY121" s="895"/>
      <c r="BZ121" s="895"/>
      <c r="CA121" s="895">
        <v>261285</v>
      </c>
      <c r="CB121" s="895"/>
      <c r="CC121" s="895"/>
      <c r="CD121" s="895"/>
      <c r="CE121" s="895"/>
      <c r="CF121" s="956">
        <v>2.4</v>
      </c>
      <c r="CG121" s="957"/>
      <c r="CH121" s="957"/>
      <c r="CI121" s="957"/>
      <c r="CJ121" s="957"/>
      <c r="CK121" s="950"/>
      <c r="CL121" s="936"/>
      <c r="CM121" s="936"/>
      <c r="CN121" s="936"/>
      <c r="CO121" s="937"/>
      <c r="CP121" s="916" t="s">
        <v>412</v>
      </c>
      <c r="CQ121" s="917"/>
      <c r="CR121" s="917"/>
      <c r="CS121" s="917"/>
      <c r="CT121" s="917"/>
      <c r="CU121" s="917"/>
      <c r="CV121" s="917"/>
      <c r="CW121" s="917"/>
      <c r="CX121" s="917"/>
      <c r="CY121" s="917"/>
      <c r="CZ121" s="917"/>
      <c r="DA121" s="917"/>
      <c r="DB121" s="917"/>
      <c r="DC121" s="917"/>
      <c r="DD121" s="917"/>
      <c r="DE121" s="917"/>
      <c r="DF121" s="918"/>
      <c r="DG121" s="894">
        <v>1998370</v>
      </c>
      <c r="DH121" s="895"/>
      <c r="DI121" s="895"/>
      <c r="DJ121" s="895"/>
      <c r="DK121" s="895"/>
      <c r="DL121" s="895">
        <v>1827021</v>
      </c>
      <c r="DM121" s="895"/>
      <c r="DN121" s="895"/>
      <c r="DO121" s="895"/>
      <c r="DP121" s="895"/>
      <c r="DQ121" s="895">
        <v>1652135</v>
      </c>
      <c r="DR121" s="895"/>
      <c r="DS121" s="895"/>
      <c r="DT121" s="895"/>
      <c r="DU121" s="895"/>
      <c r="DV121" s="872">
        <v>15.4</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230</v>
      </c>
      <c r="AB122" s="858"/>
      <c r="AC122" s="858"/>
      <c r="AD122" s="858"/>
      <c r="AE122" s="859"/>
      <c r="AF122" s="860" t="s">
        <v>230</v>
      </c>
      <c r="AG122" s="858"/>
      <c r="AH122" s="858"/>
      <c r="AI122" s="858"/>
      <c r="AJ122" s="859"/>
      <c r="AK122" s="860" t="s">
        <v>230</v>
      </c>
      <c r="AL122" s="858"/>
      <c r="AM122" s="858"/>
      <c r="AN122" s="858"/>
      <c r="AO122" s="859"/>
      <c r="AP122" s="905" t="s">
        <v>230</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26911232</v>
      </c>
      <c r="BR122" s="926"/>
      <c r="BS122" s="926"/>
      <c r="BT122" s="926"/>
      <c r="BU122" s="926"/>
      <c r="BV122" s="926">
        <v>26757881</v>
      </c>
      <c r="BW122" s="926"/>
      <c r="BX122" s="926"/>
      <c r="BY122" s="926"/>
      <c r="BZ122" s="926"/>
      <c r="CA122" s="926">
        <v>26505573</v>
      </c>
      <c r="CB122" s="926"/>
      <c r="CC122" s="926"/>
      <c r="CD122" s="926"/>
      <c r="CE122" s="926"/>
      <c r="CF122" s="927">
        <v>247.1</v>
      </c>
      <c r="CG122" s="928"/>
      <c r="CH122" s="928"/>
      <c r="CI122" s="928"/>
      <c r="CJ122" s="928"/>
      <c r="CK122" s="950"/>
      <c r="CL122" s="936"/>
      <c r="CM122" s="936"/>
      <c r="CN122" s="936"/>
      <c r="CO122" s="937"/>
      <c r="CP122" s="916" t="s">
        <v>407</v>
      </c>
      <c r="CQ122" s="917"/>
      <c r="CR122" s="917"/>
      <c r="CS122" s="917"/>
      <c r="CT122" s="917"/>
      <c r="CU122" s="917"/>
      <c r="CV122" s="917"/>
      <c r="CW122" s="917"/>
      <c r="CX122" s="917"/>
      <c r="CY122" s="917"/>
      <c r="CZ122" s="917"/>
      <c r="DA122" s="917"/>
      <c r="DB122" s="917"/>
      <c r="DC122" s="917"/>
      <c r="DD122" s="917"/>
      <c r="DE122" s="917"/>
      <c r="DF122" s="918"/>
      <c r="DG122" s="894">
        <v>129032</v>
      </c>
      <c r="DH122" s="895"/>
      <c r="DI122" s="895"/>
      <c r="DJ122" s="895"/>
      <c r="DK122" s="895"/>
      <c r="DL122" s="895">
        <v>107817</v>
      </c>
      <c r="DM122" s="895"/>
      <c r="DN122" s="895"/>
      <c r="DO122" s="895"/>
      <c r="DP122" s="895"/>
      <c r="DQ122" s="895">
        <v>78466</v>
      </c>
      <c r="DR122" s="895"/>
      <c r="DS122" s="895"/>
      <c r="DT122" s="895"/>
      <c r="DU122" s="895"/>
      <c r="DV122" s="872">
        <v>0.7</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230</v>
      </c>
      <c r="AB123" s="858"/>
      <c r="AC123" s="858"/>
      <c r="AD123" s="858"/>
      <c r="AE123" s="859"/>
      <c r="AF123" s="860" t="s">
        <v>230</v>
      </c>
      <c r="AG123" s="858"/>
      <c r="AH123" s="858"/>
      <c r="AI123" s="858"/>
      <c r="AJ123" s="859"/>
      <c r="AK123" s="860" t="s">
        <v>230</v>
      </c>
      <c r="AL123" s="858"/>
      <c r="AM123" s="858"/>
      <c r="AN123" s="858"/>
      <c r="AO123" s="859"/>
      <c r="AP123" s="905" t="s">
        <v>230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476</v>
      </c>
      <c r="BP123" s="959"/>
      <c r="BQ123" s="913">
        <v>41657910</v>
      </c>
      <c r="BR123" s="914"/>
      <c r="BS123" s="914"/>
      <c r="BT123" s="914"/>
      <c r="BU123" s="914"/>
      <c r="BV123" s="914">
        <v>41848888</v>
      </c>
      <c r="BW123" s="914"/>
      <c r="BX123" s="914"/>
      <c r="BY123" s="914"/>
      <c r="BZ123" s="914"/>
      <c r="CA123" s="914">
        <v>41469470</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467</v>
      </c>
      <c r="DH123" s="858"/>
      <c r="DI123" s="858"/>
      <c r="DJ123" s="858"/>
      <c r="DK123" s="859"/>
      <c r="DL123" s="860" t="s">
        <v>230</v>
      </c>
      <c r="DM123" s="858"/>
      <c r="DN123" s="858"/>
      <c r="DO123" s="858"/>
      <c r="DP123" s="859"/>
      <c r="DQ123" s="860" t="s">
        <v>462</v>
      </c>
      <c r="DR123" s="858"/>
      <c r="DS123" s="858"/>
      <c r="DT123" s="858"/>
      <c r="DU123" s="859"/>
      <c r="DV123" s="905" t="s">
        <v>230</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230</v>
      </c>
      <c r="AB124" s="858"/>
      <c r="AC124" s="858"/>
      <c r="AD124" s="858"/>
      <c r="AE124" s="859"/>
      <c r="AF124" s="860" t="s">
        <v>230</v>
      </c>
      <c r="AG124" s="858"/>
      <c r="AH124" s="858"/>
      <c r="AI124" s="858"/>
      <c r="AJ124" s="859"/>
      <c r="AK124" s="860" t="s">
        <v>230</v>
      </c>
      <c r="AL124" s="858"/>
      <c r="AM124" s="858"/>
      <c r="AN124" s="858"/>
      <c r="AO124" s="859"/>
      <c r="AP124" s="905" t="s">
        <v>230</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19</v>
      </c>
      <c r="BR124" s="912"/>
      <c r="BS124" s="912"/>
      <c r="BT124" s="912"/>
      <c r="BU124" s="912"/>
      <c r="BV124" s="912">
        <v>13.3</v>
      </c>
      <c r="BW124" s="912"/>
      <c r="BX124" s="912"/>
      <c r="BY124" s="912"/>
      <c r="BZ124" s="912"/>
      <c r="CA124" s="912">
        <v>12.4</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230</v>
      </c>
      <c r="DH124" s="841"/>
      <c r="DI124" s="841"/>
      <c r="DJ124" s="841"/>
      <c r="DK124" s="842"/>
      <c r="DL124" s="843" t="s">
        <v>463</v>
      </c>
      <c r="DM124" s="841"/>
      <c r="DN124" s="841"/>
      <c r="DO124" s="841"/>
      <c r="DP124" s="842"/>
      <c r="DQ124" s="843" t="s">
        <v>230</v>
      </c>
      <c r="DR124" s="841"/>
      <c r="DS124" s="841"/>
      <c r="DT124" s="841"/>
      <c r="DU124" s="842"/>
      <c r="DV124" s="929" t="s">
        <v>230</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480</v>
      </c>
      <c r="AB125" s="858"/>
      <c r="AC125" s="858"/>
      <c r="AD125" s="858"/>
      <c r="AE125" s="859"/>
      <c r="AF125" s="860" t="s">
        <v>480</v>
      </c>
      <c r="AG125" s="858"/>
      <c r="AH125" s="858"/>
      <c r="AI125" s="858"/>
      <c r="AJ125" s="859"/>
      <c r="AK125" s="860" t="s">
        <v>230</v>
      </c>
      <c r="AL125" s="858"/>
      <c r="AM125" s="858"/>
      <c r="AN125" s="858"/>
      <c r="AO125" s="859"/>
      <c r="AP125" s="905" t="s">
        <v>230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462</v>
      </c>
      <c r="DH125" s="923"/>
      <c r="DI125" s="923"/>
      <c r="DJ125" s="923"/>
      <c r="DK125" s="923"/>
      <c r="DL125" s="923" t="s">
        <v>230</v>
      </c>
      <c r="DM125" s="923"/>
      <c r="DN125" s="923"/>
      <c r="DO125" s="923"/>
      <c r="DP125" s="923"/>
      <c r="DQ125" s="923" t="s">
        <v>467</v>
      </c>
      <c r="DR125" s="923"/>
      <c r="DS125" s="923"/>
      <c r="DT125" s="923"/>
      <c r="DU125" s="923"/>
      <c r="DV125" s="924" t="s">
        <v>230</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17053</v>
      </c>
      <c r="AB126" s="858"/>
      <c r="AC126" s="858"/>
      <c r="AD126" s="858"/>
      <c r="AE126" s="859"/>
      <c r="AF126" s="860">
        <v>11325</v>
      </c>
      <c r="AG126" s="858"/>
      <c r="AH126" s="858"/>
      <c r="AI126" s="858"/>
      <c r="AJ126" s="859"/>
      <c r="AK126" s="860">
        <v>4740</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230</v>
      </c>
      <c r="DH126" s="895"/>
      <c r="DI126" s="895"/>
      <c r="DJ126" s="895"/>
      <c r="DK126" s="895"/>
      <c r="DL126" s="895" t="s">
        <v>230</v>
      </c>
      <c r="DM126" s="895"/>
      <c r="DN126" s="895"/>
      <c r="DO126" s="895"/>
      <c r="DP126" s="895"/>
      <c r="DQ126" s="895" t="s">
        <v>230</v>
      </c>
      <c r="DR126" s="895"/>
      <c r="DS126" s="895"/>
      <c r="DT126" s="895"/>
      <c r="DU126" s="895"/>
      <c r="DV126" s="872" t="s">
        <v>230</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230</v>
      </c>
      <c r="AB127" s="858"/>
      <c r="AC127" s="858"/>
      <c r="AD127" s="858"/>
      <c r="AE127" s="859"/>
      <c r="AF127" s="860" t="s">
        <v>230</v>
      </c>
      <c r="AG127" s="858"/>
      <c r="AH127" s="858"/>
      <c r="AI127" s="858"/>
      <c r="AJ127" s="859"/>
      <c r="AK127" s="860" t="s">
        <v>230</v>
      </c>
      <c r="AL127" s="858"/>
      <c r="AM127" s="858"/>
      <c r="AN127" s="858"/>
      <c r="AO127" s="859"/>
      <c r="AP127" s="905" t="s">
        <v>230</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230</v>
      </c>
      <c r="DH127" s="895"/>
      <c r="DI127" s="895"/>
      <c r="DJ127" s="895"/>
      <c r="DK127" s="895"/>
      <c r="DL127" s="895" t="s">
        <v>230</v>
      </c>
      <c r="DM127" s="895"/>
      <c r="DN127" s="895"/>
      <c r="DO127" s="895"/>
      <c r="DP127" s="895"/>
      <c r="DQ127" s="895" t="s">
        <v>463</v>
      </c>
      <c r="DR127" s="895"/>
      <c r="DS127" s="895"/>
      <c r="DT127" s="895"/>
      <c r="DU127" s="895"/>
      <c r="DV127" s="872" t="s">
        <v>230</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65493</v>
      </c>
      <c r="AB128" s="879"/>
      <c r="AC128" s="879"/>
      <c r="AD128" s="879"/>
      <c r="AE128" s="880"/>
      <c r="AF128" s="881">
        <v>60357</v>
      </c>
      <c r="AG128" s="879"/>
      <c r="AH128" s="879"/>
      <c r="AI128" s="879"/>
      <c r="AJ128" s="880"/>
      <c r="AK128" s="881">
        <v>56158</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230</v>
      </c>
      <c r="BG128" s="865"/>
      <c r="BH128" s="865"/>
      <c r="BI128" s="865"/>
      <c r="BJ128" s="865"/>
      <c r="BK128" s="865"/>
      <c r="BL128" s="888"/>
      <c r="BM128" s="864">
        <v>12.94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v>2795</v>
      </c>
      <c r="DH128" s="869"/>
      <c r="DI128" s="869"/>
      <c r="DJ128" s="869"/>
      <c r="DK128" s="869"/>
      <c r="DL128" s="869" t="s">
        <v>230</v>
      </c>
      <c r="DM128" s="869"/>
      <c r="DN128" s="869"/>
      <c r="DO128" s="869"/>
      <c r="DP128" s="869"/>
      <c r="DQ128" s="869" t="s">
        <v>230</v>
      </c>
      <c r="DR128" s="869"/>
      <c r="DS128" s="869"/>
      <c r="DT128" s="869"/>
      <c r="DU128" s="869"/>
      <c r="DV128" s="870" t="s">
        <v>462</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13087166</v>
      </c>
      <c r="AB129" s="858"/>
      <c r="AC129" s="858"/>
      <c r="AD129" s="858"/>
      <c r="AE129" s="859"/>
      <c r="AF129" s="860">
        <v>13046023</v>
      </c>
      <c r="AG129" s="858"/>
      <c r="AH129" s="858"/>
      <c r="AI129" s="858"/>
      <c r="AJ129" s="859"/>
      <c r="AK129" s="860">
        <v>13052431</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462</v>
      </c>
      <c r="BG129" s="848"/>
      <c r="BH129" s="848"/>
      <c r="BI129" s="848"/>
      <c r="BJ129" s="848"/>
      <c r="BK129" s="848"/>
      <c r="BL129" s="849"/>
      <c r="BM129" s="847">
        <v>17.940000000000001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2005813</v>
      </c>
      <c r="AB130" s="858"/>
      <c r="AC130" s="858"/>
      <c r="AD130" s="858"/>
      <c r="AE130" s="859"/>
      <c r="AF130" s="860">
        <v>2171375</v>
      </c>
      <c r="AG130" s="858"/>
      <c r="AH130" s="858"/>
      <c r="AI130" s="858"/>
      <c r="AJ130" s="859"/>
      <c r="AK130" s="860">
        <v>2325484</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8.3000000000000007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11081353</v>
      </c>
      <c r="AB131" s="841"/>
      <c r="AC131" s="841"/>
      <c r="AD131" s="841"/>
      <c r="AE131" s="842"/>
      <c r="AF131" s="843">
        <v>10874648</v>
      </c>
      <c r="AG131" s="841"/>
      <c r="AH131" s="841"/>
      <c r="AI131" s="841"/>
      <c r="AJ131" s="842"/>
      <c r="AK131" s="843">
        <v>10726947</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v>12.4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7.5707542209999996</v>
      </c>
      <c r="AB132" s="821"/>
      <c r="AC132" s="821"/>
      <c r="AD132" s="821"/>
      <c r="AE132" s="822"/>
      <c r="AF132" s="823">
        <v>8.1808900849999997</v>
      </c>
      <c r="AG132" s="821"/>
      <c r="AH132" s="821"/>
      <c r="AI132" s="821"/>
      <c r="AJ132" s="822"/>
      <c r="AK132" s="823">
        <v>9.4460707230000001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6.9</v>
      </c>
      <c r="AB133" s="800"/>
      <c r="AC133" s="800"/>
      <c r="AD133" s="800"/>
      <c r="AE133" s="801"/>
      <c r="AF133" s="799">
        <v>7.5</v>
      </c>
      <c r="AG133" s="800"/>
      <c r="AH133" s="800"/>
      <c r="AI133" s="800"/>
      <c r="AJ133" s="801"/>
      <c r="AK133" s="799">
        <v>8.3000000000000007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DYwIxlCqEHJfB0O17KXey8UJ0QExn4YAkjyaJOoKAOQVzA1tRUaB8+4Ou/ACZ3YJOchby+ZP9NAGIw2vvtrZg==" saltValue="3S6Fw7G3NxAqDwyRPBv6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d4pcnDMLZBEB65aG2mUA8alAqOozg1UYjU+qPwsUBglH8FZrD6z4aoH+iU8mRY1JBlX1Vh2/d5mnfi0QNA9A==" saltValue="NpOFBhPJ2K3zhfz18Oe9WQ=="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view="pageBreakPreview" zoomScale="75" zoomScaleNormal="75" zoomScaleSheetLayoutView="7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AYJuTiVarnPpaX24vX1nvzZzBU1U4jjUJ+nAQt+JoF8wWN+ARmnpdtKr51LJmQMjR2CPlysdzdWiYEHqauMxQ==" saltValue="ZrMhwrKWYpJ7exeEDikr9w==" spinCount="100000" sheet="1" objects="1" scenarios="1"/>
  <dataConsolidate/>
  <phoneticPr fontId="2"/>
  <printOptions horizontalCentered="1" verticalCentered="1"/>
  <pageMargins left="0" right="0" top="0" bottom="0" header="0" footer="0"/>
  <pageSetup paperSize="9" scale="35"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3204550</v>
      </c>
      <c r="AP9" s="312">
        <v>77485</v>
      </c>
      <c r="AQ9" s="313">
        <v>83394</v>
      </c>
      <c r="AR9" s="314">
        <v>-7.1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3938</v>
      </c>
      <c r="AP10" s="315">
        <v>95</v>
      </c>
      <c r="AQ10" s="316">
        <v>6219</v>
      </c>
      <c r="AR10" s="317">
        <v>-98.5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759999</v>
      </c>
      <c r="AP11" s="315">
        <v>18377</v>
      </c>
      <c r="AQ11" s="316">
        <v>9118</v>
      </c>
      <c r="AR11" s="317">
        <v>101.5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v>4809</v>
      </c>
      <c r="AP12" s="315">
        <v>116</v>
      </c>
      <c r="AQ12" s="316">
        <v>987</v>
      </c>
      <c r="AR12" s="317">
        <v>-88.2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517</v>
      </c>
      <c r="AP13" s="315" t="s">
        <v>517</v>
      </c>
      <c r="AQ13" s="316">
        <v>9</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252570</v>
      </c>
      <c r="AP14" s="315">
        <v>6107</v>
      </c>
      <c r="AQ14" s="316">
        <v>3664</v>
      </c>
      <c r="AR14" s="317">
        <v>66.7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61423</v>
      </c>
      <c r="AP15" s="315">
        <v>1485</v>
      </c>
      <c r="AQ15" s="316">
        <v>1887</v>
      </c>
      <c r="AR15" s="317">
        <v>-21.3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-219027</v>
      </c>
      <c r="AP16" s="315">
        <v>-5296</v>
      </c>
      <c r="AQ16" s="316">
        <v>-7696</v>
      </c>
      <c r="AR16" s="317">
        <v>-31.2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4068262</v>
      </c>
      <c r="AP17" s="315">
        <v>98369</v>
      </c>
      <c r="AQ17" s="316">
        <v>97581</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8.2200000000000006</v>
      </c>
      <c r="AP21" s="328">
        <v>9.5399999999999991</v>
      </c>
      <c r="AQ21" s="329">
        <v>-1.32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97.7</v>
      </c>
      <c r="AP22" s="333">
        <v>97.4</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2249305</v>
      </c>
      <c r="AP32" s="342">
        <v>54388</v>
      </c>
      <c r="AQ32" s="343">
        <v>62676</v>
      </c>
      <c r="AR32" s="344">
        <v>-13.2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517</v>
      </c>
      <c r="AP34" s="342" t="s">
        <v>517</v>
      </c>
      <c r="AQ34" s="343">
        <v>16</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1024338</v>
      </c>
      <c r="AP35" s="342">
        <v>24768</v>
      </c>
      <c r="AQ35" s="343">
        <v>17882</v>
      </c>
      <c r="AR35" s="344">
        <v>38.5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116534</v>
      </c>
      <c r="AP36" s="342">
        <v>2818</v>
      </c>
      <c r="AQ36" s="343">
        <v>3809</v>
      </c>
      <c r="AR36" s="344">
        <v>-26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v>4740</v>
      </c>
      <c r="AP37" s="342">
        <v>115</v>
      </c>
      <c r="AQ37" s="343">
        <v>679</v>
      </c>
      <c r="AR37" s="344">
        <v>-83.1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517</v>
      </c>
      <c r="AP38" s="345" t="s">
        <v>517</v>
      </c>
      <c r="AQ38" s="346">
        <v>2</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-56158</v>
      </c>
      <c r="AP39" s="342">
        <v>-1358</v>
      </c>
      <c r="AQ39" s="343">
        <v>-2913</v>
      </c>
      <c r="AR39" s="344">
        <v>-53.4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-2325484</v>
      </c>
      <c r="AP40" s="342">
        <v>-56230</v>
      </c>
      <c r="AQ40" s="343">
        <v>-59622</v>
      </c>
      <c r="AR40" s="344">
        <v>-5.7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1013275</v>
      </c>
      <c r="AP41" s="342">
        <v>24501</v>
      </c>
      <c r="AQ41" s="343">
        <v>22530</v>
      </c>
      <c r="AR41" s="344">
        <v>8.6999999999999993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4124474</v>
      </c>
      <c r="AN51" s="364">
        <v>93225</v>
      </c>
      <c r="AO51" s="365">
        <v>76.7</v>
      </c>
      <c r="AP51" s="366">
        <v>83623</v>
      </c>
      <c r="AQ51" s="367">
        <v>-0.9</v>
      </c>
      <c r="AR51" s="368">
        <v>77.599999999999994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3085194</v>
      </c>
      <c r="AN52" s="372">
        <v>69735</v>
      </c>
      <c r="AO52" s="373">
        <v>73</v>
      </c>
      <c r="AP52" s="374">
        <v>48787</v>
      </c>
      <c r="AQ52" s="375">
        <v>10</v>
      </c>
      <c r="AR52" s="376">
        <v>63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5966159</v>
      </c>
      <c r="AN53" s="364">
        <v>136860</v>
      </c>
      <c r="AO53" s="365">
        <v>46.8</v>
      </c>
      <c r="AP53" s="366">
        <v>87974</v>
      </c>
      <c r="AQ53" s="367">
        <v>5.2</v>
      </c>
      <c r="AR53" s="368">
        <v>41.6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5422486</v>
      </c>
      <c r="AN54" s="372">
        <v>124389</v>
      </c>
      <c r="AO54" s="373">
        <v>78.400000000000006</v>
      </c>
      <c r="AP54" s="374">
        <v>48183</v>
      </c>
      <c r="AQ54" s="375">
        <v>-1.2</v>
      </c>
      <c r="AR54" s="376">
        <v>79.599999999999994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2925000</v>
      </c>
      <c r="AN55" s="364">
        <v>68155</v>
      </c>
      <c r="AO55" s="365">
        <v>-50.2</v>
      </c>
      <c r="AP55" s="366">
        <v>78864</v>
      </c>
      <c r="AQ55" s="367">
        <v>-10.4</v>
      </c>
      <c r="AR55" s="368">
        <v>-39.799999999999997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2396126</v>
      </c>
      <c r="AN56" s="372">
        <v>55832</v>
      </c>
      <c r="AO56" s="373">
        <v>-55.1</v>
      </c>
      <c r="AP56" s="374">
        <v>46136</v>
      </c>
      <c r="AQ56" s="375">
        <v>-4.2</v>
      </c>
      <c r="AR56" s="376">
        <v>-50.9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2552761</v>
      </c>
      <c r="AN57" s="364">
        <v>60603</v>
      </c>
      <c r="AO57" s="365">
        <v>-11.1</v>
      </c>
      <c r="AP57" s="366">
        <v>85042</v>
      </c>
      <c r="AQ57" s="367">
        <v>7.8</v>
      </c>
      <c r="AR57" s="368">
        <v>-18.899999999999999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2136210</v>
      </c>
      <c r="AN58" s="372">
        <v>50714</v>
      </c>
      <c r="AO58" s="373">
        <v>-9.1999999999999993</v>
      </c>
      <c r="AP58" s="374">
        <v>50806</v>
      </c>
      <c r="AQ58" s="375">
        <v>10.1</v>
      </c>
      <c r="AR58" s="376">
        <v>-19.3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2784411</v>
      </c>
      <c r="AN59" s="364">
        <v>67326</v>
      </c>
      <c r="AO59" s="365">
        <v>11.1</v>
      </c>
      <c r="AP59" s="366">
        <v>83774</v>
      </c>
      <c r="AQ59" s="367">
        <v>-1.5</v>
      </c>
      <c r="AR59" s="368">
        <v>12.6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2425193</v>
      </c>
      <c r="AN60" s="372">
        <v>58640</v>
      </c>
      <c r="AO60" s="373">
        <v>15.6</v>
      </c>
      <c r="AP60" s="374">
        <v>52179</v>
      </c>
      <c r="AQ60" s="375">
        <v>2.7</v>
      </c>
      <c r="AR60" s="376">
        <v>12.9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3670561</v>
      </c>
      <c r="AN61" s="379">
        <v>85234</v>
      </c>
      <c r="AO61" s="380">
        <v>14.7</v>
      </c>
      <c r="AP61" s="381">
        <v>83855</v>
      </c>
      <c r="AQ61" s="382">
        <v>0</v>
      </c>
      <c r="AR61" s="368">
        <v>14.7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3093042</v>
      </c>
      <c r="AN62" s="372">
        <v>71862</v>
      </c>
      <c r="AO62" s="373">
        <v>20.5</v>
      </c>
      <c r="AP62" s="374">
        <v>49218</v>
      </c>
      <c r="AQ62" s="375">
        <v>3.5</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lcA4E2cSX2kMPuBFtor1fSE4MxvTMhONK1EffbUTGnShQwvj0X3R/1VSYFL3nLLUyHiO2A80Iae2F1DR48NdQ==" saltValue="0zZTA42g4TD1oa6sGzAV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view="pageBreakPreview" zoomScale="75" zoomScaleNormal="75" zoomScaleSheetLayoutView="7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pVIsN8br228ppfPPCAjOSsz0ynUiUPpQUeVqrVnqOBXTmvJBSBIfXwcn6fp4/T2L9/ypBxfeKT6s3+9VhMo9A==" saltValue="fJkLbuQshpYm+uvQKXgu0A=="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view="pageBreakPreview" zoomScale="75" zoomScaleNormal="75" zoomScaleSheetLayoutView="7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ZVHL9k4jGMN/ZEPuFQn328noNmimHW3jbr0G5GLDA03CVi1TQ4LGVbm9rTzFv7GwsSTum61obbQ1+VyCqpzgg==" saltValue="i/YnfOpdyeqsCFsZDeOwKA=="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75" zoomScaleNormal="75" zoomScaleSheetLayoutView="7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25.89</v>
      </c>
      <c r="G47" s="12">
        <v>28.77</v>
      </c>
      <c r="H47" s="12">
        <v>29.29</v>
      </c>
      <c r="I47" s="12">
        <v>28.81</v>
      </c>
      <c r="J47" s="13">
        <v>26.93</v>
      </c>
    </row>
    <row r="48" spans="2:10" ht="57.75" customHeight="1" x14ac:dyDescent="0.15">
      <c r="B48" s="14"/>
      <c r="C48" s="1234" t="s">
        <v>4</v>
      </c>
      <c r="D48" s="1234"/>
      <c r="E48" s="1235"/>
      <c r="F48" s="15">
        <v>6.13</v>
      </c>
      <c r="G48" s="16">
        <v>7.11</v>
      </c>
      <c r="H48" s="16">
        <v>4.75</v>
      </c>
      <c r="I48" s="16">
        <v>5.34</v>
      </c>
      <c r="J48" s="17">
        <v>4.7300000000000004</v>
      </c>
    </row>
    <row r="49" spans="2:10" ht="57.75" customHeight="1" thickBot="1" x14ac:dyDescent="0.2">
      <c r="B49" s="18"/>
      <c r="C49" s="1236" t="s">
        <v>5</v>
      </c>
      <c r="D49" s="1236"/>
      <c r="E49" s="1237"/>
      <c r="F49" s="19">
        <v>2.5099999999999998</v>
      </c>
      <c r="G49" s="20">
        <v>3.77</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bslJd+hxsLqGT3hocSquTlxa02PfYTGSeVRkFrxl5bfHslDJFUVN5Ad3b9qVsGrEEKfBOA0HHKgaheedgkgJQ==" saltValue="9rLOpKzpAVSNnSrEGnMf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6"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2020-09-17T08:55:39Z</cp:lastPrinted>
  <dcterms:created xsi:type="dcterms:W3CDTF">2020-02-10T02:48:39Z</dcterms:created>
  <dcterms:modified xsi:type="dcterms:W3CDTF">2020-09-28T04:20:58Z</dcterms:modified>
  <cp:category/>
</cp:coreProperties>
</file>