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C35" i="10"/>
  <c r="CO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AM35" i="10" l="1"/>
  <c r="BE34" i="10"/>
  <c r="BE35" i="10" s="1"/>
  <c r="BW34" i="10" l="1"/>
  <c r="BW35" i="10" s="1"/>
  <c r="BW36" i="10" s="1"/>
  <c r="BW37" i="10" s="1"/>
  <c r="BW38" i="10" s="1"/>
  <c r="BW39" i="10" s="1"/>
  <c r="BW40" i="10" s="1"/>
  <c r="BW41" i="10" s="1"/>
  <c r="BW42" i="10" s="1"/>
</calcChain>
</file>

<file path=xl/sharedStrings.xml><?xml version="1.0" encoding="utf-8"?>
<sst xmlns="http://schemas.openxmlformats.org/spreadsheetml/2006/main" count="1096" uniqueCount="600">
  <si>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</si>
  <si>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</si>
  <si>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</si>
  <si>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</si>
  <si>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</si>
  <si>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</si>
  <si>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</si>
  <si>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</si>
  <si>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</si>
  <si>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</si>
  <si>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</si>
  <si>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</si>
  <si>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</si>
  <si>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</si>
  <si>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</si>
  <si>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</si>
  <si>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</si>
  <si>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</si>
  <si>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</si>
  <si>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</si>
  <si>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</si>
  <si>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</si>
  <si>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</si>
  <si>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</si>
  <si>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</si>
  <si>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</si>
  <si>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</si>
  <si>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</si>
  <si>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</si>
  <si>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</si>
  <si>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</si>
  <si>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</si>
  <si>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</si>
  <si>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</si>
  <si>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</si>
  <si>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</si>
  <si>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</si>
  <si>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</si>
  <si>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</si>
  <si>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</si>
  <si>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</si>
  <si>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</si>
  <si>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</si>
  <si>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</si>
  <si>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</si>
  <si>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</si>
  <si>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</si>
  <si>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</si>
  <si>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</si>
  <si>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</si>
  <si>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</si>
  <si>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</si>
  <si>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</si>
  <si>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</si>
  <si>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</si>
  <si>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</si>
  <si>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</si>
  <si>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</si>
  <si>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</si>
  <si>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</si>
  <si>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</si>
  <si>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</si>
  <si>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</si>
  <si>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</si>
  <si>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</si>
  <si>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</si>
  <si>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</si>
  <si>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</si>
  <si>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</si>
  <si>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</si>
  <si>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</si>
  <si>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</si>
  <si>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</si>
  <si>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</si>
  <si>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</si>
  <si>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</si>
  <si>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</si>
  <si>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</si>
  <si>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</si>
  <si>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</si>
  <si>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</si>
  <si>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</si>
  <si>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</si>
  <si>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</si>
  <si>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</si>
  <si>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</si>
  <si>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</si>
  <si>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</si>
  <si>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</si>
  <si>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</si>
  <si>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</si>
  <si>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</si>
  <si>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</si>
  <si>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</si>
  <si>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</si>
  <si>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</si>
  <si>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</si>
  <si>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</si>
  <si>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桜川市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</si>
  <si>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</si>
  <si>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</si>
  <si>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</si>
  <si>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</si>
  <si>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</si>
  <si>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</si>
  <si>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</si>
  <si>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</si>
  <si>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</si>
  <si>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</si>
  <si>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</si>
  <si>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</si>
  <si>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</si>
  <si>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</si>
  <si>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</si>
  <si>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</si>
  <si>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</si>
  <si>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</si>
  <si>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</si>
  <si>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</si>
  <si>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</si>
  <si>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</si>
  <si>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</si>
  <si>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</si>
  <si>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</si>
  <si>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</si>
  <si>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</si>
  <si>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</si>
  <si>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</si>
  <si>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</si>
  <si>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</si>
  <si>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</si>
  <si>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</si>
  <si>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</si>
  <si>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</si>
  <si>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</si>
  <si>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</si>
  <si>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</si>
  <si>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</si>
  <si>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</si>
  <si>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</si>
  <si>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</si>
  <si>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</si>
  <si>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</si>
  <si>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</si>
  <si>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</si>
  <si>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</si>
  <si>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</si>
  <si>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</si>
  <si>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</si>
  <si>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</si>
  <si>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</si>
  <si>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</si>
  <si>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</si>
  <si>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</si>
  <si>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</si>
  <si>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</si>
  <si>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</si>
  <si>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</si>
  <si>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</si>
  <si>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</si>
  <si>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</si>
  <si>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</si>
  <si>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</si>
  <si>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</si>
  <si>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</si>
  <si>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</si>
  <si>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</si>
  <si>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</si>
  <si>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</si>
  <si>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</si>
  <si>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</si>
  <si>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</si>
  <si>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</si>
  <si>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</si>
  <si>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</si>
  <si>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</si>
  <si>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</si>
  <si>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</si>
  <si>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</si>
  <si>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</si>
  <si>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</si>
  <si>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</si>
  <si>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</si>
  <si>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</si>
  <si>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</si>
  <si>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</si>
  <si>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</si>
  <si>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</si>
  <si>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</si>
  <si>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</si>
  <si>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</si>
  <si>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</si>
  <si>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</si>
  <si>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</si>
  <si>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</si>
  <si>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</si>
  <si>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</si>
  <si>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</si>
  <si>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</si>
  <si>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</si>
  <si>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</si>
  <si>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</si>
  <si>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</si>
  <si>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</si>
  <si>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</si>
  <si>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</si>
  <si>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</si>
  <si>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</si>
  <si>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</si>
  <si>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</si>
  <si>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</si>
  <si>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</si>
  <si>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</si>
  <si>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茨城県桜川市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</si>
  <si>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</si>
  <si>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</si>
  <si>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</si>
  <si>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</si>
  <si>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</si>
  <si>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</si>
  <si>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</si>
  <si>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</si>
  <si>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</si>
  <si>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</si>
  <si>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</si>
  <si>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</si>
  <si>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</si>
  <si>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</si>
  <si>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</si>
  <si>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</si>
  <si>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</si>
  <si>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</si>
  <si>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</si>
  <si>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</si>
  <si>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</si>
  <si>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</si>
  <si>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</si>
  <si>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</si>
  <si>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</si>
  <si>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</si>
  <si>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</si>
  <si>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</si>
  <si>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</si>
  <si>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</si>
  <si>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</si>
  <si>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</si>
  <si>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</si>
  <si>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</si>
  <si>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</si>
  <si>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</si>
  <si>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</si>
  <si>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</si>
  <si>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</si>
  <si>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</si>
  <si>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</si>
  <si>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</si>
  <si>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</si>
  <si>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</si>
  <si>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</si>
  <si>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</si>
  <si>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</si>
  <si>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</si>
  <si>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</si>
  <si>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</si>
  <si>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</si>
  <si>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</si>
  <si>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</si>
  <si>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</si>
  <si>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</si>
  <si>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</si>
  <si>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</si>
  <si>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</si>
  <si>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</si>
  <si>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</si>
  <si>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</si>
  <si>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</si>
  <si>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</si>
  <si>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</si>
  <si>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</si>
  <si>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</si>
  <si>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</si>
  <si>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</si>
  <si>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</si>
  <si>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</si>
  <si>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</si>
  <si>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</si>
  <si>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</si>
  <si>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</si>
  <si>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</si>
  <si>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</si>
  <si>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</si>
  <si>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</si>
  <si>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</si>
  <si>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</si>
  <si>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</si>
  <si>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</si>
  <si>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</si>
  <si>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</si>
  <si>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</si>
  <si>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</si>
  <si>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</si>
  <si>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</si>
  <si>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</si>
  <si>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</si>
  <si>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</si>
  <si>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</si>
  <si>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</si>
  <si>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</si>
  <si>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</si>
  <si>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</si>
  <si>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</si>
  <si>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</si>
  <si>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</si>
  <si>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</si>
  <si>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</si>
  <si>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</si>
  <si>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</si>
  <si>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</si>
  <si>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</si>
  <si>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</si>
  <si>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</si>
  <si>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</si>
  <si>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</si>
  <si>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</si>
  <si>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</si>
  <si>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</si>
  <si>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</si>
  <si>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</si>
  <si>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</si>
  <si>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</si>
  <si>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</si>
  <si>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</si>
  <si>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</si>
  <si>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</si>
  <si>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</si>
  <si>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</si>
  <si>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</si>
  <si>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</si>
  <si>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</si>
  <si>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</si>
  <si>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</si>
  <si>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</si>
  <si>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</si>
  <si>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</si>
  <si>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</si>
  <si>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</si>
  <si>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</si>
  <si>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</si>
  <si>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</si>
  <si>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</si>
  <si>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</si>
  <si>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</si>
  <si>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</si>
  <si>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</si>
  <si>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</si>
  <si>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</si>
  <si>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</si>
  <si>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</si>
  <si>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</si>
  <si>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</si>
  <si>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</si>
  <si>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</si>
  <si>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</si>
  <si>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茨城県桜川市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</si>
  <si>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</si>
  <si>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</si>
  <si>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</si>
  <si>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</si>
  <si>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</si>
  <si>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</si>
  <si>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</si>
  <si>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</si>
  <si>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</si>
  <si>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</si>
  <si>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</si>
  <si>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</si>
  <si>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</si>
  <si>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</si>
  <si>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</si>
  <si>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</si>
  <si>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</si>
  <si>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</si>
  <si>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</si>
  <si>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</si>
  <si>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</si>
  <si>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</si>
  <si>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</si>
  <si>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</si>
  <si>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</si>
  <si>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</si>
  <si>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</si>
  <si>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</si>
  <si>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</si>
  <si>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</si>
  <si>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</si>
  <si>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</si>
  <si>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</si>
  <si>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</si>
  <si>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</si>
  <si>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</si>
  <si>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</si>
  <si>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</si>
  <si>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</si>
  <si>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病院事業会計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</si>
  <si>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</si>
  <si>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</si>
  <si>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</si>
  <si>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</si>
  <si>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</si>
  <si>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</si>
  <si>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</si>
  <si>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</si>
  <si>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</si>
  <si>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</si>
  <si>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</si>
  <si>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</si>
  <si>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</si>
  <si>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</si>
  <si>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</si>
  <si>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</si>
  <si>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</si>
  <si>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</si>
  <si>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</si>
  <si>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</si>
  <si>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</si>
  <si>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</si>
  <si>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</si>
  <si>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</si>
  <si>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</si>
  <si>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</si>
  <si>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</si>
  <si>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</si>
  <si>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</si>
  <si>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</si>
  <si>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</si>
  <si>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</si>
  <si>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</si>
  <si>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</si>
  <si>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</si>
  <si>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</si>
  <si>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</si>
  <si>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</si>
  <si>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</si>
  <si>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</si>
  <si>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</si>
  <si>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</si>
  <si>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</si>
  <si>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</si>
  <si>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</si>
  <si>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</si>
  <si>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</si>
  <si>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</si>
  <si>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</si>
  <si>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</si>
  <si>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</si>
  <si>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</si>
  <si>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</si>
  <si>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</si>
  <si>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</si>
  <si>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</si>
  <si>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</si>
  <si>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</si>
  <si>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</si>
  <si>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</si>
  <si>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</si>
  <si>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</si>
  <si>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</si>
  <si>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</si>
  <si>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</si>
  <si>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</si>
  <si>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</si>
  <si>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</si>
  <si>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</si>
  <si>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</si>
  <si>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</si>
  <si>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</si>
  <si>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</si>
  <si>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</si>
  <si>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</si>
  <si>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</si>
  <si>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</si>
  <si>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</si>
  <si>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</si>
  <si>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</si>
  <si>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</si>
  <si>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</si>
  <si>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</si>
  <si>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</si>
  <si>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</si>
  <si>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</si>
  <si>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</si>
  <si>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</si>
  <si>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</si>
  <si>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</si>
  <si>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</si>
  <si>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</si>
  <si>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</si>
  <si>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</si>
  <si>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</si>
  <si>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</si>
  <si>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</si>
  <si>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</si>
  <si>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</si>
  <si>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</si>
  <si>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</si>
  <si>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</si>
  <si>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</si>
  <si>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</si>
  <si>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</si>
  <si>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</si>
  <si>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</si>
  <si>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</si>
  <si>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</si>
  <si>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</si>
  <si>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</si>
  <si>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</si>
  <si>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</si>
  <si>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</si>
  <si>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</si>
  <si>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</si>
  <si>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</si>
  <si>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</si>
  <si>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</si>
  <si>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</si>
  <si>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</si>
  <si>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</si>
  <si>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</si>
  <si>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</si>
  <si>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</si>
  <si>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</si>
  <si>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</si>
  <si>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</si>
  <si>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</si>
  <si>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</si>
  <si>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</si>
  <si>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</si>
  <si>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</si>
  <si>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</si>
  <si>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</si>
  <si>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</si>
  <si>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</si>
  <si>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</si>
  <si>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</si>
  <si>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</si>
  <si>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</si>
  <si>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</si>
  <si>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</si>
  <si>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</si>
  <si>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</si>
  <si>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1.51</t>
  </si>
  <si>
    <t>▲ 1.05</t>
  </si>
  <si>
    <t>一般会計</t>
  </si>
  <si>
    <t>病院事業会計</t>
  </si>
  <si>
    <t>介護保険特別会計</t>
  </si>
  <si>
    <t>国民健康保険特別会計</t>
  </si>
  <si>
    <t>水道事業会計</t>
  </si>
  <si>
    <t>農業集落排水事業特別会計</t>
  </si>
  <si>
    <t>公共下水道事業特別会計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</si>
  <si>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</si>
  <si>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</si>
  <si>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</si>
  <si>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</si>
  <si>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</si>
  <si>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</si>
  <si>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</si>
  <si>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</si>
  <si>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</si>
  <si>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</si>
  <si>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rPh sb="25" eb="27">
      <t>カイケイ</t>
    </rPh>
    <phoneticPr fontId="2"/>
  </si>
  <si>
    <t>茨城県租税債権管理機構（一般会計）</t>
    <rPh sb="0" eb="3">
      <t>イバラキケン</t>
    </rPh>
    <rPh sb="3" eb="5">
      <t>ソゼイ</t>
    </rPh>
    <rPh sb="5" eb="7">
      <t>サイケン</t>
    </rPh>
    <rPh sb="7" eb="9">
      <t>カンリ</t>
    </rPh>
    <rPh sb="9" eb="11">
      <t>キコウ</t>
    </rPh>
    <rPh sb="12" eb="16">
      <t>イッパンカイケイ</t>
    </rPh>
    <phoneticPr fontId="18"/>
  </si>
  <si>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18"/>
  </si>
  <si>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18"/>
  </si>
  <si>
    <t>筑北環境衛生組合（一般会計）</t>
    <rPh sb="0" eb="1">
      <t>チク</t>
    </rPh>
    <rPh sb="1" eb="2">
      <t>ホク</t>
    </rPh>
    <rPh sb="2" eb="4">
      <t>カンキョウ</t>
    </rPh>
    <rPh sb="4" eb="6">
      <t>エイセイ</t>
    </rPh>
    <rPh sb="6" eb="8">
      <t>クミアイ</t>
    </rPh>
    <rPh sb="9" eb="13">
      <t>イッパンカイケイ</t>
    </rPh>
    <phoneticPr fontId="18"/>
  </si>
  <si>
    <t>筑西広域市町村圏事務組合（一般会計）</t>
    <rPh sb="0" eb="2">
      <t>チクセイ</t>
    </rPh>
    <rPh sb="2" eb="4">
      <t>コウイキ</t>
    </rPh>
    <rPh sb="4" eb="7">
      <t>シチョウソン</t>
    </rPh>
    <rPh sb="7" eb="8">
      <t>ケン</t>
    </rPh>
    <rPh sb="8" eb="10">
      <t>ジム</t>
    </rPh>
    <rPh sb="10" eb="12">
      <t>クミアイ</t>
    </rPh>
    <rPh sb="13" eb="17">
      <t>イッパンカイケイ</t>
    </rPh>
    <phoneticPr fontId="18"/>
  </si>
  <si>
    <t>筑西広域市町村圏事務組合（筑西ふるさと市町村圏特別会計）</t>
    <rPh sb="0" eb="2">
      <t>チクセイ</t>
    </rPh>
    <rPh sb="2" eb="4">
      <t>コウイキ</t>
    </rPh>
    <rPh sb="4" eb="7">
      <t>シチョウソン</t>
    </rPh>
    <rPh sb="7" eb="8">
      <t>ケン</t>
    </rPh>
    <rPh sb="8" eb="10">
      <t>ジム</t>
    </rPh>
    <rPh sb="10" eb="12">
      <t>クミアイ</t>
    </rPh>
    <rPh sb="13" eb="15">
      <t>チクセイ</t>
    </rPh>
    <rPh sb="19" eb="22">
      <t>シチョウソン</t>
    </rPh>
    <rPh sb="22" eb="23">
      <t>ケン</t>
    </rPh>
    <rPh sb="23" eb="25">
      <t>トクベツ</t>
    </rPh>
    <rPh sb="25" eb="27">
      <t>カイケイ</t>
    </rPh>
    <phoneticPr fontId="18"/>
  </si>
  <si>
    <t>-</t>
    <phoneticPr fontId="2"/>
  </si>
  <si>
    <t>桜川市土地開発公社</t>
    <rPh sb="0" eb="3">
      <t>サクラガワシ</t>
    </rPh>
    <rPh sb="3" eb="5">
      <t>トチ</t>
    </rPh>
    <rPh sb="5" eb="7">
      <t>カイハツ</t>
    </rPh>
    <rPh sb="7" eb="9">
      <t>コウシャ</t>
    </rPh>
    <phoneticPr fontId="2"/>
  </si>
  <si>
    <t>-</t>
    <phoneticPr fontId="2"/>
  </si>
  <si>
    <t>-</t>
    <phoneticPr fontId="2"/>
  </si>
  <si>
    <t>-</t>
    <phoneticPr fontId="2"/>
  </si>
  <si>
    <t>公共施設整備基金</t>
    <rPh sb="0" eb="2">
      <t>コウキョウ</t>
    </rPh>
    <rPh sb="2" eb="4">
      <t>シセツ</t>
    </rPh>
    <rPh sb="4" eb="6">
      <t>セイビ</t>
    </rPh>
    <rPh sb="6" eb="8">
      <t>キキン</t>
    </rPh>
    <phoneticPr fontId="18"/>
  </si>
  <si>
    <t>まちづくり振興基金</t>
    <rPh sb="5" eb="7">
      <t>シンコウ</t>
    </rPh>
    <rPh sb="7" eb="9">
      <t>キキン</t>
    </rPh>
    <phoneticPr fontId="18"/>
  </si>
  <si>
    <t>地域福祉基金</t>
    <rPh sb="0" eb="2">
      <t>チイキ</t>
    </rPh>
    <rPh sb="2" eb="4">
      <t>フクシ</t>
    </rPh>
    <rPh sb="4" eb="6">
      <t>キキン</t>
    </rPh>
    <phoneticPr fontId="18"/>
  </si>
  <si>
    <t>地域づくり推進事業基金</t>
    <rPh sb="0" eb="2">
      <t>チイキ</t>
    </rPh>
    <rPh sb="5" eb="7">
      <t>スイシン</t>
    </rPh>
    <rPh sb="7" eb="9">
      <t>ジギョウ</t>
    </rPh>
    <rPh sb="9" eb="11">
      <t>キキン</t>
    </rPh>
    <phoneticPr fontId="18"/>
  </si>
  <si>
    <t>ふるさと応援基金</t>
    <rPh sb="4" eb="6">
      <t>オウエン</t>
    </rPh>
    <rPh sb="6" eb="8">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</si>
  <si>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</si>
  <si>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</si>
  <si>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</si>
  <si>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</si>
  <si>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</si>
  <si>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</si>
  <si>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</si>
  <si>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</si>
  <si>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</si>
  <si>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</si>
  <si>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</si>
  <si>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</si>
  <si>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</si>
  <si>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類似団体と比較すると、実質公債費比率は2.5ポイント下回っており、将来負担比率は8.8ポイント上回っている。
　実質公債費比率については、28年度決算から29年度決算時にかけて一部事務組合の起こした地方債充当補助金等及び債務負担行為額の減少により3カ年平均値で0.3ポイント改善しているが、単年度比率については29年度決算から30年度決算にかけて元利償還金額及び公営企業に対する繰出金額の増加傾向により0.3ポイント増加している。
　将来負担比率については、霞ヶ浦用水の受益面積が他市町村に比べ広く債務負担行為の数値が高いこと及び合併特例債事業に係る地方債借入に伴う地方債現在高の増加が主な要因である。
　今後は引き続き合併特例債事業（桜川筑西IC周辺整備事業や上曽トンネル整備事業、庁舎整備事業等）に伴う地方債発行が見込まれるため、実施事業の進捗等注視し、公債費の適正化に取り組む。</t>
    <phoneticPr fontId="5"/>
  </si>
  <si>
    <r>
      <t>　</t>
    </r>
    <r>
      <rPr>
        <sz val="11"/>
        <rFont val="ＭＳ Ｐゴシック"/>
        <family val="3"/>
        <charset val="128"/>
      </rPr>
      <t>平成30年度における当市の将来負担比率及び有形固定資産減価償却率は、類似団体平均を共に上回っている。将来負担比率については、霞ヶ浦用水の受益面積が他市町村に比べ広く債務負担行為の数値が高いこと及び合併特例債事業に係る地方債借入に伴う地方債現在高の増加により類似団体平均を8.8ポイント上回っている。有形固定資産減価償却率については、前年度は学校新設により一時的に下がっていたが、平成30年度は、庁舎、公民館、認定こども園などの老朽化のため、3.7ポイント上回っている。今後、減価償却が進むにつれ、大規模修繕や建て替え等の大きな負担が予測されるため、計画的な資産管理をすることで健全な財政運営に努めていく。</t>
    </r>
    <rPh sb="124" eb="12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</si>
</sst>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3"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3"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1" xfId="14" applyNumberFormat="1" applyFont="1" applyFill="1" applyBorder="1" applyAlignment="1" applyProtection="1">
      <alignment horizontal="right" vertical="center" shrinkToFit="1"/>
    </xf>
    <xf numFmtId="177" fontId="33" fillId="6" borderId="172" xfId="14" applyNumberFormat="1" applyFont="1" applyFill="1" applyBorder="1" applyAlignment="1" applyProtection="1">
      <alignment horizontal="right" vertical="center" shrinkToFit="1"/>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3"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3"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0"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1"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1"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4" xfId="12" applyFont="1" applyFill="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36" xfId="12" applyNumberFormat="1" applyFont="1" applyBorder="1" applyAlignment="1" applyProtection="1">
      <alignment horizontal="right" vertical="center" shrinkToFit="1"/>
      <protection locked="0"/>
    </xf>
    <xf numFmtId="0" fontId="33" fillId="0" borderId="136" xfId="12" applyFont="1" applyBorder="1" applyAlignment="1" applyProtection="1">
      <alignment horizontal="left" vertical="center" shrinkToFit="1"/>
      <protection locked="0"/>
    </xf>
    <xf numFmtId="0" fontId="33" fillId="0" borderId="139"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98"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107" xfId="14" applyNumberFormat="1" applyFont="1" applyBorder="1" applyAlignment="1" applyProtection="1">
      <alignment horizontal="righ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7"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81768</c:v>
                </c:pt>
                <c:pt idx="2">
                  <c:v>65876</c:v>
                </c:pt>
                <c:pt idx="3">
                  <c:v>68468</c:v>
                </c:pt>
                <c:pt idx="4">
                  <c:v>69729</c:v>
                </c:pt>
              </c:numCache>
            </c:numRef>
          </c:val>
          <c:smooth val="0"/>
          <c:extLst xmlns:c16r2="http://schemas.microsoft.com/office/drawing/2015/06/chart">
            <c:ext xmlns:c16="http://schemas.microsoft.com/office/drawing/2014/chart" uri="{C3380CC4-5D6E-409C-BE32-E72D297353CC}">
              <c16:uniqueId val="{00000000-A8E0-4F8E-9C4A-761E53761A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27191</c:v>
                </c:pt>
                <c:pt idx="1">
                  <c:v>24952</c:v>
                </c:pt>
                <c:pt idx="2">
                  <c:v>43766</c:v>
                </c:pt>
                <c:pt idx="3">
                  <c:v>72167</c:v>
                </c:pt>
                <c:pt idx="4">
                  <c:v>40784</c:v>
                </c:pt>
              </c:numCache>
            </c:numRef>
          </c:val>
          <c:smooth val="0"/>
          <c:extLst xmlns:c16r2="http://schemas.microsoft.com/office/drawing/2015/06/chart">
            <c:ext xmlns:c16="http://schemas.microsoft.com/office/drawing/2014/chart" uri="{C3380CC4-5D6E-409C-BE32-E72D297353CC}">
              <c16:uniqueId val="{00000001-A8E0-4F8E-9C4A-761E53761A29}"/>
            </c:ext>
          </c:extLst>
        </c:ser>
        <c:dLbls>
          <c:showLegendKey val="0"/>
          <c:showVal val="0"/>
          <c:showCatName val="0"/>
          <c:showSerName val="0"/>
          <c:showPercent val="0"/>
          <c:showBubbleSize val="0"/>
        </c:dLbls>
        <c:marker val="1"/>
        <c:smooth val="0"/>
        <c:axId val="375611824"/>
        <c:axId val="375612216"/>
      </c:lineChart>
      <c:catAx>
        <c:axId val="375611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5612216"/>
        <c:crosses val="autoZero"/>
        <c:auto val="1"/>
        <c:lblAlgn val="ctr"/>
        <c:lblOffset val="100"/>
        <c:tickLblSkip val="1"/>
        <c:tickMarkSkip val="1"/>
        <c:noMultiLvlLbl val="0"/>
      </c:catAx>
      <c:valAx>
        <c:axId val="3756122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5611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17.14</c:v>
                </c:pt>
                <c:pt idx="1">
                  <c:v>10.94</c:v>
                </c:pt>
                <c:pt idx="2">
                  <c:v>13.3</c:v>
                </c:pt>
                <c:pt idx="3">
                  <c:v>12.75</c:v>
                </c:pt>
                <c:pt idx="4">
                  <c:v>11.81</c:v>
                </c:pt>
              </c:numCache>
            </c:numRef>
          </c:val>
          <c:extLst xmlns:c16r2="http://schemas.microsoft.com/office/drawing/2015/06/chart">
            <c:ext xmlns:c16="http://schemas.microsoft.com/office/drawing/2014/chart" uri="{C3380CC4-5D6E-409C-BE32-E72D297353CC}">
              <c16:uniqueId val="{00000000-64E2-4341-AE59-3D7FD13F91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25.35</c:v>
                </c:pt>
                <c:pt idx="1">
                  <c:v>29.29</c:v>
                </c:pt>
                <c:pt idx="2">
                  <c:v>30.2</c:v>
                </c:pt>
                <c:pt idx="3">
                  <c:v>32.21</c:v>
                </c:pt>
                <c:pt idx="4">
                  <c:v>32.53</c:v>
                </c:pt>
              </c:numCache>
            </c:numRef>
          </c:val>
          <c:extLst xmlns:c16r2="http://schemas.microsoft.com/office/drawing/2015/06/chart">
            <c:ext xmlns:c16="http://schemas.microsoft.com/office/drawing/2014/chart" uri="{C3380CC4-5D6E-409C-BE32-E72D297353CC}">
              <c16:uniqueId val="{00000001-64E2-4341-AE59-3D7FD13F914F}"/>
            </c:ext>
          </c:extLst>
        </c:ser>
        <c:dLbls>
          <c:showLegendKey val="0"/>
          <c:showVal val="0"/>
          <c:showCatName val="0"/>
          <c:showSerName val="0"/>
          <c:showPercent val="0"/>
          <c:showBubbleSize val="0"/>
        </c:dLbls>
        <c:gapWidth val="250"/>
        <c:overlap val="100"/>
        <c:axId val="137480056"/>
        <c:axId val="137480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5.35</c:v>
                </c:pt>
                <c:pt idx="1">
                  <c:v>-1.51</c:v>
                </c:pt>
                <c:pt idx="2">
                  <c:v>2.2000000000000002</c:v>
                </c:pt>
                <c:pt idx="3">
                  <c:v>1.07</c:v>
                </c:pt>
                <c:pt idx="4">
                  <c:v>-1.05</c:v>
                </c:pt>
              </c:numCache>
            </c:numRef>
          </c:val>
          <c:smooth val="0"/>
          <c:extLst xmlns:c16r2="http://schemas.microsoft.com/office/drawing/2015/06/chart">
            <c:ext xmlns:c16="http://schemas.microsoft.com/office/drawing/2014/chart" uri="{C3380CC4-5D6E-409C-BE32-E72D297353CC}">
              <c16:uniqueId val="{00000002-64E2-4341-AE59-3D7FD13F914F}"/>
            </c:ext>
          </c:extLst>
        </c:ser>
        <c:dLbls>
          <c:showLegendKey val="0"/>
          <c:showVal val="0"/>
          <c:showCatName val="0"/>
          <c:showSerName val="0"/>
          <c:showPercent val="0"/>
          <c:showBubbleSize val="0"/>
        </c:dLbls>
        <c:marker val="1"/>
        <c:smooth val="0"/>
        <c:axId val="137480056"/>
        <c:axId val="137480448"/>
      </c:lineChart>
      <c:catAx>
        <c:axId val="137480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7480448"/>
        <c:crosses val="autoZero"/>
        <c:auto val="1"/>
        <c:lblAlgn val="ctr"/>
        <c:lblOffset val="100"/>
        <c:tickLblSkip val="1"/>
        <c:tickMarkSkip val="1"/>
        <c:noMultiLvlLbl val="0"/>
      </c:catAx>
      <c:valAx>
        <c:axId val="13748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80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1AC8-4D58-8BD9-FEEACE6D5F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AC8-4D58-8BD9-FEEACE6D5F3A}"/>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0.04</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1AC8-4D58-8BD9-FEEACE6D5F3A}"/>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0.19</c:v>
                </c:pt>
                <c:pt idx="4">
                  <c:v>#N/A</c:v>
                </c:pt>
                <c:pt idx="5">
                  <c:v>0.12</c:v>
                </c:pt>
                <c:pt idx="6">
                  <c:v>#N/A</c:v>
                </c:pt>
                <c:pt idx="7">
                  <c:v>0.14000000000000001</c:v>
                </c:pt>
                <c:pt idx="8">
                  <c:v>#N/A</c:v>
                </c:pt>
                <c:pt idx="9">
                  <c:v>0.18</c:v>
                </c:pt>
              </c:numCache>
            </c:numRef>
          </c:val>
          <c:extLst xmlns:c16r2="http://schemas.microsoft.com/office/drawing/2015/06/chart">
            <c:ext xmlns:c16="http://schemas.microsoft.com/office/drawing/2014/chart" uri="{C3380CC4-5D6E-409C-BE32-E72D297353CC}">
              <c16:uniqueId val="{00000003-1AC8-4D58-8BD9-FEEACE6D5F3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0.26</c:v>
                </c:pt>
                <c:pt idx="4">
                  <c:v>#N/A</c:v>
                </c:pt>
                <c:pt idx="5">
                  <c:v>0.26</c:v>
                </c:pt>
                <c:pt idx="6">
                  <c:v>#N/A</c:v>
                </c:pt>
                <c:pt idx="7">
                  <c:v>0.22</c:v>
                </c:pt>
                <c:pt idx="8">
                  <c:v>#N/A</c:v>
                </c:pt>
                <c:pt idx="9">
                  <c:v>0.19</c:v>
                </c:pt>
              </c:numCache>
            </c:numRef>
          </c:val>
          <c:extLst xmlns:c16r2="http://schemas.microsoft.com/office/drawing/2015/06/chart">
            <c:ext xmlns:c16="http://schemas.microsoft.com/office/drawing/2014/chart" uri="{C3380CC4-5D6E-409C-BE32-E72D297353CC}">
              <c16:uniqueId val="{00000004-1AC8-4D58-8BD9-FEEACE6D5F3A}"/>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1.74</c:v>
                </c:pt>
                <c:pt idx="2">
                  <c:v>#N/A</c:v>
                </c:pt>
                <c:pt idx="3">
                  <c:v>1.33</c:v>
                </c:pt>
                <c:pt idx="4">
                  <c:v>#N/A</c:v>
                </c:pt>
                <c:pt idx="5">
                  <c:v>0.68</c:v>
                </c:pt>
                <c:pt idx="6">
                  <c:v>#N/A</c:v>
                </c:pt>
                <c:pt idx="7">
                  <c:v>1.73</c:v>
                </c:pt>
                <c:pt idx="8">
                  <c:v>#N/A</c:v>
                </c:pt>
                <c:pt idx="9">
                  <c:v>1.07</c:v>
                </c:pt>
              </c:numCache>
            </c:numRef>
          </c:val>
          <c:extLst xmlns:c16r2="http://schemas.microsoft.com/office/drawing/2015/06/chart">
            <c:ext xmlns:c16="http://schemas.microsoft.com/office/drawing/2014/chart" uri="{C3380CC4-5D6E-409C-BE32-E72D297353CC}">
              <c16:uniqueId val="{00000005-1AC8-4D58-8BD9-FEEACE6D5F3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3.19</c:v>
                </c:pt>
                <c:pt idx="2">
                  <c:v>#N/A</c:v>
                </c:pt>
                <c:pt idx="3">
                  <c:v>2.6</c:v>
                </c:pt>
                <c:pt idx="4">
                  <c:v>#N/A</c:v>
                </c:pt>
                <c:pt idx="5">
                  <c:v>3.72</c:v>
                </c:pt>
                <c:pt idx="6">
                  <c:v>#N/A</c:v>
                </c:pt>
                <c:pt idx="7">
                  <c:v>3.24</c:v>
                </c:pt>
                <c:pt idx="8">
                  <c:v>#N/A</c:v>
                </c:pt>
                <c:pt idx="9">
                  <c:v>1.38</c:v>
                </c:pt>
              </c:numCache>
            </c:numRef>
          </c:val>
          <c:extLst xmlns:c16r2="http://schemas.microsoft.com/office/drawing/2015/06/chart">
            <c:ext xmlns:c16="http://schemas.microsoft.com/office/drawing/2014/chart" uri="{C3380CC4-5D6E-409C-BE32-E72D297353CC}">
              <c16:uniqueId val="{00000006-1AC8-4D58-8BD9-FEEACE6D5F3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1.63</c:v>
                </c:pt>
                <c:pt idx="2">
                  <c:v>#N/A</c:v>
                </c:pt>
                <c:pt idx="3">
                  <c:v>1.46</c:v>
                </c:pt>
                <c:pt idx="4">
                  <c:v>#N/A</c:v>
                </c:pt>
                <c:pt idx="5">
                  <c:v>0.79</c:v>
                </c:pt>
                <c:pt idx="6">
                  <c:v>#N/A</c:v>
                </c:pt>
                <c:pt idx="7">
                  <c:v>1.05</c:v>
                </c:pt>
                <c:pt idx="8">
                  <c:v>#N/A</c:v>
                </c:pt>
                <c:pt idx="9">
                  <c:v>1.43</c:v>
                </c:pt>
              </c:numCache>
            </c:numRef>
          </c:val>
          <c:extLst xmlns:c16r2="http://schemas.microsoft.com/office/drawing/2015/06/chart">
            <c:ext xmlns:c16="http://schemas.microsoft.com/office/drawing/2014/chart" uri="{C3380CC4-5D6E-409C-BE32-E72D297353CC}">
              <c16:uniqueId val="{00000007-1AC8-4D58-8BD9-FEEACE6D5F3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0.03</c:v>
                </c:pt>
                <c:pt idx="8">
                  <c:v>#N/A</c:v>
                </c:pt>
                <c:pt idx="9">
                  <c:v>3.83</c:v>
                </c:pt>
              </c:numCache>
            </c:numRef>
          </c:val>
          <c:extLst xmlns:c16r2="http://schemas.microsoft.com/office/drawing/2015/06/chart">
            <c:ext xmlns:c16="http://schemas.microsoft.com/office/drawing/2014/chart" uri="{C3380CC4-5D6E-409C-BE32-E72D297353CC}">
              <c16:uniqueId val="{00000008-1AC8-4D58-8BD9-FEEACE6D5F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17.14</c:v>
                </c:pt>
                <c:pt idx="2">
                  <c:v>#N/A</c:v>
                </c:pt>
                <c:pt idx="3">
                  <c:v>10.94</c:v>
                </c:pt>
                <c:pt idx="4">
                  <c:v>#N/A</c:v>
                </c:pt>
                <c:pt idx="5">
                  <c:v>13.29</c:v>
                </c:pt>
                <c:pt idx="6">
                  <c:v>#N/A</c:v>
                </c:pt>
                <c:pt idx="7">
                  <c:v>12.74</c:v>
                </c:pt>
                <c:pt idx="8">
                  <c:v>#N/A</c:v>
                </c:pt>
                <c:pt idx="9">
                  <c:v>11.8</c:v>
                </c:pt>
              </c:numCache>
            </c:numRef>
          </c:val>
          <c:extLst xmlns:c16r2="http://schemas.microsoft.com/office/drawing/2015/06/chart">
            <c:ext xmlns:c16="http://schemas.microsoft.com/office/drawing/2014/chart" uri="{C3380CC4-5D6E-409C-BE32-E72D297353CC}">
              <c16:uniqueId val="{00000009-1AC8-4D58-8BD9-FEEACE6D5F3A}"/>
            </c:ext>
          </c:extLst>
        </c:ser>
        <c:dLbls>
          <c:showLegendKey val="0"/>
          <c:showVal val="0"/>
          <c:showCatName val="0"/>
          <c:showSerName val="0"/>
          <c:showPercent val="0"/>
          <c:showBubbleSize val="0"/>
        </c:dLbls>
        <c:gapWidth val="150"/>
        <c:overlap val="100"/>
        <c:axId val="137481624"/>
        <c:axId val="137476920"/>
      </c:barChart>
      <c:catAx>
        <c:axId val="137481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476920"/>
        <c:crosses val="autoZero"/>
        <c:auto val="1"/>
        <c:lblAlgn val="ctr"/>
        <c:lblOffset val="100"/>
        <c:tickLblSkip val="1"/>
        <c:tickMarkSkip val="1"/>
        <c:noMultiLvlLbl val="0"/>
      </c:catAx>
      <c:valAx>
        <c:axId val="137476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81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1676</c:v>
                </c:pt>
                <c:pt idx="5">
                  <c:v>1573</c:v>
                </c:pt>
                <c:pt idx="8">
                  <c:v>1580</c:v>
                </c:pt>
                <c:pt idx="11">
                  <c:v>1592</c:v>
                </c:pt>
                <c:pt idx="14">
                  <c:v>1567</c:v>
                </c:pt>
              </c:numCache>
            </c:numRef>
          </c:val>
          <c:extLst xmlns:c16r2="http://schemas.microsoft.com/office/drawing/2015/06/chart">
            <c:ext xmlns:c16="http://schemas.microsoft.com/office/drawing/2014/chart" uri="{C3380CC4-5D6E-409C-BE32-E72D297353CC}">
              <c16:uniqueId val="{00000000-41EB-4DF0-A928-72CF7584E9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1EB-4DF0-A928-72CF7584E9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170</c:v>
                </c:pt>
                <c:pt idx="3">
                  <c:v>150</c:v>
                </c:pt>
                <c:pt idx="6">
                  <c:v>130</c:v>
                </c:pt>
                <c:pt idx="9">
                  <c:v>109</c:v>
                </c:pt>
                <c:pt idx="12">
                  <c:v>116</c:v>
                </c:pt>
              </c:numCache>
            </c:numRef>
          </c:val>
          <c:extLst xmlns:c16r2="http://schemas.microsoft.com/office/drawing/2015/06/chart">
            <c:ext xmlns:c16="http://schemas.microsoft.com/office/drawing/2014/chart" uri="{C3380CC4-5D6E-409C-BE32-E72D297353CC}">
              <c16:uniqueId val="{00000002-41EB-4DF0-A928-72CF7584E9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299</c:v>
                </c:pt>
                <c:pt idx="3">
                  <c:v>262</c:v>
                </c:pt>
                <c:pt idx="6">
                  <c:v>204</c:v>
                </c:pt>
                <c:pt idx="9">
                  <c:v>165</c:v>
                </c:pt>
                <c:pt idx="12">
                  <c:v>112</c:v>
                </c:pt>
              </c:numCache>
            </c:numRef>
          </c:val>
          <c:extLst xmlns:c16r2="http://schemas.microsoft.com/office/drawing/2015/06/chart">
            <c:ext xmlns:c16="http://schemas.microsoft.com/office/drawing/2014/chart" uri="{C3380CC4-5D6E-409C-BE32-E72D297353CC}">
              <c16:uniqueId val="{00000003-41EB-4DF0-A928-72CF7584E9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606</c:v>
                </c:pt>
                <c:pt idx="3">
                  <c:v>574</c:v>
                </c:pt>
                <c:pt idx="6">
                  <c:v>523</c:v>
                </c:pt>
                <c:pt idx="9">
                  <c:v>535</c:v>
                </c:pt>
                <c:pt idx="12">
                  <c:v>556</c:v>
                </c:pt>
              </c:numCache>
            </c:numRef>
          </c:val>
          <c:extLst xmlns:c16r2="http://schemas.microsoft.com/office/drawing/2015/06/chart">
            <c:ext xmlns:c16="http://schemas.microsoft.com/office/drawing/2014/chart" uri="{C3380CC4-5D6E-409C-BE32-E72D297353CC}">
              <c16:uniqueId val="{00000004-41EB-4DF0-A928-72CF7584E9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1EB-4DF0-A928-72CF7584E9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1EB-4DF0-A928-72CF7584E9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1469</c:v>
                </c:pt>
                <c:pt idx="3">
                  <c:v>1439</c:v>
                </c:pt>
                <c:pt idx="6">
                  <c:v>1449</c:v>
                </c:pt>
                <c:pt idx="9">
                  <c:v>1469</c:v>
                </c:pt>
                <c:pt idx="12">
                  <c:v>1497</c:v>
                </c:pt>
              </c:numCache>
            </c:numRef>
          </c:val>
          <c:extLst xmlns:c16r2="http://schemas.microsoft.com/office/drawing/2015/06/chart">
            <c:ext xmlns:c16="http://schemas.microsoft.com/office/drawing/2014/chart" uri="{C3380CC4-5D6E-409C-BE32-E72D297353CC}">
              <c16:uniqueId val="{00000007-41EB-4DF0-A928-72CF7584E971}"/>
            </c:ext>
          </c:extLst>
        </c:ser>
        <c:dLbls>
          <c:showLegendKey val="0"/>
          <c:showVal val="0"/>
          <c:showCatName val="0"/>
          <c:showSerName val="0"/>
          <c:showPercent val="0"/>
          <c:showBubbleSize val="0"/>
        </c:dLbls>
        <c:gapWidth val="100"/>
        <c:overlap val="100"/>
        <c:axId val="137478096"/>
        <c:axId val="137477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868</c:v>
                </c:pt>
                <c:pt idx="2">
                  <c:v>#N/A</c:v>
                </c:pt>
                <c:pt idx="3">
                  <c:v>#N/A</c:v>
                </c:pt>
                <c:pt idx="4">
                  <c:v>852</c:v>
                </c:pt>
                <c:pt idx="5">
                  <c:v>#N/A</c:v>
                </c:pt>
                <c:pt idx="6">
                  <c:v>#N/A</c:v>
                </c:pt>
                <c:pt idx="7">
                  <c:v>726</c:v>
                </c:pt>
                <c:pt idx="8">
                  <c:v>#N/A</c:v>
                </c:pt>
                <c:pt idx="9">
                  <c:v>#N/A</c:v>
                </c:pt>
                <c:pt idx="10">
                  <c:v>686</c:v>
                </c:pt>
                <c:pt idx="11">
                  <c:v>#N/A</c:v>
                </c:pt>
                <c:pt idx="12">
                  <c:v>#N/A</c:v>
                </c:pt>
                <c:pt idx="13">
                  <c:v>714</c:v>
                </c:pt>
                <c:pt idx="14">
                  <c:v>#N/A</c:v>
                </c:pt>
              </c:numCache>
            </c:numRef>
          </c:val>
          <c:smooth val="0"/>
          <c:extLst xmlns:c16r2="http://schemas.microsoft.com/office/drawing/2015/06/chart">
            <c:ext xmlns:c16="http://schemas.microsoft.com/office/drawing/2014/chart" uri="{C3380CC4-5D6E-409C-BE32-E72D297353CC}">
              <c16:uniqueId val="{00000008-41EB-4DF0-A928-72CF7584E971}"/>
            </c:ext>
          </c:extLst>
        </c:ser>
        <c:dLbls>
          <c:showLegendKey val="0"/>
          <c:showVal val="0"/>
          <c:showCatName val="0"/>
          <c:showSerName val="0"/>
          <c:showPercent val="0"/>
          <c:showBubbleSize val="0"/>
        </c:dLbls>
        <c:marker val="1"/>
        <c:smooth val="0"/>
        <c:axId val="137478096"/>
        <c:axId val="137477704"/>
      </c:lineChart>
      <c:catAx>
        <c:axId val="13747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477704"/>
        <c:crosses val="autoZero"/>
        <c:auto val="1"/>
        <c:lblAlgn val="ctr"/>
        <c:lblOffset val="100"/>
        <c:tickLblSkip val="1"/>
        <c:tickMarkSkip val="1"/>
        <c:noMultiLvlLbl val="0"/>
      </c:catAx>
      <c:valAx>
        <c:axId val="137477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7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18729</c:v>
                </c:pt>
                <c:pt idx="5">
                  <c:v>15276</c:v>
                </c:pt>
                <c:pt idx="8">
                  <c:v>16760</c:v>
                </c:pt>
                <c:pt idx="11">
                  <c:v>18324</c:v>
                </c:pt>
                <c:pt idx="14">
                  <c:v>20137</c:v>
                </c:pt>
              </c:numCache>
            </c:numRef>
          </c:val>
          <c:extLst xmlns:c16r2="http://schemas.microsoft.com/office/drawing/2015/06/chart">
            <c:ext xmlns:c16="http://schemas.microsoft.com/office/drawing/2014/chart" uri="{C3380CC4-5D6E-409C-BE32-E72D297353CC}">
              <c16:uniqueId val="{00000000-0EED-4902-AFD8-373F32E4E4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882</c:v>
                </c:pt>
                <c:pt idx="5">
                  <c:v>769</c:v>
                </c:pt>
                <c:pt idx="8">
                  <c:v>1169</c:v>
                </c:pt>
                <c:pt idx="11">
                  <c:v>1152</c:v>
                </c:pt>
                <c:pt idx="14">
                  <c:v>948</c:v>
                </c:pt>
              </c:numCache>
            </c:numRef>
          </c:val>
          <c:extLst xmlns:c16r2="http://schemas.microsoft.com/office/drawing/2015/06/chart">
            <c:ext xmlns:c16="http://schemas.microsoft.com/office/drawing/2014/chart" uri="{C3380CC4-5D6E-409C-BE32-E72D297353CC}">
              <c16:uniqueId val="{00000001-0EED-4902-AFD8-373F32E4E4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4893</c:v>
                </c:pt>
                <c:pt idx="5">
                  <c:v>5431</c:v>
                </c:pt>
                <c:pt idx="8">
                  <c:v>5454</c:v>
                </c:pt>
                <c:pt idx="11">
                  <c:v>5964</c:v>
                </c:pt>
                <c:pt idx="14">
                  <c:v>6788</c:v>
                </c:pt>
              </c:numCache>
            </c:numRef>
          </c:val>
          <c:extLst xmlns:c16r2="http://schemas.microsoft.com/office/drawing/2015/06/chart">
            <c:ext xmlns:c16="http://schemas.microsoft.com/office/drawing/2014/chart" uri="{C3380CC4-5D6E-409C-BE32-E72D297353CC}">
              <c16:uniqueId val="{00000002-0EED-4902-AFD8-373F32E4E4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EED-4902-AFD8-373F32E4E4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EED-4902-AFD8-373F32E4E4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c:v>
                </c:pt>
                <c:pt idx="3">
                  <c:v>7</c:v>
                </c:pt>
                <c:pt idx="6">
                  <c:v>4</c:v>
                </c:pt>
                <c:pt idx="9">
                  <c:v>170</c:v>
                </c:pt>
                <c:pt idx="12">
                  <c:v>4</c:v>
                </c:pt>
              </c:numCache>
            </c:numRef>
          </c:val>
          <c:extLst xmlns:c16r2="http://schemas.microsoft.com/office/drawing/2015/06/chart">
            <c:ext xmlns:c16="http://schemas.microsoft.com/office/drawing/2014/chart" uri="{C3380CC4-5D6E-409C-BE32-E72D297353CC}">
              <c16:uniqueId val="{00000005-0EED-4902-AFD8-373F32E4E4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4215</c:v>
                </c:pt>
                <c:pt idx="3">
                  <c:v>3914</c:v>
                </c:pt>
                <c:pt idx="6">
                  <c:v>3872</c:v>
                </c:pt>
                <c:pt idx="9">
                  <c:v>3979</c:v>
                </c:pt>
                <c:pt idx="12">
                  <c:v>3764</c:v>
                </c:pt>
              </c:numCache>
            </c:numRef>
          </c:val>
          <c:extLst xmlns:c16r2="http://schemas.microsoft.com/office/drawing/2015/06/chart">
            <c:ext xmlns:c16="http://schemas.microsoft.com/office/drawing/2014/chart" uri="{C3380CC4-5D6E-409C-BE32-E72D297353CC}">
              <c16:uniqueId val="{00000006-0EED-4902-AFD8-373F32E4E4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1180</c:v>
                </c:pt>
                <c:pt idx="3">
                  <c:v>1038</c:v>
                </c:pt>
                <c:pt idx="6">
                  <c:v>886</c:v>
                </c:pt>
                <c:pt idx="9">
                  <c:v>643</c:v>
                </c:pt>
                <c:pt idx="12">
                  <c:v>454</c:v>
                </c:pt>
              </c:numCache>
            </c:numRef>
          </c:val>
          <c:extLst xmlns:c16r2="http://schemas.microsoft.com/office/drawing/2015/06/chart">
            <c:ext xmlns:c16="http://schemas.microsoft.com/office/drawing/2014/chart" uri="{C3380CC4-5D6E-409C-BE32-E72D297353CC}">
              <c16:uniqueId val="{00000007-0EED-4902-AFD8-373F32E4E4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8288</c:v>
                </c:pt>
                <c:pt idx="3">
                  <c:v>8011</c:v>
                </c:pt>
                <c:pt idx="6">
                  <c:v>7655</c:v>
                </c:pt>
                <c:pt idx="9">
                  <c:v>8177</c:v>
                </c:pt>
                <c:pt idx="12">
                  <c:v>9837</c:v>
                </c:pt>
              </c:numCache>
            </c:numRef>
          </c:val>
          <c:extLst xmlns:c16r2="http://schemas.microsoft.com/office/drawing/2015/06/chart">
            <c:ext xmlns:c16="http://schemas.microsoft.com/office/drawing/2014/chart" uri="{C3380CC4-5D6E-409C-BE32-E72D297353CC}">
              <c16:uniqueId val="{00000008-0EED-4902-AFD8-373F32E4E4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1162</c:v>
                </c:pt>
                <c:pt idx="3">
                  <c:v>1115</c:v>
                </c:pt>
                <c:pt idx="6">
                  <c:v>995</c:v>
                </c:pt>
                <c:pt idx="9">
                  <c:v>866</c:v>
                </c:pt>
                <c:pt idx="12">
                  <c:v>847</c:v>
                </c:pt>
              </c:numCache>
            </c:numRef>
          </c:val>
          <c:extLst xmlns:c16r2="http://schemas.microsoft.com/office/drawing/2015/06/chart">
            <c:ext xmlns:c16="http://schemas.microsoft.com/office/drawing/2014/chart" uri="{C3380CC4-5D6E-409C-BE32-E72D297353CC}">
              <c16:uniqueId val="{00000009-0EED-4902-AFD8-373F32E4E4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15894</c:v>
                </c:pt>
                <c:pt idx="3">
                  <c:v>15736</c:v>
                </c:pt>
                <c:pt idx="6">
                  <c:v>16134</c:v>
                </c:pt>
                <c:pt idx="9">
                  <c:v>17603</c:v>
                </c:pt>
                <c:pt idx="12">
                  <c:v>19132</c:v>
                </c:pt>
              </c:numCache>
            </c:numRef>
          </c:val>
          <c:extLst xmlns:c16r2="http://schemas.microsoft.com/office/drawing/2015/06/chart">
            <c:ext xmlns:c16="http://schemas.microsoft.com/office/drawing/2014/chart" uri="{C3380CC4-5D6E-409C-BE32-E72D297353CC}">
              <c16:uniqueId val="{0000000A-0EED-4902-AFD8-373F32E4E4C0}"/>
            </c:ext>
          </c:extLst>
        </c:ser>
        <c:dLbls>
          <c:showLegendKey val="0"/>
          <c:showVal val="0"/>
          <c:showCatName val="0"/>
          <c:showSerName val="0"/>
          <c:showPercent val="0"/>
          <c:showBubbleSize val="0"/>
        </c:dLbls>
        <c:gapWidth val="100"/>
        <c:overlap val="100"/>
        <c:axId val="137476136"/>
        <c:axId val="137478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6237</c:v>
                </c:pt>
                <c:pt idx="2">
                  <c:v>#N/A</c:v>
                </c:pt>
                <c:pt idx="3">
                  <c:v>#N/A</c:v>
                </c:pt>
                <c:pt idx="4">
                  <c:v>8343</c:v>
                </c:pt>
                <c:pt idx="5">
                  <c:v>#N/A</c:v>
                </c:pt>
                <c:pt idx="6">
                  <c:v>#N/A</c:v>
                </c:pt>
                <c:pt idx="7">
                  <c:v>6165</c:v>
                </c:pt>
                <c:pt idx="8">
                  <c:v>#N/A</c:v>
                </c:pt>
                <c:pt idx="9">
                  <c:v>#N/A</c:v>
                </c:pt>
                <c:pt idx="10">
                  <c:v>5999</c:v>
                </c:pt>
                <c:pt idx="11">
                  <c:v>#N/A</c:v>
                </c:pt>
                <c:pt idx="12">
                  <c:v>#N/A</c:v>
                </c:pt>
                <c:pt idx="13">
                  <c:v>6164</c:v>
                </c:pt>
                <c:pt idx="14">
                  <c:v>#N/A</c:v>
                </c:pt>
              </c:numCache>
            </c:numRef>
          </c:val>
          <c:smooth val="0"/>
          <c:extLst xmlns:c16r2="http://schemas.microsoft.com/office/drawing/2015/06/chart">
            <c:ext xmlns:c16="http://schemas.microsoft.com/office/drawing/2014/chart" uri="{C3380CC4-5D6E-409C-BE32-E72D297353CC}">
              <c16:uniqueId val="{0000000B-0EED-4902-AFD8-373F32E4E4C0}"/>
            </c:ext>
          </c:extLst>
        </c:ser>
        <c:dLbls>
          <c:showLegendKey val="0"/>
          <c:showVal val="0"/>
          <c:showCatName val="0"/>
          <c:showSerName val="0"/>
          <c:showPercent val="0"/>
          <c:showBubbleSize val="0"/>
        </c:dLbls>
        <c:marker val="1"/>
        <c:smooth val="0"/>
        <c:axId val="137476136"/>
        <c:axId val="137478488"/>
      </c:lineChart>
      <c:catAx>
        <c:axId val="137476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478488"/>
        <c:crosses val="autoZero"/>
        <c:auto val="1"/>
        <c:lblAlgn val="ctr"/>
        <c:lblOffset val="100"/>
        <c:tickLblSkip val="1"/>
        <c:tickMarkSkip val="1"/>
        <c:noMultiLvlLbl val="0"/>
      </c:catAx>
      <c:valAx>
        <c:axId val="137478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76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3544</c:v>
                </c:pt>
                <c:pt idx="1">
                  <c:v>3746</c:v>
                </c:pt>
                <c:pt idx="2">
                  <c:v>3748</c:v>
                </c:pt>
              </c:numCache>
            </c:numRef>
          </c:val>
          <c:extLst xmlns:c16r2="http://schemas.microsoft.com/office/drawing/2015/06/chart">
            <c:ext xmlns:c16="http://schemas.microsoft.com/office/drawing/2014/chart" uri="{C3380CC4-5D6E-409C-BE32-E72D297353CC}">
              <c16:uniqueId val="{00000000-7BD4-4180-AD0B-EF1E90C508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558</c:v>
                </c:pt>
                <c:pt idx="1">
                  <c:v>558</c:v>
                </c:pt>
                <c:pt idx="2">
                  <c:v>759</c:v>
                </c:pt>
              </c:numCache>
            </c:numRef>
          </c:val>
          <c:extLst xmlns:c16r2="http://schemas.microsoft.com/office/drawing/2015/06/chart">
            <c:ext xmlns:c16="http://schemas.microsoft.com/office/drawing/2014/chart" uri="{C3380CC4-5D6E-409C-BE32-E72D297353CC}">
              <c16:uniqueId val="{00000001-7BD4-4180-AD0B-EF1E90C508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1775</c:v>
                </c:pt>
                <c:pt idx="1">
                  <c:v>2083</c:v>
                </c:pt>
                <c:pt idx="2">
                  <c:v>2696</c:v>
                </c:pt>
              </c:numCache>
            </c:numRef>
          </c:val>
          <c:extLst xmlns:c16r2="http://schemas.microsoft.com/office/drawing/2015/06/chart">
            <c:ext xmlns:c16="http://schemas.microsoft.com/office/drawing/2014/chart" uri="{C3380CC4-5D6E-409C-BE32-E72D297353CC}">
              <c16:uniqueId val="{00000002-7BD4-4180-AD0B-EF1E90C508B3}"/>
            </c:ext>
          </c:extLst>
        </c:ser>
        <c:dLbls>
          <c:showLegendKey val="0"/>
          <c:showVal val="0"/>
          <c:showCatName val="0"/>
          <c:showSerName val="0"/>
          <c:showPercent val="0"/>
          <c:showBubbleSize val="0"/>
        </c:dLbls>
        <c:gapWidth val="120"/>
        <c:overlap val="100"/>
        <c:axId val="137474176"/>
        <c:axId val="137479272"/>
      </c:barChart>
      <c:catAx>
        <c:axId val="13747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7479272"/>
        <c:crosses val="autoZero"/>
        <c:auto val="1"/>
        <c:lblAlgn val="ctr"/>
        <c:lblOffset val="100"/>
        <c:tickLblSkip val="1"/>
        <c:tickMarkSkip val="1"/>
        <c:noMultiLvlLbl val="0"/>
      </c:catAx>
      <c:valAx>
        <c:axId val="137479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747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BCE-4898-A5F3-6F871B05C406}"/>
                </c:ext>
                <c:ext xmlns:c15="http://schemas.microsoft.com/office/drawing/2012/chart" uri="{CE6537A1-D6FC-4f65-9D91-7224C49458BB}">
                  <c15:dlblFieldTable>
                    <c15:dlblFTEntry>
                      <c15:txfldGUID>{A18895DA-23B7-41F2-8F68-5CD7FEDA661E}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BCE-4898-A5F3-6F871B05C406}"/>
                </c:ext>
                <c:ext xmlns:c15="http://schemas.microsoft.com/office/drawing/2012/chart" uri="{CE6537A1-D6FC-4f65-9D91-7224C49458BB}">
                  <c15:dlblFieldTable>
                    <c15:dlblFTEntry>
                      <c15:txfldGUID>{1E98079F-08C7-45CF-BDEB-8620B91F9DBF}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BCE-4898-A5F3-6F871B05C406}"/>
                </c:ext>
                <c:ext xmlns:c15="http://schemas.microsoft.com/office/drawing/2012/chart" uri="{CE6537A1-D6FC-4f65-9D91-7224C49458BB}">
                  <c15:dlblFieldTable>
                    <c15:dlblFTEntry>
                      <c15:txfldGUID>{24B3A45E-2A26-4A9E-9936-165F5B100EED}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BCE-4898-A5F3-6F871B05C406}"/>
                </c:ext>
                <c:ext xmlns:c15="http://schemas.microsoft.com/office/drawing/2012/chart" uri="{CE6537A1-D6FC-4f65-9D91-7224C49458BB}">
                  <c15:dlblFieldTable>
                    <c15:dlblFTEntry>
                      <c15:txfldGUID>{3D4EB40F-35CD-4AC1-A401-5AA38AEFA334}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BCE-4898-A5F3-6F871B05C406}"/>
                </c:ext>
                <c:ext xmlns:c15="http://schemas.microsoft.com/office/drawing/2012/chart" uri="{CE6537A1-D6FC-4f65-9D91-7224C49458BB}">
                  <c15:dlblFieldTable>
                    <c15:dlblFTEntry>
                      <c15:txfldGUID>{C8D13EF7-DA90-44DD-B055-21CD2E7E3EDE}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BCE-4898-A5F3-6F871B05C406}"/>
                </c:ext>
                <c:ext xmlns:c15="http://schemas.microsoft.com/office/drawing/2012/chart" uri="{CE6537A1-D6FC-4f65-9D91-7224C49458BB}">
                  <c15:layout/>
                  <c15:dlblFieldTable>
                    <c15:dlblFTEntry>
                      <c15:txfldGUID>{067C65A8-91BF-4553-9D9A-89F7327A98EF}</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4.579756960512417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BCE-4898-A5F3-6F871B05C406}"/>
                </c:ext>
                <c:ext xmlns:c15="http://schemas.microsoft.com/office/drawing/2012/chart" uri="{CE6537A1-D6FC-4f65-9D91-7224C49458BB}">
                  <c15:layout/>
                  <c15:dlblFieldTable>
                    <c15:dlblFTEntry>
                      <c15:txfldGUID>{576C0FC7-A5E5-4830-A2E7-4DAA752C894D}</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1.849283133402043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BCE-4898-A5F3-6F871B05C406}"/>
                </c:ext>
                <c:ext xmlns:c15="http://schemas.microsoft.com/office/drawing/2012/chart" uri="{CE6537A1-D6FC-4f65-9D91-7224C49458BB}">
                  <c15:layout/>
                  <c15:dlblFieldTable>
                    <c15:dlblFTEntry>
                      <c15:txfldGUID>{46F337F5-E1E2-4E86-BA60-31D23346814A}</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BCE-4898-A5F3-6F871B05C406}"/>
                </c:ext>
                <c:ext xmlns:c15="http://schemas.microsoft.com/office/drawing/2012/chart" uri="{CE6537A1-D6FC-4f65-9D91-7224C49458BB}">
                  <c15:layout/>
                  <c15:dlblFieldTable>
                    <c15:dlblFTEntry>
                      <c15:txfldGUID>{01EBBF58-6836-4757-AA8C-CE91F3C633F7}</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59.2</c:v>
                </c:pt>
                <c:pt idx="16">
                  <c:v>60.9</c:v>
                </c:pt>
                <c:pt idx="24">
                  <c:v>60.9</c:v>
                </c:pt>
                <c:pt idx="32">
                  <c:v>63.2</c:v>
                </c:pt>
              </c:numCache>
            </c:numRef>
          </c:xVal>
          <c:yVal>
            <c:numRef>
              <c:f>公会計指標分析・財政指標組合せ分析表!$BP$51:$DC$51</c:f>
              <c:numCache>
                <c:formatCode>#,##0.0;"▲ "#,##0.0</c:formatCode>
                <c:ptCount val="40"/>
                <c:pt idx="8">
                  <c:v>79.3</c:v>
                </c:pt>
                <c:pt idx="16">
                  <c:v>60.3</c:v>
                </c:pt>
                <c:pt idx="24">
                  <c:v>59.3</c:v>
                </c:pt>
                <c:pt idx="32">
                  <c:v>61.5</c:v>
                </c:pt>
              </c:numCache>
            </c:numRef>
          </c:yVal>
          <c:smooth val="0"/>
          <c:extLst xmlns:c16r2="http://schemas.microsoft.com/office/drawing/2015/06/chart">
            <c:ext xmlns:c16="http://schemas.microsoft.com/office/drawing/2014/chart" uri="{C3380CC4-5D6E-409C-BE32-E72D297353CC}">
              <c16:uniqueId val="{00000009-3BCE-4898-A5F3-6F871B05C40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BCE-4898-A5F3-6F871B05C406}"/>
                </c:ext>
                <c:ext xmlns:c15="http://schemas.microsoft.com/office/drawing/2012/chart" uri="{CE6537A1-D6FC-4f65-9D91-7224C49458BB}">
                  <c15:dlblFieldTable>
                    <c15:dlblFTEntry>
                      <c15:txfldGUID>{EDE154C8-3E96-43F1-904E-9562C62B66E8}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BCE-4898-A5F3-6F871B05C406}"/>
                </c:ext>
                <c:ext xmlns:c15="http://schemas.microsoft.com/office/drawing/2012/chart" uri="{CE6537A1-D6FC-4f65-9D91-7224C49458BB}">
                  <c15:dlblFieldTable>
                    <c15:dlblFTEntry>
                      <c15:txfldGUID>{B2E331B9-EECF-438F-B6F6-58CE178E3EA5}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BCE-4898-A5F3-6F871B05C406}"/>
                </c:ext>
                <c:ext xmlns:c15="http://schemas.microsoft.com/office/drawing/2012/chart" uri="{CE6537A1-D6FC-4f65-9D91-7224C49458BB}">
                  <c15:dlblFieldTable>
                    <c15:dlblFTEntry>
                      <c15:txfldGUID>{A7A0F9EE-4795-44EF-82D5-B6D057FEB839}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BCE-4898-A5F3-6F871B05C406}"/>
                </c:ext>
                <c:ext xmlns:c15="http://schemas.microsoft.com/office/drawing/2012/chart" uri="{CE6537A1-D6FC-4f65-9D91-7224C49458BB}">
                  <c15:dlblFieldTable>
                    <c15:dlblFTEntry>
                      <c15:txfldGUID>{B3192CA8-5674-4EFC-B9C0-EFA32770548E}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BCE-4898-A5F3-6F871B05C406}"/>
                </c:ext>
                <c:ext xmlns:c15="http://schemas.microsoft.com/office/drawing/2012/chart" uri="{CE6537A1-D6FC-4f65-9D91-7224C49458BB}">
                  <c15:dlblFieldTable>
                    <c15:dlblFTEntry>
                      <c15:txfldGUID>{2573157C-35E8-4236-87FF-C8D54878F452}</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BCE-4898-A5F3-6F871B05C406}"/>
                </c:ext>
                <c:ext xmlns:c15="http://schemas.microsoft.com/office/drawing/2012/chart" uri="{CE6537A1-D6FC-4f65-9D91-7224C49458BB}">
                  <c15:layout/>
                  <c15:dlblFieldTable>
                    <c15:dlblFTEntry>
                      <c15:txfldGUID>{2D4C28B2-4F8E-48E5-8D7B-E69FE82763BE}</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BCE-4898-A5F3-6F871B05C406}"/>
                </c:ext>
                <c:ext xmlns:c15="http://schemas.microsoft.com/office/drawing/2012/chart" uri="{CE6537A1-D6FC-4f65-9D91-7224C49458BB}">
                  <c15:layout/>
                  <c15:dlblFieldTable>
                    <c15:dlblFTEntry>
                      <c15:txfldGUID>{AD485171-B3DA-41D2-9BB7-AF37182ED5AF}</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BCE-4898-A5F3-6F871B05C406}"/>
                </c:ext>
                <c:ext xmlns:c15="http://schemas.microsoft.com/office/drawing/2012/chart" uri="{CE6537A1-D6FC-4f65-9D91-7224C49458BB}">
                  <c15:layout/>
                  <c15:dlblFieldTable>
                    <c15:dlblFTEntry>
                      <c15:txfldGUID>{BA2234EA-57E6-4C29-B593-90FC7A46246F}</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BCE-4898-A5F3-6F871B05C406}"/>
                </c:ext>
                <c:ext xmlns:c15="http://schemas.microsoft.com/office/drawing/2012/chart" uri="{CE6537A1-D6FC-4f65-9D91-7224C49458BB}">
                  <c15:layout/>
                  <c15:dlblFieldTable>
                    <c15:dlblFTEntry>
                      <c15:txfldGUID>{F4737F99-71E0-479E-A388-873E96CB2650}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3BCE-4898-A5F3-6F871B05C406}"/>
            </c:ext>
          </c:extLst>
        </c:ser>
        <c:dLbls>
          <c:showLegendKey val="0"/>
          <c:showVal val="1"/>
          <c:showCatName val="0"/>
          <c:showSerName val="0"/>
          <c:showPercent val="0"/>
          <c:showBubbleSize val="0"/>
        </c:dLbls>
        <c:axId val="137474960"/>
        <c:axId val="137479664"/>
      </c:scatterChart>
      <c:valAx>
        <c:axId val="137474960"/>
        <c:scaling>
          <c:orientation val="minMax"/>
          <c:max val="64"/>
          <c:min val="5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479664"/>
        <c:crosses val="autoZero"/>
        <c:crossBetween val="midCat"/>
      </c:valAx>
      <c:valAx>
        <c:axId val="137479664"/>
        <c:scaling>
          <c:orientation val="minMax"/>
          <c:max val="84"/>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4749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4E4-41DB-B566-77491228FD2A}"/>
                </c:ext>
                <c:ext xmlns:c15="http://schemas.microsoft.com/office/drawing/2012/chart" uri="{CE6537A1-D6FC-4f65-9D91-7224C49458BB}">
                  <c15:layout/>
                  <c15:dlblFieldTable>
                    <c15:dlblFTEntry>
                      <c15:txfldGUID>{FEE4471A-6988-484E-874B-FC4872461905}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4E4-41DB-B566-77491228FD2A}"/>
                </c:ext>
                <c:ext xmlns:c15="http://schemas.microsoft.com/office/drawing/2012/chart" uri="{CE6537A1-D6FC-4f65-9D91-7224C49458BB}">
                  <c15:dlblFieldTable>
                    <c15:dlblFTEntry>
                      <c15:txfldGUID>{D7409F0D-2416-4791-9D73-B9544235942E}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4E4-41DB-B566-77491228FD2A}"/>
                </c:ext>
                <c:ext xmlns:c15="http://schemas.microsoft.com/office/drawing/2012/chart" uri="{CE6537A1-D6FC-4f65-9D91-7224C49458BB}">
                  <c15:dlblFieldTable>
                    <c15:dlblFTEntry>
                      <c15:txfldGUID>{5E6E95A3-D34A-4AA9-B027-823CE3723E38}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4E4-41DB-B566-77491228FD2A}"/>
                </c:ext>
                <c:ext xmlns:c15="http://schemas.microsoft.com/office/drawing/2012/chart" uri="{CE6537A1-D6FC-4f65-9D91-7224C49458BB}">
                  <c15:dlblFieldTable>
                    <c15:dlblFTEntry>
                      <c15:txfldGUID>{DA3E0BCB-5DC5-4195-AF2B-5E2A7337B5A2}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4E4-41DB-B566-77491228FD2A}"/>
                </c:ext>
                <c:ext xmlns:c15="http://schemas.microsoft.com/office/drawing/2012/chart" uri="{CE6537A1-D6FC-4f65-9D91-7224C49458BB}">
                  <c15:dlblFieldTable>
                    <c15:dlblFTEntry>
                      <c15:txfldGUID>{C37C6F1B-9744-451A-8ACB-B1868D5852A2}</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4E4-41DB-B566-77491228FD2A}"/>
                </c:ext>
                <c:ext xmlns:c15="http://schemas.microsoft.com/office/drawing/2012/chart" uri="{CE6537A1-D6FC-4f65-9D91-7224C49458BB}">
                  <c15:layout/>
                  <c15:dlblFieldTable>
                    <c15:dlblFTEntry>
                      <c15:txfldGUID>{AF17762F-8ED3-41CC-9532-E206487C488E}</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4E4-41DB-B566-77491228FD2A}"/>
                </c:ext>
                <c:ext xmlns:c15="http://schemas.microsoft.com/office/drawing/2012/chart" uri="{CE6537A1-D6FC-4f65-9D91-7224C49458BB}">
                  <c15:layout/>
                  <c15:dlblFieldTable>
                    <c15:dlblFTEntry>
                      <c15:txfldGUID>{BEFB499A-C3F7-454E-A230-B91A65B19E76}</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4E4-41DB-B566-77491228FD2A}"/>
                </c:ext>
                <c:ext xmlns:c15="http://schemas.microsoft.com/office/drawing/2012/chart" uri="{CE6537A1-D6FC-4f65-9D91-7224C49458BB}">
                  <c15:layout/>
                  <c15:dlblFieldTable>
                    <c15:dlblFTEntry>
                      <c15:txfldGUID>{31F8CD79-5FC9-42AE-963E-FBA12BFEBC61}</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4E4-41DB-B566-77491228FD2A}"/>
                </c:ext>
                <c:ext xmlns:c15="http://schemas.microsoft.com/office/drawing/2012/chart" uri="{CE6537A1-D6FC-4f65-9D91-7224C49458BB}">
                  <c15:layout/>
                  <c15:dlblFieldTable>
                    <c15:dlblFTEntry>
                      <c15:txfldGUID>{15944120-FEC1-4ED9-A2DD-75FF38F96FAB}</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8.6999999999999993</c:v>
                </c:pt>
                <c:pt idx="16">
                  <c:v>7.8</c:v>
                </c:pt>
                <c:pt idx="24">
                  <c:v>7.3</c:v>
                </c:pt>
                <c:pt idx="32">
                  <c:v>7</c:v>
                </c:pt>
              </c:numCache>
            </c:numRef>
          </c:xVal>
          <c:yVal>
            <c:numRef>
              <c:f>公会計指標分析・財政指標組合せ分析表!$BP$73:$DC$73</c:f>
              <c:numCache>
                <c:formatCode>#,##0.0;"▲ "#,##0.0</c:formatCode>
                <c:ptCount val="40"/>
                <c:pt idx="0">
                  <c:v>60.9</c:v>
                </c:pt>
                <c:pt idx="8">
                  <c:v>79.3</c:v>
                </c:pt>
                <c:pt idx="16">
                  <c:v>60.3</c:v>
                </c:pt>
                <c:pt idx="24">
                  <c:v>59.3</c:v>
                </c:pt>
                <c:pt idx="32">
                  <c:v>61.5</c:v>
                </c:pt>
              </c:numCache>
            </c:numRef>
          </c:yVal>
          <c:smooth val="0"/>
          <c:extLst xmlns:c16r2="http://schemas.microsoft.com/office/drawing/2015/06/chart">
            <c:ext xmlns:c16="http://schemas.microsoft.com/office/drawing/2014/chart" uri="{C3380CC4-5D6E-409C-BE32-E72D297353CC}">
              <c16:uniqueId val="{00000009-14E4-41DB-B566-77491228FD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4E4-41DB-B566-77491228FD2A}"/>
                </c:ext>
                <c:ext xmlns:c15="http://schemas.microsoft.com/office/drawing/2012/chart" uri="{CE6537A1-D6FC-4f65-9D91-7224C49458BB}">
                  <c15:layout/>
                  <c15:dlblFieldTable>
                    <c15:dlblFTEntry>
                      <c15:txfldGUID>{709E0C89-CDA5-4B33-B237-DC5BF45ACF44}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4E4-41DB-B566-77491228FD2A}"/>
                </c:ext>
                <c:ext xmlns:c15="http://schemas.microsoft.com/office/drawing/2012/chart" uri="{CE6537A1-D6FC-4f65-9D91-7224C49458BB}">
                  <c15:dlblFieldTable>
                    <c15:dlblFTEntry>
                      <c15:txfldGUID>{66A1763A-ACA7-4223-97E9-D63B751BDF5C}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4E4-41DB-B566-77491228FD2A}"/>
                </c:ext>
                <c:ext xmlns:c15="http://schemas.microsoft.com/office/drawing/2012/chart" uri="{CE6537A1-D6FC-4f65-9D91-7224C49458BB}">
                  <c15:dlblFieldTable>
                    <c15:dlblFTEntry>
                      <c15:txfldGUID>{DBEFAB42-7482-4E12-A33C-86A5BA0E6504}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4E4-41DB-B566-77491228FD2A}"/>
                </c:ext>
                <c:ext xmlns:c15="http://schemas.microsoft.com/office/drawing/2012/chart" uri="{CE6537A1-D6FC-4f65-9D91-7224C49458BB}">
                  <c15:dlblFieldTable>
                    <c15:dlblFTEntry>
                      <c15:txfldGUID>{DD53BE64-3615-4E39-B0AA-C44D6BCAE919}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4E4-41DB-B566-77491228FD2A}"/>
                </c:ext>
                <c:ext xmlns:c15="http://schemas.microsoft.com/office/drawing/2012/chart" uri="{CE6537A1-D6FC-4f65-9D91-7224C49458BB}">
                  <c15:dlblFieldTable>
                    <c15:dlblFTEntry>
                      <c15:txfldGUID>{55E51DF0-C374-4401-844E-6B5EB7EC238C}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4E4-41DB-B566-77491228FD2A}"/>
                </c:ext>
                <c:ext xmlns:c15="http://schemas.microsoft.com/office/drawing/2012/chart" uri="{CE6537A1-D6FC-4f65-9D91-7224C49458BB}">
                  <c15:layout/>
                  <c15:dlblFieldTable>
                    <c15:dlblFTEntry>
                      <c15:txfldGUID>{BFA12F39-105E-4FC4-91F0-063652CC3300}</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4E4-41DB-B566-77491228FD2A}"/>
                </c:ext>
                <c:ext xmlns:c15="http://schemas.microsoft.com/office/drawing/2012/chart" uri="{CE6537A1-D6FC-4f65-9D91-7224C49458BB}">
                  <c15:layout/>
                  <c15:dlblFieldTable>
                    <c15:dlblFTEntry>
                      <c15:txfldGUID>{2E737378-0E85-40A1-9A31-CCDB2F3AD101}</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4E4-41DB-B566-77491228FD2A}"/>
                </c:ext>
                <c:ext xmlns:c15="http://schemas.microsoft.com/office/drawing/2012/chart" uri="{CE6537A1-D6FC-4f65-9D91-7224C49458BB}">
                  <c15:layout/>
                  <c15:dlblFieldTable>
                    <c15:dlblFTEntry>
                      <c15:txfldGUID>{DAE3278D-6C21-4E82-8CA1-252118418BDE}</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4E4-41DB-B566-77491228FD2A}"/>
                </c:ext>
                <c:ext xmlns:c15="http://schemas.microsoft.com/office/drawing/2012/chart" uri="{CE6537A1-D6FC-4f65-9D91-7224C49458BB}">
                  <c15:layout/>
                  <c15:dlblFieldTable>
                    <c15:dlblFTEntry>
                      <c15:txfldGUID>{17942888-8B70-4EF3-BAAD-B228E9E2DCED}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48.6</c:v>
                </c:pt>
                <c:pt idx="8">
                  <c:v>56.8</c:v>
                </c:pt>
                <c:pt idx="16">
                  <c:v>52.3</c:v>
                </c:pt>
                <c:pt idx="24">
                  <c:v>55.4</c:v>
                </c:pt>
                <c:pt idx="32">
                  <c:v>52.7</c:v>
                </c:pt>
              </c:numCache>
            </c:numRef>
          </c:yVal>
          <c:smooth val="0"/>
          <c:extLst xmlns:c16r2="http://schemas.microsoft.com/office/drawing/2015/06/chart">
            <c:ext xmlns:c16="http://schemas.microsoft.com/office/drawing/2014/chart" uri="{C3380CC4-5D6E-409C-BE32-E72D297353CC}">
              <c16:uniqueId val="{00000013-14E4-41DB-B566-77491228FD2A}"/>
            </c:ext>
          </c:extLst>
        </c:ser>
        <c:dLbls>
          <c:showLegendKey val="0"/>
          <c:showVal val="1"/>
          <c:showCatName val="0"/>
          <c:showSerName val="0"/>
          <c:showPercent val="0"/>
          <c:showBubbleSize val="0"/>
        </c:dLbls>
        <c:axId val="137480840"/>
        <c:axId val="514819840"/>
      </c:scatterChart>
      <c:valAx>
        <c:axId val="137480840"/>
        <c:scaling>
          <c:orientation val="minMax"/>
          <c:max val="10.7"/>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14819840"/>
        <c:crosses val="autoZero"/>
        <c:crossBetween val="midCat"/>
      </c:valAx>
      <c:valAx>
        <c:axId val="514819840"/>
        <c:scaling>
          <c:orientation val="minMax"/>
          <c:max val="85"/>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4808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H30</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年度、</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本市の実質公債費比率</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の分子</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微増</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分子</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の主な要因は、</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合併特例債及び全国防災事業債の据置期間終了により開始した元利償還金の増</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、国営霞ヶ浦用水事業への</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債務</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負担</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額</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が</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したことによるものである。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しかし今後は、大和駅北地区の整備事業や上曽トンネル整備事業など、多額の地方債発行が見込まれることから、元利償還金は増加していくと見込まれるため事業を厳選し公債費の管理に努める。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年事業起債額の増や病院事業への繰入見込額の増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により将来負担額は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また、充当可能財源等は合併特例債償還費等の算入見込額が増加したことや、充当可能基金が増加したことから分子は前年度比で</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大和駅北地区の整備事業や上曽トンネル整備事業など、多額の地方債発行が予定されており地方債現在高は増加の見込みであるため、合併特例債等の交付税算入率の高い起債を活用し、将来負担比率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茨城県桜川市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新庁舎建設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事業や小中一貫校建設事業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を予定しているため、公共施設整備基金へ</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また、今後の合併特例債事業により公債費の増が見込まれるため減債基金へ</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816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短期的には、減債基金や公共施設整備基金への積立により一時的に増加を予定しているが、中長期的には普通交付税の合併算定替終了に伴う財源不足や、新庁舎建設等による取り崩しを予定しているため、全体的に減少傾向となる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まちづくり振興基金：市民の連携強化及び地域振興を図る。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公共施設整備基金：桜川市公共施設の整備資金に充てる。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地域づくり推進事業基金：桜川市地域づくり推進事業を継続的かつ効率的に実施する。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まちづくり振興基金：商工振興事業や地域振興事業、文化振興事業への</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8</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百万円の充当を行った。</a:t>
          </a:r>
          <a:endPar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公共施設整備基金：新庁舎建設事業を予定しているため、</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H30</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610</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百万円を積立を行った。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地域づくり推進事業基金：預金利息による増加に加え、ふるさと応援寄附金から</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積立を行った。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まちづくり振興基金：市民の連携強化や地域振興を図るため、商工振興事業や地域振興事業、文化振興事業への充当を予定している。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公共施設整備基金：新庁舎建設事業を予定しているため、決算余剰金等を積み立てていく予定である。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　地域づくり推進事業基金：桜川市地域づくり推進事業を継続的かつ効率的に実施するため</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、さくら</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の里づくり事業に充当を予定している。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預金利子による増加。</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年度は約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大和駅北地区の整備事業や上曽トンネル整備事業等の大規模事業が始まっており、歳出増が予想される。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現在の財政シュミレーションでは、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年間</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にかけて財源不足が想定されるため、財政調整基金については今後減少していく見込みである。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今後の合併特例債事業により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公債費の増が見込まれるため減債基金へ</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百万円の積立を行った。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今後の大規模事業による起債額の増加を見込んでおり、それに伴い公債費の増加も予想される。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地方債の償還計画を踏まえ、決算余剰金等を積み立てていく予定である。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42,126
41,759
180.06
20,173,454
18,721,909
1,359,943
11,519,046
18,856,650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当市の有形固定資産減価償却率は、庁舎、公民館、認定こども園等において、築年数が経過し耐用年数を超過した施設が多く、老朽化が随所なことから、同時期の類似団体と比べ、高い比率となっている。今後も、施設維持管理コストの増加が懸念されるた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令和２年度までに</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策定が完了する公共施設個別施設計画において、施設の集約化を検討していく。　</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66" name="直線コネクタ 65"/>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67"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68" name="直線コネクタ 67"/>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69"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0" name="直線コネクタ 69"/>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71" name="有形固定資産減価償却率平均値テキスト"/>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72" name="フローチャート: 判断 71"/>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74" name="フローチャート: 判断 73"/>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75" name="フローチャート: 判断 74"/>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156664</xdr:rowOff>
    </xdr:from>
    <xdr:to>
      <xdr:col>23</xdr:col>
      <xdr:colOff>136525</xdr:colOff>
      <xdr:row>29</xdr:row>
      <xdr:rowOff>86814</xdr:rowOff>
    </xdr:to>
    <xdr:sp macro="" textlink="">
      <xdr:nvSpPr>
        <xdr:cNvPr id="81" name="楕円 80"/>
        <xdr:cNvSpPr/>
      </xdr:nvSpPr>
      <xdr:spPr>
        <a:xfrm>
          <a:off x="47117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8091</xdr:rowOff>
    </xdr:from>
    <xdr:ext cx="405111" cy="259045"/>
    <xdr:sp macro="" textlink="">
      <xdr:nvSpPr>
        <xdr:cNvPr id="82" name="有形固定資産減価償却率該当値テキスト"/>
        <xdr:cNvSpPr txBox="1"/>
      </xdr:nvSpPr>
      <xdr:spPr>
        <a:xfrm>
          <a:off x="4813300" y="558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56152</xdr:rowOff>
    </xdr:from>
    <xdr:to>
      <xdr:col>19</xdr:col>
      <xdr:colOff>187325</xdr:colOff>
      <xdr:row>29</xdr:row>
      <xdr:rowOff>157752</xdr:rowOff>
    </xdr:to>
    <xdr:sp macro="" textlink="">
      <xdr:nvSpPr>
        <xdr:cNvPr id="83" name="楕円 82"/>
        <xdr:cNvSpPr/>
      </xdr:nvSpPr>
      <xdr:spPr>
        <a:xfrm>
          <a:off x="4000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36014</xdr:rowOff>
    </xdr:from>
    <xdr:to>
      <xdr:col>23</xdr:col>
      <xdr:colOff>85725</xdr:colOff>
      <xdr:row>29</xdr:row>
      <xdr:rowOff>106952</xdr:rowOff>
    </xdr:to>
    <xdr:cxnSp macro="">
      <xdr:nvCxnSpPr>
        <xdr:cNvPr id="84" name="直線コネクタ 83"/>
        <xdr:cNvCxnSpPr/>
      </xdr:nvCxnSpPr>
      <xdr:spPr>
        <a:xfrm flipV="1">
          <a:off x="4051300" y="5779589"/>
          <a:ext cx="7112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56152</xdr:rowOff>
    </xdr:from>
    <xdr:to>
      <xdr:col>15</xdr:col>
      <xdr:colOff>187325</xdr:colOff>
      <xdr:row>29</xdr:row>
      <xdr:rowOff>157752</xdr:rowOff>
    </xdr:to>
    <xdr:sp macro="" textlink="">
      <xdr:nvSpPr>
        <xdr:cNvPr id="85" name="楕円 84"/>
        <xdr:cNvSpPr/>
      </xdr:nvSpPr>
      <xdr:spPr>
        <a:xfrm>
          <a:off x="3238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106952</xdr:rowOff>
    </xdr:from>
    <xdr:to>
      <xdr:col>19</xdr:col>
      <xdr:colOff>136525</xdr:colOff>
      <xdr:row>29</xdr:row>
      <xdr:rowOff>106952</xdr:rowOff>
    </xdr:to>
    <xdr:cxnSp macro="">
      <xdr:nvCxnSpPr>
        <xdr:cNvPr id="86" name="直線コネクタ 85"/>
        <xdr:cNvCxnSpPr/>
      </xdr:nvCxnSpPr>
      <xdr:spPr>
        <a:xfrm>
          <a:off x="3289300" y="585052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87" name="楕円 86"/>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106952</xdr:rowOff>
    </xdr:from>
    <xdr:to>
      <xdr:col>15</xdr:col>
      <xdr:colOff>136525</xdr:colOff>
      <xdr:row>29</xdr:row>
      <xdr:rowOff>159385</xdr:rowOff>
    </xdr:to>
    <xdr:cxnSp macro="">
      <xdr:nvCxnSpPr>
        <xdr:cNvPr id="88" name="直線コネクタ 87"/>
        <xdr:cNvCxnSpPr/>
      </xdr:nvCxnSpPr>
      <xdr:spPr>
        <a:xfrm flipV="1">
          <a:off x="2527300" y="585052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0" name="n_2aveValue有形固定資産減価償却率"/>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91" name="n_3aveValue有形固定資産減価償却率"/>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2829</xdr:rowOff>
    </xdr:from>
    <xdr:ext cx="405111" cy="259045"/>
    <xdr:sp macro="" textlink="">
      <xdr:nvSpPr>
        <xdr:cNvPr id="92" name="n_1mainValue有形固定資産減価償却率"/>
        <xdr:cNvSpPr txBox="1"/>
      </xdr:nvSpPr>
      <xdr:spPr>
        <a:xfrm>
          <a:off x="38360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3" name="n_2mainValue有形固定資産減価償却率"/>
        <xdr:cNvSpPr txBox="1"/>
      </xdr:nvSpPr>
      <xdr:spPr>
        <a:xfrm>
          <a:off x="3086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4" name="n_3mainValue有形固定資産減価償却率"/>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類似団体と比較すると、債務償還</a:t>
          </a:r>
          <a:r>
            <a:rPr kumimoji="1"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51.6</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050" b="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合併特例債事業の借入に伴う地方債現在高</a:t>
          </a:r>
          <a:r>
            <a:rPr kumimoji="1"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さくらがわ地域医療センターの開院に伴う公営企業繰入見込額の増加 及び 普通交付税額の合併算定替えの縮減に伴う経常一般財源（歳入）の減少が要因である。</a:t>
          </a:r>
          <a:endParaRPr lang="ja-JP" altLang="ja-JP" sz="1050" b="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普通交付税の合併算定替期間（令和</a:t>
          </a:r>
          <a:r>
            <a:rPr kumimoji="1" lang="en-US"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年度まで）終了による財源不足、新庁舎や学校施設の建設等のための基金の取崩を予定しており、今後の債務償還</a:t>
          </a:r>
          <a:r>
            <a:rPr kumimoji="1"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は増加傾向にある。</a:t>
          </a:r>
          <a:r>
            <a:rPr kumimoji="1" lang="ja-JP" altLang="en-US" sz="1050" b="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今後は地方債対象事業費の精査等により歳出を削減し、適正な債務償還比率の維持に努めていく。</a:t>
          </a:r>
          <a:endParaRPr lang="ja-JP" altLang="ja-JP" sz="105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2" name="テキスト ボックス 111"/>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18" name="テキスト ボックス 117"/>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24" name="直線コネクタ 123"/>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25"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26" name="直線コネクタ 125"/>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27"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28" name="直線コネクタ 127"/>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106584</xdr:rowOff>
    </xdr:from>
    <xdr:ext cx="469744" cy="259045"/>
    <xdr:sp macro="" textlink="">
      <xdr:nvSpPr>
        <xdr:cNvPr id="129" name="債務償還比率平均値テキスト"/>
        <xdr:cNvSpPr txBox="1"/>
      </xdr:nvSpPr>
      <xdr:spPr>
        <a:xfrm>
          <a:off x="14846300" y="6193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0" name="フローチャート: 判断 129"/>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31" name="フローチャート: 判断 130"/>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66266</xdr:rowOff>
    </xdr:from>
    <xdr:to>
      <xdr:col>76</xdr:col>
      <xdr:colOff>73025</xdr:colOff>
      <xdr:row>31</xdr:row>
      <xdr:rowOff>167866</xdr:rowOff>
    </xdr:to>
    <xdr:sp macro="" textlink="">
      <xdr:nvSpPr>
        <xdr:cNvPr id="137" name="楕円 136"/>
        <xdr:cNvSpPr/>
      </xdr:nvSpPr>
      <xdr:spPr>
        <a:xfrm>
          <a:off x="14744700" y="615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89143</xdr:rowOff>
    </xdr:from>
    <xdr:ext cx="469744" cy="259045"/>
    <xdr:sp macro="" textlink="">
      <xdr:nvSpPr>
        <xdr:cNvPr id="138" name="債務償還比率該当値テキスト"/>
        <xdr:cNvSpPr txBox="1"/>
      </xdr:nvSpPr>
      <xdr:spPr>
        <a:xfrm>
          <a:off x="14846300" y="600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247</xdr:rowOff>
    </xdr:from>
    <xdr:to>
      <xdr:col>72</xdr:col>
      <xdr:colOff>123825</xdr:colOff>
      <xdr:row>32</xdr:row>
      <xdr:rowOff>101847</xdr:rowOff>
    </xdr:to>
    <xdr:sp macro="" textlink="">
      <xdr:nvSpPr>
        <xdr:cNvPr id="139" name="楕円 138"/>
        <xdr:cNvSpPr/>
      </xdr:nvSpPr>
      <xdr:spPr>
        <a:xfrm>
          <a:off x="14033500" y="62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117066</xdr:rowOff>
    </xdr:from>
    <xdr:to>
      <xdr:col>76</xdr:col>
      <xdr:colOff>22225</xdr:colOff>
      <xdr:row>32</xdr:row>
      <xdr:rowOff>51047</xdr:rowOff>
    </xdr:to>
    <xdr:cxnSp macro="">
      <xdr:nvCxnSpPr>
        <xdr:cNvPr id="140" name="直線コネクタ 139"/>
        <xdr:cNvCxnSpPr/>
      </xdr:nvCxnSpPr>
      <xdr:spPr>
        <a:xfrm flipV="1">
          <a:off x="14084300" y="6203541"/>
          <a:ext cx="711200" cy="10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41"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92974</xdr:rowOff>
    </xdr:from>
    <xdr:ext cx="469744" cy="259045"/>
    <xdr:sp macro="" textlink="">
      <xdr:nvSpPr>
        <xdr:cNvPr id="142" name="n_1mainValue債務償還比率"/>
        <xdr:cNvSpPr txBox="1"/>
      </xdr:nvSpPr>
      <xdr:spPr>
        <a:xfrm>
          <a:off x="13836727" y="635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42,126
41,759
180.06
20,173,454
18,721,909
1,359,943
11,519,046
18,856,650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2" name="【道路】&#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72" name="楕円 71"/>
        <xdr:cNvSpPr/>
      </xdr:nvSpPr>
      <xdr:spPr>
        <a:xfrm>
          <a:off x="4584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105427</xdr:rowOff>
    </xdr:from>
    <xdr:ext cx="405111" cy="259045"/>
    <xdr:sp macro="" textlink="">
      <xdr:nvSpPr>
        <xdr:cNvPr id="73" name="【道路】&#10;有形固定資産減価償却率該当値テキスト"/>
        <xdr:cNvSpPr txBox="1"/>
      </xdr:nvSpPr>
      <xdr:spPr>
        <a:xfrm>
          <a:off x="4673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111942</xdr:rowOff>
    </xdr:from>
    <xdr:to>
      <xdr:col>20</xdr:col>
      <xdr:colOff>38100</xdr:colOff>
      <xdr:row>37</xdr:row>
      <xdr:rowOff>42092</xdr:rowOff>
    </xdr:to>
    <xdr:sp macro="" textlink="">
      <xdr:nvSpPr>
        <xdr:cNvPr id="74" name="楕円 73"/>
        <xdr:cNvSpPr/>
      </xdr:nvSpPr>
      <xdr:spPr>
        <a:xfrm>
          <a:off x="3746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133350</xdr:rowOff>
    </xdr:from>
    <xdr:to>
      <xdr:col>24</xdr:col>
      <xdr:colOff>63500</xdr:colOff>
      <xdr:row>36</xdr:row>
      <xdr:rowOff>162742</xdr:rowOff>
    </xdr:to>
    <xdr:cxnSp macro="">
      <xdr:nvCxnSpPr>
        <xdr:cNvPr id="75" name="直線コネクタ 74"/>
        <xdr:cNvCxnSpPr/>
      </xdr:nvCxnSpPr>
      <xdr:spPr>
        <a:xfrm flipV="1">
          <a:off x="3797300" y="630555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108676</xdr:rowOff>
    </xdr:from>
    <xdr:to>
      <xdr:col>15</xdr:col>
      <xdr:colOff>101600</xdr:colOff>
      <xdr:row>37</xdr:row>
      <xdr:rowOff>38826</xdr:rowOff>
    </xdr:to>
    <xdr:sp macro="" textlink="">
      <xdr:nvSpPr>
        <xdr:cNvPr id="76" name="楕円 75"/>
        <xdr:cNvSpPr/>
      </xdr:nvSpPr>
      <xdr:spPr>
        <a:xfrm>
          <a:off x="2857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159476</xdr:rowOff>
    </xdr:from>
    <xdr:to>
      <xdr:col>19</xdr:col>
      <xdr:colOff>177800</xdr:colOff>
      <xdr:row>36</xdr:row>
      <xdr:rowOff>162742</xdr:rowOff>
    </xdr:to>
    <xdr:cxnSp macro="">
      <xdr:nvCxnSpPr>
        <xdr:cNvPr id="77" name="直線コネクタ 76"/>
        <xdr:cNvCxnSpPr/>
      </xdr:nvCxnSpPr>
      <xdr:spPr>
        <a:xfrm>
          <a:off x="2908300" y="633167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138067</xdr:rowOff>
    </xdr:from>
    <xdr:to>
      <xdr:col>10</xdr:col>
      <xdr:colOff>165100</xdr:colOff>
      <xdr:row>37</xdr:row>
      <xdr:rowOff>68217</xdr:rowOff>
    </xdr:to>
    <xdr:sp macro="" textlink="">
      <xdr:nvSpPr>
        <xdr:cNvPr id="78" name="楕円 77"/>
        <xdr:cNvSpPr/>
      </xdr:nvSpPr>
      <xdr:spPr>
        <a:xfrm>
          <a:off x="19685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159476</xdr:rowOff>
    </xdr:from>
    <xdr:to>
      <xdr:col>15</xdr:col>
      <xdr:colOff>50800</xdr:colOff>
      <xdr:row>37</xdr:row>
      <xdr:rowOff>17417</xdr:rowOff>
    </xdr:to>
    <xdr:cxnSp macro="">
      <xdr:nvCxnSpPr>
        <xdr:cNvPr id="79" name="直線コネクタ 78"/>
        <xdr:cNvCxnSpPr/>
      </xdr:nvCxnSpPr>
      <xdr:spPr>
        <a:xfrm flipV="1">
          <a:off x="2019300" y="63316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46281</xdr:rowOff>
    </xdr:from>
    <xdr:ext cx="405111" cy="259045"/>
    <xdr:sp macro="" textlink="">
      <xdr:nvSpPr>
        <xdr:cNvPr id="80" name="n_1aveValue【道路】&#10;有形固定資産減価償却率"/>
        <xdr:cNvSpPr txBox="1"/>
      </xdr:nvSpPr>
      <xdr:spPr>
        <a:xfrm>
          <a:off x="35820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75673</xdr:rowOff>
    </xdr:from>
    <xdr:ext cx="405111" cy="259045"/>
    <xdr:sp macro="" textlink="">
      <xdr:nvSpPr>
        <xdr:cNvPr id="81" name="n_2aveValue【道路】&#10;有形固定資産減価償却率"/>
        <xdr:cNvSpPr txBox="1"/>
      </xdr:nvSpPr>
      <xdr:spPr>
        <a:xfrm>
          <a:off x="2705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131190</xdr:rowOff>
    </xdr:from>
    <xdr:ext cx="405111" cy="259045"/>
    <xdr:sp macro="" textlink="">
      <xdr:nvSpPr>
        <xdr:cNvPr id="82" name="n_3aveValue【道路】&#10;有形固定資産減価償却率"/>
        <xdr:cNvSpPr txBox="1"/>
      </xdr:nvSpPr>
      <xdr:spPr>
        <a:xfrm>
          <a:off x="1816744" y="647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58619</xdr:rowOff>
    </xdr:from>
    <xdr:ext cx="405111" cy="259045"/>
    <xdr:sp macro="" textlink="">
      <xdr:nvSpPr>
        <xdr:cNvPr id="83" name="n_1mainValue【道路】&#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55353</xdr:rowOff>
    </xdr:from>
    <xdr:ext cx="405111" cy="259045"/>
    <xdr:sp macro="" textlink="">
      <xdr:nvSpPr>
        <xdr:cNvPr id="84" name="n_2mainValue【道路】&#10;有形固定資産減価償却率"/>
        <xdr:cNvSpPr txBox="1"/>
      </xdr:nvSpPr>
      <xdr:spPr>
        <a:xfrm>
          <a:off x="2705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5" name="n_3mainValue【道路】&#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45928</xdr:rowOff>
    </xdr:from>
    <xdr:ext cx="534377" cy="259045"/>
    <xdr:sp macro="" textlink="">
      <xdr:nvSpPr>
        <xdr:cNvPr id="114" name="【道路】&#10;一人当たり延長平均値テキスト"/>
        <xdr:cNvSpPr txBox="1"/>
      </xdr:nvSpPr>
      <xdr:spPr>
        <a:xfrm>
          <a:off x="10515600" y="656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49136</xdr:rowOff>
    </xdr:from>
    <xdr:to>
      <xdr:col>55</xdr:col>
      <xdr:colOff>50800</xdr:colOff>
      <xdr:row>33</xdr:row>
      <xdr:rowOff>150736</xdr:rowOff>
    </xdr:to>
    <xdr:sp macro="" textlink="">
      <xdr:nvSpPr>
        <xdr:cNvPr id="124" name="楕円 123"/>
        <xdr:cNvSpPr/>
      </xdr:nvSpPr>
      <xdr:spPr>
        <a:xfrm>
          <a:off x="10426700" y="570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166869</xdr:rowOff>
    </xdr:from>
    <xdr:ext cx="534377" cy="259045"/>
    <xdr:sp macro="" textlink="">
      <xdr:nvSpPr>
        <xdr:cNvPr id="125" name="【道路】&#10;一人当たり延長該当値テキスト"/>
        <xdr:cNvSpPr txBox="1"/>
      </xdr:nvSpPr>
      <xdr:spPr>
        <a:xfrm>
          <a:off x="10515600" y="565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104267</xdr:rowOff>
    </xdr:from>
    <xdr:to>
      <xdr:col>50</xdr:col>
      <xdr:colOff>165100</xdr:colOff>
      <xdr:row>34</xdr:row>
      <xdr:rowOff>34417</xdr:rowOff>
    </xdr:to>
    <xdr:sp macro="" textlink="">
      <xdr:nvSpPr>
        <xdr:cNvPr id="126" name="楕円 125"/>
        <xdr:cNvSpPr/>
      </xdr:nvSpPr>
      <xdr:spPr>
        <a:xfrm>
          <a:off x="9588500" y="576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99936</xdr:rowOff>
    </xdr:from>
    <xdr:to>
      <xdr:col>55</xdr:col>
      <xdr:colOff>0</xdr:colOff>
      <xdr:row>33</xdr:row>
      <xdr:rowOff>155067</xdr:rowOff>
    </xdr:to>
    <xdr:cxnSp macro="">
      <xdr:nvCxnSpPr>
        <xdr:cNvPr id="127" name="直線コネクタ 126"/>
        <xdr:cNvCxnSpPr/>
      </xdr:nvCxnSpPr>
      <xdr:spPr>
        <a:xfrm flipV="1">
          <a:off x="9639300" y="5757786"/>
          <a:ext cx="838200" cy="5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5893</xdr:rowOff>
    </xdr:from>
    <xdr:to>
      <xdr:col>46</xdr:col>
      <xdr:colOff>38100</xdr:colOff>
      <xdr:row>34</xdr:row>
      <xdr:rowOff>107493</xdr:rowOff>
    </xdr:to>
    <xdr:sp macro="" textlink="">
      <xdr:nvSpPr>
        <xdr:cNvPr id="128" name="楕円 127"/>
        <xdr:cNvSpPr/>
      </xdr:nvSpPr>
      <xdr:spPr>
        <a:xfrm>
          <a:off x="8699500" y="58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155067</xdr:rowOff>
    </xdr:from>
    <xdr:to>
      <xdr:col>50</xdr:col>
      <xdr:colOff>114300</xdr:colOff>
      <xdr:row>34</xdr:row>
      <xdr:rowOff>56693</xdr:rowOff>
    </xdr:to>
    <xdr:cxnSp macro="">
      <xdr:nvCxnSpPr>
        <xdr:cNvPr id="129" name="直線コネクタ 128"/>
        <xdr:cNvCxnSpPr/>
      </xdr:nvCxnSpPr>
      <xdr:spPr>
        <a:xfrm flipV="1">
          <a:off x="8750300" y="5812917"/>
          <a:ext cx="889000" cy="7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26314</xdr:rowOff>
    </xdr:from>
    <xdr:to>
      <xdr:col>41</xdr:col>
      <xdr:colOff>101600</xdr:colOff>
      <xdr:row>34</xdr:row>
      <xdr:rowOff>127914</xdr:rowOff>
    </xdr:to>
    <xdr:sp macro="" textlink="">
      <xdr:nvSpPr>
        <xdr:cNvPr id="130" name="楕円 129"/>
        <xdr:cNvSpPr/>
      </xdr:nvSpPr>
      <xdr:spPr>
        <a:xfrm>
          <a:off x="7810500" y="58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56693</xdr:rowOff>
    </xdr:from>
    <xdr:to>
      <xdr:col>45</xdr:col>
      <xdr:colOff>177800</xdr:colOff>
      <xdr:row>34</xdr:row>
      <xdr:rowOff>77114</xdr:rowOff>
    </xdr:to>
    <xdr:cxnSp macro="">
      <xdr:nvCxnSpPr>
        <xdr:cNvPr id="131" name="直線コネクタ 130"/>
        <xdr:cNvCxnSpPr/>
      </xdr:nvCxnSpPr>
      <xdr:spPr>
        <a:xfrm flipV="1">
          <a:off x="7861300" y="5885993"/>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146931</xdr:rowOff>
    </xdr:from>
    <xdr:ext cx="534377" cy="259045"/>
    <xdr:sp macro="" textlink="">
      <xdr:nvSpPr>
        <xdr:cNvPr id="132" name="n_1aveValue【道路】&#10;一人当たり延長"/>
        <xdr:cNvSpPr txBox="1"/>
      </xdr:nvSpPr>
      <xdr:spPr>
        <a:xfrm>
          <a:off x="93594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136872</xdr:rowOff>
    </xdr:from>
    <xdr:ext cx="534377" cy="259045"/>
    <xdr:sp macro="" textlink="">
      <xdr:nvSpPr>
        <xdr:cNvPr id="133" name="n_2aveValue【道路】&#10;一人当たり延長"/>
        <xdr:cNvSpPr txBox="1"/>
      </xdr:nvSpPr>
      <xdr:spPr>
        <a:xfrm>
          <a:off x="8483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133101</xdr:rowOff>
    </xdr:from>
    <xdr:ext cx="534377" cy="259045"/>
    <xdr:sp macro="" textlink="">
      <xdr:nvSpPr>
        <xdr:cNvPr id="134" name="n_3aveValue【道路】&#10;一人当たり延長"/>
        <xdr:cNvSpPr txBox="1"/>
      </xdr:nvSpPr>
      <xdr:spPr>
        <a:xfrm>
          <a:off x="7594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50944</xdr:rowOff>
    </xdr:from>
    <xdr:ext cx="534377" cy="259045"/>
    <xdr:sp macro="" textlink="">
      <xdr:nvSpPr>
        <xdr:cNvPr id="135" name="n_1mainValue【道路】&#10;一人当たり延長"/>
        <xdr:cNvSpPr txBox="1"/>
      </xdr:nvSpPr>
      <xdr:spPr>
        <a:xfrm>
          <a:off x="9359411" y="55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124020</xdr:rowOff>
    </xdr:from>
    <xdr:ext cx="534377" cy="259045"/>
    <xdr:sp macro="" textlink="">
      <xdr:nvSpPr>
        <xdr:cNvPr id="136" name="n_2mainValue【道路】&#10;一人当たり延長"/>
        <xdr:cNvSpPr txBox="1"/>
      </xdr:nvSpPr>
      <xdr:spPr>
        <a:xfrm>
          <a:off x="8483111" y="56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144441</xdr:rowOff>
    </xdr:from>
    <xdr:ext cx="534377" cy="259045"/>
    <xdr:sp macro="" textlink="">
      <xdr:nvSpPr>
        <xdr:cNvPr id="137" name="n_3mainValue【道路】&#10;一人当たり延長"/>
        <xdr:cNvSpPr txBox="1"/>
      </xdr:nvSpPr>
      <xdr:spPr>
        <a:xfrm>
          <a:off x="7594111" y="56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133730</xdr:rowOff>
    </xdr:from>
    <xdr:ext cx="405111" cy="259045"/>
    <xdr:sp macro="" textlink="">
      <xdr:nvSpPr>
        <xdr:cNvPr id="168" name="【橋りょう・トンネル】&#10;有形固定資産減価償却率平均値テキスト"/>
        <xdr:cNvSpPr txBox="1"/>
      </xdr:nvSpPr>
      <xdr:spPr>
        <a:xfrm>
          <a:off x="4673600" y="990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127181</xdr:rowOff>
    </xdr:from>
    <xdr:to>
      <xdr:col>24</xdr:col>
      <xdr:colOff>114300</xdr:colOff>
      <xdr:row>60</xdr:row>
      <xdr:rowOff>57331</xdr:rowOff>
    </xdr:to>
    <xdr:sp macro="" textlink="">
      <xdr:nvSpPr>
        <xdr:cNvPr id="178" name="楕円 177"/>
        <xdr:cNvSpPr/>
      </xdr:nvSpPr>
      <xdr:spPr>
        <a:xfrm>
          <a:off x="45847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105608</xdr:rowOff>
    </xdr:from>
    <xdr:ext cx="405111" cy="259045"/>
    <xdr:sp macro="" textlink="">
      <xdr:nvSpPr>
        <xdr:cNvPr id="179" name="【橋りょう・トンネル】&#10;有形固定資産減価償却率該当値テキスト"/>
        <xdr:cNvSpPr txBox="1"/>
      </xdr:nvSpPr>
      <xdr:spPr>
        <a:xfrm>
          <a:off x="4673600"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80" name="楕円 179"/>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xdr:rowOff>
    </xdr:from>
    <xdr:to>
      <xdr:col>24</xdr:col>
      <xdr:colOff>63500</xdr:colOff>
      <xdr:row>60</xdr:row>
      <xdr:rowOff>34290</xdr:rowOff>
    </xdr:to>
    <xdr:cxnSp macro="">
      <xdr:nvCxnSpPr>
        <xdr:cNvPr id="181" name="直線コネクタ 180"/>
        <xdr:cNvCxnSpPr/>
      </xdr:nvCxnSpPr>
      <xdr:spPr>
        <a:xfrm flipV="1">
          <a:off x="3797300" y="1029353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7983</xdr:rowOff>
    </xdr:from>
    <xdr:to>
      <xdr:col>15</xdr:col>
      <xdr:colOff>101600</xdr:colOff>
      <xdr:row>60</xdr:row>
      <xdr:rowOff>109583</xdr:rowOff>
    </xdr:to>
    <xdr:sp macro="" textlink="">
      <xdr:nvSpPr>
        <xdr:cNvPr id="182" name="楕円 181"/>
        <xdr:cNvSpPr/>
      </xdr:nvSpPr>
      <xdr:spPr>
        <a:xfrm>
          <a:off x="2857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34290</xdr:rowOff>
    </xdr:from>
    <xdr:to>
      <xdr:col>19</xdr:col>
      <xdr:colOff>177800</xdr:colOff>
      <xdr:row>60</xdr:row>
      <xdr:rowOff>58783</xdr:rowOff>
    </xdr:to>
    <xdr:cxnSp macro="">
      <xdr:nvCxnSpPr>
        <xdr:cNvPr id="183" name="直線コネクタ 182"/>
        <xdr:cNvCxnSpPr/>
      </xdr:nvCxnSpPr>
      <xdr:spPr>
        <a:xfrm flipV="1">
          <a:off x="2908300" y="103212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34109</xdr:rowOff>
    </xdr:from>
    <xdr:to>
      <xdr:col>10</xdr:col>
      <xdr:colOff>165100</xdr:colOff>
      <xdr:row>60</xdr:row>
      <xdr:rowOff>135709</xdr:rowOff>
    </xdr:to>
    <xdr:sp macro="" textlink="">
      <xdr:nvSpPr>
        <xdr:cNvPr id="184" name="楕円 183"/>
        <xdr:cNvSpPr/>
      </xdr:nvSpPr>
      <xdr:spPr>
        <a:xfrm>
          <a:off x="1968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58783</xdr:rowOff>
    </xdr:from>
    <xdr:to>
      <xdr:col>15</xdr:col>
      <xdr:colOff>50800</xdr:colOff>
      <xdr:row>60</xdr:row>
      <xdr:rowOff>84909</xdr:rowOff>
    </xdr:to>
    <xdr:cxnSp macro="">
      <xdr:nvCxnSpPr>
        <xdr:cNvPr id="185" name="直線コネクタ 184"/>
        <xdr:cNvCxnSpPr/>
      </xdr:nvCxnSpPr>
      <xdr:spPr>
        <a:xfrm flipV="1">
          <a:off x="2019300" y="103457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86921</xdr:rowOff>
    </xdr:from>
    <xdr:ext cx="405111" cy="259045"/>
    <xdr:sp macro="" textlink="">
      <xdr:nvSpPr>
        <xdr:cNvPr id="186" name="n_1ave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187" name="n_2ave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8"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76217</xdr:rowOff>
    </xdr:from>
    <xdr:ext cx="405111" cy="259045"/>
    <xdr:sp macro="" textlink="">
      <xdr:nvSpPr>
        <xdr:cNvPr id="189" name="n_1mainValue【橋りょう・トンネ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100710</xdr:rowOff>
    </xdr:from>
    <xdr:ext cx="405111" cy="259045"/>
    <xdr:sp macro="" textlink="">
      <xdr:nvSpPr>
        <xdr:cNvPr id="190" name="n_2mainValue【橋りょう・トンネル】&#10;有形固定資産減価償却率"/>
        <xdr:cNvSpPr txBox="1"/>
      </xdr:nvSpPr>
      <xdr:spPr>
        <a:xfrm>
          <a:off x="2705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126836</xdr:rowOff>
    </xdr:from>
    <xdr:ext cx="405111" cy="259045"/>
    <xdr:sp macro="" textlink="">
      <xdr:nvSpPr>
        <xdr:cNvPr id="191" name="n_3mainValue【橋りょう・トンネル】&#10;有形固定資産減価償却率"/>
        <xdr:cNvSpPr txBox="1"/>
      </xdr:nvSpPr>
      <xdr:spPr>
        <a:xfrm>
          <a:off x="1816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53941</xdr:rowOff>
    </xdr:from>
    <xdr:to>
      <xdr:col>55</xdr:col>
      <xdr:colOff>50800</xdr:colOff>
      <xdr:row>61</xdr:row>
      <xdr:rowOff>155541</xdr:rowOff>
    </xdr:to>
    <xdr:sp macro="" textlink="">
      <xdr:nvSpPr>
        <xdr:cNvPr id="230" name="楕円 229"/>
        <xdr:cNvSpPr/>
      </xdr:nvSpPr>
      <xdr:spPr>
        <a:xfrm>
          <a:off x="10426700" y="105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76818</xdr:rowOff>
    </xdr:from>
    <xdr:ext cx="599010" cy="259045"/>
    <xdr:sp macro="" textlink="">
      <xdr:nvSpPr>
        <xdr:cNvPr id="231" name="【橋りょう・トンネル】&#10;一人当たり有形固定資産（償却資産）額該当値テキスト"/>
        <xdr:cNvSpPr txBox="1"/>
      </xdr:nvSpPr>
      <xdr:spPr>
        <a:xfrm>
          <a:off x="10515600" y="103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63719</xdr:rowOff>
    </xdr:from>
    <xdr:to>
      <xdr:col>50</xdr:col>
      <xdr:colOff>165100</xdr:colOff>
      <xdr:row>61</xdr:row>
      <xdr:rowOff>165319</xdr:rowOff>
    </xdr:to>
    <xdr:sp macro="" textlink="">
      <xdr:nvSpPr>
        <xdr:cNvPr id="232" name="楕円 231"/>
        <xdr:cNvSpPr/>
      </xdr:nvSpPr>
      <xdr:spPr>
        <a:xfrm>
          <a:off x="9588500" y="1052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104741</xdr:rowOff>
    </xdr:from>
    <xdr:to>
      <xdr:col>55</xdr:col>
      <xdr:colOff>0</xdr:colOff>
      <xdr:row>61</xdr:row>
      <xdr:rowOff>114519</xdr:rowOff>
    </xdr:to>
    <xdr:cxnSp macro="">
      <xdr:nvCxnSpPr>
        <xdr:cNvPr id="233" name="直線コネクタ 232"/>
        <xdr:cNvCxnSpPr/>
      </xdr:nvCxnSpPr>
      <xdr:spPr>
        <a:xfrm flipV="1">
          <a:off x="9639300" y="10563191"/>
          <a:ext cx="838200" cy="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73021</xdr:rowOff>
    </xdr:from>
    <xdr:to>
      <xdr:col>46</xdr:col>
      <xdr:colOff>38100</xdr:colOff>
      <xdr:row>62</xdr:row>
      <xdr:rowOff>3171</xdr:rowOff>
    </xdr:to>
    <xdr:sp macro="" textlink="">
      <xdr:nvSpPr>
        <xdr:cNvPr id="234" name="楕円 233"/>
        <xdr:cNvSpPr/>
      </xdr:nvSpPr>
      <xdr:spPr>
        <a:xfrm>
          <a:off x="8699500" y="105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114519</xdr:rowOff>
    </xdr:from>
    <xdr:to>
      <xdr:col>50</xdr:col>
      <xdr:colOff>114300</xdr:colOff>
      <xdr:row>61</xdr:row>
      <xdr:rowOff>123821</xdr:rowOff>
    </xdr:to>
    <xdr:cxnSp macro="">
      <xdr:nvCxnSpPr>
        <xdr:cNvPr id="235" name="直線コネクタ 234"/>
        <xdr:cNvCxnSpPr/>
      </xdr:nvCxnSpPr>
      <xdr:spPr>
        <a:xfrm flipV="1">
          <a:off x="8750300" y="10572969"/>
          <a:ext cx="889000" cy="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80988</xdr:rowOff>
    </xdr:from>
    <xdr:to>
      <xdr:col>41</xdr:col>
      <xdr:colOff>101600</xdr:colOff>
      <xdr:row>62</xdr:row>
      <xdr:rowOff>11138</xdr:rowOff>
    </xdr:to>
    <xdr:sp macro="" textlink="">
      <xdr:nvSpPr>
        <xdr:cNvPr id="236" name="楕円 235"/>
        <xdr:cNvSpPr/>
      </xdr:nvSpPr>
      <xdr:spPr>
        <a:xfrm>
          <a:off x="7810500" y="105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123821</xdr:rowOff>
    </xdr:from>
    <xdr:to>
      <xdr:col>45</xdr:col>
      <xdr:colOff>177800</xdr:colOff>
      <xdr:row>61</xdr:row>
      <xdr:rowOff>131788</xdr:rowOff>
    </xdr:to>
    <xdr:cxnSp macro="">
      <xdr:nvCxnSpPr>
        <xdr:cNvPr id="237" name="直線コネクタ 236"/>
        <xdr:cNvCxnSpPr/>
      </xdr:nvCxnSpPr>
      <xdr:spPr>
        <a:xfrm flipV="1">
          <a:off x="7861300" y="10582271"/>
          <a:ext cx="8890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3376</xdr:rowOff>
    </xdr:from>
    <xdr:ext cx="599010" cy="259045"/>
    <xdr:sp macro="" textlink="">
      <xdr:nvSpPr>
        <xdr:cNvPr id="240" name="n_3aveValue【橋りょう・トンネル】&#10;一人当たり有形固定資産（償却資産）額"/>
        <xdr:cNvSpPr txBox="1"/>
      </xdr:nvSpPr>
      <xdr:spPr>
        <a:xfrm>
          <a:off x="7561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10396</xdr:rowOff>
    </xdr:from>
    <xdr:ext cx="599010" cy="259045"/>
    <xdr:sp macro="" textlink="">
      <xdr:nvSpPr>
        <xdr:cNvPr id="241" name="n_1mainValue【橋りょう・トンネル】&#10;一人当たり有形固定資産（償却資産）額"/>
        <xdr:cNvSpPr txBox="1"/>
      </xdr:nvSpPr>
      <xdr:spPr>
        <a:xfrm>
          <a:off x="9327095" y="1029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19698</xdr:rowOff>
    </xdr:from>
    <xdr:ext cx="599010" cy="259045"/>
    <xdr:sp macro="" textlink="">
      <xdr:nvSpPr>
        <xdr:cNvPr id="242" name="n_2mainValue【橋りょう・トンネル】&#10;一人当たり有形固定資産（償却資産）額"/>
        <xdr:cNvSpPr txBox="1"/>
      </xdr:nvSpPr>
      <xdr:spPr>
        <a:xfrm>
          <a:off x="8450795" y="1030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27665</xdr:rowOff>
    </xdr:from>
    <xdr:ext cx="599010" cy="259045"/>
    <xdr:sp macro="" textlink="">
      <xdr:nvSpPr>
        <xdr:cNvPr id="243" name="n_3mainValue【橋りょう・トンネル】&#10;一人当たり有形固定資産（償却資産）額"/>
        <xdr:cNvSpPr txBox="1"/>
      </xdr:nvSpPr>
      <xdr:spPr>
        <a:xfrm>
          <a:off x="7561795" y="1031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125747</xdr:rowOff>
    </xdr:from>
    <xdr:ext cx="405111" cy="259045"/>
    <xdr:sp macro="" textlink="">
      <xdr:nvSpPr>
        <xdr:cNvPr id="274" name="【公営住宅】&#10;有形固定資産減価償却率平均値テキスト"/>
        <xdr:cNvSpPr txBox="1"/>
      </xdr:nvSpPr>
      <xdr:spPr>
        <a:xfrm>
          <a:off x="4673600" y="1384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152219</xdr:rowOff>
    </xdr:from>
    <xdr:to>
      <xdr:col>24</xdr:col>
      <xdr:colOff>114300</xdr:colOff>
      <xdr:row>80</xdr:row>
      <xdr:rowOff>82369</xdr:rowOff>
    </xdr:to>
    <xdr:sp macro="" textlink="">
      <xdr:nvSpPr>
        <xdr:cNvPr id="284" name="楕円 283"/>
        <xdr:cNvSpPr/>
      </xdr:nvSpPr>
      <xdr:spPr>
        <a:xfrm>
          <a:off x="45847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3646</xdr:rowOff>
    </xdr:from>
    <xdr:ext cx="405111" cy="259045"/>
    <xdr:sp macro="" textlink="">
      <xdr:nvSpPr>
        <xdr:cNvPr id="285" name="【公営住宅】&#10;有形固定資産減価償却率該当値テキスト"/>
        <xdr:cNvSpPr txBox="1"/>
      </xdr:nvSpPr>
      <xdr:spPr>
        <a:xfrm>
          <a:off x="4673600" y="1354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170180</xdr:rowOff>
    </xdr:from>
    <xdr:to>
      <xdr:col>20</xdr:col>
      <xdr:colOff>38100</xdr:colOff>
      <xdr:row>80</xdr:row>
      <xdr:rowOff>100330</xdr:rowOff>
    </xdr:to>
    <xdr:sp macro="" textlink="">
      <xdr:nvSpPr>
        <xdr:cNvPr id="286" name="楕円 285"/>
        <xdr:cNvSpPr/>
      </xdr:nvSpPr>
      <xdr:spPr>
        <a:xfrm>
          <a:off x="3746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31569</xdr:rowOff>
    </xdr:from>
    <xdr:to>
      <xdr:col>24</xdr:col>
      <xdr:colOff>63500</xdr:colOff>
      <xdr:row>80</xdr:row>
      <xdr:rowOff>49530</xdr:rowOff>
    </xdr:to>
    <xdr:cxnSp macro="">
      <xdr:nvCxnSpPr>
        <xdr:cNvPr id="287" name="直線コネクタ 286"/>
        <xdr:cNvCxnSpPr/>
      </xdr:nvCxnSpPr>
      <xdr:spPr>
        <a:xfrm flipV="1">
          <a:off x="3797300" y="1374756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26488</xdr:rowOff>
    </xdr:from>
    <xdr:to>
      <xdr:col>15</xdr:col>
      <xdr:colOff>101600</xdr:colOff>
      <xdr:row>80</xdr:row>
      <xdr:rowOff>128088</xdr:rowOff>
    </xdr:to>
    <xdr:sp macro="" textlink="">
      <xdr:nvSpPr>
        <xdr:cNvPr id="288" name="楕円 287"/>
        <xdr:cNvSpPr/>
      </xdr:nvSpPr>
      <xdr:spPr>
        <a:xfrm>
          <a:off x="2857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49530</xdr:rowOff>
    </xdr:from>
    <xdr:to>
      <xdr:col>19</xdr:col>
      <xdr:colOff>177800</xdr:colOff>
      <xdr:row>80</xdr:row>
      <xdr:rowOff>77288</xdr:rowOff>
    </xdr:to>
    <xdr:cxnSp macro="">
      <xdr:nvCxnSpPr>
        <xdr:cNvPr id="289" name="直線コネクタ 288"/>
        <xdr:cNvCxnSpPr/>
      </xdr:nvCxnSpPr>
      <xdr:spPr>
        <a:xfrm flipV="1">
          <a:off x="2908300" y="137655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46082</xdr:rowOff>
    </xdr:from>
    <xdr:to>
      <xdr:col>10</xdr:col>
      <xdr:colOff>165100</xdr:colOff>
      <xdr:row>80</xdr:row>
      <xdr:rowOff>147682</xdr:rowOff>
    </xdr:to>
    <xdr:sp macro="" textlink="">
      <xdr:nvSpPr>
        <xdr:cNvPr id="290" name="楕円 289"/>
        <xdr:cNvSpPr/>
      </xdr:nvSpPr>
      <xdr:spPr>
        <a:xfrm>
          <a:off x="1968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77288</xdr:rowOff>
    </xdr:from>
    <xdr:to>
      <xdr:col>15</xdr:col>
      <xdr:colOff>50800</xdr:colOff>
      <xdr:row>80</xdr:row>
      <xdr:rowOff>96882</xdr:rowOff>
    </xdr:to>
    <xdr:cxnSp macro="">
      <xdr:nvCxnSpPr>
        <xdr:cNvPr id="291" name="直線コネクタ 290"/>
        <xdr:cNvCxnSpPr/>
      </xdr:nvCxnSpPr>
      <xdr:spPr>
        <a:xfrm flipV="1">
          <a:off x="2019300" y="1379328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71863</xdr:rowOff>
    </xdr:from>
    <xdr:ext cx="405111" cy="259045"/>
    <xdr:sp macro="" textlink="">
      <xdr:nvSpPr>
        <xdr:cNvPr id="292" name="n_1aveValue【公営住宅】&#10;有形固定資産減価償却率"/>
        <xdr:cNvSpPr txBox="1"/>
      </xdr:nvSpPr>
      <xdr:spPr>
        <a:xfrm>
          <a:off x="3582044"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50635</xdr:rowOff>
    </xdr:from>
    <xdr:ext cx="405111" cy="259045"/>
    <xdr:sp macro="" textlink="">
      <xdr:nvSpPr>
        <xdr:cNvPr id="294" name="n_3aveValue【公営住宅】&#10;有形固定資産減価償却率"/>
        <xdr:cNvSpPr txBox="1"/>
      </xdr:nvSpPr>
      <xdr:spPr>
        <a:xfrm>
          <a:off x="1816744" y="1393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116857</xdr:rowOff>
    </xdr:from>
    <xdr:ext cx="405111" cy="259045"/>
    <xdr:sp macro="" textlink="">
      <xdr:nvSpPr>
        <xdr:cNvPr id="295" name="n_1mainValue【公営住宅】&#10;有形固定資産減価償却率"/>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144615</xdr:rowOff>
    </xdr:from>
    <xdr:ext cx="405111" cy="259045"/>
    <xdr:sp macro="" textlink="">
      <xdr:nvSpPr>
        <xdr:cNvPr id="296" name="n_2mainValue【公営住宅】&#10;有形固定資産減価償却率"/>
        <xdr:cNvSpPr txBox="1"/>
      </xdr:nvSpPr>
      <xdr:spPr>
        <a:xfrm>
          <a:off x="2705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164209</xdr:rowOff>
    </xdr:from>
    <xdr:ext cx="405111" cy="259045"/>
    <xdr:sp macro="" textlink="">
      <xdr:nvSpPr>
        <xdr:cNvPr id="297" name="n_3mainValue【公営住宅】&#10;有形固定資産減価償却率"/>
        <xdr:cNvSpPr txBox="1"/>
      </xdr:nvSpPr>
      <xdr:spPr>
        <a:xfrm>
          <a:off x="1816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41783</xdr:rowOff>
    </xdr:from>
    <xdr:to>
      <xdr:col>55</xdr:col>
      <xdr:colOff>50800</xdr:colOff>
      <xdr:row>85</xdr:row>
      <xdr:rowOff>143383</xdr:rowOff>
    </xdr:to>
    <xdr:sp macro="" textlink="">
      <xdr:nvSpPr>
        <xdr:cNvPr id="336" name="楕円 335"/>
        <xdr:cNvSpPr/>
      </xdr:nvSpPr>
      <xdr:spPr>
        <a:xfrm>
          <a:off x="10426700" y="1461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20210</xdr:rowOff>
    </xdr:from>
    <xdr:ext cx="469744" cy="259045"/>
    <xdr:sp macro="" textlink="">
      <xdr:nvSpPr>
        <xdr:cNvPr id="337" name="【公営住宅】&#10;一人当たり面積該当値テキスト"/>
        <xdr:cNvSpPr txBox="1"/>
      </xdr:nvSpPr>
      <xdr:spPr>
        <a:xfrm>
          <a:off x="10515600" y="1459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45593</xdr:rowOff>
    </xdr:from>
    <xdr:to>
      <xdr:col>50</xdr:col>
      <xdr:colOff>165100</xdr:colOff>
      <xdr:row>85</xdr:row>
      <xdr:rowOff>147193</xdr:rowOff>
    </xdr:to>
    <xdr:sp macro="" textlink="">
      <xdr:nvSpPr>
        <xdr:cNvPr id="338" name="楕円 337"/>
        <xdr:cNvSpPr/>
      </xdr:nvSpPr>
      <xdr:spPr>
        <a:xfrm>
          <a:off x="9588500" y="146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92583</xdr:rowOff>
    </xdr:from>
    <xdr:to>
      <xdr:col>55</xdr:col>
      <xdr:colOff>0</xdr:colOff>
      <xdr:row>85</xdr:row>
      <xdr:rowOff>96393</xdr:rowOff>
    </xdr:to>
    <xdr:cxnSp macro="">
      <xdr:nvCxnSpPr>
        <xdr:cNvPr id="339" name="直線コネクタ 338"/>
        <xdr:cNvCxnSpPr/>
      </xdr:nvCxnSpPr>
      <xdr:spPr>
        <a:xfrm flipV="1">
          <a:off x="9639300" y="14665833"/>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49403</xdr:rowOff>
    </xdr:from>
    <xdr:to>
      <xdr:col>46</xdr:col>
      <xdr:colOff>38100</xdr:colOff>
      <xdr:row>85</xdr:row>
      <xdr:rowOff>151003</xdr:rowOff>
    </xdr:to>
    <xdr:sp macro="" textlink="">
      <xdr:nvSpPr>
        <xdr:cNvPr id="340" name="楕円 339"/>
        <xdr:cNvSpPr/>
      </xdr:nvSpPr>
      <xdr:spPr>
        <a:xfrm>
          <a:off x="8699500" y="1462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96393</xdr:rowOff>
    </xdr:from>
    <xdr:to>
      <xdr:col>50</xdr:col>
      <xdr:colOff>114300</xdr:colOff>
      <xdr:row>85</xdr:row>
      <xdr:rowOff>100203</xdr:rowOff>
    </xdr:to>
    <xdr:cxnSp macro="">
      <xdr:nvCxnSpPr>
        <xdr:cNvPr id="341" name="直線コネクタ 340"/>
        <xdr:cNvCxnSpPr/>
      </xdr:nvCxnSpPr>
      <xdr:spPr>
        <a:xfrm flipV="1">
          <a:off x="8750300" y="1466964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52451</xdr:rowOff>
    </xdr:from>
    <xdr:to>
      <xdr:col>41</xdr:col>
      <xdr:colOff>101600</xdr:colOff>
      <xdr:row>85</xdr:row>
      <xdr:rowOff>154051</xdr:rowOff>
    </xdr:to>
    <xdr:sp macro="" textlink="">
      <xdr:nvSpPr>
        <xdr:cNvPr id="342" name="楕円 341"/>
        <xdr:cNvSpPr/>
      </xdr:nvSpPr>
      <xdr:spPr>
        <a:xfrm>
          <a:off x="7810500" y="146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100203</xdr:rowOff>
    </xdr:from>
    <xdr:to>
      <xdr:col>45</xdr:col>
      <xdr:colOff>177800</xdr:colOff>
      <xdr:row>85</xdr:row>
      <xdr:rowOff>103251</xdr:rowOff>
    </xdr:to>
    <xdr:cxnSp macro="">
      <xdr:nvCxnSpPr>
        <xdr:cNvPr id="343" name="直線コネクタ 342"/>
        <xdr:cNvCxnSpPr/>
      </xdr:nvCxnSpPr>
      <xdr:spPr>
        <a:xfrm flipV="1">
          <a:off x="7861300" y="1467345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138320</xdr:rowOff>
    </xdr:from>
    <xdr:ext cx="469744" cy="259045"/>
    <xdr:sp macro="" textlink="">
      <xdr:nvSpPr>
        <xdr:cNvPr id="347" name="n_1mainValue【公営住宅】&#10;一人当たり面積"/>
        <xdr:cNvSpPr txBox="1"/>
      </xdr:nvSpPr>
      <xdr:spPr>
        <a:xfrm>
          <a:off x="9391727" y="1471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142130</xdr:rowOff>
    </xdr:from>
    <xdr:ext cx="469744" cy="259045"/>
    <xdr:sp macro="" textlink="">
      <xdr:nvSpPr>
        <xdr:cNvPr id="348" name="n_2mainValue【公営住宅】&#10;一人当たり面積"/>
        <xdr:cNvSpPr txBox="1"/>
      </xdr:nvSpPr>
      <xdr:spPr>
        <a:xfrm>
          <a:off x="8515427" y="147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145178</xdr:rowOff>
    </xdr:from>
    <xdr:ext cx="469744" cy="259045"/>
    <xdr:sp macro="" textlink="">
      <xdr:nvSpPr>
        <xdr:cNvPr id="349" name="n_3mainValue【公営住宅】&#10;一人当たり面積"/>
        <xdr:cNvSpPr txBox="1"/>
      </xdr:nvSpPr>
      <xdr:spPr>
        <a:xfrm>
          <a:off x="7626427" y="1471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27033</xdr:rowOff>
    </xdr:from>
    <xdr:to>
      <xdr:col>85</xdr:col>
      <xdr:colOff>177800</xdr:colOff>
      <xdr:row>34</xdr:row>
      <xdr:rowOff>128633</xdr:rowOff>
    </xdr:to>
    <xdr:sp macro="" textlink="">
      <xdr:nvSpPr>
        <xdr:cNvPr id="406" name="楕円 405"/>
        <xdr:cNvSpPr/>
      </xdr:nvSpPr>
      <xdr:spPr>
        <a:xfrm>
          <a:off x="16268700" y="58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49910</xdr:rowOff>
    </xdr:from>
    <xdr:ext cx="405111" cy="259045"/>
    <xdr:sp macro="" textlink="">
      <xdr:nvSpPr>
        <xdr:cNvPr id="407" name="【認定こども園・幼稚園・保育所】&#10;有形固定資産減価償却率該当値テキスト"/>
        <xdr:cNvSpPr txBox="1"/>
      </xdr:nvSpPr>
      <xdr:spPr>
        <a:xfrm>
          <a:off x="16357600" y="570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72753</xdr:rowOff>
    </xdr:from>
    <xdr:to>
      <xdr:col>81</xdr:col>
      <xdr:colOff>101600</xdr:colOff>
      <xdr:row>35</xdr:row>
      <xdr:rowOff>2903</xdr:rowOff>
    </xdr:to>
    <xdr:sp macro="" textlink="">
      <xdr:nvSpPr>
        <xdr:cNvPr id="408" name="楕円 407"/>
        <xdr:cNvSpPr/>
      </xdr:nvSpPr>
      <xdr:spPr>
        <a:xfrm>
          <a:off x="154305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77833</xdr:rowOff>
    </xdr:from>
    <xdr:to>
      <xdr:col>85</xdr:col>
      <xdr:colOff>127000</xdr:colOff>
      <xdr:row>34</xdr:row>
      <xdr:rowOff>123553</xdr:rowOff>
    </xdr:to>
    <xdr:cxnSp macro="">
      <xdr:nvCxnSpPr>
        <xdr:cNvPr id="409" name="直線コネクタ 408"/>
        <xdr:cNvCxnSpPr/>
      </xdr:nvCxnSpPr>
      <xdr:spPr>
        <a:xfrm flipV="1">
          <a:off x="15481300" y="590713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44994</xdr:rowOff>
    </xdr:from>
    <xdr:to>
      <xdr:col>76</xdr:col>
      <xdr:colOff>165100</xdr:colOff>
      <xdr:row>34</xdr:row>
      <xdr:rowOff>146594</xdr:rowOff>
    </xdr:to>
    <xdr:sp macro="" textlink="">
      <xdr:nvSpPr>
        <xdr:cNvPr id="410" name="楕円 409"/>
        <xdr:cNvSpPr/>
      </xdr:nvSpPr>
      <xdr:spPr>
        <a:xfrm>
          <a:off x="14541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95794</xdr:rowOff>
    </xdr:from>
    <xdr:to>
      <xdr:col>81</xdr:col>
      <xdr:colOff>50800</xdr:colOff>
      <xdr:row>34</xdr:row>
      <xdr:rowOff>123553</xdr:rowOff>
    </xdr:to>
    <xdr:cxnSp macro="">
      <xdr:nvCxnSpPr>
        <xdr:cNvPr id="411" name="直線コネクタ 410"/>
        <xdr:cNvCxnSpPr/>
      </xdr:nvCxnSpPr>
      <xdr:spPr>
        <a:xfrm>
          <a:off x="14592300" y="592509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40096</xdr:rowOff>
    </xdr:from>
    <xdr:to>
      <xdr:col>72</xdr:col>
      <xdr:colOff>38100</xdr:colOff>
      <xdr:row>34</xdr:row>
      <xdr:rowOff>141696</xdr:rowOff>
    </xdr:to>
    <xdr:sp macro="" textlink="">
      <xdr:nvSpPr>
        <xdr:cNvPr id="412" name="楕円 411"/>
        <xdr:cNvSpPr/>
      </xdr:nvSpPr>
      <xdr:spPr>
        <a:xfrm>
          <a:off x="13652500" y="58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90896</xdr:rowOff>
    </xdr:from>
    <xdr:to>
      <xdr:col>76</xdr:col>
      <xdr:colOff>114300</xdr:colOff>
      <xdr:row>34</xdr:row>
      <xdr:rowOff>95794</xdr:rowOff>
    </xdr:to>
    <xdr:cxnSp macro="">
      <xdr:nvCxnSpPr>
        <xdr:cNvPr id="413" name="直線コネクタ 412"/>
        <xdr:cNvCxnSpPr/>
      </xdr:nvCxnSpPr>
      <xdr:spPr>
        <a:xfrm>
          <a:off x="13703300" y="592019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19430</xdr:rowOff>
    </xdr:from>
    <xdr:ext cx="405111" cy="259045"/>
    <xdr:sp macro="" textlink="">
      <xdr:nvSpPr>
        <xdr:cNvPr id="417" name="n_1mainValue【認定こども園・幼稚園・保育所】&#10;有形固定資産減価償却率"/>
        <xdr:cNvSpPr txBox="1"/>
      </xdr:nvSpPr>
      <xdr:spPr>
        <a:xfrm>
          <a:off x="15266044" y="567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163121</xdr:rowOff>
    </xdr:from>
    <xdr:ext cx="405111" cy="259045"/>
    <xdr:sp macro="" textlink="">
      <xdr:nvSpPr>
        <xdr:cNvPr id="418" name="n_2mainValue【認定こども園・幼稚園・保育所】&#10;有形固定資産減価償却率"/>
        <xdr:cNvSpPr txBox="1"/>
      </xdr:nvSpPr>
      <xdr:spPr>
        <a:xfrm>
          <a:off x="14389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158223</xdr:rowOff>
    </xdr:from>
    <xdr:ext cx="405111" cy="259045"/>
    <xdr:sp macro="" textlink="">
      <xdr:nvSpPr>
        <xdr:cNvPr id="419" name="n_3mainValue【認定こども園・幼稚園・保育所】&#10;有形固定資産減価償却率"/>
        <xdr:cNvSpPr txBox="1"/>
      </xdr:nvSpPr>
      <xdr:spPr>
        <a:xfrm>
          <a:off x="13500744" y="56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50"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9072</xdr:rowOff>
    </xdr:from>
    <xdr:to>
      <xdr:col>116</xdr:col>
      <xdr:colOff>114300</xdr:colOff>
      <xdr:row>40</xdr:row>
      <xdr:rowOff>110672</xdr:rowOff>
    </xdr:to>
    <xdr:sp macro="" textlink="">
      <xdr:nvSpPr>
        <xdr:cNvPr id="460" name="楕円 459"/>
        <xdr:cNvSpPr/>
      </xdr:nvSpPr>
      <xdr:spPr>
        <a:xfrm>
          <a:off x="22110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158949</xdr:rowOff>
    </xdr:from>
    <xdr:ext cx="469744" cy="259045"/>
    <xdr:sp macro="" textlink="">
      <xdr:nvSpPr>
        <xdr:cNvPr id="461" name="【認定こども園・幼稚園・保育所】&#10;一人当たり面積該当値テキスト"/>
        <xdr:cNvSpPr txBox="1"/>
      </xdr:nvSpPr>
      <xdr:spPr>
        <a:xfrm>
          <a:off x="22199600"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20501</xdr:rowOff>
    </xdr:from>
    <xdr:to>
      <xdr:col>112</xdr:col>
      <xdr:colOff>38100</xdr:colOff>
      <xdr:row>39</xdr:row>
      <xdr:rowOff>122101</xdr:rowOff>
    </xdr:to>
    <xdr:sp macro="" textlink="">
      <xdr:nvSpPr>
        <xdr:cNvPr id="462" name="楕円 461"/>
        <xdr:cNvSpPr/>
      </xdr:nvSpPr>
      <xdr:spPr>
        <a:xfrm>
          <a:off x="21272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71301</xdr:rowOff>
    </xdr:from>
    <xdr:to>
      <xdr:col>116</xdr:col>
      <xdr:colOff>63500</xdr:colOff>
      <xdr:row>40</xdr:row>
      <xdr:rowOff>59872</xdr:rowOff>
    </xdr:to>
    <xdr:cxnSp macro="">
      <xdr:nvCxnSpPr>
        <xdr:cNvPr id="463" name="直線コネクタ 462"/>
        <xdr:cNvCxnSpPr/>
      </xdr:nvCxnSpPr>
      <xdr:spPr>
        <a:xfrm>
          <a:off x="21323300" y="6757851"/>
          <a:ext cx="8382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144599</xdr:rowOff>
    </xdr:from>
    <xdr:to>
      <xdr:col>107</xdr:col>
      <xdr:colOff>101600</xdr:colOff>
      <xdr:row>40</xdr:row>
      <xdr:rowOff>74749</xdr:rowOff>
    </xdr:to>
    <xdr:sp macro="" textlink="">
      <xdr:nvSpPr>
        <xdr:cNvPr id="464" name="楕円 463"/>
        <xdr:cNvSpPr/>
      </xdr:nvSpPr>
      <xdr:spPr>
        <a:xfrm>
          <a:off x="20383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71301</xdr:rowOff>
    </xdr:from>
    <xdr:to>
      <xdr:col>111</xdr:col>
      <xdr:colOff>177800</xdr:colOff>
      <xdr:row>40</xdr:row>
      <xdr:rowOff>23949</xdr:rowOff>
    </xdr:to>
    <xdr:cxnSp macro="">
      <xdr:nvCxnSpPr>
        <xdr:cNvPr id="465" name="直線コネクタ 464"/>
        <xdr:cNvCxnSpPr/>
      </xdr:nvCxnSpPr>
      <xdr:spPr>
        <a:xfrm flipV="1">
          <a:off x="20434300" y="6757851"/>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151130</xdr:rowOff>
    </xdr:from>
    <xdr:to>
      <xdr:col>102</xdr:col>
      <xdr:colOff>165100</xdr:colOff>
      <xdr:row>40</xdr:row>
      <xdr:rowOff>81280</xdr:rowOff>
    </xdr:to>
    <xdr:sp macro="" textlink="">
      <xdr:nvSpPr>
        <xdr:cNvPr id="466" name="楕円 465"/>
        <xdr:cNvSpPr/>
      </xdr:nvSpPr>
      <xdr:spPr>
        <a:xfrm>
          <a:off x="19494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23949</xdr:rowOff>
    </xdr:from>
    <xdr:to>
      <xdr:col>107</xdr:col>
      <xdr:colOff>50800</xdr:colOff>
      <xdr:row>40</xdr:row>
      <xdr:rowOff>30480</xdr:rowOff>
    </xdr:to>
    <xdr:cxnSp macro="">
      <xdr:nvCxnSpPr>
        <xdr:cNvPr id="467" name="直線コネクタ 466"/>
        <xdr:cNvCxnSpPr/>
      </xdr:nvCxnSpPr>
      <xdr:spPr>
        <a:xfrm flipV="1">
          <a:off x="19545300" y="68819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68"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69"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70049</xdr:rowOff>
    </xdr:from>
    <xdr:ext cx="469744" cy="259045"/>
    <xdr:sp macro="" textlink="">
      <xdr:nvSpPr>
        <xdr:cNvPr id="470" name="n_3aveValue【認定こども園・幼稚園・保育所】&#10;一人当たり面積"/>
        <xdr:cNvSpPr txBox="1"/>
      </xdr:nvSpPr>
      <xdr:spPr>
        <a:xfrm>
          <a:off x="193104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113228</xdr:rowOff>
    </xdr:from>
    <xdr:ext cx="469744" cy="259045"/>
    <xdr:sp macro="" textlink="">
      <xdr:nvSpPr>
        <xdr:cNvPr id="471" name="n_1mainValue【認定こども園・幼稚園・保育所】&#10;一人当たり面積"/>
        <xdr:cNvSpPr txBox="1"/>
      </xdr:nvSpPr>
      <xdr:spPr>
        <a:xfrm>
          <a:off x="21075727" y="6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65876</xdr:rowOff>
    </xdr:from>
    <xdr:ext cx="469744" cy="259045"/>
    <xdr:sp macro="" textlink="">
      <xdr:nvSpPr>
        <xdr:cNvPr id="472" name="n_2mainValue【認定こども園・幼稚園・保育所】&#10;一人当たり面積"/>
        <xdr:cNvSpPr txBox="1"/>
      </xdr:nvSpPr>
      <xdr:spPr>
        <a:xfrm>
          <a:off x="201994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72407</xdr:rowOff>
    </xdr:from>
    <xdr:ext cx="469744" cy="259045"/>
    <xdr:sp macro="" textlink="">
      <xdr:nvSpPr>
        <xdr:cNvPr id="473" name="n_3mainValue【認定こども園・幼稚園・保育所】&#10;一人当たり面積"/>
        <xdr:cNvSpPr txBox="1"/>
      </xdr:nvSpPr>
      <xdr:spPr>
        <a:xfrm>
          <a:off x="19310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03" name="【学校施設】&#10;有形固定資産減価償却率平均値テキスト"/>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33020</xdr:rowOff>
    </xdr:from>
    <xdr:to>
      <xdr:col>85</xdr:col>
      <xdr:colOff>177800</xdr:colOff>
      <xdr:row>58</xdr:row>
      <xdr:rowOff>134620</xdr:rowOff>
    </xdr:to>
    <xdr:sp macro="" textlink="">
      <xdr:nvSpPr>
        <xdr:cNvPr id="513" name="楕円 512"/>
        <xdr:cNvSpPr/>
      </xdr:nvSpPr>
      <xdr:spPr>
        <a:xfrm>
          <a:off x="162687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55897</xdr:rowOff>
    </xdr:from>
    <xdr:ext cx="405111" cy="259045"/>
    <xdr:sp macro="" textlink="">
      <xdr:nvSpPr>
        <xdr:cNvPr id="514" name="【学校施設】&#10;有形固定資産減価償却率該当値テキスト"/>
        <xdr:cNvSpPr txBox="1"/>
      </xdr:nvSpPr>
      <xdr:spPr>
        <a:xfrm>
          <a:off x="16357600"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160655</xdr:rowOff>
    </xdr:from>
    <xdr:to>
      <xdr:col>81</xdr:col>
      <xdr:colOff>101600</xdr:colOff>
      <xdr:row>59</xdr:row>
      <xdr:rowOff>90805</xdr:rowOff>
    </xdr:to>
    <xdr:sp macro="" textlink="">
      <xdr:nvSpPr>
        <xdr:cNvPr id="515" name="楕円 514"/>
        <xdr:cNvSpPr/>
      </xdr:nvSpPr>
      <xdr:spPr>
        <a:xfrm>
          <a:off x="15430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83820</xdr:rowOff>
    </xdr:from>
    <xdr:to>
      <xdr:col>85</xdr:col>
      <xdr:colOff>127000</xdr:colOff>
      <xdr:row>59</xdr:row>
      <xdr:rowOff>40005</xdr:rowOff>
    </xdr:to>
    <xdr:cxnSp macro="">
      <xdr:nvCxnSpPr>
        <xdr:cNvPr id="516" name="直線コネクタ 515"/>
        <xdr:cNvCxnSpPr/>
      </xdr:nvCxnSpPr>
      <xdr:spPr>
        <a:xfrm flipV="1">
          <a:off x="15481300" y="10027920"/>
          <a:ext cx="8382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517" name="楕円 516"/>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59</xdr:row>
      <xdr:rowOff>40005</xdr:rowOff>
    </xdr:to>
    <xdr:cxnSp macro="">
      <xdr:nvCxnSpPr>
        <xdr:cNvPr id="518" name="直線コネクタ 517"/>
        <xdr:cNvCxnSpPr/>
      </xdr:nvCxnSpPr>
      <xdr:spPr>
        <a:xfrm>
          <a:off x="14592300" y="9906000"/>
          <a:ext cx="8890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113030</xdr:rowOff>
    </xdr:from>
    <xdr:to>
      <xdr:col>72</xdr:col>
      <xdr:colOff>38100</xdr:colOff>
      <xdr:row>58</xdr:row>
      <xdr:rowOff>43180</xdr:rowOff>
    </xdr:to>
    <xdr:sp macro="" textlink="">
      <xdr:nvSpPr>
        <xdr:cNvPr id="519" name="楕円 518"/>
        <xdr:cNvSpPr/>
      </xdr:nvSpPr>
      <xdr:spPr>
        <a:xfrm>
          <a:off x="13652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133350</xdr:rowOff>
    </xdr:from>
    <xdr:to>
      <xdr:col>76</xdr:col>
      <xdr:colOff>114300</xdr:colOff>
      <xdr:row>57</xdr:row>
      <xdr:rowOff>163830</xdr:rowOff>
    </xdr:to>
    <xdr:cxnSp macro="">
      <xdr:nvCxnSpPr>
        <xdr:cNvPr id="520" name="直線コネクタ 519"/>
        <xdr:cNvCxnSpPr/>
      </xdr:nvCxnSpPr>
      <xdr:spPr>
        <a:xfrm flipV="1">
          <a:off x="13703300" y="9906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21" name="n_1aveValue【学校施設】&#10;有形固定資産減価償却率"/>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22"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23" name="n_3aveValue【学校施設】&#10;有形固定資産減価償却率"/>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107332</xdr:rowOff>
    </xdr:from>
    <xdr:ext cx="405111" cy="259045"/>
    <xdr:sp macro="" textlink="">
      <xdr:nvSpPr>
        <xdr:cNvPr id="524" name="n_1mainValue【学校施設】&#10;有形固定資産減価償却率"/>
        <xdr:cNvSpPr txBox="1"/>
      </xdr:nvSpPr>
      <xdr:spPr>
        <a:xfrm>
          <a:off x="15266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525" name="n_2mainValue【学校施設】&#10;有形固定資産減価償却率"/>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59707</xdr:rowOff>
    </xdr:from>
    <xdr:ext cx="405111" cy="259045"/>
    <xdr:sp macro="" textlink="">
      <xdr:nvSpPr>
        <xdr:cNvPr id="526" name="n_3mainValue【学校施設】&#10;有形固定資産減価償却率"/>
        <xdr:cNvSpPr txBox="1"/>
      </xdr:nvSpPr>
      <xdr:spPr>
        <a:xfrm>
          <a:off x="13500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54" name="【学校施設】&#10;一人当たり面積平均値テキスト"/>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87275</xdr:rowOff>
    </xdr:from>
    <xdr:to>
      <xdr:col>116</xdr:col>
      <xdr:colOff>114300</xdr:colOff>
      <xdr:row>61</xdr:row>
      <xdr:rowOff>17425</xdr:rowOff>
    </xdr:to>
    <xdr:sp macro="" textlink="">
      <xdr:nvSpPr>
        <xdr:cNvPr id="564" name="楕円 563"/>
        <xdr:cNvSpPr/>
      </xdr:nvSpPr>
      <xdr:spPr>
        <a:xfrm>
          <a:off x="22110700" y="103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110152</xdr:rowOff>
    </xdr:from>
    <xdr:ext cx="469744" cy="259045"/>
    <xdr:sp macro="" textlink="">
      <xdr:nvSpPr>
        <xdr:cNvPr id="565" name="【学校施設】&#10;一人当たり面積該当値テキスト"/>
        <xdr:cNvSpPr txBox="1"/>
      </xdr:nvSpPr>
      <xdr:spPr>
        <a:xfrm>
          <a:off x="22199600" y="1022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107391</xdr:rowOff>
    </xdr:from>
    <xdr:to>
      <xdr:col>112</xdr:col>
      <xdr:colOff>38100</xdr:colOff>
      <xdr:row>61</xdr:row>
      <xdr:rowOff>37541</xdr:rowOff>
    </xdr:to>
    <xdr:sp macro="" textlink="">
      <xdr:nvSpPr>
        <xdr:cNvPr id="566" name="楕円 565"/>
        <xdr:cNvSpPr/>
      </xdr:nvSpPr>
      <xdr:spPr>
        <a:xfrm>
          <a:off x="21272500" y="103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138075</xdr:rowOff>
    </xdr:from>
    <xdr:to>
      <xdr:col>116</xdr:col>
      <xdr:colOff>63500</xdr:colOff>
      <xdr:row>60</xdr:row>
      <xdr:rowOff>158191</xdr:rowOff>
    </xdr:to>
    <xdr:cxnSp macro="">
      <xdr:nvCxnSpPr>
        <xdr:cNvPr id="567" name="直線コネクタ 566"/>
        <xdr:cNvCxnSpPr/>
      </xdr:nvCxnSpPr>
      <xdr:spPr>
        <a:xfrm flipV="1">
          <a:off x="21323300" y="10425075"/>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34696</xdr:rowOff>
    </xdr:from>
    <xdr:to>
      <xdr:col>107</xdr:col>
      <xdr:colOff>101600</xdr:colOff>
      <xdr:row>61</xdr:row>
      <xdr:rowOff>136296</xdr:rowOff>
    </xdr:to>
    <xdr:sp macro="" textlink="">
      <xdr:nvSpPr>
        <xdr:cNvPr id="568" name="楕円 567"/>
        <xdr:cNvSpPr/>
      </xdr:nvSpPr>
      <xdr:spPr>
        <a:xfrm>
          <a:off x="20383500" y="104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158191</xdr:rowOff>
    </xdr:from>
    <xdr:to>
      <xdr:col>111</xdr:col>
      <xdr:colOff>177800</xdr:colOff>
      <xdr:row>61</xdr:row>
      <xdr:rowOff>85496</xdr:rowOff>
    </xdr:to>
    <xdr:cxnSp macro="">
      <xdr:nvCxnSpPr>
        <xdr:cNvPr id="569" name="直線コネクタ 568"/>
        <xdr:cNvCxnSpPr/>
      </xdr:nvCxnSpPr>
      <xdr:spPr>
        <a:xfrm flipV="1">
          <a:off x="20434300" y="10445191"/>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47955</xdr:rowOff>
    </xdr:from>
    <xdr:to>
      <xdr:col>102</xdr:col>
      <xdr:colOff>165100</xdr:colOff>
      <xdr:row>61</xdr:row>
      <xdr:rowOff>149555</xdr:rowOff>
    </xdr:to>
    <xdr:sp macro="" textlink="">
      <xdr:nvSpPr>
        <xdr:cNvPr id="570" name="楕円 569"/>
        <xdr:cNvSpPr/>
      </xdr:nvSpPr>
      <xdr:spPr>
        <a:xfrm>
          <a:off x="19494500" y="105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85496</xdr:rowOff>
    </xdr:from>
    <xdr:to>
      <xdr:col>107</xdr:col>
      <xdr:colOff>50800</xdr:colOff>
      <xdr:row>61</xdr:row>
      <xdr:rowOff>98755</xdr:rowOff>
    </xdr:to>
    <xdr:cxnSp macro="">
      <xdr:nvCxnSpPr>
        <xdr:cNvPr id="571" name="直線コネクタ 570"/>
        <xdr:cNvCxnSpPr/>
      </xdr:nvCxnSpPr>
      <xdr:spPr>
        <a:xfrm flipV="1">
          <a:off x="19545300" y="10543946"/>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72" name="n_1aveValue【学校施設】&#10;一人当たり面積"/>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73" name="n_2aveValue【学校施設】&#10;一人当たり面積"/>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157395</xdr:rowOff>
    </xdr:from>
    <xdr:ext cx="469744" cy="259045"/>
    <xdr:sp macro="" textlink="">
      <xdr:nvSpPr>
        <xdr:cNvPr id="574" name="n_3aveValue【学校施設】&#10;一人当たり面積"/>
        <xdr:cNvSpPr txBox="1"/>
      </xdr:nvSpPr>
      <xdr:spPr>
        <a:xfrm>
          <a:off x="19310427" y="1027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54068</xdr:rowOff>
    </xdr:from>
    <xdr:ext cx="469744" cy="259045"/>
    <xdr:sp macro="" textlink="">
      <xdr:nvSpPr>
        <xdr:cNvPr id="575" name="n_1mainValue【学校施設】&#10;一人当たり面積"/>
        <xdr:cNvSpPr txBox="1"/>
      </xdr:nvSpPr>
      <xdr:spPr>
        <a:xfrm>
          <a:off x="21075727" y="1016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152823</xdr:rowOff>
    </xdr:from>
    <xdr:ext cx="469744" cy="259045"/>
    <xdr:sp macro="" textlink="">
      <xdr:nvSpPr>
        <xdr:cNvPr id="576" name="n_2mainValue【学校施設】&#10;一人当たり面積"/>
        <xdr:cNvSpPr txBox="1"/>
      </xdr:nvSpPr>
      <xdr:spPr>
        <a:xfrm>
          <a:off x="201994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140682</xdr:rowOff>
    </xdr:from>
    <xdr:ext cx="469744" cy="259045"/>
    <xdr:sp macro="" textlink="">
      <xdr:nvSpPr>
        <xdr:cNvPr id="577" name="n_3mainValue【学校施設】&#10;一人当たり面積"/>
        <xdr:cNvSpPr txBox="1"/>
      </xdr:nvSpPr>
      <xdr:spPr>
        <a:xfrm>
          <a:off x="19310427" y="1059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3" name="直線コネクタ 60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5" name="直線コネクタ 60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608" name="【児童館】&#10;有形固定資産減価償却率平均値テキスト"/>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09" name="フローチャート: 判断 60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1" name="フローチャート: 判断 61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12" name="フローチャート: 判断 611"/>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28121</xdr:rowOff>
    </xdr:from>
    <xdr:to>
      <xdr:col>81</xdr:col>
      <xdr:colOff>101600</xdr:colOff>
      <xdr:row>77</xdr:row>
      <xdr:rowOff>129721</xdr:rowOff>
    </xdr:to>
    <xdr:sp macro="" textlink="">
      <xdr:nvSpPr>
        <xdr:cNvPr id="618" name="楕円 617"/>
        <xdr:cNvSpPr/>
      </xdr:nvSpPr>
      <xdr:spPr>
        <a:xfrm>
          <a:off x="15430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28121</xdr:rowOff>
    </xdr:from>
    <xdr:to>
      <xdr:col>76</xdr:col>
      <xdr:colOff>165100</xdr:colOff>
      <xdr:row>77</xdr:row>
      <xdr:rowOff>129721</xdr:rowOff>
    </xdr:to>
    <xdr:sp macro="" textlink="">
      <xdr:nvSpPr>
        <xdr:cNvPr id="619" name="楕円 618"/>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78921</xdr:rowOff>
    </xdr:from>
    <xdr:to>
      <xdr:col>81</xdr:col>
      <xdr:colOff>50800</xdr:colOff>
      <xdr:row>77</xdr:row>
      <xdr:rowOff>78921</xdr:rowOff>
    </xdr:to>
    <xdr:cxnSp macro="">
      <xdr:nvCxnSpPr>
        <xdr:cNvPr id="620" name="直線コネクタ 619"/>
        <xdr:cNvCxnSpPr/>
      </xdr:nvCxnSpPr>
      <xdr:spPr>
        <a:xfrm>
          <a:off x="14592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46082</xdr:rowOff>
    </xdr:from>
    <xdr:to>
      <xdr:col>72</xdr:col>
      <xdr:colOff>38100</xdr:colOff>
      <xdr:row>77</xdr:row>
      <xdr:rowOff>147682</xdr:rowOff>
    </xdr:to>
    <xdr:sp macro="" textlink="">
      <xdr:nvSpPr>
        <xdr:cNvPr id="621" name="楕円 620"/>
        <xdr:cNvSpPr/>
      </xdr:nvSpPr>
      <xdr:spPr>
        <a:xfrm>
          <a:off x="13652500" y="132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96882</xdr:rowOff>
    </xdr:to>
    <xdr:cxnSp macro="">
      <xdr:nvCxnSpPr>
        <xdr:cNvPr id="622" name="直線コネクタ 621"/>
        <xdr:cNvCxnSpPr/>
      </xdr:nvCxnSpPr>
      <xdr:spPr>
        <a:xfrm flipV="1">
          <a:off x="13703300" y="13280571"/>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23" name="n_1aveValue【児童館】&#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24" name="n_2aveValue【児童館】&#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625" name="n_3aveValue【児童館】&#10;有形固定資産減価償却率"/>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75</xdr:row>
      <xdr:rowOff>146248</xdr:rowOff>
    </xdr:from>
    <xdr:ext cx="469744" cy="259045"/>
    <xdr:sp macro="" textlink="">
      <xdr:nvSpPr>
        <xdr:cNvPr id="626" name="n_1mainValue【児童館】&#10;有形固定資産減価償却率"/>
        <xdr:cNvSpPr txBox="1"/>
      </xdr:nvSpPr>
      <xdr:spPr>
        <a:xfrm>
          <a:off x="152337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627" name="n_2mainValue【児童館】&#10;有形固定資産減価償却率"/>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164209</xdr:rowOff>
    </xdr:from>
    <xdr:ext cx="405111" cy="259045"/>
    <xdr:sp macro="" textlink="">
      <xdr:nvSpPr>
        <xdr:cNvPr id="628" name="n_3mainValue【児童館】&#10;有形固定資産減価償却率"/>
        <xdr:cNvSpPr txBox="1"/>
      </xdr:nvSpPr>
      <xdr:spPr>
        <a:xfrm>
          <a:off x="13500744" y="1302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9" name="直線コネクタ 63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0" name="テキスト ボックス 63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1" name="直線コネクタ 64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2" name="テキスト ボックス 64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3" name="直線コネクタ 64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4" name="テキスト ボックス 64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5" name="直線コネクタ 64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6" name="テキスト ボックス 64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50" name="直線コネクタ 649"/>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1"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2" name="直線コネクタ 651"/>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53"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54" name="直線コネクタ 653"/>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55"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6" name="フローチャート: 判断 655"/>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57" name="フローチャート: 判断 656"/>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58" name="フローチャート: 判断 657"/>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59" name="フローチャート: 判断 658"/>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665" name="楕円 664"/>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108458</xdr:rowOff>
    </xdr:from>
    <xdr:to>
      <xdr:col>107</xdr:col>
      <xdr:colOff>101600</xdr:colOff>
      <xdr:row>86</xdr:row>
      <xdr:rowOff>38608</xdr:rowOff>
    </xdr:to>
    <xdr:sp macro="" textlink="">
      <xdr:nvSpPr>
        <xdr:cNvPr id="666" name="楕円 665"/>
        <xdr:cNvSpPr/>
      </xdr:nvSpPr>
      <xdr:spPr>
        <a:xfrm>
          <a:off x="20383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159258</xdr:rowOff>
    </xdr:from>
    <xdr:to>
      <xdr:col>111</xdr:col>
      <xdr:colOff>177800</xdr:colOff>
      <xdr:row>86</xdr:row>
      <xdr:rowOff>1524</xdr:rowOff>
    </xdr:to>
    <xdr:cxnSp macro="">
      <xdr:nvCxnSpPr>
        <xdr:cNvPr id="667" name="直線コネクタ 666"/>
        <xdr:cNvCxnSpPr/>
      </xdr:nvCxnSpPr>
      <xdr:spPr>
        <a:xfrm>
          <a:off x="20434300" y="14732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108458</xdr:rowOff>
    </xdr:from>
    <xdr:to>
      <xdr:col>102</xdr:col>
      <xdr:colOff>165100</xdr:colOff>
      <xdr:row>86</xdr:row>
      <xdr:rowOff>38608</xdr:rowOff>
    </xdr:to>
    <xdr:sp macro="" textlink="">
      <xdr:nvSpPr>
        <xdr:cNvPr id="668" name="楕円 667"/>
        <xdr:cNvSpPr/>
      </xdr:nvSpPr>
      <xdr:spPr>
        <a:xfrm>
          <a:off x="19494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159258</xdr:rowOff>
    </xdr:from>
    <xdr:to>
      <xdr:col>107</xdr:col>
      <xdr:colOff>50800</xdr:colOff>
      <xdr:row>85</xdr:row>
      <xdr:rowOff>159258</xdr:rowOff>
    </xdr:to>
    <xdr:cxnSp macro="">
      <xdr:nvCxnSpPr>
        <xdr:cNvPr id="669" name="直線コネクタ 668"/>
        <xdr:cNvCxnSpPr/>
      </xdr:nvCxnSpPr>
      <xdr:spPr>
        <a:xfrm>
          <a:off x="19545300" y="1473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70"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71" name="n_2aveValue【児童館】&#10;一人当たり面積"/>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103140</xdr:rowOff>
    </xdr:from>
    <xdr:ext cx="469744" cy="259045"/>
    <xdr:sp macro="" textlink="">
      <xdr:nvSpPr>
        <xdr:cNvPr id="672" name="n_3aveValue【児童館】&#10;一人当たり面積"/>
        <xdr:cNvSpPr txBox="1"/>
      </xdr:nvSpPr>
      <xdr:spPr>
        <a:xfrm>
          <a:off x="19310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673" name="n_1mainValue【児童館】&#10;一人当たり面積"/>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29735</xdr:rowOff>
    </xdr:from>
    <xdr:ext cx="469744" cy="259045"/>
    <xdr:sp macro="" textlink="">
      <xdr:nvSpPr>
        <xdr:cNvPr id="674" name="n_2mainValue【児童館】&#10;一人当たり面積"/>
        <xdr:cNvSpPr txBox="1"/>
      </xdr:nvSpPr>
      <xdr:spPr>
        <a:xfrm>
          <a:off x="20199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29735</xdr:rowOff>
    </xdr:from>
    <xdr:ext cx="469744" cy="259045"/>
    <xdr:sp macro="" textlink="">
      <xdr:nvSpPr>
        <xdr:cNvPr id="675" name="n_3mainValue【児童館】&#10;一人当たり面積"/>
        <xdr:cNvSpPr txBox="1"/>
      </xdr:nvSpPr>
      <xdr:spPr>
        <a:xfrm>
          <a:off x="193104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6" name="テキスト ボックス 68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7" name="直線コネクタ 68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8" name="テキスト ボックス 68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9" name="直線コネクタ 68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0" name="テキスト ボックス 68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1" name="直線コネクタ 69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2" name="テキスト ボックス 69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3" name="直線コネクタ 69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4" name="テキスト ボックス 69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5" name="直線コネクタ 69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6" name="テキスト ボックス 69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104775</xdr:rowOff>
    </xdr:from>
    <xdr:to>
      <xdr:col>85</xdr:col>
      <xdr:colOff>126364</xdr:colOff>
      <xdr:row>106</xdr:row>
      <xdr:rowOff>169545</xdr:rowOff>
    </xdr:to>
    <xdr:cxnSp macro="">
      <xdr:nvCxnSpPr>
        <xdr:cNvPr id="700" name="直線コネクタ 699"/>
        <xdr:cNvCxnSpPr/>
      </xdr:nvCxnSpPr>
      <xdr:spPr>
        <a:xfrm flipV="1">
          <a:off x="16318864" y="17249775"/>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1922</xdr:rowOff>
    </xdr:from>
    <xdr:ext cx="405111" cy="259045"/>
    <xdr:sp macro="" textlink="">
      <xdr:nvSpPr>
        <xdr:cNvPr id="701" name="【公民館】&#10;有形固定資産減価償却率最小値テキスト"/>
        <xdr:cNvSpPr txBox="1"/>
      </xdr:nvSpPr>
      <xdr:spPr>
        <a:xfrm>
          <a:off x="16357600"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169545</xdr:rowOff>
    </xdr:from>
    <xdr:to>
      <xdr:col>86</xdr:col>
      <xdr:colOff>25400</xdr:colOff>
      <xdr:row>106</xdr:row>
      <xdr:rowOff>169545</xdr:rowOff>
    </xdr:to>
    <xdr:cxnSp macro="">
      <xdr:nvCxnSpPr>
        <xdr:cNvPr id="702" name="直線コネクタ 701"/>
        <xdr:cNvCxnSpPr/>
      </xdr:nvCxnSpPr>
      <xdr:spPr>
        <a:xfrm>
          <a:off x="16230600" y="18343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51452</xdr:rowOff>
    </xdr:from>
    <xdr:ext cx="405111" cy="259045"/>
    <xdr:sp macro="" textlink="">
      <xdr:nvSpPr>
        <xdr:cNvPr id="703" name="【公民館】&#10;有形固定資産減価償却率最大値テキスト"/>
        <xdr:cNvSpPr txBox="1"/>
      </xdr:nvSpPr>
      <xdr:spPr>
        <a:xfrm>
          <a:off x="16357600" y="1702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104775</xdr:rowOff>
    </xdr:from>
    <xdr:to>
      <xdr:col>86</xdr:col>
      <xdr:colOff>25400</xdr:colOff>
      <xdr:row>100</xdr:row>
      <xdr:rowOff>104775</xdr:rowOff>
    </xdr:to>
    <xdr:cxnSp macro="">
      <xdr:nvCxnSpPr>
        <xdr:cNvPr id="704" name="直線コネクタ 703"/>
        <xdr:cNvCxnSpPr/>
      </xdr:nvCxnSpPr>
      <xdr:spPr>
        <a:xfrm>
          <a:off x="16230600" y="1724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81932</xdr:rowOff>
    </xdr:from>
    <xdr:ext cx="405111" cy="259045"/>
    <xdr:sp macro="" textlink="">
      <xdr:nvSpPr>
        <xdr:cNvPr id="705" name="【公民館】&#10;有形固定資産減価償却率平均値テキスト"/>
        <xdr:cNvSpPr txBox="1"/>
      </xdr:nvSpPr>
      <xdr:spPr>
        <a:xfrm>
          <a:off x="16357600" y="1774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103505</xdr:rowOff>
    </xdr:from>
    <xdr:to>
      <xdr:col>85</xdr:col>
      <xdr:colOff>177800</xdr:colOff>
      <xdr:row>104</xdr:row>
      <xdr:rowOff>33655</xdr:rowOff>
    </xdr:to>
    <xdr:sp macro="" textlink="">
      <xdr:nvSpPr>
        <xdr:cNvPr id="706" name="フローチャート: 判断 705"/>
        <xdr:cNvSpPr/>
      </xdr:nvSpPr>
      <xdr:spPr>
        <a:xfrm>
          <a:off x="162687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126364</xdr:rowOff>
    </xdr:from>
    <xdr:to>
      <xdr:col>81</xdr:col>
      <xdr:colOff>101600</xdr:colOff>
      <xdr:row>104</xdr:row>
      <xdr:rowOff>56514</xdr:rowOff>
    </xdr:to>
    <xdr:sp macro="" textlink="">
      <xdr:nvSpPr>
        <xdr:cNvPr id="707" name="フローチャート: 判断 706"/>
        <xdr:cNvSpPr/>
      </xdr:nvSpPr>
      <xdr:spPr>
        <a:xfrm>
          <a:off x="15430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164464</xdr:rowOff>
    </xdr:from>
    <xdr:to>
      <xdr:col>76</xdr:col>
      <xdr:colOff>165100</xdr:colOff>
      <xdr:row>104</xdr:row>
      <xdr:rowOff>94614</xdr:rowOff>
    </xdr:to>
    <xdr:sp macro="" textlink="">
      <xdr:nvSpPr>
        <xdr:cNvPr id="708" name="フローチャート: 判断 707"/>
        <xdr:cNvSpPr/>
      </xdr:nvSpPr>
      <xdr:spPr>
        <a:xfrm>
          <a:off x="14541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145414</xdr:rowOff>
    </xdr:from>
    <xdr:to>
      <xdr:col>72</xdr:col>
      <xdr:colOff>38100</xdr:colOff>
      <xdr:row>104</xdr:row>
      <xdr:rowOff>75564</xdr:rowOff>
    </xdr:to>
    <xdr:sp macro="" textlink="">
      <xdr:nvSpPr>
        <xdr:cNvPr id="709" name="フローチャート: 判断 708"/>
        <xdr:cNvSpPr/>
      </xdr:nvSpPr>
      <xdr:spPr>
        <a:xfrm>
          <a:off x="13652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0" name="テキスト ボックス 7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1" name="テキスト ボックス 7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2" name="テキスト ボックス 7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3" name="テキスト ボックス 7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4" name="テキスト ボックス 7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78739</xdr:rowOff>
    </xdr:from>
    <xdr:to>
      <xdr:col>85</xdr:col>
      <xdr:colOff>177800</xdr:colOff>
      <xdr:row>102</xdr:row>
      <xdr:rowOff>8889</xdr:rowOff>
    </xdr:to>
    <xdr:sp macro="" textlink="">
      <xdr:nvSpPr>
        <xdr:cNvPr id="715" name="楕円 714"/>
        <xdr:cNvSpPr/>
      </xdr:nvSpPr>
      <xdr:spPr>
        <a:xfrm>
          <a:off x="16268700" y="1739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101616</xdr:rowOff>
    </xdr:from>
    <xdr:ext cx="405111" cy="259045"/>
    <xdr:sp macro="" textlink="">
      <xdr:nvSpPr>
        <xdr:cNvPr id="716" name="【公民館】&#10;有形固定資産減価償却率該当値テキスト"/>
        <xdr:cNvSpPr txBox="1"/>
      </xdr:nvSpPr>
      <xdr:spPr>
        <a:xfrm>
          <a:off x="16357600"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120650</xdr:rowOff>
    </xdr:from>
    <xdr:to>
      <xdr:col>81</xdr:col>
      <xdr:colOff>101600</xdr:colOff>
      <xdr:row>102</xdr:row>
      <xdr:rowOff>50800</xdr:rowOff>
    </xdr:to>
    <xdr:sp macro="" textlink="">
      <xdr:nvSpPr>
        <xdr:cNvPr id="717" name="楕円 716"/>
        <xdr:cNvSpPr/>
      </xdr:nvSpPr>
      <xdr:spPr>
        <a:xfrm>
          <a:off x="15430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129539</xdr:rowOff>
    </xdr:from>
    <xdr:to>
      <xdr:col>85</xdr:col>
      <xdr:colOff>127000</xdr:colOff>
      <xdr:row>102</xdr:row>
      <xdr:rowOff>0</xdr:rowOff>
    </xdr:to>
    <xdr:cxnSp macro="">
      <xdr:nvCxnSpPr>
        <xdr:cNvPr id="718" name="直線コネクタ 717"/>
        <xdr:cNvCxnSpPr/>
      </xdr:nvCxnSpPr>
      <xdr:spPr>
        <a:xfrm flipV="1">
          <a:off x="15481300" y="174459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36830</xdr:rowOff>
    </xdr:from>
    <xdr:to>
      <xdr:col>76</xdr:col>
      <xdr:colOff>165100</xdr:colOff>
      <xdr:row>107</xdr:row>
      <xdr:rowOff>138430</xdr:rowOff>
    </xdr:to>
    <xdr:sp macro="" textlink="">
      <xdr:nvSpPr>
        <xdr:cNvPr id="719" name="楕円 718"/>
        <xdr:cNvSpPr/>
      </xdr:nvSpPr>
      <xdr:spPr>
        <a:xfrm>
          <a:off x="14541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0</xdr:rowOff>
    </xdr:from>
    <xdr:to>
      <xdr:col>81</xdr:col>
      <xdr:colOff>50800</xdr:colOff>
      <xdr:row>107</xdr:row>
      <xdr:rowOff>87630</xdr:rowOff>
    </xdr:to>
    <xdr:cxnSp macro="">
      <xdr:nvCxnSpPr>
        <xdr:cNvPr id="720" name="直線コネクタ 719"/>
        <xdr:cNvCxnSpPr/>
      </xdr:nvCxnSpPr>
      <xdr:spPr>
        <a:xfrm flipV="1">
          <a:off x="14592300" y="17487900"/>
          <a:ext cx="889000" cy="94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76836</xdr:rowOff>
    </xdr:from>
    <xdr:to>
      <xdr:col>72</xdr:col>
      <xdr:colOff>38100</xdr:colOff>
      <xdr:row>108</xdr:row>
      <xdr:rowOff>6986</xdr:rowOff>
    </xdr:to>
    <xdr:sp macro="" textlink="">
      <xdr:nvSpPr>
        <xdr:cNvPr id="721" name="楕円 720"/>
        <xdr:cNvSpPr/>
      </xdr:nvSpPr>
      <xdr:spPr>
        <a:xfrm>
          <a:off x="13652500" y="1842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87630</xdr:rowOff>
    </xdr:from>
    <xdr:to>
      <xdr:col>76</xdr:col>
      <xdr:colOff>114300</xdr:colOff>
      <xdr:row>107</xdr:row>
      <xdr:rowOff>127636</xdr:rowOff>
    </xdr:to>
    <xdr:cxnSp macro="">
      <xdr:nvCxnSpPr>
        <xdr:cNvPr id="722" name="直線コネクタ 721"/>
        <xdr:cNvCxnSpPr/>
      </xdr:nvCxnSpPr>
      <xdr:spPr>
        <a:xfrm flipV="1">
          <a:off x="13703300" y="184327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47641</xdr:rowOff>
    </xdr:from>
    <xdr:ext cx="405111" cy="259045"/>
    <xdr:sp macro="" textlink="">
      <xdr:nvSpPr>
        <xdr:cNvPr id="723" name="n_1aveValue【公民館】&#10;有形固定資産減価償却率"/>
        <xdr:cNvSpPr txBox="1"/>
      </xdr:nvSpPr>
      <xdr:spPr>
        <a:xfrm>
          <a:off x="152660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111141</xdr:rowOff>
    </xdr:from>
    <xdr:ext cx="405111" cy="259045"/>
    <xdr:sp macro="" textlink="">
      <xdr:nvSpPr>
        <xdr:cNvPr id="724" name="n_2aveValue【公民館】&#10;有形固定資産減価償却率"/>
        <xdr:cNvSpPr txBox="1"/>
      </xdr:nvSpPr>
      <xdr:spPr>
        <a:xfrm>
          <a:off x="14389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92091</xdr:rowOff>
    </xdr:from>
    <xdr:ext cx="405111" cy="259045"/>
    <xdr:sp macro="" textlink="">
      <xdr:nvSpPr>
        <xdr:cNvPr id="725" name="n_3aveValue【公民館】&#10;有形固定資産減価償却率"/>
        <xdr:cNvSpPr txBox="1"/>
      </xdr:nvSpPr>
      <xdr:spPr>
        <a:xfrm>
          <a:off x="13500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67327</xdr:rowOff>
    </xdr:from>
    <xdr:ext cx="405111" cy="259045"/>
    <xdr:sp macro="" textlink="">
      <xdr:nvSpPr>
        <xdr:cNvPr id="726" name="n_1mainValue【公民館】&#10;有形固定資産減価償却率"/>
        <xdr:cNvSpPr txBox="1"/>
      </xdr:nvSpPr>
      <xdr:spPr>
        <a:xfrm>
          <a:off x="152660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129557</xdr:rowOff>
    </xdr:from>
    <xdr:ext cx="405111" cy="259045"/>
    <xdr:sp macro="" textlink="">
      <xdr:nvSpPr>
        <xdr:cNvPr id="727" name="n_2mainValue【公民館】&#10;有形固定資産減価償却率"/>
        <xdr:cNvSpPr txBox="1"/>
      </xdr:nvSpPr>
      <xdr:spPr>
        <a:xfrm>
          <a:off x="14389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169563</xdr:rowOff>
    </xdr:from>
    <xdr:ext cx="405111" cy="259045"/>
    <xdr:sp macro="" textlink="">
      <xdr:nvSpPr>
        <xdr:cNvPr id="728" name="n_3mainValue【公民館】&#10;有形固定資産減価償却率"/>
        <xdr:cNvSpPr txBox="1"/>
      </xdr:nvSpPr>
      <xdr:spPr>
        <a:xfrm>
          <a:off x="13500744"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9" name="直線コネクタ 73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0" name="テキスト ボックス 73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1" name="直線コネクタ 74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2" name="テキスト ボックス 74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3" name="直線コネクタ 74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4" name="テキスト ボックス 74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5" name="直線コネクタ 74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6" name="テキスト ボックス 74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0" name="直線コネクタ 749"/>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52" name="直線コネクタ 75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53"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54" name="直線コネクタ 753"/>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755"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56" name="フローチャート: 判断 755"/>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57" name="フローチャート: 判断 756"/>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58" name="フローチャート: 判断 757"/>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59" name="フローチャート: 判断 758"/>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41402</xdr:rowOff>
    </xdr:from>
    <xdr:to>
      <xdr:col>116</xdr:col>
      <xdr:colOff>114300</xdr:colOff>
      <xdr:row>106</xdr:row>
      <xdr:rowOff>143002</xdr:rowOff>
    </xdr:to>
    <xdr:sp macro="" textlink="">
      <xdr:nvSpPr>
        <xdr:cNvPr id="765" name="楕円 764"/>
        <xdr:cNvSpPr/>
      </xdr:nvSpPr>
      <xdr:spPr>
        <a:xfrm>
          <a:off x="221107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19829</xdr:rowOff>
    </xdr:from>
    <xdr:ext cx="469744" cy="259045"/>
    <xdr:sp macro="" textlink="">
      <xdr:nvSpPr>
        <xdr:cNvPr id="766" name="【公民館】&#10;一人当たり面積該当値テキスト"/>
        <xdr:cNvSpPr txBox="1"/>
      </xdr:nvSpPr>
      <xdr:spPr>
        <a:xfrm>
          <a:off x="22199600" y="181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767" name="楕円 766"/>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92202</xdr:rowOff>
    </xdr:from>
    <xdr:to>
      <xdr:col>116</xdr:col>
      <xdr:colOff>63500</xdr:colOff>
      <xdr:row>106</xdr:row>
      <xdr:rowOff>99061</xdr:rowOff>
    </xdr:to>
    <xdr:cxnSp macro="">
      <xdr:nvCxnSpPr>
        <xdr:cNvPr id="768" name="直線コネクタ 767"/>
        <xdr:cNvCxnSpPr/>
      </xdr:nvCxnSpPr>
      <xdr:spPr>
        <a:xfrm flipV="1">
          <a:off x="21323300" y="1826590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121413</xdr:rowOff>
    </xdr:from>
    <xdr:to>
      <xdr:col>107</xdr:col>
      <xdr:colOff>101600</xdr:colOff>
      <xdr:row>106</xdr:row>
      <xdr:rowOff>51563</xdr:rowOff>
    </xdr:to>
    <xdr:sp macro="" textlink="">
      <xdr:nvSpPr>
        <xdr:cNvPr id="769" name="楕円 768"/>
        <xdr:cNvSpPr/>
      </xdr:nvSpPr>
      <xdr:spPr>
        <a:xfrm>
          <a:off x="20383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763</xdr:rowOff>
    </xdr:from>
    <xdr:to>
      <xdr:col>111</xdr:col>
      <xdr:colOff>177800</xdr:colOff>
      <xdr:row>106</xdr:row>
      <xdr:rowOff>99061</xdr:rowOff>
    </xdr:to>
    <xdr:cxnSp macro="">
      <xdr:nvCxnSpPr>
        <xdr:cNvPr id="770" name="直線コネクタ 769"/>
        <xdr:cNvCxnSpPr/>
      </xdr:nvCxnSpPr>
      <xdr:spPr>
        <a:xfrm>
          <a:off x="20434300" y="18174463"/>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71" name="楕円 770"/>
        <xdr:cNvSpPr/>
      </xdr:nvSpPr>
      <xdr:spPr>
        <a:xfrm>
          <a:off x="19494500" y="18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169926</xdr:rowOff>
    </xdr:from>
    <xdr:to>
      <xdr:col>107</xdr:col>
      <xdr:colOff>50800</xdr:colOff>
      <xdr:row>106</xdr:row>
      <xdr:rowOff>763</xdr:rowOff>
    </xdr:to>
    <xdr:cxnSp macro="">
      <xdr:nvCxnSpPr>
        <xdr:cNvPr id="772" name="直線コネクタ 771"/>
        <xdr:cNvCxnSpPr/>
      </xdr:nvCxnSpPr>
      <xdr:spPr>
        <a:xfrm>
          <a:off x="19545300" y="181721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73"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74"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75"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776" name="n_1main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42690</xdr:rowOff>
    </xdr:from>
    <xdr:ext cx="469744" cy="259045"/>
    <xdr:sp macro="" textlink="">
      <xdr:nvSpPr>
        <xdr:cNvPr id="777" name="n_2mainValue【公民館】&#10;一人当たり面積"/>
        <xdr:cNvSpPr txBox="1"/>
      </xdr:nvSpPr>
      <xdr:spPr>
        <a:xfrm>
          <a:off x="20199427" y="1821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778" name="n_3mainValue【公民館】&#10;一人当たり面積"/>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有形固定資産減価償却率が類似団体平均値を特に上回っている施設は、認定こども園・幼稚園・保育所、学校施設である。一方、特に下回っている施設は、橋りょう・トンネル</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、児童館</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lang="ja-JP" altLang="ja-JP" sz="1100" b="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　こども園・幼稚園・保育所については、減価償却率が</a:t>
          </a:r>
          <a:r>
            <a:rPr kumimoji="1" lang="en-US"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80</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％を超えており全ての幼稚園・認定こども園で施設の老朽化が進んでいる。</a:t>
          </a:r>
          <a:r>
            <a:rPr kumimoji="1" lang="ja-JP" altLang="ja-JP" sz="11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少子化の影響を踏まえ、さらなる再編による施設の建替え等も視野に、計画的な修繕を行っていく。学校施設については、小中一貫校校舎建設に伴い、老朽度の高くない既存中学校舎を取り壊したため減価償却率が上昇した。今後は、年間の償却額と新校舎整備に伴う資産増加分により横ばいとなっていく見込み。児童館については、２棟が取得年より</a:t>
          </a:r>
          <a:r>
            <a:rPr kumimoji="1" lang="en-US"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45</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年以上経過し、減価償却率が</a:t>
          </a:r>
          <a:r>
            <a:rPr kumimoji="1" lang="en-US"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100</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％となっていたが、地元地区へ譲渡したことにより、</a:t>
          </a:r>
          <a:r>
            <a:rPr kumimoji="1" lang="en-US"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0</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b="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　橋りょう・トンネルについては、類似団体平均を下回っている状況ではあるが、今後の維持管理等に伴う負担は重くなることが見込まれる。桜川市橋梁長寿命化修繕計画に基づき計画的に定期点検を実施しており、次年度以降も優先順位をつけて橋りょうの修繕を行っていく。公民館については、平成</a:t>
          </a:r>
          <a:r>
            <a:rPr kumimoji="1" lang="en-US"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年建設の比較的新しい真壁伝承館において、公民館から市民会館へ区分を見直したことにより、減価償却率が増加した。　</a:t>
          </a:r>
          <a:endParaRPr lang="ja-JP" altLang="ja-JP" sz="1100" b="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　また、一人当たりの数値で大きく類似団体平均を上回っているものは道路である。道路については、集落が点在しているため総延長が長くなっている。道路の維持管理等、更新に伴う負担が今後も重くなることが見込まれるため、優先順位をつけて改良・維持補修を行っていく。</a:t>
          </a:r>
          <a:endParaRPr kumimoji="1" lang="ja-JP" altLang="en-US" sz="11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42,126
41,759
180.06
20,173,454
18,721,909
1,359,943
11,519,046
18,856,650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72" name="楕円 71"/>
        <xdr:cNvSpPr/>
      </xdr:nvSpPr>
      <xdr:spPr>
        <a:xfrm>
          <a:off x="45847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111958</xdr:rowOff>
    </xdr:from>
    <xdr:ext cx="405111" cy="259045"/>
    <xdr:sp macro="" textlink="">
      <xdr:nvSpPr>
        <xdr:cNvPr id="73" name="【図書館】&#10;有形固定資産減価償却率該当値テキスト"/>
        <xdr:cNvSpPr txBox="1"/>
      </xdr:nvSpPr>
      <xdr:spPr>
        <a:xfrm>
          <a:off x="4673600" y="611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121739</xdr:rowOff>
    </xdr:from>
    <xdr:to>
      <xdr:col>20</xdr:col>
      <xdr:colOff>38100</xdr:colOff>
      <xdr:row>37</xdr:row>
      <xdr:rowOff>51889</xdr:rowOff>
    </xdr:to>
    <xdr:sp macro="" textlink="">
      <xdr:nvSpPr>
        <xdr:cNvPr id="74" name="楕円 73"/>
        <xdr:cNvSpPr/>
      </xdr:nvSpPr>
      <xdr:spPr>
        <a:xfrm>
          <a:off x="37465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139881</xdr:rowOff>
    </xdr:from>
    <xdr:to>
      <xdr:col>24</xdr:col>
      <xdr:colOff>63500</xdr:colOff>
      <xdr:row>37</xdr:row>
      <xdr:rowOff>1089</xdr:rowOff>
    </xdr:to>
    <xdr:cxnSp macro="">
      <xdr:nvCxnSpPr>
        <xdr:cNvPr id="75" name="直線コネクタ 74"/>
        <xdr:cNvCxnSpPr/>
      </xdr:nvCxnSpPr>
      <xdr:spPr>
        <a:xfrm flipV="1">
          <a:off x="3797300" y="631208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154396</xdr:rowOff>
    </xdr:from>
    <xdr:to>
      <xdr:col>15</xdr:col>
      <xdr:colOff>101600</xdr:colOff>
      <xdr:row>37</xdr:row>
      <xdr:rowOff>84546</xdr:rowOff>
    </xdr:to>
    <xdr:sp macro="" textlink="">
      <xdr:nvSpPr>
        <xdr:cNvPr id="76" name="楕円 75"/>
        <xdr:cNvSpPr/>
      </xdr:nvSpPr>
      <xdr:spPr>
        <a:xfrm>
          <a:off x="2857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1089</xdr:rowOff>
    </xdr:from>
    <xdr:to>
      <xdr:col>19</xdr:col>
      <xdr:colOff>177800</xdr:colOff>
      <xdr:row>37</xdr:row>
      <xdr:rowOff>33746</xdr:rowOff>
    </xdr:to>
    <xdr:cxnSp macro="">
      <xdr:nvCxnSpPr>
        <xdr:cNvPr id="77" name="直線コネクタ 76"/>
        <xdr:cNvCxnSpPr/>
      </xdr:nvCxnSpPr>
      <xdr:spPr>
        <a:xfrm flipV="1">
          <a:off x="2908300" y="634473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78" name="楕円 77"/>
        <xdr:cNvSpPr/>
      </xdr:nvSpPr>
      <xdr:spPr>
        <a:xfrm>
          <a:off x="1968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33746</xdr:rowOff>
    </xdr:from>
    <xdr:to>
      <xdr:col>15</xdr:col>
      <xdr:colOff>50800</xdr:colOff>
      <xdr:row>37</xdr:row>
      <xdr:rowOff>66403</xdr:rowOff>
    </xdr:to>
    <xdr:cxnSp macro="">
      <xdr:nvCxnSpPr>
        <xdr:cNvPr id="79" name="直線コネクタ 78"/>
        <xdr:cNvCxnSpPr/>
      </xdr:nvCxnSpPr>
      <xdr:spPr>
        <a:xfrm flipV="1">
          <a:off x="2019300" y="63773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68416</xdr:rowOff>
    </xdr:from>
    <xdr:ext cx="405111" cy="259045"/>
    <xdr:sp macro="" textlink="">
      <xdr:nvSpPr>
        <xdr:cNvPr id="83" name="n_1mainValue【図書館】&#10;有形固定資産減価償却率"/>
        <xdr:cNvSpPr txBox="1"/>
      </xdr:nvSpPr>
      <xdr:spPr>
        <a:xfrm>
          <a:off x="35820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4" name="n_2mainValue【図書館】&#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133730</xdr:rowOff>
    </xdr:from>
    <xdr:ext cx="405111" cy="259045"/>
    <xdr:sp macro="" textlink="">
      <xdr:nvSpPr>
        <xdr:cNvPr id="85" name="n_3mainValue【図書館】&#10;有形固定資産減価償却率"/>
        <xdr:cNvSpPr txBox="1"/>
      </xdr:nvSpPr>
      <xdr:spPr>
        <a:xfrm>
          <a:off x="1816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119034</xdr:rowOff>
    </xdr:from>
    <xdr:ext cx="469744" cy="259045"/>
    <xdr:sp macro="" textlink="">
      <xdr:nvSpPr>
        <xdr:cNvPr id="116" name="【図書館】&#10;一人当たり面積平均値テキスト"/>
        <xdr:cNvSpPr txBox="1"/>
      </xdr:nvSpPr>
      <xdr:spPr>
        <a:xfrm>
          <a:off x="10515600" y="646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26" name="楕円 125"/>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27" name="【図書館】&#10;一人当たり面積該当値テキスト"/>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17235</xdr:rowOff>
    </xdr:from>
    <xdr:to>
      <xdr:col>50</xdr:col>
      <xdr:colOff>165100</xdr:colOff>
      <xdr:row>41</xdr:row>
      <xdr:rowOff>118835</xdr:rowOff>
    </xdr:to>
    <xdr:sp macro="" textlink="">
      <xdr:nvSpPr>
        <xdr:cNvPr id="128" name="楕円 127"/>
        <xdr:cNvSpPr/>
      </xdr:nvSpPr>
      <xdr:spPr>
        <a:xfrm>
          <a:off x="9588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68035</xdr:rowOff>
    </xdr:to>
    <xdr:cxnSp macro="">
      <xdr:nvCxnSpPr>
        <xdr:cNvPr id="129" name="直線コネクタ 128"/>
        <xdr:cNvCxnSpPr/>
      </xdr:nvCxnSpPr>
      <xdr:spPr>
        <a:xfrm flipV="1">
          <a:off x="9639300" y="70866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17235</xdr:rowOff>
    </xdr:from>
    <xdr:to>
      <xdr:col>46</xdr:col>
      <xdr:colOff>38100</xdr:colOff>
      <xdr:row>41</xdr:row>
      <xdr:rowOff>118835</xdr:rowOff>
    </xdr:to>
    <xdr:sp macro="" textlink="">
      <xdr:nvSpPr>
        <xdr:cNvPr id="130" name="楕円 129"/>
        <xdr:cNvSpPr/>
      </xdr:nvSpPr>
      <xdr:spPr>
        <a:xfrm>
          <a:off x="8699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68035</xdr:rowOff>
    </xdr:from>
    <xdr:to>
      <xdr:col>50</xdr:col>
      <xdr:colOff>114300</xdr:colOff>
      <xdr:row>41</xdr:row>
      <xdr:rowOff>68035</xdr:rowOff>
    </xdr:to>
    <xdr:cxnSp macro="">
      <xdr:nvCxnSpPr>
        <xdr:cNvPr id="131" name="直線コネクタ 130"/>
        <xdr:cNvCxnSpPr/>
      </xdr:nvCxnSpPr>
      <xdr:spPr>
        <a:xfrm>
          <a:off x="8750300" y="7097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33564</xdr:rowOff>
    </xdr:from>
    <xdr:to>
      <xdr:col>41</xdr:col>
      <xdr:colOff>101600</xdr:colOff>
      <xdr:row>35</xdr:row>
      <xdr:rowOff>135164</xdr:rowOff>
    </xdr:to>
    <xdr:sp macro="" textlink="">
      <xdr:nvSpPr>
        <xdr:cNvPr id="132" name="楕円 131"/>
        <xdr:cNvSpPr/>
      </xdr:nvSpPr>
      <xdr:spPr>
        <a:xfrm>
          <a:off x="7810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84364</xdr:rowOff>
    </xdr:from>
    <xdr:to>
      <xdr:col>45</xdr:col>
      <xdr:colOff>177800</xdr:colOff>
      <xdr:row>41</xdr:row>
      <xdr:rowOff>68035</xdr:rowOff>
    </xdr:to>
    <xdr:cxnSp macro="">
      <xdr:nvCxnSpPr>
        <xdr:cNvPr id="133" name="直線コネクタ 132"/>
        <xdr:cNvCxnSpPr/>
      </xdr:nvCxnSpPr>
      <xdr:spPr>
        <a:xfrm>
          <a:off x="7861300" y="6085114"/>
          <a:ext cx="889000" cy="101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34"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5"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36" name="n_3aveValue【図書館】&#10;一人当たり面積"/>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109962</xdr:rowOff>
    </xdr:from>
    <xdr:ext cx="469744" cy="259045"/>
    <xdr:sp macro="" textlink="">
      <xdr:nvSpPr>
        <xdr:cNvPr id="137" name="n_1mainValue【図書館】&#10;一人当たり面積"/>
        <xdr:cNvSpPr txBox="1"/>
      </xdr:nvSpPr>
      <xdr:spPr>
        <a:xfrm>
          <a:off x="93917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109962</xdr:rowOff>
    </xdr:from>
    <xdr:ext cx="469744" cy="259045"/>
    <xdr:sp macro="" textlink="">
      <xdr:nvSpPr>
        <xdr:cNvPr id="138" name="n_2mainValue【図書館】&#10;一人当たり面積"/>
        <xdr:cNvSpPr txBox="1"/>
      </xdr:nvSpPr>
      <xdr:spPr>
        <a:xfrm>
          <a:off x="8515427" y="713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151691</xdr:rowOff>
    </xdr:from>
    <xdr:ext cx="469744" cy="259045"/>
    <xdr:sp macro="" textlink="">
      <xdr:nvSpPr>
        <xdr:cNvPr id="139" name="n_3mainValue【図書館】&#10;一人当たり面積"/>
        <xdr:cNvSpPr txBox="1"/>
      </xdr:nvSpPr>
      <xdr:spPr>
        <a:xfrm>
          <a:off x="7626427" y="58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93218</xdr:rowOff>
    </xdr:from>
    <xdr:to>
      <xdr:col>24</xdr:col>
      <xdr:colOff>114300</xdr:colOff>
      <xdr:row>59</xdr:row>
      <xdr:rowOff>23368</xdr:rowOff>
    </xdr:to>
    <xdr:sp macro="" textlink="">
      <xdr:nvSpPr>
        <xdr:cNvPr id="177" name="楕円 176"/>
        <xdr:cNvSpPr/>
      </xdr:nvSpPr>
      <xdr:spPr>
        <a:xfrm>
          <a:off x="45847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116095</xdr:rowOff>
    </xdr:from>
    <xdr:ext cx="405111" cy="259045"/>
    <xdr:sp macro="" textlink="">
      <xdr:nvSpPr>
        <xdr:cNvPr id="178" name="【体育館・プール】&#10;有形固定資産減価償却率該当値テキスト"/>
        <xdr:cNvSpPr txBox="1"/>
      </xdr:nvSpPr>
      <xdr:spPr>
        <a:xfrm>
          <a:off x="4673600" y="988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134366</xdr:rowOff>
    </xdr:from>
    <xdr:to>
      <xdr:col>20</xdr:col>
      <xdr:colOff>38100</xdr:colOff>
      <xdr:row>59</xdr:row>
      <xdr:rowOff>64516</xdr:rowOff>
    </xdr:to>
    <xdr:sp macro="" textlink="">
      <xdr:nvSpPr>
        <xdr:cNvPr id="179" name="楕円 178"/>
        <xdr:cNvSpPr/>
      </xdr:nvSpPr>
      <xdr:spPr>
        <a:xfrm>
          <a:off x="3746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144018</xdr:rowOff>
    </xdr:from>
    <xdr:to>
      <xdr:col>24</xdr:col>
      <xdr:colOff>63500</xdr:colOff>
      <xdr:row>59</xdr:row>
      <xdr:rowOff>13716</xdr:rowOff>
    </xdr:to>
    <xdr:cxnSp macro="">
      <xdr:nvCxnSpPr>
        <xdr:cNvPr id="180" name="直線コネクタ 179"/>
        <xdr:cNvCxnSpPr/>
      </xdr:nvCxnSpPr>
      <xdr:spPr>
        <a:xfrm flipV="1">
          <a:off x="3797300" y="1008811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xdr:rowOff>
    </xdr:from>
    <xdr:to>
      <xdr:col>15</xdr:col>
      <xdr:colOff>101600</xdr:colOff>
      <xdr:row>59</xdr:row>
      <xdr:rowOff>105664</xdr:rowOff>
    </xdr:to>
    <xdr:sp macro="" textlink="">
      <xdr:nvSpPr>
        <xdr:cNvPr id="181" name="楕円 180"/>
        <xdr:cNvSpPr/>
      </xdr:nvSpPr>
      <xdr:spPr>
        <a:xfrm>
          <a:off x="2857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13716</xdr:rowOff>
    </xdr:from>
    <xdr:to>
      <xdr:col>19</xdr:col>
      <xdr:colOff>177800</xdr:colOff>
      <xdr:row>59</xdr:row>
      <xdr:rowOff>54864</xdr:rowOff>
    </xdr:to>
    <xdr:cxnSp macro="">
      <xdr:nvCxnSpPr>
        <xdr:cNvPr id="182" name="直線コネクタ 181"/>
        <xdr:cNvCxnSpPr/>
      </xdr:nvCxnSpPr>
      <xdr:spPr>
        <a:xfrm flipV="1">
          <a:off x="2908300" y="1012926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56642</xdr:rowOff>
    </xdr:from>
    <xdr:to>
      <xdr:col>10</xdr:col>
      <xdr:colOff>165100</xdr:colOff>
      <xdr:row>59</xdr:row>
      <xdr:rowOff>158242</xdr:rowOff>
    </xdr:to>
    <xdr:sp macro="" textlink="">
      <xdr:nvSpPr>
        <xdr:cNvPr id="183" name="楕円 182"/>
        <xdr:cNvSpPr/>
      </xdr:nvSpPr>
      <xdr:spPr>
        <a:xfrm>
          <a:off x="1968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54864</xdr:rowOff>
    </xdr:from>
    <xdr:to>
      <xdr:col>15</xdr:col>
      <xdr:colOff>50800</xdr:colOff>
      <xdr:row>59</xdr:row>
      <xdr:rowOff>107442</xdr:rowOff>
    </xdr:to>
    <xdr:cxnSp macro="">
      <xdr:nvCxnSpPr>
        <xdr:cNvPr id="184" name="直線コネクタ 183"/>
        <xdr:cNvCxnSpPr/>
      </xdr:nvCxnSpPr>
      <xdr:spPr>
        <a:xfrm flipV="1">
          <a:off x="2019300" y="1017041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81043</xdr:rowOff>
    </xdr:from>
    <xdr:ext cx="405111" cy="259045"/>
    <xdr:sp macro="" textlink="">
      <xdr:nvSpPr>
        <xdr:cNvPr id="188" name="n_1mainValue【体育館・プール】&#10;有形固定資産減価償却率"/>
        <xdr:cNvSpPr txBox="1"/>
      </xdr:nvSpPr>
      <xdr:spPr>
        <a:xfrm>
          <a:off x="35820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122191</xdr:rowOff>
    </xdr:from>
    <xdr:ext cx="405111" cy="259045"/>
    <xdr:sp macro="" textlink="">
      <xdr:nvSpPr>
        <xdr:cNvPr id="189" name="n_2mainValue【体育館・プール】&#10;有形固定資産減価償却率"/>
        <xdr:cNvSpPr txBox="1"/>
      </xdr:nvSpPr>
      <xdr:spPr>
        <a:xfrm>
          <a:off x="2705744" y="989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3319</xdr:rowOff>
    </xdr:from>
    <xdr:ext cx="405111" cy="259045"/>
    <xdr:sp macro="" textlink="">
      <xdr:nvSpPr>
        <xdr:cNvPr id="190" name="n_3mainValue【体育館・プール】&#10;有形固定資産減価償却率"/>
        <xdr:cNvSpPr txBox="1"/>
      </xdr:nvSpPr>
      <xdr:spPr>
        <a:xfrm>
          <a:off x="1816744" y="994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142240</xdr:rowOff>
    </xdr:from>
    <xdr:to>
      <xdr:col>55</xdr:col>
      <xdr:colOff>50800</xdr:colOff>
      <xdr:row>63</xdr:row>
      <xdr:rowOff>72390</xdr:rowOff>
    </xdr:to>
    <xdr:sp macro="" textlink="">
      <xdr:nvSpPr>
        <xdr:cNvPr id="229" name="楕円 228"/>
        <xdr:cNvSpPr/>
      </xdr:nvSpPr>
      <xdr:spPr>
        <a:xfrm>
          <a:off x="104267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120667</xdr:rowOff>
    </xdr:from>
    <xdr:ext cx="469744" cy="259045"/>
    <xdr:sp macro="" textlink="">
      <xdr:nvSpPr>
        <xdr:cNvPr id="230" name="【体育館・プール】&#10;一人当たり面積該当値テキスト"/>
        <xdr:cNvSpPr txBox="1"/>
      </xdr:nvSpPr>
      <xdr:spPr>
        <a:xfrm>
          <a:off x="10515600" y="1075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146050</xdr:rowOff>
    </xdr:from>
    <xdr:to>
      <xdr:col>50</xdr:col>
      <xdr:colOff>165100</xdr:colOff>
      <xdr:row>63</xdr:row>
      <xdr:rowOff>76200</xdr:rowOff>
    </xdr:to>
    <xdr:sp macro="" textlink="">
      <xdr:nvSpPr>
        <xdr:cNvPr id="231" name="楕円 230"/>
        <xdr:cNvSpPr/>
      </xdr:nvSpPr>
      <xdr:spPr>
        <a:xfrm>
          <a:off x="9588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21590</xdr:rowOff>
    </xdr:from>
    <xdr:to>
      <xdr:col>55</xdr:col>
      <xdr:colOff>0</xdr:colOff>
      <xdr:row>63</xdr:row>
      <xdr:rowOff>25400</xdr:rowOff>
    </xdr:to>
    <xdr:cxnSp macro="">
      <xdr:nvCxnSpPr>
        <xdr:cNvPr id="232" name="直線コネクタ 231"/>
        <xdr:cNvCxnSpPr/>
      </xdr:nvCxnSpPr>
      <xdr:spPr>
        <a:xfrm flipV="1">
          <a:off x="9639300" y="108229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46990</xdr:rowOff>
    </xdr:from>
    <xdr:to>
      <xdr:col>46</xdr:col>
      <xdr:colOff>38100</xdr:colOff>
      <xdr:row>63</xdr:row>
      <xdr:rowOff>148590</xdr:rowOff>
    </xdr:to>
    <xdr:sp macro="" textlink="">
      <xdr:nvSpPr>
        <xdr:cNvPr id="233" name="楕円 232"/>
        <xdr:cNvSpPr/>
      </xdr:nvSpPr>
      <xdr:spPr>
        <a:xfrm>
          <a:off x="8699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25400</xdr:rowOff>
    </xdr:from>
    <xdr:to>
      <xdr:col>50</xdr:col>
      <xdr:colOff>114300</xdr:colOff>
      <xdr:row>63</xdr:row>
      <xdr:rowOff>97790</xdr:rowOff>
    </xdr:to>
    <xdr:cxnSp macro="">
      <xdr:nvCxnSpPr>
        <xdr:cNvPr id="234" name="直線コネクタ 233"/>
        <xdr:cNvCxnSpPr/>
      </xdr:nvCxnSpPr>
      <xdr:spPr>
        <a:xfrm flipV="1">
          <a:off x="8750300" y="108267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49530</xdr:rowOff>
    </xdr:from>
    <xdr:to>
      <xdr:col>41</xdr:col>
      <xdr:colOff>101600</xdr:colOff>
      <xdr:row>63</xdr:row>
      <xdr:rowOff>151130</xdr:rowOff>
    </xdr:to>
    <xdr:sp macro="" textlink="">
      <xdr:nvSpPr>
        <xdr:cNvPr id="235" name="楕円 234"/>
        <xdr:cNvSpPr/>
      </xdr:nvSpPr>
      <xdr:spPr>
        <a:xfrm>
          <a:off x="7810500"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97790</xdr:rowOff>
    </xdr:from>
    <xdr:to>
      <xdr:col>45</xdr:col>
      <xdr:colOff>177800</xdr:colOff>
      <xdr:row>63</xdr:row>
      <xdr:rowOff>100330</xdr:rowOff>
    </xdr:to>
    <xdr:cxnSp macro="">
      <xdr:nvCxnSpPr>
        <xdr:cNvPr id="236" name="直線コネクタ 235"/>
        <xdr:cNvCxnSpPr/>
      </xdr:nvCxnSpPr>
      <xdr:spPr>
        <a:xfrm flipV="1">
          <a:off x="7861300" y="1089914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67327</xdr:rowOff>
    </xdr:from>
    <xdr:ext cx="469744" cy="259045"/>
    <xdr:sp macro="" textlink="">
      <xdr:nvSpPr>
        <xdr:cNvPr id="240" name="n_1mainValue【体育館・プール】&#10;一人当たり面積"/>
        <xdr:cNvSpPr txBox="1"/>
      </xdr:nvSpPr>
      <xdr:spPr>
        <a:xfrm>
          <a:off x="9391727" y="1086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139717</xdr:rowOff>
    </xdr:from>
    <xdr:ext cx="469744" cy="259045"/>
    <xdr:sp macro="" textlink="">
      <xdr:nvSpPr>
        <xdr:cNvPr id="241" name="n_2mainValue【体育館・プール】&#10;一人当たり面積"/>
        <xdr:cNvSpPr txBox="1"/>
      </xdr:nvSpPr>
      <xdr:spPr>
        <a:xfrm>
          <a:off x="8515427" y="1094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142257</xdr:rowOff>
    </xdr:from>
    <xdr:ext cx="469744" cy="259045"/>
    <xdr:sp macro="" textlink="">
      <xdr:nvSpPr>
        <xdr:cNvPr id="242" name="n_3mainValue【体育館・プール】&#10;一人当たり面積"/>
        <xdr:cNvSpPr txBox="1"/>
      </xdr:nvSpPr>
      <xdr:spPr>
        <a:xfrm>
          <a:off x="7626427"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126382</xdr:rowOff>
    </xdr:from>
    <xdr:ext cx="405111" cy="259045"/>
    <xdr:sp macro="" textlink="">
      <xdr:nvSpPr>
        <xdr:cNvPr id="272" name="【福祉施設】&#10;有形固定資産減価償却率平均値テキスト"/>
        <xdr:cNvSpPr txBox="1"/>
      </xdr:nvSpPr>
      <xdr:spPr>
        <a:xfrm>
          <a:off x="4673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82" name="楕円 281"/>
        <xdr:cNvSpPr/>
      </xdr:nvSpPr>
      <xdr:spPr>
        <a:xfrm>
          <a:off x="45847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121938</xdr:rowOff>
    </xdr:from>
    <xdr:ext cx="405111" cy="259045"/>
    <xdr:sp macro="" textlink="">
      <xdr:nvSpPr>
        <xdr:cNvPr id="283" name="【福祉施設】&#10;有形固定資産減価償却率該当値テキスト"/>
        <xdr:cNvSpPr txBox="1"/>
      </xdr:nvSpPr>
      <xdr:spPr>
        <a:xfrm>
          <a:off x="4673600"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84" name="楕円 283"/>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22861</xdr:rowOff>
    </xdr:from>
    <xdr:to>
      <xdr:col>24</xdr:col>
      <xdr:colOff>63500</xdr:colOff>
      <xdr:row>83</xdr:row>
      <xdr:rowOff>38100</xdr:rowOff>
    </xdr:to>
    <xdr:cxnSp macro="">
      <xdr:nvCxnSpPr>
        <xdr:cNvPr id="285" name="直線コネクタ 284"/>
        <xdr:cNvCxnSpPr/>
      </xdr:nvCxnSpPr>
      <xdr:spPr>
        <a:xfrm flipV="1">
          <a:off x="3797300" y="142532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168275</xdr:rowOff>
    </xdr:from>
    <xdr:to>
      <xdr:col>15</xdr:col>
      <xdr:colOff>101600</xdr:colOff>
      <xdr:row>83</xdr:row>
      <xdr:rowOff>98425</xdr:rowOff>
    </xdr:to>
    <xdr:sp macro="" textlink="">
      <xdr:nvSpPr>
        <xdr:cNvPr id="286" name="楕円 285"/>
        <xdr:cNvSpPr/>
      </xdr:nvSpPr>
      <xdr:spPr>
        <a:xfrm>
          <a:off x="2857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47625</xdr:rowOff>
    </xdr:to>
    <xdr:cxnSp macro="">
      <xdr:nvCxnSpPr>
        <xdr:cNvPr id="287" name="直線コネクタ 286"/>
        <xdr:cNvCxnSpPr/>
      </xdr:nvCxnSpPr>
      <xdr:spPr>
        <a:xfrm flipV="1">
          <a:off x="2908300" y="14268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88" name="楕円 287"/>
        <xdr:cNvSpPr/>
      </xdr:nvSpPr>
      <xdr:spPr>
        <a:xfrm>
          <a:off x="196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47625</xdr:rowOff>
    </xdr:from>
    <xdr:to>
      <xdr:col>15</xdr:col>
      <xdr:colOff>50800</xdr:colOff>
      <xdr:row>83</xdr:row>
      <xdr:rowOff>87630</xdr:rowOff>
    </xdr:to>
    <xdr:cxnSp macro="">
      <xdr:nvCxnSpPr>
        <xdr:cNvPr id="289" name="直線コネクタ 288"/>
        <xdr:cNvCxnSpPr/>
      </xdr:nvCxnSpPr>
      <xdr:spPr>
        <a:xfrm flipV="1">
          <a:off x="2019300" y="14277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73041</xdr:rowOff>
    </xdr:from>
    <xdr:ext cx="405111" cy="259045"/>
    <xdr:sp macro="" textlink="">
      <xdr:nvSpPr>
        <xdr:cNvPr id="290" name="n_1aveValue【福祉施設】&#10;有形固定資産減価償却率"/>
        <xdr:cNvSpPr txBox="1"/>
      </xdr:nvSpPr>
      <xdr:spPr>
        <a:xfrm>
          <a:off x="35820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92091</xdr:rowOff>
    </xdr:from>
    <xdr:ext cx="405111" cy="259045"/>
    <xdr:sp macro="" textlink="">
      <xdr:nvSpPr>
        <xdr:cNvPr id="291" name="n_2aveValue【福祉施設】&#10;有形固定資産減価償却率"/>
        <xdr:cNvSpPr txBox="1"/>
      </xdr:nvSpPr>
      <xdr:spPr>
        <a:xfrm>
          <a:off x="2705744" y="1397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93997</xdr:rowOff>
    </xdr:from>
    <xdr:ext cx="405111" cy="259045"/>
    <xdr:sp macro="" textlink="">
      <xdr:nvSpPr>
        <xdr:cNvPr id="292"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293" name="n_1mainValue【福祉施設】&#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89552</xdr:rowOff>
    </xdr:from>
    <xdr:ext cx="405111" cy="259045"/>
    <xdr:sp macro="" textlink="">
      <xdr:nvSpPr>
        <xdr:cNvPr id="294" name="n_2mainValue【福祉施設】&#10;有形固定資産減価償却率"/>
        <xdr:cNvSpPr txBox="1"/>
      </xdr:nvSpPr>
      <xdr:spPr>
        <a:xfrm>
          <a:off x="2705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295" name="n_3mainValue【福祉施設】&#10;有形固定資産減価償却率"/>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20" name="【福祉施設】&#10;一人当たり面積平均値テキスト"/>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137604</xdr:rowOff>
    </xdr:from>
    <xdr:to>
      <xdr:col>55</xdr:col>
      <xdr:colOff>50800</xdr:colOff>
      <xdr:row>85</xdr:row>
      <xdr:rowOff>67754</xdr:rowOff>
    </xdr:to>
    <xdr:sp macro="" textlink="">
      <xdr:nvSpPr>
        <xdr:cNvPr id="330" name="楕円 329"/>
        <xdr:cNvSpPr/>
      </xdr:nvSpPr>
      <xdr:spPr>
        <a:xfrm>
          <a:off x="10426700" y="145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96981</xdr:rowOff>
    </xdr:from>
    <xdr:ext cx="469744" cy="259045"/>
    <xdr:sp macro="" textlink="">
      <xdr:nvSpPr>
        <xdr:cNvPr id="331" name="【福祉施設】&#10;一人当たり面積該当値テキスト"/>
        <xdr:cNvSpPr txBox="1"/>
      </xdr:nvSpPr>
      <xdr:spPr>
        <a:xfrm>
          <a:off x="10515600" y="1432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135889</xdr:rowOff>
    </xdr:from>
    <xdr:to>
      <xdr:col>50</xdr:col>
      <xdr:colOff>165100</xdr:colOff>
      <xdr:row>85</xdr:row>
      <xdr:rowOff>66039</xdr:rowOff>
    </xdr:to>
    <xdr:sp macro="" textlink="">
      <xdr:nvSpPr>
        <xdr:cNvPr id="332" name="楕円 331"/>
        <xdr:cNvSpPr/>
      </xdr:nvSpPr>
      <xdr:spPr>
        <a:xfrm>
          <a:off x="9588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15239</xdr:rowOff>
    </xdr:from>
    <xdr:to>
      <xdr:col>55</xdr:col>
      <xdr:colOff>0</xdr:colOff>
      <xdr:row>85</xdr:row>
      <xdr:rowOff>16954</xdr:rowOff>
    </xdr:to>
    <xdr:cxnSp macro="">
      <xdr:nvCxnSpPr>
        <xdr:cNvPr id="333" name="直線コネクタ 332"/>
        <xdr:cNvCxnSpPr/>
      </xdr:nvCxnSpPr>
      <xdr:spPr>
        <a:xfrm>
          <a:off x="9639300" y="14588489"/>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130747</xdr:rowOff>
    </xdr:from>
    <xdr:to>
      <xdr:col>46</xdr:col>
      <xdr:colOff>38100</xdr:colOff>
      <xdr:row>85</xdr:row>
      <xdr:rowOff>60897</xdr:rowOff>
    </xdr:to>
    <xdr:sp macro="" textlink="">
      <xdr:nvSpPr>
        <xdr:cNvPr id="334" name="楕円 333"/>
        <xdr:cNvSpPr/>
      </xdr:nvSpPr>
      <xdr:spPr>
        <a:xfrm>
          <a:off x="8699500" y="1453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10097</xdr:rowOff>
    </xdr:from>
    <xdr:to>
      <xdr:col>50</xdr:col>
      <xdr:colOff>114300</xdr:colOff>
      <xdr:row>85</xdr:row>
      <xdr:rowOff>15239</xdr:rowOff>
    </xdr:to>
    <xdr:cxnSp macro="">
      <xdr:nvCxnSpPr>
        <xdr:cNvPr id="335" name="直線コネクタ 334"/>
        <xdr:cNvCxnSpPr/>
      </xdr:nvCxnSpPr>
      <xdr:spPr>
        <a:xfrm>
          <a:off x="8750300" y="14583347"/>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131890</xdr:rowOff>
    </xdr:from>
    <xdr:to>
      <xdr:col>41</xdr:col>
      <xdr:colOff>101600</xdr:colOff>
      <xdr:row>85</xdr:row>
      <xdr:rowOff>62040</xdr:rowOff>
    </xdr:to>
    <xdr:sp macro="" textlink="">
      <xdr:nvSpPr>
        <xdr:cNvPr id="336" name="楕円 335"/>
        <xdr:cNvSpPr/>
      </xdr:nvSpPr>
      <xdr:spPr>
        <a:xfrm>
          <a:off x="7810500" y="1453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10097</xdr:rowOff>
    </xdr:from>
    <xdr:to>
      <xdr:col>45</xdr:col>
      <xdr:colOff>177800</xdr:colOff>
      <xdr:row>85</xdr:row>
      <xdr:rowOff>11240</xdr:rowOff>
    </xdr:to>
    <xdr:cxnSp macro="">
      <xdr:nvCxnSpPr>
        <xdr:cNvPr id="337" name="直線コネクタ 336"/>
        <xdr:cNvCxnSpPr/>
      </xdr:nvCxnSpPr>
      <xdr:spPr>
        <a:xfrm flipV="1">
          <a:off x="7861300" y="1458334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8" name="n_1ave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72852</xdr:rowOff>
    </xdr:from>
    <xdr:ext cx="469744" cy="259045"/>
    <xdr:sp macro="" textlink="">
      <xdr:nvSpPr>
        <xdr:cNvPr id="340" name="n_3aveValue【福祉施設】&#10;一人当たり面積"/>
        <xdr:cNvSpPr txBox="1"/>
      </xdr:nvSpPr>
      <xdr:spPr>
        <a:xfrm>
          <a:off x="7626427" y="1430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82566</xdr:rowOff>
    </xdr:from>
    <xdr:ext cx="469744" cy="259045"/>
    <xdr:sp macro="" textlink="">
      <xdr:nvSpPr>
        <xdr:cNvPr id="341" name="n_1main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52024</xdr:rowOff>
    </xdr:from>
    <xdr:ext cx="469744" cy="259045"/>
    <xdr:sp macro="" textlink="">
      <xdr:nvSpPr>
        <xdr:cNvPr id="342" name="n_2mainValue【福祉施設】&#10;一人当たり面積"/>
        <xdr:cNvSpPr txBox="1"/>
      </xdr:nvSpPr>
      <xdr:spPr>
        <a:xfrm>
          <a:off x="8515427" y="1462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53167</xdr:rowOff>
    </xdr:from>
    <xdr:ext cx="469744" cy="259045"/>
    <xdr:sp macro="" textlink="">
      <xdr:nvSpPr>
        <xdr:cNvPr id="343" name="n_3mainValue【福祉施設】&#10;一人当たり面積"/>
        <xdr:cNvSpPr txBox="1"/>
      </xdr:nvSpPr>
      <xdr:spPr>
        <a:xfrm>
          <a:off x="7626427" y="1462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12354</xdr:rowOff>
    </xdr:from>
    <xdr:ext cx="405111" cy="259045"/>
    <xdr:sp macro="" textlink="">
      <xdr:nvSpPr>
        <xdr:cNvPr id="374" name="【市民会館】&#10;有形固定資産減価償却率平均値テキスト"/>
        <xdr:cNvSpPr txBox="1"/>
      </xdr:nvSpPr>
      <xdr:spPr>
        <a:xfrm>
          <a:off x="4673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384" name="楕円 383"/>
        <xdr:cNvSpPr/>
      </xdr:nvSpPr>
      <xdr:spPr>
        <a:xfrm>
          <a:off x="4584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140988</xdr:rowOff>
    </xdr:from>
    <xdr:ext cx="405111" cy="259045"/>
    <xdr:sp macro="" textlink="">
      <xdr:nvSpPr>
        <xdr:cNvPr id="385" name="【市民会館】&#10;有形固定資産減価償却率該当値テキスト"/>
        <xdr:cNvSpPr txBox="1"/>
      </xdr:nvSpPr>
      <xdr:spPr>
        <a:xfrm>
          <a:off x="4673600"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23768</xdr:rowOff>
    </xdr:from>
    <xdr:to>
      <xdr:col>20</xdr:col>
      <xdr:colOff>38100</xdr:colOff>
      <xdr:row>107</xdr:row>
      <xdr:rowOff>125368</xdr:rowOff>
    </xdr:to>
    <xdr:sp macro="" textlink="">
      <xdr:nvSpPr>
        <xdr:cNvPr id="386" name="楕円 385"/>
        <xdr:cNvSpPr/>
      </xdr:nvSpPr>
      <xdr:spPr>
        <a:xfrm>
          <a:off x="3746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41911</xdr:rowOff>
    </xdr:from>
    <xdr:to>
      <xdr:col>24</xdr:col>
      <xdr:colOff>63500</xdr:colOff>
      <xdr:row>107</xdr:row>
      <xdr:rowOff>74568</xdr:rowOff>
    </xdr:to>
    <xdr:cxnSp macro="">
      <xdr:nvCxnSpPr>
        <xdr:cNvPr id="387" name="直線コネクタ 386"/>
        <xdr:cNvCxnSpPr/>
      </xdr:nvCxnSpPr>
      <xdr:spPr>
        <a:xfrm flipV="1">
          <a:off x="3797300" y="1838706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43362</xdr:rowOff>
    </xdr:from>
    <xdr:to>
      <xdr:col>15</xdr:col>
      <xdr:colOff>101600</xdr:colOff>
      <xdr:row>105</xdr:row>
      <xdr:rowOff>144962</xdr:rowOff>
    </xdr:to>
    <xdr:sp macro="" textlink="">
      <xdr:nvSpPr>
        <xdr:cNvPr id="388" name="楕円 387"/>
        <xdr:cNvSpPr/>
      </xdr:nvSpPr>
      <xdr:spPr>
        <a:xfrm>
          <a:off x="2857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94162</xdr:rowOff>
    </xdr:from>
    <xdr:to>
      <xdr:col>19</xdr:col>
      <xdr:colOff>177800</xdr:colOff>
      <xdr:row>107</xdr:row>
      <xdr:rowOff>74568</xdr:rowOff>
    </xdr:to>
    <xdr:cxnSp macro="">
      <xdr:nvCxnSpPr>
        <xdr:cNvPr id="389" name="直線コネクタ 388"/>
        <xdr:cNvCxnSpPr/>
      </xdr:nvCxnSpPr>
      <xdr:spPr>
        <a:xfrm>
          <a:off x="2908300" y="18096412"/>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79284</xdr:rowOff>
    </xdr:from>
    <xdr:to>
      <xdr:col>10</xdr:col>
      <xdr:colOff>165100</xdr:colOff>
      <xdr:row>106</xdr:row>
      <xdr:rowOff>9434</xdr:rowOff>
    </xdr:to>
    <xdr:sp macro="" textlink="">
      <xdr:nvSpPr>
        <xdr:cNvPr id="390" name="楕円 389"/>
        <xdr:cNvSpPr/>
      </xdr:nvSpPr>
      <xdr:spPr>
        <a:xfrm>
          <a:off x="1968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94162</xdr:rowOff>
    </xdr:from>
    <xdr:to>
      <xdr:col>15</xdr:col>
      <xdr:colOff>50800</xdr:colOff>
      <xdr:row>105</xdr:row>
      <xdr:rowOff>130084</xdr:rowOff>
    </xdr:to>
    <xdr:cxnSp macro="">
      <xdr:nvCxnSpPr>
        <xdr:cNvPr id="391" name="直線コネクタ 390"/>
        <xdr:cNvCxnSpPr/>
      </xdr:nvCxnSpPr>
      <xdr:spPr>
        <a:xfrm flipV="1">
          <a:off x="2019300" y="180964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2" name="n_1ave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102706</xdr:rowOff>
    </xdr:from>
    <xdr:ext cx="405111" cy="259045"/>
    <xdr:sp macro="" textlink="">
      <xdr:nvSpPr>
        <xdr:cNvPr id="393" name="n_2aveValue【市民会館】&#10;有形固定資産減価償却率"/>
        <xdr:cNvSpPr txBox="1"/>
      </xdr:nvSpPr>
      <xdr:spPr>
        <a:xfrm>
          <a:off x="27057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143527</xdr:rowOff>
    </xdr:from>
    <xdr:ext cx="405111" cy="259045"/>
    <xdr:sp macro="" textlink="">
      <xdr:nvSpPr>
        <xdr:cNvPr id="394" name="n_3aveValue【市民会館】&#10;有形固定資産減価償却率"/>
        <xdr:cNvSpPr txBox="1"/>
      </xdr:nvSpPr>
      <xdr:spPr>
        <a:xfrm>
          <a:off x="1816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116495</xdr:rowOff>
    </xdr:from>
    <xdr:ext cx="405111" cy="259045"/>
    <xdr:sp macro="" textlink="">
      <xdr:nvSpPr>
        <xdr:cNvPr id="395" name="n_1mainValue【市民会館】&#10;有形固定資産減価償却率"/>
        <xdr:cNvSpPr txBox="1"/>
      </xdr:nvSpPr>
      <xdr:spPr>
        <a:xfrm>
          <a:off x="3582044" y="1846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136089</xdr:rowOff>
    </xdr:from>
    <xdr:ext cx="405111" cy="259045"/>
    <xdr:sp macro="" textlink="">
      <xdr:nvSpPr>
        <xdr:cNvPr id="396" name="n_2mainValue【市民会館】&#10;有形固定資産減価償却率"/>
        <xdr:cNvSpPr txBox="1"/>
      </xdr:nvSpPr>
      <xdr:spPr>
        <a:xfrm>
          <a:off x="2705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561</xdr:rowOff>
    </xdr:from>
    <xdr:ext cx="405111" cy="259045"/>
    <xdr:sp macro="" textlink="">
      <xdr:nvSpPr>
        <xdr:cNvPr id="397" name="n_3mainValue【市民会館】&#10;有形固定資産減価償却率"/>
        <xdr:cNvSpPr txBox="1"/>
      </xdr:nvSpPr>
      <xdr:spPr>
        <a:xfrm>
          <a:off x="1816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124477</xdr:rowOff>
    </xdr:from>
    <xdr:ext cx="469744" cy="259045"/>
    <xdr:sp macro="" textlink="">
      <xdr:nvSpPr>
        <xdr:cNvPr id="426" name="【市民会館】&#10;一人当たり面積平均値テキスト"/>
        <xdr:cNvSpPr txBox="1"/>
      </xdr:nvSpPr>
      <xdr:spPr>
        <a:xfrm>
          <a:off x="10515600" y="1778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436" name="楕円 435"/>
        <xdr:cNvSpPr/>
      </xdr:nvSpPr>
      <xdr:spPr>
        <a:xfrm>
          <a:off x="10426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160038</xdr:rowOff>
    </xdr:from>
    <xdr:ext cx="469744" cy="259045"/>
    <xdr:sp macro="" textlink="">
      <xdr:nvSpPr>
        <xdr:cNvPr id="437" name="【市民会館】&#10;一人当たり面積該当値テキスト"/>
        <xdr:cNvSpPr txBox="1"/>
      </xdr:nvSpPr>
      <xdr:spPr>
        <a:xfrm>
          <a:off x="10515600" y="179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21589</xdr:rowOff>
    </xdr:from>
    <xdr:to>
      <xdr:col>50</xdr:col>
      <xdr:colOff>165100</xdr:colOff>
      <xdr:row>105</xdr:row>
      <xdr:rowOff>123189</xdr:rowOff>
    </xdr:to>
    <xdr:sp macro="" textlink="">
      <xdr:nvSpPr>
        <xdr:cNvPr id="438" name="楕円 437"/>
        <xdr:cNvSpPr/>
      </xdr:nvSpPr>
      <xdr:spPr>
        <a:xfrm>
          <a:off x="9588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60961</xdr:rowOff>
    </xdr:from>
    <xdr:to>
      <xdr:col>55</xdr:col>
      <xdr:colOff>0</xdr:colOff>
      <xdr:row>105</xdr:row>
      <xdr:rowOff>72389</xdr:rowOff>
    </xdr:to>
    <xdr:cxnSp macro="">
      <xdr:nvCxnSpPr>
        <xdr:cNvPr id="439" name="直線コネクタ 438"/>
        <xdr:cNvCxnSpPr/>
      </xdr:nvCxnSpPr>
      <xdr:spPr>
        <a:xfrm flipV="1">
          <a:off x="9639300" y="180632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166370</xdr:rowOff>
    </xdr:from>
    <xdr:to>
      <xdr:col>46</xdr:col>
      <xdr:colOff>38100</xdr:colOff>
      <xdr:row>107</xdr:row>
      <xdr:rowOff>96520</xdr:rowOff>
    </xdr:to>
    <xdr:sp macro="" textlink="">
      <xdr:nvSpPr>
        <xdr:cNvPr id="440" name="楕円 439"/>
        <xdr:cNvSpPr/>
      </xdr:nvSpPr>
      <xdr:spPr>
        <a:xfrm>
          <a:off x="8699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72389</xdr:rowOff>
    </xdr:from>
    <xdr:to>
      <xdr:col>50</xdr:col>
      <xdr:colOff>114300</xdr:colOff>
      <xdr:row>107</xdr:row>
      <xdr:rowOff>45720</xdr:rowOff>
    </xdr:to>
    <xdr:cxnSp macro="">
      <xdr:nvCxnSpPr>
        <xdr:cNvPr id="441" name="直線コネクタ 440"/>
        <xdr:cNvCxnSpPr/>
      </xdr:nvCxnSpPr>
      <xdr:spPr>
        <a:xfrm flipV="1">
          <a:off x="8750300" y="18074639"/>
          <a:ext cx="889000" cy="3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170180</xdr:rowOff>
    </xdr:from>
    <xdr:to>
      <xdr:col>41</xdr:col>
      <xdr:colOff>101600</xdr:colOff>
      <xdr:row>107</xdr:row>
      <xdr:rowOff>100330</xdr:rowOff>
    </xdr:to>
    <xdr:sp macro="" textlink="">
      <xdr:nvSpPr>
        <xdr:cNvPr id="442" name="楕円 441"/>
        <xdr:cNvSpPr/>
      </xdr:nvSpPr>
      <xdr:spPr>
        <a:xfrm>
          <a:off x="7810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45720</xdr:rowOff>
    </xdr:from>
    <xdr:to>
      <xdr:col>45</xdr:col>
      <xdr:colOff>177800</xdr:colOff>
      <xdr:row>107</xdr:row>
      <xdr:rowOff>49530</xdr:rowOff>
    </xdr:to>
    <xdr:cxnSp macro="">
      <xdr:nvCxnSpPr>
        <xdr:cNvPr id="443" name="直線コネクタ 442"/>
        <xdr:cNvCxnSpPr/>
      </xdr:nvCxnSpPr>
      <xdr:spPr>
        <a:xfrm flipV="1">
          <a:off x="7861300" y="18390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29227</xdr:rowOff>
    </xdr:from>
    <xdr:ext cx="469744" cy="259045"/>
    <xdr:sp macro="" textlink="">
      <xdr:nvSpPr>
        <xdr:cNvPr id="444" name="n_1aveValue【市民会館】&#10;一人当たり面積"/>
        <xdr:cNvSpPr txBox="1"/>
      </xdr:nvSpPr>
      <xdr:spPr>
        <a:xfrm>
          <a:off x="93917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55897</xdr:rowOff>
    </xdr:from>
    <xdr:ext cx="469744" cy="259045"/>
    <xdr:sp macro="" textlink="">
      <xdr:nvSpPr>
        <xdr:cNvPr id="445" name="n_2aveValue【市民会館】&#10;一人当たり面積"/>
        <xdr:cNvSpPr txBox="1"/>
      </xdr:nvSpPr>
      <xdr:spPr>
        <a:xfrm>
          <a:off x="8515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46"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114316</xdr:rowOff>
    </xdr:from>
    <xdr:ext cx="469744" cy="259045"/>
    <xdr:sp macro="" textlink="">
      <xdr:nvSpPr>
        <xdr:cNvPr id="447" name="n_1mainValue【市民会館】&#10;一人当たり面積"/>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87647</xdr:rowOff>
    </xdr:from>
    <xdr:ext cx="469744" cy="259045"/>
    <xdr:sp macro="" textlink="">
      <xdr:nvSpPr>
        <xdr:cNvPr id="448" name="n_2mainValue【市民会館】&#10;一人当たり面積"/>
        <xdr:cNvSpPr txBox="1"/>
      </xdr:nvSpPr>
      <xdr:spPr>
        <a:xfrm>
          <a:off x="85154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91457</xdr:rowOff>
    </xdr:from>
    <xdr:ext cx="469744" cy="259045"/>
    <xdr:sp macro="" textlink="">
      <xdr:nvSpPr>
        <xdr:cNvPr id="449" name="n_3mainValue【市民会館】&#10;一人当たり面積"/>
        <xdr:cNvSpPr txBox="1"/>
      </xdr:nvSpPr>
      <xdr:spPr>
        <a:xfrm>
          <a:off x="7626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80" name="【一般廃棄物処理施設】&#10;有形固定資産減価償却率平均値テキスト"/>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76019</xdr:rowOff>
    </xdr:from>
    <xdr:to>
      <xdr:col>85</xdr:col>
      <xdr:colOff>177800</xdr:colOff>
      <xdr:row>36</xdr:row>
      <xdr:rowOff>6169</xdr:rowOff>
    </xdr:to>
    <xdr:sp macro="" textlink="">
      <xdr:nvSpPr>
        <xdr:cNvPr id="490" name="楕円 489"/>
        <xdr:cNvSpPr/>
      </xdr:nvSpPr>
      <xdr:spPr>
        <a:xfrm>
          <a:off x="162687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98896</xdr:rowOff>
    </xdr:from>
    <xdr:ext cx="405111" cy="259045"/>
    <xdr:sp macro="" textlink="">
      <xdr:nvSpPr>
        <xdr:cNvPr id="491" name="【一般廃棄物処理施設】&#10;有形固定資産減価償却率該当値テキスト"/>
        <xdr:cNvSpPr txBox="1"/>
      </xdr:nvSpPr>
      <xdr:spPr>
        <a:xfrm>
          <a:off x="16357600" y="59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144599</xdr:rowOff>
    </xdr:from>
    <xdr:to>
      <xdr:col>81</xdr:col>
      <xdr:colOff>101600</xdr:colOff>
      <xdr:row>36</xdr:row>
      <xdr:rowOff>74749</xdr:rowOff>
    </xdr:to>
    <xdr:sp macro="" textlink="">
      <xdr:nvSpPr>
        <xdr:cNvPr id="492" name="楕円 491"/>
        <xdr:cNvSpPr/>
      </xdr:nvSpPr>
      <xdr:spPr>
        <a:xfrm>
          <a:off x="15430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126819</xdr:rowOff>
    </xdr:from>
    <xdr:to>
      <xdr:col>85</xdr:col>
      <xdr:colOff>127000</xdr:colOff>
      <xdr:row>36</xdr:row>
      <xdr:rowOff>23949</xdr:rowOff>
    </xdr:to>
    <xdr:cxnSp macro="">
      <xdr:nvCxnSpPr>
        <xdr:cNvPr id="493" name="直線コネクタ 492"/>
        <xdr:cNvCxnSpPr/>
      </xdr:nvCxnSpPr>
      <xdr:spPr>
        <a:xfrm flipV="1">
          <a:off x="15481300" y="6127569"/>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41728</xdr:rowOff>
    </xdr:from>
    <xdr:to>
      <xdr:col>76</xdr:col>
      <xdr:colOff>165100</xdr:colOff>
      <xdr:row>36</xdr:row>
      <xdr:rowOff>143328</xdr:rowOff>
    </xdr:to>
    <xdr:sp macro="" textlink="">
      <xdr:nvSpPr>
        <xdr:cNvPr id="494" name="楕円 493"/>
        <xdr:cNvSpPr/>
      </xdr:nvSpPr>
      <xdr:spPr>
        <a:xfrm>
          <a:off x="14541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23949</xdr:rowOff>
    </xdr:from>
    <xdr:to>
      <xdr:col>81</xdr:col>
      <xdr:colOff>50800</xdr:colOff>
      <xdr:row>36</xdr:row>
      <xdr:rowOff>92528</xdr:rowOff>
    </xdr:to>
    <xdr:cxnSp macro="">
      <xdr:nvCxnSpPr>
        <xdr:cNvPr id="495" name="直線コネクタ 494"/>
        <xdr:cNvCxnSpPr/>
      </xdr:nvCxnSpPr>
      <xdr:spPr>
        <a:xfrm flipV="1">
          <a:off x="14592300" y="61961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110308</xdr:rowOff>
    </xdr:from>
    <xdr:to>
      <xdr:col>72</xdr:col>
      <xdr:colOff>38100</xdr:colOff>
      <xdr:row>37</xdr:row>
      <xdr:rowOff>40458</xdr:rowOff>
    </xdr:to>
    <xdr:sp macro="" textlink="">
      <xdr:nvSpPr>
        <xdr:cNvPr id="496" name="楕円 495"/>
        <xdr:cNvSpPr/>
      </xdr:nvSpPr>
      <xdr:spPr>
        <a:xfrm>
          <a:off x="13652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92528</xdr:rowOff>
    </xdr:from>
    <xdr:to>
      <xdr:col>76</xdr:col>
      <xdr:colOff>114300</xdr:colOff>
      <xdr:row>36</xdr:row>
      <xdr:rowOff>161108</xdr:rowOff>
    </xdr:to>
    <xdr:cxnSp macro="">
      <xdr:nvCxnSpPr>
        <xdr:cNvPr id="497" name="直線コネクタ 496"/>
        <xdr:cNvCxnSpPr/>
      </xdr:nvCxnSpPr>
      <xdr:spPr>
        <a:xfrm flipV="1">
          <a:off x="13703300" y="62647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119760</xdr:rowOff>
    </xdr:from>
    <xdr:ext cx="405111" cy="259045"/>
    <xdr:sp macro="" textlink="">
      <xdr:nvSpPr>
        <xdr:cNvPr id="498" name="n_1aveValue【一般廃棄物処理施設】&#10;有形固定資産減価償却率"/>
        <xdr:cNvSpPr txBox="1"/>
      </xdr:nvSpPr>
      <xdr:spPr>
        <a:xfrm>
          <a:off x="15266044" y="646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8726</xdr:rowOff>
    </xdr:from>
    <xdr:ext cx="405111" cy="259045"/>
    <xdr:sp macro="" textlink="">
      <xdr:nvSpPr>
        <xdr:cNvPr id="499" name="n_2aveValue【一般廃棄物処理施設】&#10;有形固定資産減価償却率"/>
        <xdr:cNvSpPr txBox="1"/>
      </xdr:nvSpPr>
      <xdr:spPr>
        <a:xfrm>
          <a:off x="14389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114861</xdr:rowOff>
    </xdr:from>
    <xdr:ext cx="405111" cy="259045"/>
    <xdr:sp macro="" textlink="">
      <xdr:nvSpPr>
        <xdr:cNvPr id="500" name="n_3aveValue【一般廃棄物処理施設】&#10;有形固定資産減価償却率"/>
        <xdr:cNvSpPr txBox="1"/>
      </xdr:nvSpPr>
      <xdr:spPr>
        <a:xfrm>
          <a:off x="13500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91276</xdr:rowOff>
    </xdr:from>
    <xdr:ext cx="405111" cy="259045"/>
    <xdr:sp macro="" textlink="">
      <xdr:nvSpPr>
        <xdr:cNvPr id="501" name="n_1mainValue【一般廃棄物処理施設】&#10;有形固定資産減価償却率"/>
        <xdr:cNvSpPr txBox="1"/>
      </xdr:nvSpPr>
      <xdr:spPr>
        <a:xfrm>
          <a:off x="152660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159855</xdr:rowOff>
    </xdr:from>
    <xdr:ext cx="405111" cy="259045"/>
    <xdr:sp macro="" textlink="">
      <xdr:nvSpPr>
        <xdr:cNvPr id="502" name="n_2mainValue【一般廃棄物処理施設】&#10;有形固定資産減価償却率"/>
        <xdr:cNvSpPr txBox="1"/>
      </xdr:nvSpPr>
      <xdr:spPr>
        <a:xfrm>
          <a:off x="14389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56985</xdr:rowOff>
    </xdr:from>
    <xdr:ext cx="405111" cy="259045"/>
    <xdr:sp macro="" textlink="">
      <xdr:nvSpPr>
        <xdr:cNvPr id="503" name="n_3mainValue【一般廃棄物処理施設】&#10;有形固定資産減価償却率"/>
        <xdr:cNvSpPr txBox="1"/>
      </xdr:nvSpPr>
      <xdr:spPr>
        <a:xfrm>
          <a:off x="13500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5" name="テキスト ボックス 51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17" name="テキスト ボックス 51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9" name="テキスト ボックス 51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1" name="テキスト ボックス 52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3" name="テキスト ボックス 52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5" name="テキスト ボックス 52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9" name="直線コネクタ 528"/>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30" name="【一般廃棄物処理施設】&#10;一人当たり有形固定資産（償却資産）額最小値テキスト"/>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31" name="直線コネクタ 530"/>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32" name="【一般廃棄物処理施設】&#10;一人当たり有形固定資産（償却資産）額最大値テキスト"/>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33" name="直線コネクタ 532"/>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149315</xdr:rowOff>
    </xdr:from>
    <xdr:ext cx="534377" cy="259045"/>
    <xdr:sp macro="" textlink="">
      <xdr:nvSpPr>
        <xdr:cNvPr id="534" name="【一般廃棄物処理施設】&#10;一人当たり有形固定資産（償却資産）額平均値テキスト"/>
        <xdr:cNvSpPr txBox="1"/>
      </xdr:nvSpPr>
      <xdr:spPr>
        <a:xfrm>
          <a:off x="22199600" y="6835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35" name="フローチャート: 判断 534"/>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36" name="フローチャート: 判断 535"/>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37" name="フローチャート: 判断 536"/>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38" name="フローチャート: 判断 537"/>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41177</xdr:rowOff>
    </xdr:from>
    <xdr:to>
      <xdr:col>116</xdr:col>
      <xdr:colOff>114300</xdr:colOff>
      <xdr:row>42</xdr:row>
      <xdr:rowOff>142777</xdr:rowOff>
    </xdr:to>
    <xdr:sp macro="" textlink="">
      <xdr:nvSpPr>
        <xdr:cNvPr id="544" name="楕円 543"/>
        <xdr:cNvSpPr/>
      </xdr:nvSpPr>
      <xdr:spPr>
        <a:xfrm>
          <a:off x="22110700" y="724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127554</xdr:rowOff>
    </xdr:from>
    <xdr:ext cx="378565" cy="259045"/>
    <xdr:sp macro="" textlink="">
      <xdr:nvSpPr>
        <xdr:cNvPr id="545" name="【一般廃棄物処理施設】&#10;一人当たり有形固定資産（償却資産）額該当値テキスト"/>
        <xdr:cNvSpPr txBox="1"/>
      </xdr:nvSpPr>
      <xdr:spPr>
        <a:xfrm>
          <a:off x="22199600" y="715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41187</xdr:rowOff>
    </xdr:from>
    <xdr:to>
      <xdr:col>112</xdr:col>
      <xdr:colOff>38100</xdr:colOff>
      <xdr:row>42</xdr:row>
      <xdr:rowOff>142787</xdr:rowOff>
    </xdr:to>
    <xdr:sp macro="" textlink="">
      <xdr:nvSpPr>
        <xdr:cNvPr id="546" name="楕円 545"/>
        <xdr:cNvSpPr/>
      </xdr:nvSpPr>
      <xdr:spPr>
        <a:xfrm>
          <a:off x="21272500" y="72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91977</xdr:rowOff>
    </xdr:from>
    <xdr:to>
      <xdr:col>116</xdr:col>
      <xdr:colOff>63500</xdr:colOff>
      <xdr:row>42</xdr:row>
      <xdr:rowOff>91987</xdr:rowOff>
    </xdr:to>
    <xdr:cxnSp macro="">
      <xdr:nvCxnSpPr>
        <xdr:cNvPr id="547" name="直線コネクタ 546"/>
        <xdr:cNvCxnSpPr/>
      </xdr:nvCxnSpPr>
      <xdr:spPr>
        <a:xfrm flipV="1">
          <a:off x="21323300" y="7292877"/>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41196</xdr:rowOff>
    </xdr:from>
    <xdr:to>
      <xdr:col>107</xdr:col>
      <xdr:colOff>101600</xdr:colOff>
      <xdr:row>42</xdr:row>
      <xdr:rowOff>142796</xdr:rowOff>
    </xdr:to>
    <xdr:sp macro="" textlink="">
      <xdr:nvSpPr>
        <xdr:cNvPr id="548" name="楕円 547"/>
        <xdr:cNvSpPr/>
      </xdr:nvSpPr>
      <xdr:spPr>
        <a:xfrm>
          <a:off x="20383500" y="724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91987</xdr:rowOff>
    </xdr:from>
    <xdr:to>
      <xdr:col>111</xdr:col>
      <xdr:colOff>177800</xdr:colOff>
      <xdr:row>42</xdr:row>
      <xdr:rowOff>91996</xdr:rowOff>
    </xdr:to>
    <xdr:cxnSp macro="">
      <xdr:nvCxnSpPr>
        <xdr:cNvPr id="549" name="直線コネクタ 548"/>
        <xdr:cNvCxnSpPr/>
      </xdr:nvCxnSpPr>
      <xdr:spPr>
        <a:xfrm flipV="1">
          <a:off x="20434300" y="7292887"/>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41203</xdr:rowOff>
    </xdr:from>
    <xdr:to>
      <xdr:col>102</xdr:col>
      <xdr:colOff>165100</xdr:colOff>
      <xdr:row>42</xdr:row>
      <xdr:rowOff>142803</xdr:rowOff>
    </xdr:to>
    <xdr:sp macro="" textlink="">
      <xdr:nvSpPr>
        <xdr:cNvPr id="550" name="楕円 549"/>
        <xdr:cNvSpPr/>
      </xdr:nvSpPr>
      <xdr:spPr>
        <a:xfrm>
          <a:off x="19494500" y="724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91996</xdr:rowOff>
    </xdr:from>
    <xdr:to>
      <xdr:col>107</xdr:col>
      <xdr:colOff>50800</xdr:colOff>
      <xdr:row>42</xdr:row>
      <xdr:rowOff>92003</xdr:rowOff>
    </xdr:to>
    <xdr:cxnSp macro="">
      <xdr:nvCxnSpPr>
        <xdr:cNvPr id="551" name="直線コネクタ 550"/>
        <xdr:cNvCxnSpPr/>
      </xdr:nvCxnSpPr>
      <xdr:spPr>
        <a:xfrm flipV="1">
          <a:off x="19545300" y="7292896"/>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86282</xdr:rowOff>
    </xdr:from>
    <xdr:ext cx="534377" cy="259045"/>
    <xdr:sp macro="" textlink="">
      <xdr:nvSpPr>
        <xdr:cNvPr id="552" name="n_1aveValue【一般廃棄物処理施設】&#10;一人当たり有形固定資産（償却資産）額"/>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60796</xdr:rowOff>
    </xdr:from>
    <xdr:ext cx="534377" cy="259045"/>
    <xdr:sp macro="" textlink="">
      <xdr:nvSpPr>
        <xdr:cNvPr id="553" name="n_2aveValue【一般廃棄物処理施設】&#10;一人当たり有形固定資産（償却資産）額"/>
        <xdr:cNvSpPr txBox="1"/>
      </xdr:nvSpPr>
      <xdr:spPr>
        <a:xfrm>
          <a:off x="20167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54" name="n_3aveValue【一般廃棄物処理施設】&#10;一人当たり有形固定資産（償却資産）額"/>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133914</xdr:rowOff>
    </xdr:from>
    <xdr:ext cx="378565" cy="259045"/>
    <xdr:sp macro="" textlink="">
      <xdr:nvSpPr>
        <xdr:cNvPr id="555" name="n_1mainValue【一般廃棄物処理施設】&#10;一人当たり有形固定資産（償却資産）額"/>
        <xdr:cNvSpPr txBox="1"/>
      </xdr:nvSpPr>
      <xdr:spPr>
        <a:xfrm>
          <a:off x="21121317" y="7334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133923</xdr:rowOff>
    </xdr:from>
    <xdr:ext cx="378565" cy="259045"/>
    <xdr:sp macro="" textlink="">
      <xdr:nvSpPr>
        <xdr:cNvPr id="556" name="n_2mainValue【一般廃棄物処理施設】&#10;一人当たり有形固定資産（償却資産）額"/>
        <xdr:cNvSpPr txBox="1"/>
      </xdr:nvSpPr>
      <xdr:spPr>
        <a:xfrm>
          <a:off x="20245017" y="7334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133930</xdr:rowOff>
    </xdr:from>
    <xdr:ext cx="378565" cy="259045"/>
    <xdr:sp macro="" textlink="">
      <xdr:nvSpPr>
        <xdr:cNvPr id="557" name="n_3mainValue【一般廃棄物処理施設】&#10;一人当たり有形固定資産（償却資産）額"/>
        <xdr:cNvSpPr txBox="1"/>
      </xdr:nvSpPr>
      <xdr:spPr>
        <a:xfrm>
          <a:off x="19356017" y="7334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8" name="直線コネクタ 56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9" name="テキスト ボックス 56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0" name="直線コネクタ 56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1" name="テキスト ボックス 57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2" name="直線コネクタ 57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3" name="テキスト ボックス 57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4" name="直線コネクタ 57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5" name="テキスト ボックス 57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6" name="直線コネクタ 57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7" name="テキスト ボックス 57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8" name="直線コネクタ 57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9" name="テキスト ボックス 57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0" name="直線コネクタ 57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1" name="テキスト ボックス 58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583" name="直線コネクタ 582"/>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84"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85" name="直線コネクタ 58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86"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87" name="直線コネクタ 586"/>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138265</xdr:rowOff>
    </xdr:from>
    <xdr:ext cx="405111" cy="259045"/>
    <xdr:sp macro="" textlink="">
      <xdr:nvSpPr>
        <xdr:cNvPr id="588" name="【保健センター・保健所】&#10;有形固定資産減価償却率平均値テキスト"/>
        <xdr:cNvSpPr txBox="1"/>
      </xdr:nvSpPr>
      <xdr:spPr>
        <a:xfrm>
          <a:off x="16357600" y="1025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89" name="フローチャート: 判断 588"/>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590" name="フローチャート: 判断 589"/>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591" name="フローチャート: 判断 590"/>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163104</xdr:rowOff>
    </xdr:from>
    <xdr:to>
      <xdr:col>72</xdr:col>
      <xdr:colOff>38100</xdr:colOff>
      <xdr:row>60</xdr:row>
      <xdr:rowOff>93254</xdr:rowOff>
    </xdr:to>
    <xdr:sp macro="" textlink="">
      <xdr:nvSpPr>
        <xdr:cNvPr id="592" name="フローチャート: 判断 591"/>
        <xdr:cNvSpPr/>
      </xdr:nvSpPr>
      <xdr:spPr>
        <a:xfrm>
          <a:off x="13652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3" name="テキスト ボックス 59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4" name="テキスト ボックス 59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5" name="テキスト ボックス 59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6" name="テキスト ボックス 59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7" name="テキスト ボックス 59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39007</xdr:rowOff>
    </xdr:from>
    <xdr:to>
      <xdr:col>85</xdr:col>
      <xdr:colOff>177800</xdr:colOff>
      <xdr:row>57</xdr:row>
      <xdr:rowOff>140607</xdr:rowOff>
    </xdr:to>
    <xdr:sp macro="" textlink="">
      <xdr:nvSpPr>
        <xdr:cNvPr id="598" name="楕円 597"/>
        <xdr:cNvSpPr/>
      </xdr:nvSpPr>
      <xdr:spPr>
        <a:xfrm>
          <a:off x="16268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61884</xdr:rowOff>
    </xdr:from>
    <xdr:ext cx="405111" cy="259045"/>
    <xdr:sp macro="" textlink="">
      <xdr:nvSpPr>
        <xdr:cNvPr id="599" name="【保健センター・保健所】&#10;有形固定資産減価償却率該当値テキスト"/>
        <xdr:cNvSpPr txBox="1"/>
      </xdr:nvSpPr>
      <xdr:spPr>
        <a:xfrm>
          <a:off x="16357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71665</xdr:rowOff>
    </xdr:from>
    <xdr:to>
      <xdr:col>81</xdr:col>
      <xdr:colOff>101600</xdr:colOff>
      <xdr:row>58</xdr:row>
      <xdr:rowOff>1815</xdr:rowOff>
    </xdr:to>
    <xdr:sp macro="" textlink="">
      <xdr:nvSpPr>
        <xdr:cNvPr id="600" name="楕円 599"/>
        <xdr:cNvSpPr/>
      </xdr:nvSpPr>
      <xdr:spPr>
        <a:xfrm>
          <a:off x="154305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89807</xdr:rowOff>
    </xdr:from>
    <xdr:to>
      <xdr:col>85</xdr:col>
      <xdr:colOff>127000</xdr:colOff>
      <xdr:row>57</xdr:row>
      <xdr:rowOff>122465</xdr:rowOff>
    </xdr:to>
    <xdr:cxnSp macro="">
      <xdr:nvCxnSpPr>
        <xdr:cNvPr id="601" name="直線コネクタ 600"/>
        <xdr:cNvCxnSpPr/>
      </xdr:nvCxnSpPr>
      <xdr:spPr>
        <a:xfrm flipV="1">
          <a:off x="15481300" y="98624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104322</xdr:rowOff>
    </xdr:from>
    <xdr:to>
      <xdr:col>76</xdr:col>
      <xdr:colOff>165100</xdr:colOff>
      <xdr:row>58</xdr:row>
      <xdr:rowOff>34472</xdr:rowOff>
    </xdr:to>
    <xdr:sp macro="" textlink="">
      <xdr:nvSpPr>
        <xdr:cNvPr id="602" name="楕円 601"/>
        <xdr:cNvSpPr/>
      </xdr:nvSpPr>
      <xdr:spPr>
        <a:xfrm>
          <a:off x="145415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122465</xdr:rowOff>
    </xdr:from>
    <xdr:to>
      <xdr:col>81</xdr:col>
      <xdr:colOff>50800</xdr:colOff>
      <xdr:row>57</xdr:row>
      <xdr:rowOff>155122</xdr:rowOff>
    </xdr:to>
    <xdr:cxnSp macro="">
      <xdr:nvCxnSpPr>
        <xdr:cNvPr id="603" name="直線コネクタ 602"/>
        <xdr:cNvCxnSpPr/>
      </xdr:nvCxnSpPr>
      <xdr:spPr>
        <a:xfrm flipV="1">
          <a:off x="14592300" y="9895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136978</xdr:rowOff>
    </xdr:from>
    <xdr:to>
      <xdr:col>72</xdr:col>
      <xdr:colOff>38100</xdr:colOff>
      <xdr:row>58</xdr:row>
      <xdr:rowOff>67128</xdr:rowOff>
    </xdr:to>
    <xdr:sp macro="" textlink="">
      <xdr:nvSpPr>
        <xdr:cNvPr id="604" name="楕円 603"/>
        <xdr:cNvSpPr/>
      </xdr:nvSpPr>
      <xdr:spPr>
        <a:xfrm>
          <a:off x="136525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155122</xdr:rowOff>
    </xdr:from>
    <xdr:to>
      <xdr:col>76</xdr:col>
      <xdr:colOff>114300</xdr:colOff>
      <xdr:row>58</xdr:row>
      <xdr:rowOff>16328</xdr:rowOff>
    </xdr:to>
    <xdr:cxnSp macro="">
      <xdr:nvCxnSpPr>
        <xdr:cNvPr id="605" name="直線コネクタ 604"/>
        <xdr:cNvCxnSpPr/>
      </xdr:nvCxnSpPr>
      <xdr:spPr>
        <a:xfrm flipV="1">
          <a:off x="13703300" y="992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89280</xdr:rowOff>
    </xdr:from>
    <xdr:ext cx="405111" cy="259045"/>
    <xdr:sp macro="" textlink="">
      <xdr:nvSpPr>
        <xdr:cNvPr id="606" name="n_1aveValue【保健センター・保健所】&#10;有形固定資産減価償却率"/>
        <xdr:cNvSpPr txBox="1"/>
      </xdr:nvSpPr>
      <xdr:spPr>
        <a:xfrm>
          <a:off x="152660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607" name="n_2aveValue【保健センター・保健所】&#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84381</xdr:rowOff>
    </xdr:from>
    <xdr:ext cx="405111" cy="259045"/>
    <xdr:sp macro="" textlink="">
      <xdr:nvSpPr>
        <xdr:cNvPr id="608" name="n_3aveValue【保健センター・保健所】&#10;有形固定資産減価償却率"/>
        <xdr:cNvSpPr txBox="1"/>
      </xdr:nvSpPr>
      <xdr:spPr>
        <a:xfrm>
          <a:off x="135007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18342</xdr:rowOff>
    </xdr:from>
    <xdr:ext cx="405111" cy="259045"/>
    <xdr:sp macro="" textlink="">
      <xdr:nvSpPr>
        <xdr:cNvPr id="609" name="n_1mainValue【保健センター・保健所】&#10;有形固定資産減価償却率"/>
        <xdr:cNvSpPr txBox="1"/>
      </xdr:nvSpPr>
      <xdr:spPr>
        <a:xfrm>
          <a:off x="15266044" y="961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50999</xdr:rowOff>
    </xdr:from>
    <xdr:ext cx="405111" cy="259045"/>
    <xdr:sp macro="" textlink="">
      <xdr:nvSpPr>
        <xdr:cNvPr id="610" name="n_2mainValue【保健センター・保健所】&#10;有形固定資産減価償却率"/>
        <xdr:cNvSpPr txBox="1"/>
      </xdr:nvSpPr>
      <xdr:spPr>
        <a:xfrm>
          <a:off x="14389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83655</xdr:rowOff>
    </xdr:from>
    <xdr:ext cx="405111" cy="259045"/>
    <xdr:sp macro="" textlink="">
      <xdr:nvSpPr>
        <xdr:cNvPr id="611" name="n_3mainValue【保健センター・保健所】&#10;有形固定資産減価償却率"/>
        <xdr:cNvSpPr txBox="1"/>
      </xdr:nvSpPr>
      <xdr:spPr>
        <a:xfrm>
          <a:off x="135007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2" name="正方形/長方形 6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3" name="正方形/長方形 6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4" name="正方形/長方形 6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5" name="正方形/長方形 6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6" name="正方形/長方形 6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7" name="正方形/長方形 6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8" name="正方形/長方形 6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9" name="正方形/長方形 6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0" name="テキスト ボックス 6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1" name="直線コネクタ 6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2" name="直線コネクタ 6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3" name="テキスト ボックス 6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4" name="直線コネクタ 6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5" name="テキスト ボックス 6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6" name="直線コネクタ 6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7" name="テキスト ボックス 62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8" name="直線コネクタ 6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9" name="テキスト ボックス 62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0" name="直線コネクタ 6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1" name="テキスト ボックス 63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2" name="直線コネクタ 6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3" name="テキスト ボックス 6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635" name="直線コネクタ 634"/>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36"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37" name="直線コネクタ 636"/>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638"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639" name="直線コネクタ 638"/>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640"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41" name="フローチャート: 判断 640"/>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642" name="フローチャート: 判断 641"/>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643" name="フローチャート: 判断 642"/>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44" name="フローチャート: 判断 643"/>
        <xdr:cNvSpPr/>
      </xdr:nvSpPr>
      <xdr:spPr>
        <a:xfrm>
          <a:off x="19494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5" name="テキスト ボックス 64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6" name="テキスト ボックス 64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7" name="テキスト ボックス 64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8" name="テキスト ボックス 64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9" name="テキスト ボックス 64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650" name="楕円 649"/>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651" name="【保健センター・保健所】&#10;一人当たり面積該当値テキスト"/>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652" name="楕円 651"/>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15240</xdr:rowOff>
    </xdr:to>
    <xdr:cxnSp macro="">
      <xdr:nvCxnSpPr>
        <xdr:cNvPr id="653" name="直線コネクタ 652"/>
        <xdr:cNvCxnSpPr/>
      </xdr:nvCxnSpPr>
      <xdr:spPr>
        <a:xfrm>
          <a:off x="21323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654" name="楕円 653"/>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15240</xdr:rowOff>
    </xdr:to>
    <xdr:cxnSp macro="">
      <xdr:nvCxnSpPr>
        <xdr:cNvPr id="655" name="直線コネクタ 654"/>
        <xdr:cNvCxnSpPr/>
      </xdr:nvCxnSpPr>
      <xdr:spPr>
        <a:xfrm>
          <a:off x="20434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656" name="楕円 655"/>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19050</xdr:rowOff>
    </xdr:to>
    <xdr:cxnSp macro="">
      <xdr:nvCxnSpPr>
        <xdr:cNvPr id="657" name="直線コネクタ 656"/>
        <xdr:cNvCxnSpPr/>
      </xdr:nvCxnSpPr>
      <xdr:spPr>
        <a:xfrm flipV="1">
          <a:off x="19545300" y="10988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658"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659"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60" name="n_3aveValue【保健センター・保健所】&#10;一人当たり面積"/>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661" name="n_1mainValue【保健センター・保健所】&#10;一人当たり面積"/>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662" name="n_2mainValue【保健センター・保健所】&#10;一人当たり面積"/>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663" name="n_3mainValue【保健センター・保健所】&#10;一人当たり面積"/>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4" name="正方形/長方形 6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5" name="正方形/長方形 6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6" name="正方形/長方形 6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7" name="正方形/長方形 6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8" name="正方形/長方形 6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9" name="正方形/長方形 6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0" name="正方形/長方形 6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1" name="正方形/長方形 6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2" name="テキスト ボックス 6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3" name="直線コネクタ 6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4" name="テキスト ボックス 6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5" name="直線コネクタ 6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6" name="テキスト ボックス 6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7" name="直線コネクタ 6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8" name="テキスト ボックス 6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9" name="直線コネクタ 6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0" name="テキスト ボックス 6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1" name="直線コネクタ 6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2" name="テキスト ボックス 6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3" name="直線コネクタ 6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4" name="テキスト ボックス 6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688" name="直線コネクタ 687"/>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689"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690" name="直線コネクタ 689"/>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691"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692" name="直線コネクタ 691"/>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69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94" name="フローチャート: 判断 69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95" name="フローチャート: 判断 694"/>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696" name="フローチャート: 判断 695"/>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697" name="フローチャート: 判断 696"/>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139700</xdr:rowOff>
    </xdr:from>
    <xdr:to>
      <xdr:col>85</xdr:col>
      <xdr:colOff>177800</xdr:colOff>
      <xdr:row>82</xdr:row>
      <xdr:rowOff>69850</xdr:rowOff>
    </xdr:to>
    <xdr:sp macro="" textlink="">
      <xdr:nvSpPr>
        <xdr:cNvPr id="703" name="楕円 702"/>
        <xdr:cNvSpPr/>
      </xdr:nvSpPr>
      <xdr:spPr>
        <a:xfrm>
          <a:off x="162687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162577</xdr:rowOff>
    </xdr:from>
    <xdr:ext cx="405111" cy="259045"/>
    <xdr:sp macro="" textlink="">
      <xdr:nvSpPr>
        <xdr:cNvPr id="704" name="【消防施設】&#10;有形固定資産減価償却率該当値テキスト"/>
        <xdr:cNvSpPr txBox="1"/>
      </xdr:nvSpPr>
      <xdr:spPr>
        <a:xfrm>
          <a:off x="16357600"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21589</xdr:rowOff>
    </xdr:from>
    <xdr:to>
      <xdr:col>81</xdr:col>
      <xdr:colOff>101600</xdr:colOff>
      <xdr:row>82</xdr:row>
      <xdr:rowOff>123189</xdr:rowOff>
    </xdr:to>
    <xdr:sp macro="" textlink="">
      <xdr:nvSpPr>
        <xdr:cNvPr id="705" name="楕円 704"/>
        <xdr:cNvSpPr/>
      </xdr:nvSpPr>
      <xdr:spPr>
        <a:xfrm>
          <a:off x="15430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19050</xdr:rowOff>
    </xdr:from>
    <xdr:to>
      <xdr:col>85</xdr:col>
      <xdr:colOff>127000</xdr:colOff>
      <xdr:row>82</xdr:row>
      <xdr:rowOff>72389</xdr:rowOff>
    </xdr:to>
    <xdr:cxnSp macro="">
      <xdr:nvCxnSpPr>
        <xdr:cNvPr id="706" name="直線コネクタ 705"/>
        <xdr:cNvCxnSpPr/>
      </xdr:nvCxnSpPr>
      <xdr:spPr>
        <a:xfrm flipV="1">
          <a:off x="15481300" y="140779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74930</xdr:rowOff>
    </xdr:from>
    <xdr:to>
      <xdr:col>76</xdr:col>
      <xdr:colOff>165100</xdr:colOff>
      <xdr:row>83</xdr:row>
      <xdr:rowOff>5080</xdr:rowOff>
    </xdr:to>
    <xdr:sp macro="" textlink="">
      <xdr:nvSpPr>
        <xdr:cNvPr id="707" name="楕円 706"/>
        <xdr:cNvSpPr/>
      </xdr:nvSpPr>
      <xdr:spPr>
        <a:xfrm>
          <a:off x="14541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72389</xdr:rowOff>
    </xdr:from>
    <xdr:to>
      <xdr:col>81</xdr:col>
      <xdr:colOff>50800</xdr:colOff>
      <xdr:row>82</xdr:row>
      <xdr:rowOff>125730</xdr:rowOff>
    </xdr:to>
    <xdr:cxnSp macro="">
      <xdr:nvCxnSpPr>
        <xdr:cNvPr id="708" name="直線コネクタ 707"/>
        <xdr:cNvCxnSpPr/>
      </xdr:nvCxnSpPr>
      <xdr:spPr>
        <a:xfrm flipV="1">
          <a:off x="14592300" y="141312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128270</xdr:rowOff>
    </xdr:from>
    <xdr:to>
      <xdr:col>72</xdr:col>
      <xdr:colOff>38100</xdr:colOff>
      <xdr:row>83</xdr:row>
      <xdr:rowOff>58420</xdr:rowOff>
    </xdr:to>
    <xdr:sp macro="" textlink="">
      <xdr:nvSpPr>
        <xdr:cNvPr id="709" name="楕円 708"/>
        <xdr:cNvSpPr/>
      </xdr:nvSpPr>
      <xdr:spPr>
        <a:xfrm>
          <a:off x="13652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125730</xdr:rowOff>
    </xdr:from>
    <xdr:to>
      <xdr:col>76</xdr:col>
      <xdr:colOff>114300</xdr:colOff>
      <xdr:row>83</xdr:row>
      <xdr:rowOff>7620</xdr:rowOff>
    </xdr:to>
    <xdr:cxnSp macro="">
      <xdr:nvCxnSpPr>
        <xdr:cNvPr id="710" name="直線コネクタ 709"/>
        <xdr:cNvCxnSpPr/>
      </xdr:nvCxnSpPr>
      <xdr:spPr>
        <a:xfrm flipV="1">
          <a:off x="13703300" y="141846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711" name="n_1aveValue【消防施設】&#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712"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33038</xdr:rowOff>
    </xdr:from>
    <xdr:ext cx="405111" cy="259045"/>
    <xdr:sp macro="" textlink="">
      <xdr:nvSpPr>
        <xdr:cNvPr id="713" name="n_3aveValue【消防施設】&#10;有形固定資産減価償却率"/>
        <xdr:cNvSpPr txBox="1"/>
      </xdr:nvSpPr>
      <xdr:spPr>
        <a:xfrm>
          <a:off x="13500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139716</xdr:rowOff>
    </xdr:from>
    <xdr:ext cx="405111" cy="259045"/>
    <xdr:sp macro="" textlink="">
      <xdr:nvSpPr>
        <xdr:cNvPr id="714" name="n_1mainValue【消防施設】&#10;有形固定資産減価償却率"/>
        <xdr:cNvSpPr txBox="1"/>
      </xdr:nvSpPr>
      <xdr:spPr>
        <a:xfrm>
          <a:off x="15266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167657</xdr:rowOff>
    </xdr:from>
    <xdr:ext cx="405111" cy="259045"/>
    <xdr:sp macro="" textlink="">
      <xdr:nvSpPr>
        <xdr:cNvPr id="715" name="n_2mainValue【消防施設】&#10;有形固定資産減価償却率"/>
        <xdr:cNvSpPr txBox="1"/>
      </xdr:nvSpPr>
      <xdr:spPr>
        <a:xfrm>
          <a:off x="14389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49547</xdr:rowOff>
    </xdr:from>
    <xdr:ext cx="405111" cy="259045"/>
    <xdr:sp macro="" textlink="">
      <xdr:nvSpPr>
        <xdr:cNvPr id="716" name="n_3mainValue【消防施設】&#10;有形固定資産減価償却率"/>
        <xdr:cNvSpPr txBox="1"/>
      </xdr:nvSpPr>
      <xdr:spPr>
        <a:xfrm>
          <a:off x="13500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7" name="正方形/長方形 7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8" name="正方形/長方形 7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9" name="正方形/長方形 7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0" name="正方形/長方形 7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1" name="正方形/長方形 7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2" name="正方形/長方形 7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3" name="正方形/長方形 7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4" name="正方形/長方形 7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5" name="テキスト ボックス 7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6" name="直線コネクタ 7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7" name="直線コネクタ 7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8" name="テキスト ボックス 7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9" name="直線コネクタ 7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0" name="テキスト ボックス 7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1" name="直線コネクタ 7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2" name="テキスト ボックス 7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3" name="直線コネクタ 7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4" name="テキスト ボックス 7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5" name="直線コネクタ 7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6" name="テキスト ボックス 7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740" name="直線コネクタ 739"/>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41"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42" name="直線コネクタ 74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743"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744" name="直線コネクタ 743"/>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45"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46" name="フローチャート: 判断 745"/>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747" name="フローチャート: 判断 746"/>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748" name="フローチャート: 判断 747"/>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749" name="フローチャート: 判断 748"/>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5080</xdr:rowOff>
    </xdr:from>
    <xdr:to>
      <xdr:col>116</xdr:col>
      <xdr:colOff>114300</xdr:colOff>
      <xdr:row>86</xdr:row>
      <xdr:rowOff>106680</xdr:rowOff>
    </xdr:to>
    <xdr:sp macro="" textlink="">
      <xdr:nvSpPr>
        <xdr:cNvPr id="755" name="楕円 754"/>
        <xdr:cNvSpPr/>
      </xdr:nvSpPr>
      <xdr:spPr>
        <a:xfrm>
          <a:off x="221107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91457</xdr:rowOff>
    </xdr:from>
    <xdr:ext cx="469744" cy="259045"/>
    <xdr:sp macro="" textlink="">
      <xdr:nvSpPr>
        <xdr:cNvPr id="756" name="【消防施設】&#10;一人当たり面積該当値テキスト"/>
        <xdr:cNvSpPr txBox="1"/>
      </xdr:nvSpPr>
      <xdr:spPr>
        <a:xfrm>
          <a:off x="22199600"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6350</xdr:rowOff>
    </xdr:from>
    <xdr:to>
      <xdr:col>112</xdr:col>
      <xdr:colOff>38100</xdr:colOff>
      <xdr:row>86</xdr:row>
      <xdr:rowOff>107950</xdr:rowOff>
    </xdr:to>
    <xdr:sp macro="" textlink="">
      <xdr:nvSpPr>
        <xdr:cNvPr id="757" name="楕円 756"/>
        <xdr:cNvSpPr/>
      </xdr:nvSpPr>
      <xdr:spPr>
        <a:xfrm>
          <a:off x="21272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55880</xdr:rowOff>
    </xdr:from>
    <xdr:to>
      <xdr:col>116</xdr:col>
      <xdr:colOff>63500</xdr:colOff>
      <xdr:row>86</xdr:row>
      <xdr:rowOff>57150</xdr:rowOff>
    </xdr:to>
    <xdr:cxnSp macro="">
      <xdr:nvCxnSpPr>
        <xdr:cNvPr id="758" name="直線コネクタ 757"/>
        <xdr:cNvCxnSpPr/>
      </xdr:nvCxnSpPr>
      <xdr:spPr>
        <a:xfrm flipV="1">
          <a:off x="21323300" y="1480058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xdr:rowOff>
    </xdr:from>
    <xdr:to>
      <xdr:col>107</xdr:col>
      <xdr:colOff>101600</xdr:colOff>
      <xdr:row>86</xdr:row>
      <xdr:rowOff>107950</xdr:rowOff>
    </xdr:to>
    <xdr:sp macro="" textlink="">
      <xdr:nvSpPr>
        <xdr:cNvPr id="759" name="楕円 758"/>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57150</xdr:rowOff>
    </xdr:from>
    <xdr:to>
      <xdr:col>111</xdr:col>
      <xdr:colOff>177800</xdr:colOff>
      <xdr:row>86</xdr:row>
      <xdr:rowOff>57150</xdr:rowOff>
    </xdr:to>
    <xdr:cxnSp macro="">
      <xdr:nvCxnSpPr>
        <xdr:cNvPr id="760" name="直線コネクタ 759"/>
        <xdr:cNvCxnSpPr/>
      </xdr:nvCxnSpPr>
      <xdr:spPr>
        <a:xfrm>
          <a:off x="20434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7620</xdr:rowOff>
    </xdr:from>
    <xdr:to>
      <xdr:col>102</xdr:col>
      <xdr:colOff>165100</xdr:colOff>
      <xdr:row>86</xdr:row>
      <xdr:rowOff>109220</xdr:rowOff>
    </xdr:to>
    <xdr:sp macro="" textlink="">
      <xdr:nvSpPr>
        <xdr:cNvPr id="761" name="楕円 760"/>
        <xdr:cNvSpPr/>
      </xdr:nvSpPr>
      <xdr:spPr>
        <a:xfrm>
          <a:off x="19494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58420</xdr:rowOff>
    </xdr:to>
    <xdr:cxnSp macro="">
      <xdr:nvCxnSpPr>
        <xdr:cNvPr id="762" name="直線コネクタ 761"/>
        <xdr:cNvCxnSpPr/>
      </xdr:nvCxnSpPr>
      <xdr:spPr>
        <a:xfrm flipV="1">
          <a:off x="19545300" y="148018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763"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764"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765" name="n_3aveValue【消防施設】&#10;一人当たり面積"/>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99077</xdr:rowOff>
    </xdr:from>
    <xdr:ext cx="469744" cy="259045"/>
    <xdr:sp macro="" textlink="">
      <xdr:nvSpPr>
        <xdr:cNvPr id="766" name="n_1mainValue【消防施設】&#10;一人当たり面積"/>
        <xdr:cNvSpPr txBox="1"/>
      </xdr:nvSpPr>
      <xdr:spPr>
        <a:xfrm>
          <a:off x="210757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767" name="n_2mainValue【消防施設】&#10;一人当たり面積"/>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100347</xdr:rowOff>
    </xdr:from>
    <xdr:ext cx="469744" cy="259045"/>
    <xdr:sp macro="" textlink="">
      <xdr:nvSpPr>
        <xdr:cNvPr id="768" name="n_3mainValue【消防施設】&#10;一人当たり面積"/>
        <xdr:cNvSpPr txBox="1"/>
      </xdr:nvSpPr>
      <xdr:spPr>
        <a:xfrm>
          <a:off x="193104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9" name="直線コネクタ 77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0" name="テキスト ボックス 77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1" name="直線コネクタ 78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2" name="テキスト ボックス 78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3" name="直線コネクタ 78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4" name="テキスト ボックス 78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5" name="直線コネクタ 78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6" name="テキスト ボックス 78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7" name="直線コネクタ 78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8" name="テキスト ボックス 78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9" name="直線コネクタ 78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0" name="テキスト ボックス 78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2" name="テキスト ボックス 79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794" name="直線コネクタ 793"/>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795"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796" name="直線コネクタ 795"/>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797"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798" name="直線コネクタ 797"/>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99" name="【庁舎】&#10;有形固定資産減価償却率平均値テキスト"/>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800" name="フローチャート: 判断 799"/>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801" name="フローチャート: 判断 800"/>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802" name="フローチャート: 判断 801"/>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803" name="フローチャート: 判断 802"/>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4" name="テキスト ボックス 8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167458</xdr:rowOff>
    </xdr:from>
    <xdr:to>
      <xdr:col>85</xdr:col>
      <xdr:colOff>177800</xdr:colOff>
      <xdr:row>101</xdr:row>
      <xdr:rowOff>97608</xdr:rowOff>
    </xdr:to>
    <xdr:sp macro="" textlink="">
      <xdr:nvSpPr>
        <xdr:cNvPr id="809" name="楕円 808"/>
        <xdr:cNvSpPr/>
      </xdr:nvSpPr>
      <xdr:spPr>
        <a:xfrm>
          <a:off x="16268700" y="173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18885</xdr:rowOff>
    </xdr:from>
    <xdr:ext cx="405111" cy="259045"/>
    <xdr:sp macro="" textlink="">
      <xdr:nvSpPr>
        <xdr:cNvPr id="810" name="【庁舎】&#10;有形固定資産減価償却率該当値テキスト"/>
        <xdr:cNvSpPr txBox="1"/>
      </xdr:nvSpPr>
      <xdr:spPr>
        <a:xfrm>
          <a:off x="16357600" y="1716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18869</xdr:rowOff>
    </xdr:from>
    <xdr:to>
      <xdr:col>81</xdr:col>
      <xdr:colOff>101600</xdr:colOff>
      <xdr:row>101</xdr:row>
      <xdr:rowOff>120469</xdr:rowOff>
    </xdr:to>
    <xdr:sp macro="" textlink="">
      <xdr:nvSpPr>
        <xdr:cNvPr id="811" name="楕円 810"/>
        <xdr:cNvSpPr/>
      </xdr:nvSpPr>
      <xdr:spPr>
        <a:xfrm>
          <a:off x="15430500" y="173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46808</xdr:rowOff>
    </xdr:from>
    <xdr:to>
      <xdr:col>85</xdr:col>
      <xdr:colOff>127000</xdr:colOff>
      <xdr:row>101</xdr:row>
      <xdr:rowOff>69669</xdr:rowOff>
    </xdr:to>
    <xdr:cxnSp macro="">
      <xdr:nvCxnSpPr>
        <xdr:cNvPr id="812" name="直線コネクタ 811"/>
        <xdr:cNvCxnSpPr/>
      </xdr:nvCxnSpPr>
      <xdr:spPr>
        <a:xfrm flipV="1">
          <a:off x="15481300" y="1736325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40095</xdr:rowOff>
    </xdr:from>
    <xdr:to>
      <xdr:col>76</xdr:col>
      <xdr:colOff>165100</xdr:colOff>
      <xdr:row>101</xdr:row>
      <xdr:rowOff>141695</xdr:rowOff>
    </xdr:to>
    <xdr:sp macro="" textlink="">
      <xdr:nvSpPr>
        <xdr:cNvPr id="813" name="楕円 812"/>
        <xdr:cNvSpPr/>
      </xdr:nvSpPr>
      <xdr:spPr>
        <a:xfrm>
          <a:off x="14541500" y="173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69669</xdr:rowOff>
    </xdr:from>
    <xdr:to>
      <xdr:col>81</xdr:col>
      <xdr:colOff>50800</xdr:colOff>
      <xdr:row>101</xdr:row>
      <xdr:rowOff>90895</xdr:rowOff>
    </xdr:to>
    <xdr:cxnSp macro="">
      <xdr:nvCxnSpPr>
        <xdr:cNvPr id="814" name="直線コネクタ 813"/>
        <xdr:cNvCxnSpPr/>
      </xdr:nvCxnSpPr>
      <xdr:spPr>
        <a:xfrm flipV="1">
          <a:off x="14592300" y="1738611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66221</xdr:rowOff>
    </xdr:from>
    <xdr:to>
      <xdr:col>72</xdr:col>
      <xdr:colOff>38100</xdr:colOff>
      <xdr:row>101</xdr:row>
      <xdr:rowOff>167821</xdr:rowOff>
    </xdr:to>
    <xdr:sp macro="" textlink="">
      <xdr:nvSpPr>
        <xdr:cNvPr id="815" name="楕円 814"/>
        <xdr:cNvSpPr/>
      </xdr:nvSpPr>
      <xdr:spPr>
        <a:xfrm>
          <a:off x="13652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90895</xdr:rowOff>
    </xdr:from>
    <xdr:to>
      <xdr:col>76</xdr:col>
      <xdr:colOff>114300</xdr:colOff>
      <xdr:row>101</xdr:row>
      <xdr:rowOff>117021</xdr:rowOff>
    </xdr:to>
    <xdr:cxnSp macro="">
      <xdr:nvCxnSpPr>
        <xdr:cNvPr id="816" name="直線コネクタ 815"/>
        <xdr:cNvCxnSpPr/>
      </xdr:nvCxnSpPr>
      <xdr:spPr>
        <a:xfrm flipV="1">
          <a:off x="13703300" y="17407345"/>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137721</xdr:rowOff>
    </xdr:from>
    <xdr:ext cx="405111" cy="259045"/>
    <xdr:sp macro="" textlink="">
      <xdr:nvSpPr>
        <xdr:cNvPr id="817" name="n_1aveValue【庁舎】&#10;有形固定資産減価償却率"/>
        <xdr:cNvSpPr txBox="1"/>
      </xdr:nvSpPr>
      <xdr:spPr>
        <a:xfrm>
          <a:off x="152660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818"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160582</xdr:rowOff>
    </xdr:from>
    <xdr:ext cx="405111" cy="259045"/>
    <xdr:sp macro="" textlink="">
      <xdr:nvSpPr>
        <xdr:cNvPr id="819" name="n_3aveValue【庁舎】&#10;有形固定資産減価償却率"/>
        <xdr:cNvSpPr txBox="1"/>
      </xdr:nvSpPr>
      <xdr:spPr>
        <a:xfrm>
          <a:off x="13500744" y="1781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136996</xdr:rowOff>
    </xdr:from>
    <xdr:ext cx="405111" cy="259045"/>
    <xdr:sp macro="" textlink="">
      <xdr:nvSpPr>
        <xdr:cNvPr id="820" name="n_1mainValue【庁舎】&#10;有形固定資産減価償却率"/>
        <xdr:cNvSpPr txBox="1"/>
      </xdr:nvSpPr>
      <xdr:spPr>
        <a:xfrm>
          <a:off x="15266044" y="1711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158222</xdr:rowOff>
    </xdr:from>
    <xdr:ext cx="405111" cy="259045"/>
    <xdr:sp macro="" textlink="">
      <xdr:nvSpPr>
        <xdr:cNvPr id="821" name="n_2mainValue【庁舎】&#10;有形固定資産減価償却率"/>
        <xdr:cNvSpPr txBox="1"/>
      </xdr:nvSpPr>
      <xdr:spPr>
        <a:xfrm>
          <a:off x="14389744" y="1713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12898</xdr:rowOff>
    </xdr:from>
    <xdr:ext cx="405111" cy="259045"/>
    <xdr:sp macro="" textlink="">
      <xdr:nvSpPr>
        <xdr:cNvPr id="822" name="n_3mainValue【庁舎】&#10;有形固定資産減価償却率"/>
        <xdr:cNvSpPr txBox="1"/>
      </xdr:nvSpPr>
      <xdr:spPr>
        <a:xfrm>
          <a:off x="13500744" y="1715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33" name="直線コネクタ 83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34" name="テキスト ボックス 83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35" name="直線コネクタ 83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36" name="テキスト ボックス 83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37" name="直線コネクタ 83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8" name="テキスト ボックス 83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9" name="直線コネクタ 83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40" name="テキスト ボックス 83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1" name="直線コネクタ 8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2" name="テキスト ボックス 8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844" name="直線コネクタ 843"/>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45"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46" name="直線コネクタ 845"/>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847"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848" name="直線コネクタ 847"/>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849" name="【庁舎】&#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850" name="フローチャート: 判断 849"/>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851" name="フローチャート: 判断 850"/>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852" name="フローチャート: 判断 851"/>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853" name="フローチャート: 判断 852"/>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4" name="テキスト ボックス 8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5" name="テキスト ボックス 8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6" name="テキスト ボックス 8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7" name="テキスト ボックス 8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8" name="テキスト ボックス 8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119126</xdr:rowOff>
    </xdr:from>
    <xdr:to>
      <xdr:col>116</xdr:col>
      <xdr:colOff>114300</xdr:colOff>
      <xdr:row>105</xdr:row>
      <xdr:rowOff>49276</xdr:rowOff>
    </xdr:to>
    <xdr:sp macro="" textlink="">
      <xdr:nvSpPr>
        <xdr:cNvPr id="859" name="楕円 858"/>
        <xdr:cNvSpPr/>
      </xdr:nvSpPr>
      <xdr:spPr>
        <a:xfrm>
          <a:off x="221107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142003</xdr:rowOff>
    </xdr:from>
    <xdr:ext cx="469744" cy="259045"/>
    <xdr:sp macro="" textlink="">
      <xdr:nvSpPr>
        <xdr:cNvPr id="860" name="【庁舎】&#10;一人当たり面積該当値テキスト"/>
        <xdr:cNvSpPr txBox="1"/>
      </xdr:nvSpPr>
      <xdr:spPr>
        <a:xfrm>
          <a:off x="22199600" y="1780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130556</xdr:rowOff>
    </xdr:from>
    <xdr:to>
      <xdr:col>112</xdr:col>
      <xdr:colOff>38100</xdr:colOff>
      <xdr:row>105</xdr:row>
      <xdr:rowOff>60706</xdr:rowOff>
    </xdr:to>
    <xdr:sp macro="" textlink="">
      <xdr:nvSpPr>
        <xdr:cNvPr id="861" name="楕円 860"/>
        <xdr:cNvSpPr/>
      </xdr:nvSpPr>
      <xdr:spPr>
        <a:xfrm>
          <a:off x="21272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169926</xdr:rowOff>
    </xdr:from>
    <xdr:to>
      <xdr:col>116</xdr:col>
      <xdr:colOff>63500</xdr:colOff>
      <xdr:row>105</xdr:row>
      <xdr:rowOff>9906</xdr:rowOff>
    </xdr:to>
    <xdr:cxnSp macro="">
      <xdr:nvCxnSpPr>
        <xdr:cNvPr id="862" name="直線コネクタ 861"/>
        <xdr:cNvCxnSpPr/>
      </xdr:nvCxnSpPr>
      <xdr:spPr>
        <a:xfrm flipV="1">
          <a:off x="21323300" y="1800072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63" name="楕円 862"/>
        <xdr:cNvSpPr/>
      </xdr:nvSpPr>
      <xdr:spPr>
        <a:xfrm>
          <a:off x="2038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xdr:rowOff>
    </xdr:from>
    <xdr:to>
      <xdr:col>111</xdr:col>
      <xdr:colOff>177800</xdr:colOff>
      <xdr:row>105</xdr:row>
      <xdr:rowOff>19050</xdr:rowOff>
    </xdr:to>
    <xdr:cxnSp macro="">
      <xdr:nvCxnSpPr>
        <xdr:cNvPr id="864" name="直線コネクタ 863"/>
        <xdr:cNvCxnSpPr/>
      </xdr:nvCxnSpPr>
      <xdr:spPr>
        <a:xfrm flipV="1">
          <a:off x="20434300" y="18012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865" name="楕円 864"/>
        <xdr:cNvSpPr/>
      </xdr:nvSpPr>
      <xdr:spPr>
        <a:xfrm>
          <a:off x="19494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19050</xdr:rowOff>
    </xdr:from>
    <xdr:to>
      <xdr:col>107</xdr:col>
      <xdr:colOff>50800</xdr:colOff>
      <xdr:row>105</xdr:row>
      <xdr:rowOff>28194</xdr:rowOff>
    </xdr:to>
    <xdr:cxnSp macro="">
      <xdr:nvCxnSpPr>
        <xdr:cNvPr id="866" name="直線コネクタ 865"/>
        <xdr:cNvCxnSpPr/>
      </xdr:nvCxnSpPr>
      <xdr:spPr>
        <a:xfrm flipV="1">
          <a:off x="19545300" y="18021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867" name="n_1aveValue【庁舎】&#10;一人当たり面積"/>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868"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33799</xdr:rowOff>
    </xdr:from>
    <xdr:ext cx="469744" cy="259045"/>
    <xdr:sp macro="" textlink="">
      <xdr:nvSpPr>
        <xdr:cNvPr id="869" name="n_3aveValue【庁舎】&#10;一人当たり面積"/>
        <xdr:cNvSpPr txBox="1"/>
      </xdr:nvSpPr>
      <xdr:spPr>
        <a:xfrm>
          <a:off x="19310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77233</xdr:rowOff>
    </xdr:from>
    <xdr:ext cx="469744" cy="259045"/>
    <xdr:sp macro="" textlink="">
      <xdr:nvSpPr>
        <xdr:cNvPr id="870" name="n_1mainValue【庁舎】&#10;一人当たり面積"/>
        <xdr:cNvSpPr txBox="1"/>
      </xdr:nvSpPr>
      <xdr:spPr>
        <a:xfrm>
          <a:off x="210757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60977</xdr:rowOff>
    </xdr:from>
    <xdr:ext cx="469744" cy="259045"/>
    <xdr:sp macro="" textlink="">
      <xdr:nvSpPr>
        <xdr:cNvPr id="871" name="n_2mainValue【庁舎】&#10;一人当たり面積"/>
        <xdr:cNvSpPr txBox="1"/>
      </xdr:nvSpPr>
      <xdr:spPr>
        <a:xfrm>
          <a:off x="20199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70121</xdr:rowOff>
    </xdr:from>
    <xdr:ext cx="469744" cy="259045"/>
    <xdr:sp macro="" textlink="">
      <xdr:nvSpPr>
        <xdr:cNvPr id="872" name="n_3mainValue【庁舎】&#10;一人当たり面積"/>
        <xdr:cNvSpPr txBox="1"/>
      </xdr:nvSpPr>
      <xdr:spPr>
        <a:xfrm>
          <a:off x="19310427"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3" name="正方形/長方形 8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4" name="正方形/長方形 8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5" name="テキスト ボックス 8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類似団体平均と比較して特に有形固定資産減価償却率が</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高くなっている</a:t>
          </a:r>
          <a:r>
            <a:rPr kumimoji="1" lang="ja-JP" altLang="ja-JP" sz="11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は、体育館・プール、一般廃棄物処理施設、保健センター・保健所、庁舎である。体育館・プールについては、平成</a:t>
          </a:r>
          <a:r>
            <a:rPr kumimoji="1" lang="en-US"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年の合併以前に各地域に体育館が１施設ずつ設置されており、同関連施設が各地域１～２施設ずつ整備されている。そのうち半数以上の施設が築</a:t>
          </a:r>
          <a:r>
            <a:rPr kumimoji="1" lang="en-US"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年を超過しており、今後の施設の老朽化対策が課題となっている。施設の耐震化は完了しているが、施設の老朽化に伴う対策を講じる必要について、今後検討していく。一般廃棄物処理施設については、市内</a:t>
          </a:r>
          <a:r>
            <a:rPr kumimoji="1" lang="en-US"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施設であり、すでに集約化は済んでいる。施設は築</a:t>
          </a:r>
          <a:r>
            <a:rPr kumimoji="1" lang="en-US"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年に近づいており、施設の老朽状況により、対策を検討してゆく。保健センター・保健所については，市内</a:t>
          </a:r>
          <a:r>
            <a:rPr kumimoji="1" lang="en-US"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施設であり、行政サービスとして必要不可欠であるが、他施設での運用が可能かどうか検討し、施設の集約化を検討してゆく。庁舎については、いずれの庁舎も平成</a:t>
          </a:r>
          <a:r>
            <a:rPr kumimoji="1" lang="en-US"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17</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年の合併以前に整備された旧２町１村の庁舎機能を継続して利用している。現在、桜川市新庁舎建設検討委員会を設置し、新庁舎の建替えについて検討中である。</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　また、類似団体と比較して一人当たり面積の小さい施設は，図書館である。桜川市には図書館が無く、数値は公民館内の図書室である。市内に３室を保有しているが、パブリックスペースを持たないため、住民</a:t>
          </a:r>
          <a:r>
            <a:rPr kumimoji="1" lang="en-US"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人あたりの面積は小さくなっている。３施設のうち２施設が築</a:t>
          </a:r>
          <a:r>
            <a:rPr kumimoji="1" lang="en-US"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年を経過しており公民館の整備方針に併せて、大規模改修や修繕の要否を検討する。</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　市全体において有形固定資産減価償却率は類似団体比率を上回って</a:t>
          </a:r>
          <a:r>
            <a:rPr kumimoji="1" lang="ja-JP" altLang="ja-JP" sz="11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a:t>
          </a:r>
          <a:r>
            <a:rPr kumimoji="1" lang="ja-JP" altLang="ja-JP" sz="1100" b="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維持管理費用の増加が懸念されるため、集約化・複合化も含め適切な維持管理を進めるとともに、適正規模などについて検討を行っていく。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42,126
41,759
180.06
20,173,454
18,721,909
1,359,943
11,519,046
18,856,650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ポイント下回っているが、昨年度同様のポイントとなった。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主な要因として、基準財政収入額は地方消費税交付金や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地方特例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交付金の増、基準財政需要額は公債費の増により、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基準財政収入額と基準財政需要額ともに増となったものの、昨年度と同率になっている。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今後も行政評価により徹底的な歳出の見直しを実施するとともに、自主財源の柱である税収の徴収率向上により歳入の確保に努める。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80" name="テキスト ボックス 79"/>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121302</xdr:rowOff>
    </xdr:from>
    <xdr:ext cx="762000" cy="259045"/>
    <xdr:sp macro="" textlink="">
      <xdr:nvSpPr>
        <xdr:cNvPr id="82" name="テキスト ボックス 81"/>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97" name="テキスト ボックス 96"/>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年度においても、全国平均及び茨城県内平均を下回る</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88.1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、昨年度より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これは大規模事業による</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合併特例債等の借入</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により、公債費が増加している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ためである。</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今後も事務事業評価等により事務事業の点検・見直しを行い、経常経費の削減を図るとともに滞納整理の強化により税収の確保を図り、さらに改善できるよう努めていく。</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107442</xdr:rowOff>
    </xdr:from>
    <xdr:to>
      <xdr:col>23</xdr:col>
      <xdr:colOff>133350</xdr:colOff>
      <xdr:row>61</xdr:row>
      <xdr:rowOff>3556</xdr:rowOff>
    </xdr:to>
    <xdr:cxnSp macro="">
      <xdr:nvCxnSpPr>
        <xdr:cNvPr id="130" name="直線コネクタ 129"/>
        <xdr:cNvCxnSpPr/>
      </xdr:nvCxnSpPr>
      <xdr:spPr>
        <a:xfrm>
          <a:off x="4114800" y="1039444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107442</xdr:rowOff>
    </xdr:from>
    <xdr:to>
      <xdr:col>19</xdr:col>
      <xdr:colOff>133350</xdr:colOff>
      <xdr:row>60</xdr:row>
      <xdr:rowOff>121920</xdr:rowOff>
    </xdr:to>
    <xdr:cxnSp macro="">
      <xdr:nvCxnSpPr>
        <xdr:cNvPr id="133" name="直線コネクタ 132"/>
        <xdr:cNvCxnSpPr/>
      </xdr:nvCxnSpPr>
      <xdr:spPr>
        <a:xfrm flipV="1">
          <a:off x="3225800" y="103944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60</xdr:row>
      <xdr:rowOff>121920</xdr:rowOff>
    </xdr:to>
    <xdr:cxnSp macro="">
      <xdr:nvCxnSpPr>
        <xdr:cNvPr id="136" name="直線コネクタ 135"/>
        <xdr:cNvCxnSpPr/>
      </xdr:nvCxnSpPr>
      <xdr:spPr>
        <a:xfrm>
          <a:off x="2336800" y="1029309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6096</xdr:rowOff>
    </xdr:from>
    <xdr:to>
      <xdr:col>11</xdr:col>
      <xdr:colOff>31750</xdr:colOff>
      <xdr:row>60</xdr:row>
      <xdr:rowOff>112268</xdr:rowOff>
    </xdr:to>
    <xdr:cxnSp macro="">
      <xdr:nvCxnSpPr>
        <xdr:cNvPr id="139" name="直線コネクタ 138"/>
        <xdr:cNvCxnSpPr/>
      </xdr:nvCxnSpPr>
      <xdr:spPr>
        <a:xfrm flipV="1">
          <a:off x="1447800" y="102930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48785</xdr:rowOff>
    </xdr:from>
    <xdr:ext cx="762000" cy="259045"/>
    <xdr:sp macro="" textlink="">
      <xdr:nvSpPr>
        <xdr:cNvPr id="143" name="テキスト ボックス 142"/>
        <xdr:cNvSpPr txBox="1"/>
      </xdr:nvSpPr>
      <xdr:spPr>
        <a:xfrm>
          <a:off x="1066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124206</xdr:rowOff>
    </xdr:from>
    <xdr:to>
      <xdr:col>23</xdr:col>
      <xdr:colOff>184150</xdr:colOff>
      <xdr:row>61</xdr:row>
      <xdr:rowOff>54356</xdr:rowOff>
    </xdr:to>
    <xdr:sp macro="" textlink="">
      <xdr:nvSpPr>
        <xdr:cNvPr id="149" name="楕円 148"/>
        <xdr:cNvSpPr/>
      </xdr:nvSpPr>
      <xdr:spPr>
        <a:xfrm>
          <a:off x="49022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140733</xdr:rowOff>
    </xdr:from>
    <xdr:ext cx="762000" cy="259045"/>
    <xdr:sp macro="" textlink="">
      <xdr:nvSpPr>
        <xdr:cNvPr id="150" name="財政構造の弾力性該当値テキスト"/>
        <xdr:cNvSpPr txBox="1"/>
      </xdr:nvSpPr>
      <xdr:spPr>
        <a:xfrm>
          <a:off x="5041900" y="1025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56642</xdr:rowOff>
    </xdr:from>
    <xdr:to>
      <xdr:col>19</xdr:col>
      <xdr:colOff>184150</xdr:colOff>
      <xdr:row>60</xdr:row>
      <xdr:rowOff>158242</xdr:rowOff>
    </xdr:to>
    <xdr:sp macro="" textlink="">
      <xdr:nvSpPr>
        <xdr:cNvPr id="151" name="楕円 150"/>
        <xdr:cNvSpPr/>
      </xdr:nvSpPr>
      <xdr:spPr>
        <a:xfrm>
          <a:off x="4064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168419</xdr:rowOff>
    </xdr:from>
    <xdr:ext cx="736600" cy="259045"/>
    <xdr:sp macro="" textlink="">
      <xdr:nvSpPr>
        <xdr:cNvPr id="152" name="テキスト ボックス 151"/>
        <xdr:cNvSpPr txBox="1"/>
      </xdr:nvSpPr>
      <xdr:spPr>
        <a:xfrm>
          <a:off x="3733800" y="1011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3" name="楕円 152"/>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4" name="テキスト ボックス 153"/>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126746</xdr:rowOff>
    </xdr:from>
    <xdr:to>
      <xdr:col>11</xdr:col>
      <xdr:colOff>82550</xdr:colOff>
      <xdr:row>60</xdr:row>
      <xdr:rowOff>56896</xdr:rowOff>
    </xdr:to>
    <xdr:sp macro="" textlink="">
      <xdr:nvSpPr>
        <xdr:cNvPr id="155" name="楕円 154"/>
        <xdr:cNvSpPr/>
      </xdr:nvSpPr>
      <xdr:spPr>
        <a:xfrm>
          <a:off x="2286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67073</xdr:rowOff>
    </xdr:from>
    <xdr:ext cx="762000" cy="259045"/>
    <xdr:sp macro="" textlink="">
      <xdr:nvSpPr>
        <xdr:cNvPr id="156" name="テキスト ボックス 155"/>
        <xdr:cNvSpPr txBox="1"/>
      </xdr:nvSpPr>
      <xdr:spPr>
        <a:xfrm>
          <a:off x="1955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61468</xdr:rowOff>
    </xdr:from>
    <xdr:to>
      <xdr:col>7</xdr:col>
      <xdr:colOff>31750</xdr:colOff>
      <xdr:row>60</xdr:row>
      <xdr:rowOff>163068</xdr:rowOff>
    </xdr:to>
    <xdr:sp macro="" textlink="">
      <xdr:nvSpPr>
        <xdr:cNvPr id="157" name="楕円 156"/>
        <xdr:cNvSpPr/>
      </xdr:nvSpPr>
      <xdr:spPr>
        <a:xfrm>
          <a:off x="1397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1795</xdr:rowOff>
    </xdr:from>
    <xdr:ext cx="762000" cy="259045"/>
    <xdr:sp macro="" textlink="">
      <xdr:nvSpPr>
        <xdr:cNvPr id="158" name="テキスト ボックス 157"/>
        <xdr:cNvSpPr txBox="1"/>
      </xdr:nvSpPr>
      <xdr:spPr>
        <a:xfrm>
          <a:off x="1066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の適正化を目指し、職員数の削減等による人件費の削減及び物件費の削減を実施しているため、類似団体平均に対し低くなっている。また、消防やごみ処理を一部事務組合で行っているため、人件費や物件費が類似団体平均より抑えられていると考えられる。今後も人件費及び物件費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147388</xdr:rowOff>
    </xdr:from>
    <xdr:to>
      <xdr:col>23</xdr:col>
      <xdr:colOff>133350</xdr:colOff>
      <xdr:row>81</xdr:row>
      <xdr:rowOff>62936</xdr:rowOff>
    </xdr:to>
    <xdr:cxnSp macro="">
      <xdr:nvCxnSpPr>
        <xdr:cNvPr id="193" name="直線コネクタ 192"/>
        <xdr:cNvCxnSpPr/>
      </xdr:nvCxnSpPr>
      <xdr:spPr>
        <a:xfrm>
          <a:off x="4114800" y="13863388"/>
          <a:ext cx="838200" cy="8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147388</xdr:rowOff>
    </xdr:from>
    <xdr:to>
      <xdr:col>19</xdr:col>
      <xdr:colOff>133350</xdr:colOff>
      <xdr:row>80</xdr:row>
      <xdr:rowOff>155271</xdr:rowOff>
    </xdr:to>
    <xdr:cxnSp macro="">
      <xdr:nvCxnSpPr>
        <xdr:cNvPr id="196" name="直線コネクタ 195"/>
        <xdr:cNvCxnSpPr/>
      </xdr:nvCxnSpPr>
      <xdr:spPr>
        <a:xfrm flipV="1">
          <a:off x="3225800" y="13863388"/>
          <a:ext cx="889000" cy="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135782</xdr:rowOff>
    </xdr:from>
    <xdr:to>
      <xdr:col>15</xdr:col>
      <xdr:colOff>82550</xdr:colOff>
      <xdr:row>80</xdr:row>
      <xdr:rowOff>155271</xdr:rowOff>
    </xdr:to>
    <xdr:cxnSp macro="">
      <xdr:nvCxnSpPr>
        <xdr:cNvPr id="199" name="直線コネクタ 198"/>
        <xdr:cNvCxnSpPr/>
      </xdr:nvCxnSpPr>
      <xdr:spPr>
        <a:xfrm>
          <a:off x="2336800" y="13851782"/>
          <a:ext cx="889000" cy="1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106352</xdr:rowOff>
    </xdr:from>
    <xdr:to>
      <xdr:col>11</xdr:col>
      <xdr:colOff>31750</xdr:colOff>
      <xdr:row>80</xdr:row>
      <xdr:rowOff>135782</xdr:rowOff>
    </xdr:to>
    <xdr:cxnSp macro="">
      <xdr:nvCxnSpPr>
        <xdr:cNvPr id="202" name="直線コネクタ 201"/>
        <xdr:cNvCxnSpPr/>
      </xdr:nvCxnSpPr>
      <xdr:spPr>
        <a:xfrm>
          <a:off x="1447800" y="13822352"/>
          <a:ext cx="889000" cy="2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5" name="フローチャート: 判断 204"/>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21227</xdr:rowOff>
    </xdr:from>
    <xdr:ext cx="762000" cy="259045"/>
    <xdr:sp macro="" textlink="">
      <xdr:nvSpPr>
        <xdr:cNvPr id="206" name="テキスト ボックス 205"/>
        <xdr:cNvSpPr txBox="1"/>
      </xdr:nvSpPr>
      <xdr:spPr>
        <a:xfrm>
          <a:off x="1066800" y="142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12136</xdr:rowOff>
    </xdr:from>
    <xdr:to>
      <xdr:col>23</xdr:col>
      <xdr:colOff>184150</xdr:colOff>
      <xdr:row>81</xdr:row>
      <xdr:rowOff>113736</xdr:rowOff>
    </xdr:to>
    <xdr:sp macro="" textlink="">
      <xdr:nvSpPr>
        <xdr:cNvPr id="212" name="楕円 211"/>
        <xdr:cNvSpPr/>
      </xdr:nvSpPr>
      <xdr:spPr>
        <a:xfrm>
          <a:off x="4902200" y="1389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28663</xdr:rowOff>
    </xdr:from>
    <xdr:ext cx="762000" cy="259045"/>
    <xdr:sp macro="" textlink="">
      <xdr:nvSpPr>
        <xdr:cNvPr id="213" name="人件費・物件費等の状況該当値テキスト"/>
        <xdr:cNvSpPr txBox="1"/>
      </xdr:nvSpPr>
      <xdr:spPr>
        <a:xfrm>
          <a:off x="5041900" y="1374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96588</xdr:rowOff>
    </xdr:from>
    <xdr:to>
      <xdr:col>19</xdr:col>
      <xdr:colOff>184150</xdr:colOff>
      <xdr:row>81</xdr:row>
      <xdr:rowOff>26738</xdr:rowOff>
    </xdr:to>
    <xdr:sp macro="" textlink="">
      <xdr:nvSpPr>
        <xdr:cNvPr id="214" name="楕円 213"/>
        <xdr:cNvSpPr/>
      </xdr:nvSpPr>
      <xdr:spPr>
        <a:xfrm>
          <a:off x="4064000" y="1381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36915</xdr:rowOff>
    </xdr:from>
    <xdr:ext cx="736600" cy="259045"/>
    <xdr:sp macro="" textlink="">
      <xdr:nvSpPr>
        <xdr:cNvPr id="215" name="テキスト ボックス 214"/>
        <xdr:cNvSpPr txBox="1"/>
      </xdr:nvSpPr>
      <xdr:spPr>
        <a:xfrm>
          <a:off x="3733800" y="13581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104471</xdr:rowOff>
    </xdr:from>
    <xdr:to>
      <xdr:col>15</xdr:col>
      <xdr:colOff>133350</xdr:colOff>
      <xdr:row>81</xdr:row>
      <xdr:rowOff>34621</xdr:rowOff>
    </xdr:to>
    <xdr:sp macro="" textlink="">
      <xdr:nvSpPr>
        <xdr:cNvPr id="216" name="楕円 215"/>
        <xdr:cNvSpPr/>
      </xdr:nvSpPr>
      <xdr:spPr>
        <a:xfrm>
          <a:off x="3175000" y="138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44798</xdr:rowOff>
    </xdr:from>
    <xdr:ext cx="762000" cy="259045"/>
    <xdr:sp macro="" textlink="">
      <xdr:nvSpPr>
        <xdr:cNvPr id="217" name="テキスト ボックス 216"/>
        <xdr:cNvSpPr txBox="1"/>
      </xdr:nvSpPr>
      <xdr:spPr>
        <a:xfrm>
          <a:off x="2844800" y="1358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84982</xdr:rowOff>
    </xdr:from>
    <xdr:to>
      <xdr:col>11</xdr:col>
      <xdr:colOff>82550</xdr:colOff>
      <xdr:row>81</xdr:row>
      <xdr:rowOff>15132</xdr:rowOff>
    </xdr:to>
    <xdr:sp macro="" textlink="">
      <xdr:nvSpPr>
        <xdr:cNvPr id="218" name="楕円 217"/>
        <xdr:cNvSpPr/>
      </xdr:nvSpPr>
      <xdr:spPr>
        <a:xfrm>
          <a:off x="2286000" y="138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25309</xdr:rowOff>
    </xdr:from>
    <xdr:ext cx="762000" cy="259045"/>
    <xdr:sp macro="" textlink="">
      <xdr:nvSpPr>
        <xdr:cNvPr id="219" name="テキスト ボックス 218"/>
        <xdr:cNvSpPr txBox="1"/>
      </xdr:nvSpPr>
      <xdr:spPr>
        <a:xfrm>
          <a:off x="19558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55552</xdr:rowOff>
    </xdr:from>
    <xdr:to>
      <xdr:col>7</xdr:col>
      <xdr:colOff>31750</xdr:colOff>
      <xdr:row>80</xdr:row>
      <xdr:rowOff>157152</xdr:rowOff>
    </xdr:to>
    <xdr:sp macro="" textlink="">
      <xdr:nvSpPr>
        <xdr:cNvPr id="220" name="楕円 219"/>
        <xdr:cNvSpPr/>
      </xdr:nvSpPr>
      <xdr:spPr>
        <a:xfrm>
          <a:off x="1397000" y="1377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167329</xdr:rowOff>
    </xdr:from>
    <xdr:ext cx="762000" cy="259045"/>
    <xdr:sp macro="" textlink="">
      <xdr:nvSpPr>
        <xdr:cNvPr id="221" name="テキスト ボックス 220"/>
        <xdr:cNvSpPr txBox="1"/>
      </xdr:nvSpPr>
      <xdr:spPr>
        <a:xfrm>
          <a:off x="1066800" y="1354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合併以降、平成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年度まで類似団体平均を上回る状況が続いたが、給与体系の見直しにより、平成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年度以降は類似団体平均を下回っており、本年度においても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歳昇給停止と合わせた勤務成績の昇給への反映などを視野に入れ、職責職務に応じた給与構造となるよう引き続き見直しを行っていく。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81643</xdr:rowOff>
    </xdr:from>
    <xdr:to>
      <xdr:col>81</xdr:col>
      <xdr:colOff>44450</xdr:colOff>
      <xdr:row>84</xdr:row>
      <xdr:rowOff>13607</xdr:rowOff>
    </xdr:to>
    <xdr:cxnSp macro="">
      <xdr:nvCxnSpPr>
        <xdr:cNvPr id="257" name="直線コネクタ 256"/>
        <xdr:cNvCxnSpPr/>
      </xdr:nvCxnSpPr>
      <xdr:spPr>
        <a:xfrm>
          <a:off x="16179800" y="1431199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116114</xdr:rowOff>
    </xdr:to>
    <xdr:cxnSp macro="">
      <xdr:nvCxnSpPr>
        <xdr:cNvPr id="260" name="直線コネクタ 259"/>
        <xdr:cNvCxnSpPr/>
      </xdr:nvCxnSpPr>
      <xdr:spPr>
        <a:xfrm flipV="1">
          <a:off x="15290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2" name="テキスト ボックス 261"/>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116114</xdr:rowOff>
    </xdr:to>
    <xdr:cxnSp macro="">
      <xdr:nvCxnSpPr>
        <xdr:cNvPr id="263" name="直線コネクタ 262"/>
        <xdr:cNvCxnSpPr/>
      </xdr:nvCxnSpPr>
      <xdr:spPr>
        <a:xfrm>
          <a:off x="14401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29936</xdr:rowOff>
    </xdr:to>
    <xdr:cxnSp macro="">
      <xdr:nvCxnSpPr>
        <xdr:cNvPr id="266" name="直線コネクタ 265"/>
        <xdr:cNvCxnSpPr/>
      </xdr:nvCxnSpPr>
      <xdr:spPr>
        <a:xfrm>
          <a:off x="13512800" y="142258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8" name="テキスト ボックス 267"/>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9" name="フローチャート: 判断 268"/>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0" name="テキスト ボックス 269"/>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6" name="楕円 275"/>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7" name="給与水準   （国との比較）該当値テキスト"/>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30843</xdr:rowOff>
    </xdr:from>
    <xdr:to>
      <xdr:col>77</xdr:col>
      <xdr:colOff>95250</xdr:colOff>
      <xdr:row>83</xdr:row>
      <xdr:rowOff>132443</xdr:rowOff>
    </xdr:to>
    <xdr:sp macro="" textlink="">
      <xdr:nvSpPr>
        <xdr:cNvPr id="278" name="楕円 277"/>
        <xdr:cNvSpPr/>
      </xdr:nvSpPr>
      <xdr:spPr>
        <a:xfrm>
          <a:off x="16129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79" name="テキスト ボックス 278"/>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65314</xdr:rowOff>
    </xdr:from>
    <xdr:to>
      <xdr:col>73</xdr:col>
      <xdr:colOff>44450</xdr:colOff>
      <xdr:row>83</xdr:row>
      <xdr:rowOff>166914</xdr:rowOff>
    </xdr:to>
    <xdr:sp macro="" textlink="">
      <xdr:nvSpPr>
        <xdr:cNvPr id="280" name="楕円 279"/>
        <xdr:cNvSpPr/>
      </xdr:nvSpPr>
      <xdr:spPr>
        <a:xfrm>
          <a:off x="15240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5641</xdr:rowOff>
    </xdr:from>
    <xdr:ext cx="762000" cy="259045"/>
    <xdr:sp macro="" textlink="">
      <xdr:nvSpPr>
        <xdr:cNvPr id="281" name="テキスト ボックス 280"/>
        <xdr:cNvSpPr txBox="1"/>
      </xdr:nvSpPr>
      <xdr:spPr>
        <a:xfrm>
          <a:off x="14909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2" name="楕円 281"/>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3" name="テキスト ボックス 282"/>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4" name="楕円 283"/>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5" name="テキスト ボックス 284"/>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現在、集中改革プランにより定員適正化計画に基づいて職員数の削減を行っており、類似団体平均を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民間委託等の推進や効率的な行政運営を視野に入れた組織機構の見直しを進めるとともに、急激な職員減による住民サービスの低下を招かぬよう配慮しつつ、将来的な人口減少を踏まえ、適正な職員定員管理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157299</xdr:rowOff>
    </xdr:from>
    <xdr:to>
      <xdr:col>81</xdr:col>
      <xdr:colOff>44450</xdr:colOff>
      <xdr:row>61</xdr:row>
      <xdr:rowOff>167640</xdr:rowOff>
    </xdr:to>
    <xdr:cxnSp macro="">
      <xdr:nvCxnSpPr>
        <xdr:cNvPr id="322" name="直線コネクタ 321"/>
        <xdr:cNvCxnSpPr/>
      </xdr:nvCxnSpPr>
      <xdr:spPr>
        <a:xfrm>
          <a:off x="16179800" y="1061574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112485</xdr:rowOff>
    </xdr:from>
    <xdr:to>
      <xdr:col>77</xdr:col>
      <xdr:colOff>44450</xdr:colOff>
      <xdr:row>61</xdr:row>
      <xdr:rowOff>157299</xdr:rowOff>
    </xdr:to>
    <xdr:cxnSp macro="">
      <xdr:nvCxnSpPr>
        <xdr:cNvPr id="325" name="直線コネクタ 324"/>
        <xdr:cNvCxnSpPr/>
      </xdr:nvCxnSpPr>
      <xdr:spPr>
        <a:xfrm>
          <a:off x="15290800" y="10570935"/>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88356</xdr:rowOff>
    </xdr:from>
    <xdr:to>
      <xdr:col>72</xdr:col>
      <xdr:colOff>203200</xdr:colOff>
      <xdr:row>61</xdr:row>
      <xdr:rowOff>112485</xdr:rowOff>
    </xdr:to>
    <xdr:cxnSp macro="">
      <xdr:nvCxnSpPr>
        <xdr:cNvPr id="328" name="直線コネクタ 327"/>
        <xdr:cNvCxnSpPr/>
      </xdr:nvCxnSpPr>
      <xdr:spPr>
        <a:xfrm>
          <a:off x="14401800" y="10546806"/>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74567</xdr:rowOff>
    </xdr:from>
    <xdr:to>
      <xdr:col>68</xdr:col>
      <xdr:colOff>152400</xdr:colOff>
      <xdr:row>61</xdr:row>
      <xdr:rowOff>88356</xdr:rowOff>
    </xdr:to>
    <xdr:cxnSp macro="">
      <xdr:nvCxnSpPr>
        <xdr:cNvPr id="331" name="直線コネクタ 330"/>
        <xdr:cNvCxnSpPr/>
      </xdr:nvCxnSpPr>
      <xdr:spPr>
        <a:xfrm>
          <a:off x="13512800" y="1053301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34" name="フローチャート: 判断 333"/>
        <xdr:cNvSpPr/>
      </xdr:nvSpPr>
      <xdr:spPr>
        <a:xfrm>
          <a:off x="13462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51633</xdr:rowOff>
    </xdr:from>
    <xdr:ext cx="762000" cy="259045"/>
    <xdr:sp macro="" textlink="">
      <xdr:nvSpPr>
        <xdr:cNvPr id="335" name="テキスト ボックス 334"/>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41" name="楕円 340"/>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133367</xdr:rowOff>
    </xdr:from>
    <xdr:ext cx="762000" cy="259045"/>
    <xdr:sp macro="" textlink="">
      <xdr:nvSpPr>
        <xdr:cNvPr id="342" name="定員管理の状況該当値テキスト"/>
        <xdr:cNvSpPr txBox="1"/>
      </xdr:nvSpPr>
      <xdr:spPr>
        <a:xfrm>
          <a:off x="17106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106499</xdr:rowOff>
    </xdr:from>
    <xdr:to>
      <xdr:col>77</xdr:col>
      <xdr:colOff>95250</xdr:colOff>
      <xdr:row>62</xdr:row>
      <xdr:rowOff>36649</xdr:rowOff>
    </xdr:to>
    <xdr:sp macro="" textlink="">
      <xdr:nvSpPr>
        <xdr:cNvPr id="343" name="楕円 342"/>
        <xdr:cNvSpPr/>
      </xdr:nvSpPr>
      <xdr:spPr>
        <a:xfrm>
          <a:off x="16129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46826</xdr:rowOff>
    </xdr:from>
    <xdr:ext cx="736600" cy="259045"/>
    <xdr:sp macro="" textlink="">
      <xdr:nvSpPr>
        <xdr:cNvPr id="344" name="テキスト ボックス 343"/>
        <xdr:cNvSpPr txBox="1"/>
      </xdr:nvSpPr>
      <xdr:spPr>
        <a:xfrm>
          <a:off x="15798800" y="10333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61685</xdr:rowOff>
    </xdr:from>
    <xdr:to>
      <xdr:col>73</xdr:col>
      <xdr:colOff>44450</xdr:colOff>
      <xdr:row>61</xdr:row>
      <xdr:rowOff>163285</xdr:rowOff>
    </xdr:to>
    <xdr:sp macro="" textlink="">
      <xdr:nvSpPr>
        <xdr:cNvPr id="345" name="楕円 344"/>
        <xdr:cNvSpPr/>
      </xdr:nvSpPr>
      <xdr:spPr>
        <a:xfrm>
          <a:off x="15240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2012</xdr:rowOff>
    </xdr:from>
    <xdr:ext cx="762000" cy="259045"/>
    <xdr:sp macro="" textlink="">
      <xdr:nvSpPr>
        <xdr:cNvPr id="346" name="テキスト ボックス 345"/>
        <xdr:cNvSpPr txBox="1"/>
      </xdr:nvSpPr>
      <xdr:spPr>
        <a:xfrm>
          <a:off x="14909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37556</xdr:rowOff>
    </xdr:from>
    <xdr:to>
      <xdr:col>68</xdr:col>
      <xdr:colOff>203200</xdr:colOff>
      <xdr:row>61</xdr:row>
      <xdr:rowOff>139156</xdr:rowOff>
    </xdr:to>
    <xdr:sp macro="" textlink="">
      <xdr:nvSpPr>
        <xdr:cNvPr id="347" name="楕円 346"/>
        <xdr:cNvSpPr/>
      </xdr:nvSpPr>
      <xdr:spPr>
        <a:xfrm>
          <a:off x="14351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149333</xdr:rowOff>
    </xdr:from>
    <xdr:ext cx="762000" cy="259045"/>
    <xdr:sp macro="" textlink="">
      <xdr:nvSpPr>
        <xdr:cNvPr id="348" name="テキスト ボックス 347"/>
        <xdr:cNvSpPr txBox="1"/>
      </xdr:nvSpPr>
      <xdr:spPr>
        <a:xfrm>
          <a:off x="14020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23767</xdr:rowOff>
    </xdr:from>
    <xdr:to>
      <xdr:col>64</xdr:col>
      <xdr:colOff>152400</xdr:colOff>
      <xdr:row>61</xdr:row>
      <xdr:rowOff>125367</xdr:rowOff>
    </xdr:to>
    <xdr:sp macro="" textlink="">
      <xdr:nvSpPr>
        <xdr:cNvPr id="349" name="楕円 348"/>
        <xdr:cNvSpPr/>
      </xdr:nvSpPr>
      <xdr:spPr>
        <a:xfrm>
          <a:off x="13462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135544</xdr:rowOff>
    </xdr:from>
    <xdr:ext cx="762000" cy="259045"/>
    <xdr:sp macro="" textlink="">
      <xdr:nvSpPr>
        <xdr:cNvPr id="350" name="テキスト ボックス 349"/>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実質公債費比率については、昨年度と比較して</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ポイント低下の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改善された</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合併特例債等の借入により元利償還金の額は増加</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した</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が、</a:t>
          </a:r>
          <a:r>
            <a:rPr lang="ja-JP" altLang="en-US" sz="1100" strike="noStrike" baseline="0">
              <a:solidFill>
                <a:schemeClr val="tx1"/>
              </a:solidFill>
              <a:effectLst/>
              <a:latin typeface="ＭＳ Ｐゴシック" panose="020B0600070205080204" pitchFamily="50" charset="-128"/>
              <a:ea typeface="ＭＳ Ｐゴシック" panose="020B0600070205080204" pitchFamily="50" charset="-128"/>
              <a:cs typeface="+mn-cs"/>
            </a:rPr>
            <a:t>法人税割や株式等譲渡所得割交付金の増による</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標準税収入額の増加により数値が改善され</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た</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と比較すると</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平均値を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ポイント下回っているが、今後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合併特例債事業や、公共下水道事業の進展に伴う</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公債費の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増加は避けられない状況である。そのため、事業計画の見直しを実施し、極力</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地方債の</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新規発行を抑制することにより比率の上昇を抑えていく。</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81280</xdr:rowOff>
    </xdr:to>
    <xdr:cxnSp macro="">
      <xdr:nvCxnSpPr>
        <xdr:cNvPr id="384" name="直線コネクタ 383"/>
        <xdr:cNvCxnSpPr/>
      </xdr:nvCxnSpPr>
      <xdr:spPr>
        <a:xfrm flipV="1">
          <a:off x="16179800" y="6743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121496</xdr:rowOff>
    </xdr:to>
    <xdr:cxnSp macro="">
      <xdr:nvCxnSpPr>
        <xdr:cNvPr id="387" name="直線コネクタ 386"/>
        <xdr:cNvCxnSpPr/>
      </xdr:nvCxnSpPr>
      <xdr:spPr>
        <a:xfrm flipV="1">
          <a:off x="15290800" y="67678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121496</xdr:rowOff>
    </xdr:from>
    <xdr:to>
      <xdr:col>72</xdr:col>
      <xdr:colOff>203200</xdr:colOff>
      <xdr:row>40</xdr:row>
      <xdr:rowOff>22437</xdr:rowOff>
    </xdr:to>
    <xdr:cxnSp macro="">
      <xdr:nvCxnSpPr>
        <xdr:cNvPr id="390" name="直線コネクタ 389"/>
        <xdr:cNvCxnSpPr/>
      </xdr:nvCxnSpPr>
      <xdr:spPr>
        <a:xfrm flipV="1">
          <a:off x="14401800" y="68080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62654</xdr:rowOff>
    </xdr:to>
    <xdr:cxnSp macro="">
      <xdr:nvCxnSpPr>
        <xdr:cNvPr id="393" name="直線コネクタ 392"/>
        <xdr:cNvCxnSpPr/>
      </xdr:nvCxnSpPr>
      <xdr:spPr>
        <a:xfrm flipV="1">
          <a:off x="13512800" y="68804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108373</xdr:rowOff>
    </xdr:from>
    <xdr:to>
      <xdr:col>64</xdr:col>
      <xdr:colOff>152400</xdr:colOff>
      <xdr:row>41</xdr:row>
      <xdr:rowOff>38523</xdr:rowOff>
    </xdr:to>
    <xdr:sp macro="" textlink="">
      <xdr:nvSpPr>
        <xdr:cNvPr id="396" name="フローチャート: 判断 395"/>
        <xdr:cNvSpPr/>
      </xdr:nvSpPr>
      <xdr:spPr>
        <a:xfrm>
          <a:off x="13462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23300</xdr:rowOff>
    </xdr:from>
    <xdr:ext cx="762000" cy="259045"/>
    <xdr:sp macro="" textlink="">
      <xdr:nvSpPr>
        <xdr:cNvPr id="397" name="テキスト ボックス 396"/>
        <xdr:cNvSpPr txBox="1"/>
      </xdr:nvSpPr>
      <xdr:spPr>
        <a:xfrm>
          <a:off x="13131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3" name="楕円 402"/>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404"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5" name="楕円 404"/>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6" name="テキスト ボックス 405"/>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70696</xdr:rowOff>
    </xdr:from>
    <xdr:to>
      <xdr:col>73</xdr:col>
      <xdr:colOff>44450</xdr:colOff>
      <xdr:row>40</xdr:row>
      <xdr:rowOff>846</xdr:rowOff>
    </xdr:to>
    <xdr:sp macro="" textlink="">
      <xdr:nvSpPr>
        <xdr:cNvPr id="407" name="楕円 406"/>
        <xdr:cNvSpPr/>
      </xdr:nvSpPr>
      <xdr:spPr>
        <a:xfrm>
          <a:off x="15240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11023</xdr:rowOff>
    </xdr:from>
    <xdr:ext cx="762000" cy="259045"/>
    <xdr:sp macro="" textlink="">
      <xdr:nvSpPr>
        <xdr:cNvPr id="408" name="テキスト ボックス 407"/>
        <xdr:cNvSpPr txBox="1"/>
      </xdr:nvSpPr>
      <xdr:spPr>
        <a:xfrm>
          <a:off x="14909800" y="652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9" name="楕円 408"/>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10" name="テキスト ボックス 409"/>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11" name="楕円 410"/>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12" name="テキスト ボックス 411"/>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将来負担比率については、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61.5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％と昨年度より</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類似団体平均値を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ポイント上回っている。</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年度事業起債による地方債の現在高が増加したこと、また、病院事業会計等への公営企業債等繰入見込額の増加により、将来負担額が増加したことが影響し</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ている</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今後はさらに新規事業の実施等について点検を行い、地方債の新規発行額を抑制し財政の健全化に努める。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104436</xdr:rowOff>
    </xdr:from>
    <xdr:to>
      <xdr:col>81</xdr:col>
      <xdr:colOff>44450</xdr:colOff>
      <xdr:row>16</xdr:row>
      <xdr:rowOff>122132</xdr:rowOff>
    </xdr:to>
    <xdr:cxnSp macro="">
      <xdr:nvCxnSpPr>
        <xdr:cNvPr id="446" name="直線コネクタ 445"/>
        <xdr:cNvCxnSpPr/>
      </xdr:nvCxnSpPr>
      <xdr:spPr>
        <a:xfrm>
          <a:off x="16179800" y="2847636"/>
          <a:ext cx="8382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17077</xdr:rowOff>
    </xdr:from>
    <xdr:ext cx="762000" cy="259045"/>
    <xdr:sp macro="" textlink="">
      <xdr:nvSpPr>
        <xdr:cNvPr id="447" name="将来負担の状況平均値テキスト"/>
        <xdr:cNvSpPr txBox="1"/>
      </xdr:nvSpPr>
      <xdr:spPr>
        <a:xfrm>
          <a:off x="17106900" y="2588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8" name="フローチャート: 判断 447"/>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104436</xdr:rowOff>
    </xdr:from>
    <xdr:to>
      <xdr:col>77</xdr:col>
      <xdr:colOff>44450</xdr:colOff>
      <xdr:row>16</xdr:row>
      <xdr:rowOff>112480</xdr:rowOff>
    </xdr:to>
    <xdr:cxnSp macro="">
      <xdr:nvCxnSpPr>
        <xdr:cNvPr id="449" name="直線コネクタ 448"/>
        <xdr:cNvCxnSpPr/>
      </xdr:nvCxnSpPr>
      <xdr:spPr>
        <a:xfrm flipV="1">
          <a:off x="15290800" y="284763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50" name="フローチャート: 判断 449"/>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51" name="テキスト ボックス 450"/>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112480</xdr:rowOff>
    </xdr:from>
    <xdr:to>
      <xdr:col>72</xdr:col>
      <xdr:colOff>203200</xdr:colOff>
      <xdr:row>17</xdr:row>
      <xdr:rowOff>93853</xdr:rowOff>
    </xdr:to>
    <xdr:cxnSp macro="">
      <xdr:nvCxnSpPr>
        <xdr:cNvPr id="452" name="直線コネクタ 451"/>
        <xdr:cNvCxnSpPr/>
      </xdr:nvCxnSpPr>
      <xdr:spPr>
        <a:xfrm flipV="1">
          <a:off x="14401800" y="2855680"/>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168783</xdr:rowOff>
    </xdr:from>
    <xdr:to>
      <xdr:col>73</xdr:col>
      <xdr:colOff>44450</xdr:colOff>
      <xdr:row>16</xdr:row>
      <xdr:rowOff>98933</xdr:rowOff>
    </xdr:to>
    <xdr:sp macro="" textlink="">
      <xdr:nvSpPr>
        <xdr:cNvPr id="453" name="フローチャート: 判断 452"/>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4" name="テキスト ボックス 453"/>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117306</xdr:rowOff>
    </xdr:from>
    <xdr:to>
      <xdr:col>68</xdr:col>
      <xdr:colOff>152400</xdr:colOff>
      <xdr:row>17</xdr:row>
      <xdr:rowOff>93853</xdr:rowOff>
    </xdr:to>
    <xdr:cxnSp macro="">
      <xdr:nvCxnSpPr>
        <xdr:cNvPr id="455" name="直線コネクタ 454"/>
        <xdr:cNvCxnSpPr/>
      </xdr:nvCxnSpPr>
      <xdr:spPr>
        <a:xfrm>
          <a:off x="13512800" y="2860506"/>
          <a:ext cx="889000" cy="14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33528</xdr:rowOff>
    </xdr:from>
    <xdr:to>
      <xdr:col>68</xdr:col>
      <xdr:colOff>203200</xdr:colOff>
      <xdr:row>16</xdr:row>
      <xdr:rowOff>135128</xdr:rowOff>
    </xdr:to>
    <xdr:sp macro="" textlink="">
      <xdr:nvSpPr>
        <xdr:cNvPr id="456" name="フローチャート: 判断 455"/>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7" name="テキスト ボックス 456"/>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71332</xdr:rowOff>
    </xdr:from>
    <xdr:to>
      <xdr:col>81</xdr:col>
      <xdr:colOff>95250</xdr:colOff>
      <xdr:row>17</xdr:row>
      <xdr:rowOff>1482</xdr:rowOff>
    </xdr:to>
    <xdr:sp macro="" textlink="">
      <xdr:nvSpPr>
        <xdr:cNvPr id="465" name="楕円 464"/>
        <xdr:cNvSpPr/>
      </xdr:nvSpPr>
      <xdr:spPr>
        <a:xfrm>
          <a:off x="169672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43409</xdr:rowOff>
    </xdr:from>
    <xdr:ext cx="762000" cy="259045"/>
    <xdr:sp macro="" textlink="">
      <xdr:nvSpPr>
        <xdr:cNvPr id="466" name="将来負担の状況該当値テキスト"/>
        <xdr:cNvSpPr txBox="1"/>
      </xdr:nvSpPr>
      <xdr:spPr>
        <a:xfrm>
          <a:off x="17106900" y="278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53636</xdr:rowOff>
    </xdr:from>
    <xdr:to>
      <xdr:col>77</xdr:col>
      <xdr:colOff>95250</xdr:colOff>
      <xdr:row>16</xdr:row>
      <xdr:rowOff>155236</xdr:rowOff>
    </xdr:to>
    <xdr:sp macro="" textlink="">
      <xdr:nvSpPr>
        <xdr:cNvPr id="467" name="楕円 466"/>
        <xdr:cNvSpPr/>
      </xdr:nvSpPr>
      <xdr:spPr>
        <a:xfrm>
          <a:off x="16129000" y="27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140013</xdr:rowOff>
    </xdr:from>
    <xdr:ext cx="736600" cy="259045"/>
    <xdr:sp macro="" textlink="">
      <xdr:nvSpPr>
        <xdr:cNvPr id="468" name="テキスト ボックス 467"/>
        <xdr:cNvSpPr txBox="1"/>
      </xdr:nvSpPr>
      <xdr:spPr>
        <a:xfrm>
          <a:off x="15798800" y="288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61680</xdr:rowOff>
    </xdr:from>
    <xdr:to>
      <xdr:col>73</xdr:col>
      <xdr:colOff>44450</xdr:colOff>
      <xdr:row>16</xdr:row>
      <xdr:rowOff>163280</xdr:rowOff>
    </xdr:to>
    <xdr:sp macro="" textlink="">
      <xdr:nvSpPr>
        <xdr:cNvPr id="469" name="楕円 468"/>
        <xdr:cNvSpPr/>
      </xdr:nvSpPr>
      <xdr:spPr>
        <a:xfrm>
          <a:off x="15240000" y="2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148057</xdr:rowOff>
    </xdr:from>
    <xdr:ext cx="762000" cy="259045"/>
    <xdr:sp macro="" textlink="">
      <xdr:nvSpPr>
        <xdr:cNvPr id="470" name="テキスト ボックス 469"/>
        <xdr:cNvSpPr txBox="1"/>
      </xdr:nvSpPr>
      <xdr:spPr>
        <a:xfrm>
          <a:off x="14909800" y="28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43053</xdr:rowOff>
    </xdr:from>
    <xdr:to>
      <xdr:col>68</xdr:col>
      <xdr:colOff>203200</xdr:colOff>
      <xdr:row>17</xdr:row>
      <xdr:rowOff>144653</xdr:rowOff>
    </xdr:to>
    <xdr:sp macro="" textlink="">
      <xdr:nvSpPr>
        <xdr:cNvPr id="471" name="楕円 470"/>
        <xdr:cNvSpPr/>
      </xdr:nvSpPr>
      <xdr:spPr>
        <a:xfrm>
          <a:off x="143510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129430</xdr:rowOff>
    </xdr:from>
    <xdr:ext cx="762000" cy="259045"/>
    <xdr:sp macro="" textlink="">
      <xdr:nvSpPr>
        <xdr:cNvPr id="472" name="テキスト ボックス 471"/>
        <xdr:cNvSpPr txBox="1"/>
      </xdr:nvSpPr>
      <xdr:spPr>
        <a:xfrm>
          <a:off x="14020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66506</xdr:rowOff>
    </xdr:from>
    <xdr:to>
      <xdr:col>64</xdr:col>
      <xdr:colOff>152400</xdr:colOff>
      <xdr:row>16</xdr:row>
      <xdr:rowOff>168106</xdr:rowOff>
    </xdr:to>
    <xdr:sp macro="" textlink="">
      <xdr:nvSpPr>
        <xdr:cNvPr id="473" name="楕円 472"/>
        <xdr:cNvSpPr/>
      </xdr:nvSpPr>
      <xdr:spPr>
        <a:xfrm>
          <a:off x="134620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152883</xdr:rowOff>
    </xdr:from>
    <xdr:ext cx="762000" cy="259045"/>
    <xdr:sp macro="" textlink="">
      <xdr:nvSpPr>
        <xdr:cNvPr id="474" name="テキスト ボックス 473"/>
        <xdr:cNvSpPr txBox="1"/>
      </xdr:nvSpPr>
      <xdr:spPr>
        <a:xfrm>
          <a:off x="13131800" y="28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42,126
41,759
180.06
20,173,454
18,721,909
1,359,943
11,519,046
18,856,650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ポイントの上昇となるが、今年度においても類似団体平均と比較し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ポイント下回る結果となった。これは、適正な定員管理に加え、職員構成の階層変動が影響していると思われる。今後も計画的に職員の削減を図るなど、適正な人員管理を行い人件費の抑制に努める。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140716</xdr:rowOff>
    </xdr:to>
    <xdr:cxnSp macro="">
      <xdr:nvCxnSpPr>
        <xdr:cNvPr id="64" name="直線コネクタ 63"/>
        <xdr:cNvCxnSpPr/>
      </xdr:nvCxnSpPr>
      <xdr:spPr>
        <a:xfrm>
          <a:off x="3987800" y="62763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104140</xdr:rowOff>
    </xdr:to>
    <xdr:cxnSp macro="">
      <xdr:nvCxnSpPr>
        <xdr:cNvPr id="67" name="直線コネクタ 66"/>
        <xdr:cNvCxnSpPr/>
      </xdr:nvCxnSpPr>
      <xdr:spPr>
        <a:xfrm>
          <a:off x="3098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122428</xdr:rowOff>
    </xdr:to>
    <xdr:cxnSp macro="">
      <xdr:nvCxnSpPr>
        <xdr:cNvPr id="70" name="直線コネクタ 69"/>
        <xdr:cNvCxnSpPr/>
      </xdr:nvCxnSpPr>
      <xdr:spPr>
        <a:xfrm flipV="1">
          <a:off x="2209800" y="62306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51562</xdr:rowOff>
    </xdr:to>
    <xdr:cxnSp macro="">
      <xdr:nvCxnSpPr>
        <xdr:cNvPr id="73" name="直線コネクタ 72"/>
        <xdr:cNvCxnSpPr/>
      </xdr:nvCxnSpPr>
      <xdr:spPr>
        <a:xfrm flipV="1">
          <a:off x="1320800" y="62946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76" name="フローチャート: 判断 75"/>
        <xdr:cNvSpPr/>
      </xdr:nvSpPr>
      <xdr:spPr>
        <a:xfrm>
          <a:off x="1270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77" name="テキスト ボックス 76"/>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5" name="楕円 84"/>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86" name="テキスト ボックス 85"/>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7" name="楕円 86"/>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88" name="テキスト ボックス 87"/>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92" name="テキスト ボックス 91"/>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物件費の経常収支比率については、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大和駅北地区開発整備費などの工事用原材料</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増など</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してい</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るが、</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平均と比較しても低い水準を保っている。これは、日頃より物件費の削減に努めているためである。これからも行政評価などによる事務事業の見直しを行うなど、類似団体平均を上回らないよう更なる抑制に努めていく。</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165100</xdr:rowOff>
    </xdr:from>
    <xdr:to>
      <xdr:col>82</xdr:col>
      <xdr:colOff>107950</xdr:colOff>
      <xdr:row>16</xdr:row>
      <xdr:rowOff>25400</xdr:rowOff>
    </xdr:to>
    <xdr:cxnSp macro="">
      <xdr:nvCxnSpPr>
        <xdr:cNvPr id="125" name="直線コネクタ 124"/>
        <xdr:cNvCxnSpPr/>
      </xdr:nvCxnSpPr>
      <xdr:spPr>
        <a:xfrm>
          <a:off x="15671800" y="25654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6"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165100</xdr:rowOff>
    </xdr:from>
    <xdr:to>
      <xdr:col>78</xdr:col>
      <xdr:colOff>69850</xdr:colOff>
      <xdr:row>15</xdr:row>
      <xdr:rowOff>82550</xdr:rowOff>
    </xdr:to>
    <xdr:cxnSp macro="">
      <xdr:nvCxnSpPr>
        <xdr:cNvPr id="128" name="直線コネクタ 127"/>
        <xdr:cNvCxnSpPr/>
      </xdr:nvCxnSpPr>
      <xdr:spPr>
        <a:xfrm flipV="1">
          <a:off x="14782800" y="2565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0" name="テキスト ボックス 129"/>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88900</xdr:rowOff>
    </xdr:from>
    <xdr:to>
      <xdr:col>73</xdr:col>
      <xdr:colOff>180975</xdr:colOff>
      <xdr:row>15</xdr:row>
      <xdr:rowOff>82550</xdr:rowOff>
    </xdr:to>
    <xdr:cxnSp macro="">
      <xdr:nvCxnSpPr>
        <xdr:cNvPr id="131" name="直線コネクタ 130"/>
        <xdr:cNvCxnSpPr/>
      </xdr:nvCxnSpPr>
      <xdr:spPr>
        <a:xfrm>
          <a:off x="13893800" y="2489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15</xdr:row>
      <xdr:rowOff>6350</xdr:rowOff>
    </xdr:to>
    <xdr:cxnSp macro="">
      <xdr:nvCxnSpPr>
        <xdr:cNvPr id="134" name="直線コネクタ 133"/>
        <xdr:cNvCxnSpPr/>
      </xdr:nvCxnSpPr>
      <xdr:spPr>
        <a:xfrm flipV="1">
          <a:off x="13004800" y="2489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37" name="フローチャート: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44" name="楕円 143"/>
        <xdr:cNvSpPr/>
      </xdr:nvSpPr>
      <xdr:spPr>
        <a:xfrm>
          <a:off x="164592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5"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114300</xdr:rowOff>
    </xdr:from>
    <xdr:to>
      <xdr:col>78</xdr:col>
      <xdr:colOff>120650</xdr:colOff>
      <xdr:row>15</xdr:row>
      <xdr:rowOff>44450</xdr:rowOff>
    </xdr:to>
    <xdr:sp macro="" textlink="">
      <xdr:nvSpPr>
        <xdr:cNvPr id="146" name="楕円 145"/>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54627</xdr:rowOff>
    </xdr:from>
    <xdr:ext cx="736600" cy="259045"/>
    <xdr:sp macro="" textlink="">
      <xdr:nvSpPr>
        <xdr:cNvPr id="147" name="テキスト ボックス 146"/>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31750</xdr:rowOff>
    </xdr:from>
    <xdr:to>
      <xdr:col>74</xdr:col>
      <xdr:colOff>31750</xdr:colOff>
      <xdr:row>15</xdr:row>
      <xdr:rowOff>133350</xdr:rowOff>
    </xdr:to>
    <xdr:sp macro="" textlink="">
      <xdr:nvSpPr>
        <xdr:cNvPr id="148" name="楕円 147"/>
        <xdr:cNvSpPr/>
      </xdr:nvSpPr>
      <xdr:spPr>
        <a:xfrm>
          <a:off x="14732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143527</xdr:rowOff>
    </xdr:from>
    <xdr:ext cx="762000" cy="259045"/>
    <xdr:sp macro="" textlink="">
      <xdr:nvSpPr>
        <xdr:cNvPr id="149" name="テキスト ボックス 148"/>
        <xdr:cNvSpPr txBox="1"/>
      </xdr:nvSpPr>
      <xdr:spPr>
        <a:xfrm>
          <a:off x="14401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38100</xdr:rowOff>
    </xdr:from>
    <xdr:to>
      <xdr:col>69</xdr:col>
      <xdr:colOff>142875</xdr:colOff>
      <xdr:row>14</xdr:row>
      <xdr:rowOff>139700</xdr:rowOff>
    </xdr:to>
    <xdr:sp macro="" textlink="">
      <xdr:nvSpPr>
        <xdr:cNvPr id="150" name="楕円 149"/>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149877</xdr:rowOff>
    </xdr:from>
    <xdr:ext cx="762000" cy="259045"/>
    <xdr:sp macro="" textlink="">
      <xdr:nvSpPr>
        <xdr:cNvPr id="151" name="テキスト ボックス 150"/>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127000</xdr:rowOff>
    </xdr:from>
    <xdr:to>
      <xdr:col>65</xdr:col>
      <xdr:colOff>53975</xdr:colOff>
      <xdr:row>15</xdr:row>
      <xdr:rowOff>57150</xdr:rowOff>
    </xdr:to>
    <xdr:sp macro="" textlink="">
      <xdr:nvSpPr>
        <xdr:cNvPr id="152" name="楕円 151"/>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67327</xdr:rowOff>
    </xdr:from>
    <xdr:ext cx="762000" cy="259045"/>
    <xdr:sp macro="" textlink="">
      <xdr:nvSpPr>
        <xdr:cNvPr id="153" name="テキスト ボックス 152"/>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扶助費の経常収支比率については</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、子ども・子育て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関係</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により昨年度比で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している。平成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経済情勢の悪化による生活保護費や支援費の増加により類似団体平均を上回ったが、翌年度以降は改善傾向にある。しかしながら、経済状況の急速な好転は見込めず、少子高齢化が進むことから増加が見込まれる</a:t>
          </a:r>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、資格審査等の適正化などにより極力歳出額を抑えるよう努めていく。</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56</xdr:row>
      <xdr:rowOff>94343</xdr:rowOff>
    </xdr:to>
    <xdr:cxnSp macro="">
      <xdr:nvCxnSpPr>
        <xdr:cNvPr id="188" name="直線コネクタ 187"/>
        <xdr:cNvCxnSpPr/>
      </xdr:nvCxnSpPr>
      <xdr:spPr>
        <a:xfrm flipV="1">
          <a:off x="3987800" y="94669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94343</xdr:rowOff>
    </xdr:to>
    <xdr:cxnSp macro="">
      <xdr:nvCxnSpPr>
        <xdr:cNvPr id="191" name="直線コネクタ 190"/>
        <xdr:cNvCxnSpPr/>
      </xdr:nvCxnSpPr>
      <xdr:spPr>
        <a:xfrm>
          <a:off x="3098800" y="95159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55</xdr:row>
      <xdr:rowOff>118835</xdr:rowOff>
    </xdr:to>
    <xdr:cxnSp macro="">
      <xdr:nvCxnSpPr>
        <xdr:cNvPr id="194" name="直線コネクタ 193"/>
        <xdr:cNvCxnSpPr/>
      </xdr:nvCxnSpPr>
      <xdr:spPr>
        <a:xfrm flipV="1">
          <a:off x="2209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61685</xdr:rowOff>
    </xdr:from>
    <xdr:to>
      <xdr:col>11</xdr:col>
      <xdr:colOff>9525</xdr:colOff>
      <xdr:row>55</xdr:row>
      <xdr:rowOff>118835</xdr:rowOff>
    </xdr:to>
    <xdr:cxnSp macro="">
      <xdr:nvCxnSpPr>
        <xdr:cNvPr id="197" name="直線コネクタ 196"/>
        <xdr:cNvCxnSpPr/>
      </xdr:nvCxnSpPr>
      <xdr:spPr>
        <a:xfrm>
          <a:off x="1320800" y="93199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0" name="フローチャート: 判断 199"/>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01" name="テキスト ボックス 200"/>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7" name="楕円 206"/>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2920</xdr:rowOff>
    </xdr:from>
    <xdr:ext cx="762000" cy="259045"/>
    <xdr:sp macro="" textlink="">
      <xdr:nvSpPr>
        <xdr:cNvPr id="208"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9" name="楕円 208"/>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210" name="テキスト ボックス 209"/>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4" name="テキスト ボックス 213"/>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5" name="楕円 214"/>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6" name="テキスト ボックス 215"/>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その他に係る経常収支比率については、昨年度より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医療費の増加による国民健康保険特別会計、介護保険特別会計、後期高齢者医療特別会計への繰出金が多額なため、比率を改善することが困難な状況となっている。今後は、国民健康保険税の適正化を図ることにより繰出金の額を抑制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57</xdr:row>
      <xdr:rowOff>161290</xdr:rowOff>
    </xdr:to>
    <xdr:cxnSp macro="">
      <xdr:nvCxnSpPr>
        <xdr:cNvPr id="249" name="直線コネクタ 248"/>
        <xdr:cNvCxnSpPr/>
      </xdr:nvCxnSpPr>
      <xdr:spPr>
        <a:xfrm>
          <a:off x="15671800" y="991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66057</xdr:rowOff>
    </xdr:from>
    <xdr:ext cx="762000" cy="259045"/>
    <xdr:sp macro="" textlink="">
      <xdr:nvSpPr>
        <xdr:cNvPr id="250" name="その他平均値テキスト"/>
        <xdr:cNvSpPr txBox="1"/>
      </xdr:nvSpPr>
      <xdr:spPr>
        <a:xfrm>
          <a:off x="16598900" y="966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168910</xdr:rowOff>
    </xdr:to>
    <xdr:cxnSp macro="">
      <xdr:nvCxnSpPr>
        <xdr:cNvPr id="252" name="直線コネクタ 251"/>
        <xdr:cNvCxnSpPr/>
      </xdr:nvCxnSpPr>
      <xdr:spPr>
        <a:xfrm flipV="1">
          <a:off x="14782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12717</xdr:rowOff>
    </xdr:from>
    <xdr:ext cx="736600" cy="259045"/>
    <xdr:sp macro="" textlink="">
      <xdr:nvSpPr>
        <xdr:cNvPr id="254" name="テキスト ボックス 253"/>
        <xdr:cNvSpPr txBox="1"/>
      </xdr:nvSpPr>
      <xdr:spPr>
        <a:xfrm>
          <a:off x="15290800" y="961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168910</xdr:rowOff>
    </xdr:to>
    <xdr:cxnSp macro="">
      <xdr:nvCxnSpPr>
        <xdr:cNvPr id="255" name="直線コネクタ 254"/>
        <xdr:cNvCxnSpPr/>
      </xdr:nvCxnSpPr>
      <xdr:spPr>
        <a:xfrm>
          <a:off x="13893800" y="988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43197</xdr:rowOff>
    </xdr:from>
    <xdr:ext cx="762000" cy="259045"/>
    <xdr:sp macro="" textlink="">
      <xdr:nvSpPr>
        <xdr:cNvPr id="257" name="テキスト ボックス 256"/>
        <xdr:cNvSpPr txBox="1"/>
      </xdr:nvSpPr>
      <xdr:spPr>
        <a:xfrm>
          <a:off x="14401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107950</xdr:rowOff>
    </xdr:to>
    <xdr:cxnSp macro="">
      <xdr:nvCxnSpPr>
        <xdr:cNvPr id="258" name="直線コネクタ 257"/>
        <xdr:cNvCxnSpPr/>
      </xdr:nvCxnSpPr>
      <xdr:spPr>
        <a:xfrm>
          <a:off x="13004800" y="985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0" name="テキスト ボックス 259"/>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1" name="フローチャート: 判断 260"/>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2" name="テキスト ボックス 261"/>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8" name="楕円 267"/>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9"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0" name="楕円 269"/>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1" name="テキスト ボックス 270"/>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72" name="楕円 271"/>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73" name="テキスト ボックス 272"/>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6" name="楕円 275"/>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7" name="テキスト ボックス 276"/>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等について類似団体平均を大きく上回っているのは、県西総合病院組合や筑西広域市町村圏事務組合等一部事務組合への負担金及び国営霞ヶ浦用水事業への負担金が多額であることが原因である。今後、償還の進行により霞ヶ浦用水事業への負担金は減少が見込まれる。また、各種団体等への補助金については、補助金検討委員会を定期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回）に開催し、補助金の適正化に努めていく。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40132</xdr:rowOff>
    </xdr:to>
    <xdr:cxnSp macro="">
      <xdr:nvCxnSpPr>
        <xdr:cNvPr id="307" name="直線コネクタ 306"/>
        <xdr:cNvCxnSpPr/>
      </xdr:nvCxnSpPr>
      <xdr:spPr>
        <a:xfrm>
          <a:off x="15671800" y="65506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81280</xdr:rowOff>
    </xdr:to>
    <xdr:cxnSp macro="">
      <xdr:nvCxnSpPr>
        <xdr:cNvPr id="310" name="直線コネクタ 309"/>
        <xdr:cNvCxnSpPr/>
      </xdr:nvCxnSpPr>
      <xdr:spPr>
        <a:xfrm flipV="1">
          <a:off x="14782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38</xdr:row>
      <xdr:rowOff>81280</xdr:rowOff>
    </xdr:to>
    <xdr:cxnSp macro="">
      <xdr:nvCxnSpPr>
        <xdr:cNvPr id="313" name="直線コネクタ 312"/>
        <xdr:cNvCxnSpPr/>
      </xdr:nvCxnSpPr>
      <xdr:spPr>
        <a:xfrm>
          <a:off x="13893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127000</xdr:rowOff>
    </xdr:to>
    <xdr:cxnSp macro="">
      <xdr:nvCxnSpPr>
        <xdr:cNvPr id="316" name="直線コネクタ 315"/>
        <xdr:cNvCxnSpPr/>
      </xdr:nvCxnSpPr>
      <xdr:spPr>
        <a:xfrm flipV="1">
          <a:off x="13004800" y="65506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19" name="フローチャート: 判断 318"/>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0" name="テキスト ボックス 319"/>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6" name="楕円 325"/>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7"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28" name="楕円 327"/>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29" name="テキスト ボックス 328"/>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30480</xdr:rowOff>
    </xdr:from>
    <xdr:to>
      <xdr:col>74</xdr:col>
      <xdr:colOff>31750</xdr:colOff>
      <xdr:row>38</xdr:row>
      <xdr:rowOff>132080</xdr:rowOff>
    </xdr:to>
    <xdr:sp macro="" textlink="">
      <xdr:nvSpPr>
        <xdr:cNvPr id="330" name="楕円 329"/>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31" name="テキスト ボックス 330"/>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2" name="楕円 331"/>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3" name="テキスト ボックス 332"/>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4" name="楕円 333"/>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35" name="テキスト ボックス 334"/>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の経常収支比率は、類似団体平均と比較しても大きく下回っている。これは、近年大規模事業が少なかったためであるが、現在合併特例債を活用した事業を進めているため、比率は増加していくものと見込まれる。そこで公債費の額を抑制するために、他事業における地方債の発行を抑制し、プライマリーバランスの黒字が持続できるよう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79647</xdr:rowOff>
    </xdr:to>
    <xdr:cxnSp macro="">
      <xdr:nvCxnSpPr>
        <xdr:cNvPr id="370" name="直線コネクタ 369"/>
        <xdr:cNvCxnSpPr/>
      </xdr:nvCxnSpPr>
      <xdr:spPr>
        <a:xfrm>
          <a:off x="3987800" y="1290574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40459</xdr:rowOff>
    </xdr:from>
    <xdr:to>
      <xdr:col>19</xdr:col>
      <xdr:colOff>187325</xdr:colOff>
      <xdr:row>75</xdr:row>
      <xdr:rowOff>46990</xdr:rowOff>
    </xdr:to>
    <xdr:cxnSp macro="">
      <xdr:nvCxnSpPr>
        <xdr:cNvPr id="373" name="直線コネクタ 372"/>
        <xdr:cNvCxnSpPr/>
      </xdr:nvCxnSpPr>
      <xdr:spPr>
        <a:xfrm>
          <a:off x="3098800" y="128992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27396</xdr:rowOff>
    </xdr:from>
    <xdr:to>
      <xdr:col>15</xdr:col>
      <xdr:colOff>98425</xdr:colOff>
      <xdr:row>75</xdr:row>
      <xdr:rowOff>40459</xdr:rowOff>
    </xdr:to>
    <xdr:cxnSp macro="">
      <xdr:nvCxnSpPr>
        <xdr:cNvPr id="376" name="直線コネクタ 375"/>
        <xdr:cNvCxnSpPr/>
      </xdr:nvCxnSpPr>
      <xdr:spPr>
        <a:xfrm>
          <a:off x="2209800" y="128861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27396</xdr:rowOff>
    </xdr:from>
    <xdr:to>
      <xdr:col>11</xdr:col>
      <xdr:colOff>9525</xdr:colOff>
      <xdr:row>75</xdr:row>
      <xdr:rowOff>33927</xdr:rowOff>
    </xdr:to>
    <xdr:cxnSp macro="">
      <xdr:nvCxnSpPr>
        <xdr:cNvPr id="379" name="直線コネクタ 378"/>
        <xdr:cNvCxnSpPr/>
      </xdr:nvCxnSpPr>
      <xdr:spPr>
        <a:xfrm flipV="1">
          <a:off x="1320800" y="128861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382" name="フローチャート: 判断 381"/>
        <xdr:cNvSpPr/>
      </xdr:nvSpPr>
      <xdr:spPr>
        <a:xfrm>
          <a:off x="1270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383" name="テキスト ボックス 382"/>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28847</xdr:rowOff>
    </xdr:from>
    <xdr:to>
      <xdr:col>24</xdr:col>
      <xdr:colOff>76200</xdr:colOff>
      <xdr:row>75</xdr:row>
      <xdr:rowOff>130447</xdr:rowOff>
    </xdr:to>
    <xdr:sp macro="" textlink="">
      <xdr:nvSpPr>
        <xdr:cNvPr id="389" name="楕円 388"/>
        <xdr:cNvSpPr/>
      </xdr:nvSpPr>
      <xdr:spPr>
        <a:xfrm>
          <a:off x="47752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45374</xdr:rowOff>
    </xdr:from>
    <xdr:ext cx="762000" cy="259045"/>
    <xdr:sp macro="" textlink="">
      <xdr:nvSpPr>
        <xdr:cNvPr id="390" name="公債費該当値テキスト"/>
        <xdr:cNvSpPr txBox="1"/>
      </xdr:nvSpPr>
      <xdr:spPr>
        <a:xfrm>
          <a:off x="4914900" y="127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1" name="楕円 390"/>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2" name="テキスト ボックス 391"/>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161109</xdr:rowOff>
    </xdr:from>
    <xdr:to>
      <xdr:col>15</xdr:col>
      <xdr:colOff>149225</xdr:colOff>
      <xdr:row>75</xdr:row>
      <xdr:rowOff>91259</xdr:rowOff>
    </xdr:to>
    <xdr:sp macro="" textlink="">
      <xdr:nvSpPr>
        <xdr:cNvPr id="393" name="楕円 392"/>
        <xdr:cNvSpPr/>
      </xdr:nvSpPr>
      <xdr:spPr>
        <a:xfrm>
          <a:off x="3048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101436</xdr:rowOff>
    </xdr:from>
    <xdr:ext cx="762000" cy="259045"/>
    <xdr:sp macro="" textlink="">
      <xdr:nvSpPr>
        <xdr:cNvPr id="394" name="テキスト ボックス 393"/>
        <xdr:cNvSpPr txBox="1"/>
      </xdr:nvSpPr>
      <xdr:spPr>
        <a:xfrm>
          <a:off x="2717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148046</xdr:rowOff>
    </xdr:from>
    <xdr:to>
      <xdr:col>11</xdr:col>
      <xdr:colOff>60325</xdr:colOff>
      <xdr:row>75</xdr:row>
      <xdr:rowOff>78196</xdr:rowOff>
    </xdr:to>
    <xdr:sp macro="" textlink="">
      <xdr:nvSpPr>
        <xdr:cNvPr id="395" name="楕円 394"/>
        <xdr:cNvSpPr/>
      </xdr:nvSpPr>
      <xdr:spPr>
        <a:xfrm>
          <a:off x="2159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88373</xdr:rowOff>
    </xdr:from>
    <xdr:ext cx="762000" cy="259045"/>
    <xdr:sp macro="" textlink="">
      <xdr:nvSpPr>
        <xdr:cNvPr id="396" name="テキスト ボックス 395"/>
        <xdr:cNvSpPr txBox="1"/>
      </xdr:nvSpPr>
      <xdr:spPr>
        <a:xfrm>
          <a:off x="1828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154577</xdr:rowOff>
    </xdr:from>
    <xdr:to>
      <xdr:col>6</xdr:col>
      <xdr:colOff>171450</xdr:colOff>
      <xdr:row>75</xdr:row>
      <xdr:rowOff>84727</xdr:rowOff>
    </xdr:to>
    <xdr:sp macro="" textlink="">
      <xdr:nvSpPr>
        <xdr:cNvPr id="397" name="楕円 396"/>
        <xdr:cNvSpPr/>
      </xdr:nvSpPr>
      <xdr:spPr>
        <a:xfrm>
          <a:off x="1270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94904</xdr:rowOff>
    </xdr:from>
    <xdr:ext cx="762000" cy="259045"/>
    <xdr:sp macro="" textlink="">
      <xdr:nvSpPr>
        <xdr:cNvPr id="398" name="テキスト ボックス 397"/>
        <xdr:cNvSpPr txBox="1"/>
      </xdr:nvSpPr>
      <xdr:spPr>
        <a:xfrm>
          <a:off x="939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公債費以外に係る経常収支比率については、昨年度より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筑西広域市町村圏事務組合等一部事務組合への負担金が多額なため、補助費等の比率が高くなっているが、一部事務組合の負担金について事務担当者会議を開催し検討を行うなど、負担金の額の適正化を引き続き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101854</xdr:rowOff>
    </xdr:to>
    <xdr:cxnSp macro="">
      <xdr:nvCxnSpPr>
        <xdr:cNvPr id="429" name="直線コネクタ 428"/>
        <xdr:cNvCxnSpPr/>
      </xdr:nvCxnSpPr>
      <xdr:spPr>
        <a:xfrm>
          <a:off x="15671800" y="132623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78994</xdr:rowOff>
    </xdr:to>
    <xdr:cxnSp macro="">
      <xdr:nvCxnSpPr>
        <xdr:cNvPr id="432" name="直線コネクタ 431"/>
        <xdr:cNvCxnSpPr/>
      </xdr:nvCxnSpPr>
      <xdr:spPr>
        <a:xfrm flipV="1">
          <a:off x="14782800" y="13262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78994</xdr:rowOff>
    </xdr:to>
    <xdr:cxnSp macro="">
      <xdr:nvCxnSpPr>
        <xdr:cNvPr id="435" name="直線コネクタ 434"/>
        <xdr:cNvCxnSpPr/>
      </xdr:nvCxnSpPr>
      <xdr:spPr>
        <a:xfrm>
          <a:off x="13893800" y="131800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37" name="テキスト ボックス 436"/>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74422</xdr:rowOff>
    </xdr:to>
    <xdr:cxnSp macro="">
      <xdr:nvCxnSpPr>
        <xdr:cNvPr id="438" name="直線コネクタ 437"/>
        <xdr:cNvCxnSpPr/>
      </xdr:nvCxnSpPr>
      <xdr:spPr>
        <a:xfrm flipV="1">
          <a:off x="13004800" y="131800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1" name="フローチャート: 判断 440"/>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42" name="テキスト ボックス 441"/>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8" name="楕円 447"/>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9"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0" name="楕円 449"/>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51" name="テキスト ボックス 45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2" name="楕円 451"/>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3" name="テキスト ボックス 452"/>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4" name="楕円 453"/>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55" name="テキスト ボックス 454"/>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6" name="楕円 455"/>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7" name="テキスト ボックス 456"/>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81536</xdr:rowOff>
    </xdr:from>
    <xdr:to>
      <xdr:col>29</xdr:col>
      <xdr:colOff>127000</xdr:colOff>
      <xdr:row>16</xdr:row>
      <xdr:rowOff>122733</xdr:rowOff>
    </xdr:to>
    <xdr:cxnSp macro="">
      <xdr:nvCxnSpPr>
        <xdr:cNvPr id="52" name="直線コネクタ 51"/>
        <xdr:cNvCxnSpPr/>
      </xdr:nvCxnSpPr>
      <xdr:spPr bwMode="auto">
        <a:xfrm flipV="1">
          <a:off x="5003800" y="2872361"/>
          <a:ext cx="647700" cy="41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122733</xdr:rowOff>
    </xdr:from>
    <xdr:to>
      <xdr:col>26</xdr:col>
      <xdr:colOff>50800</xdr:colOff>
      <xdr:row>16</xdr:row>
      <xdr:rowOff>140645</xdr:rowOff>
    </xdr:to>
    <xdr:cxnSp macro="">
      <xdr:nvCxnSpPr>
        <xdr:cNvPr id="55" name="直線コネクタ 54"/>
        <xdr:cNvCxnSpPr/>
      </xdr:nvCxnSpPr>
      <xdr:spPr bwMode="auto">
        <a:xfrm flipV="1">
          <a:off x="4305300" y="2913558"/>
          <a:ext cx="698500" cy="17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140645</xdr:rowOff>
    </xdr:from>
    <xdr:to>
      <xdr:col>22</xdr:col>
      <xdr:colOff>114300</xdr:colOff>
      <xdr:row>16</xdr:row>
      <xdr:rowOff>166542</xdr:rowOff>
    </xdr:to>
    <xdr:cxnSp macro="">
      <xdr:nvCxnSpPr>
        <xdr:cNvPr id="58" name="直線コネクタ 57"/>
        <xdr:cNvCxnSpPr/>
      </xdr:nvCxnSpPr>
      <xdr:spPr bwMode="auto">
        <a:xfrm flipV="1">
          <a:off x="3606800" y="2931470"/>
          <a:ext cx="698500" cy="25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121639</xdr:rowOff>
    </xdr:from>
    <xdr:to>
      <xdr:col>18</xdr:col>
      <xdr:colOff>177800</xdr:colOff>
      <xdr:row>16</xdr:row>
      <xdr:rowOff>166542</xdr:rowOff>
    </xdr:to>
    <xdr:cxnSp macro="">
      <xdr:nvCxnSpPr>
        <xdr:cNvPr id="61" name="直線コネクタ 60"/>
        <xdr:cNvCxnSpPr/>
      </xdr:nvCxnSpPr>
      <xdr:spPr bwMode="auto">
        <a:xfrm>
          <a:off x="2908300" y="2912464"/>
          <a:ext cx="698500" cy="44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133075</xdr:rowOff>
    </xdr:from>
    <xdr:ext cx="762000" cy="259045"/>
    <xdr:sp macro="" textlink="">
      <xdr:nvSpPr>
        <xdr:cNvPr id="63" name="テキスト ボックス 62"/>
        <xdr:cNvSpPr txBox="1"/>
      </xdr:nvSpPr>
      <xdr:spPr>
        <a:xfrm>
          <a:off x="32258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65124</xdr:rowOff>
    </xdr:from>
    <xdr:to>
      <xdr:col>15</xdr:col>
      <xdr:colOff>101600</xdr:colOff>
      <xdr:row>15</xdr:row>
      <xdr:rowOff>166724</xdr:rowOff>
    </xdr:to>
    <xdr:sp macro="" textlink="">
      <xdr:nvSpPr>
        <xdr:cNvPr id="64" name="フローチャート: 判断 63"/>
        <xdr:cNvSpPr/>
      </xdr:nvSpPr>
      <xdr:spPr bwMode="auto">
        <a:xfrm>
          <a:off x="2857500" y="2684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5451</xdr:rowOff>
    </xdr:from>
    <xdr:ext cx="762000" cy="259045"/>
    <xdr:sp macro="" textlink="">
      <xdr:nvSpPr>
        <xdr:cNvPr id="65" name="テキスト ボックス 64"/>
        <xdr:cNvSpPr txBox="1"/>
      </xdr:nvSpPr>
      <xdr:spPr>
        <a:xfrm>
          <a:off x="2527300" y="2453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30736</xdr:rowOff>
    </xdr:from>
    <xdr:to>
      <xdr:col>29</xdr:col>
      <xdr:colOff>177800</xdr:colOff>
      <xdr:row>16</xdr:row>
      <xdr:rowOff>132336</xdr:rowOff>
    </xdr:to>
    <xdr:sp macro="" textlink="">
      <xdr:nvSpPr>
        <xdr:cNvPr id="71" name="楕円 70"/>
        <xdr:cNvSpPr/>
      </xdr:nvSpPr>
      <xdr:spPr bwMode="auto">
        <a:xfrm>
          <a:off x="5600700" y="2821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2813</xdr:rowOff>
    </xdr:from>
    <xdr:ext cx="762000" cy="259045"/>
    <xdr:sp macro="" textlink="">
      <xdr:nvSpPr>
        <xdr:cNvPr id="72" name="人口1人当たり決算額の推移該当値テキスト130"/>
        <xdr:cNvSpPr txBox="1"/>
      </xdr:nvSpPr>
      <xdr:spPr>
        <a:xfrm>
          <a:off x="5740400" y="279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71933</xdr:rowOff>
    </xdr:from>
    <xdr:to>
      <xdr:col>26</xdr:col>
      <xdr:colOff>101600</xdr:colOff>
      <xdr:row>17</xdr:row>
      <xdr:rowOff>2083</xdr:rowOff>
    </xdr:to>
    <xdr:sp macro="" textlink="">
      <xdr:nvSpPr>
        <xdr:cNvPr id="73" name="楕円 72"/>
        <xdr:cNvSpPr/>
      </xdr:nvSpPr>
      <xdr:spPr bwMode="auto">
        <a:xfrm>
          <a:off x="4953000" y="2862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158310</xdr:rowOff>
    </xdr:from>
    <xdr:ext cx="736600" cy="259045"/>
    <xdr:sp macro="" textlink="">
      <xdr:nvSpPr>
        <xdr:cNvPr id="74" name="テキスト ボックス 73"/>
        <xdr:cNvSpPr txBox="1"/>
      </xdr:nvSpPr>
      <xdr:spPr>
        <a:xfrm>
          <a:off x="4622800" y="2949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89845</xdr:rowOff>
    </xdr:from>
    <xdr:to>
      <xdr:col>22</xdr:col>
      <xdr:colOff>165100</xdr:colOff>
      <xdr:row>17</xdr:row>
      <xdr:rowOff>19995</xdr:rowOff>
    </xdr:to>
    <xdr:sp macro="" textlink="">
      <xdr:nvSpPr>
        <xdr:cNvPr id="75" name="楕円 74"/>
        <xdr:cNvSpPr/>
      </xdr:nvSpPr>
      <xdr:spPr bwMode="auto">
        <a:xfrm>
          <a:off x="4254500" y="288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4772</xdr:rowOff>
    </xdr:from>
    <xdr:ext cx="762000" cy="259045"/>
    <xdr:sp macro="" textlink="">
      <xdr:nvSpPr>
        <xdr:cNvPr id="76" name="テキスト ボックス 75"/>
        <xdr:cNvSpPr txBox="1"/>
      </xdr:nvSpPr>
      <xdr:spPr>
        <a:xfrm>
          <a:off x="3924300" y="29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115742</xdr:rowOff>
    </xdr:from>
    <xdr:to>
      <xdr:col>19</xdr:col>
      <xdr:colOff>38100</xdr:colOff>
      <xdr:row>17</xdr:row>
      <xdr:rowOff>45892</xdr:rowOff>
    </xdr:to>
    <xdr:sp macro="" textlink="">
      <xdr:nvSpPr>
        <xdr:cNvPr id="77" name="楕円 76"/>
        <xdr:cNvSpPr/>
      </xdr:nvSpPr>
      <xdr:spPr bwMode="auto">
        <a:xfrm>
          <a:off x="3556000" y="2906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30669</xdr:rowOff>
    </xdr:from>
    <xdr:ext cx="762000" cy="259045"/>
    <xdr:sp macro="" textlink="">
      <xdr:nvSpPr>
        <xdr:cNvPr id="78" name="テキスト ボックス 77"/>
        <xdr:cNvSpPr txBox="1"/>
      </xdr:nvSpPr>
      <xdr:spPr>
        <a:xfrm>
          <a:off x="3225800" y="299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70839</xdr:rowOff>
    </xdr:from>
    <xdr:to>
      <xdr:col>15</xdr:col>
      <xdr:colOff>101600</xdr:colOff>
      <xdr:row>17</xdr:row>
      <xdr:rowOff>989</xdr:rowOff>
    </xdr:to>
    <xdr:sp macro="" textlink="">
      <xdr:nvSpPr>
        <xdr:cNvPr id="79" name="楕円 78"/>
        <xdr:cNvSpPr/>
      </xdr:nvSpPr>
      <xdr:spPr bwMode="auto">
        <a:xfrm>
          <a:off x="2857500" y="2861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157216</xdr:rowOff>
    </xdr:from>
    <xdr:ext cx="762000" cy="259045"/>
    <xdr:sp macro="" textlink="">
      <xdr:nvSpPr>
        <xdr:cNvPr id="80" name="テキスト ボックス 79"/>
        <xdr:cNvSpPr txBox="1"/>
      </xdr:nvSpPr>
      <xdr:spPr>
        <a:xfrm>
          <a:off x="2527300" y="294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104270</xdr:rowOff>
    </xdr:from>
    <xdr:to>
      <xdr:col>29</xdr:col>
      <xdr:colOff>127000</xdr:colOff>
      <xdr:row>36</xdr:row>
      <xdr:rowOff>136177</xdr:rowOff>
    </xdr:to>
    <xdr:cxnSp macro="">
      <xdr:nvCxnSpPr>
        <xdr:cNvPr id="116" name="直線コネクタ 115"/>
        <xdr:cNvCxnSpPr/>
      </xdr:nvCxnSpPr>
      <xdr:spPr bwMode="auto">
        <a:xfrm flipV="1">
          <a:off x="5003800" y="7057520"/>
          <a:ext cx="647700" cy="31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113806</xdr:rowOff>
    </xdr:from>
    <xdr:to>
      <xdr:col>26</xdr:col>
      <xdr:colOff>50800</xdr:colOff>
      <xdr:row>36</xdr:row>
      <xdr:rowOff>136177</xdr:rowOff>
    </xdr:to>
    <xdr:cxnSp macro="">
      <xdr:nvCxnSpPr>
        <xdr:cNvPr id="119" name="直線コネクタ 118"/>
        <xdr:cNvCxnSpPr/>
      </xdr:nvCxnSpPr>
      <xdr:spPr bwMode="auto">
        <a:xfrm>
          <a:off x="4305300" y="7067056"/>
          <a:ext cx="698500" cy="22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30792</xdr:rowOff>
    </xdr:from>
    <xdr:to>
      <xdr:col>22</xdr:col>
      <xdr:colOff>114300</xdr:colOff>
      <xdr:row>36</xdr:row>
      <xdr:rowOff>113806</xdr:rowOff>
    </xdr:to>
    <xdr:cxnSp macro="">
      <xdr:nvCxnSpPr>
        <xdr:cNvPr id="122" name="直線コネクタ 121"/>
        <xdr:cNvCxnSpPr/>
      </xdr:nvCxnSpPr>
      <xdr:spPr bwMode="auto">
        <a:xfrm>
          <a:off x="3606800" y="6984042"/>
          <a:ext cx="698500" cy="8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28473</xdr:rowOff>
    </xdr:from>
    <xdr:to>
      <xdr:col>18</xdr:col>
      <xdr:colOff>177800</xdr:colOff>
      <xdr:row>36</xdr:row>
      <xdr:rowOff>30792</xdr:rowOff>
    </xdr:to>
    <xdr:cxnSp macro="">
      <xdr:nvCxnSpPr>
        <xdr:cNvPr id="125" name="直線コネクタ 124"/>
        <xdr:cNvCxnSpPr/>
      </xdr:nvCxnSpPr>
      <xdr:spPr bwMode="auto">
        <a:xfrm>
          <a:off x="2908300" y="6981723"/>
          <a:ext cx="698500" cy="2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171820</xdr:rowOff>
    </xdr:from>
    <xdr:to>
      <xdr:col>15</xdr:col>
      <xdr:colOff>101600</xdr:colOff>
      <xdr:row>35</xdr:row>
      <xdr:rowOff>273420</xdr:rowOff>
    </xdr:to>
    <xdr:sp macro="" textlink="">
      <xdr:nvSpPr>
        <xdr:cNvPr id="128" name="フローチャート: 判断 127"/>
        <xdr:cNvSpPr/>
      </xdr:nvSpPr>
      <xdr:spPr bwMode="auto">
        <a:xfrm>
          <a:off x="28575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283597</xdr:rowOff>
    </xdr:from>
    <xdr:ext cx="762000" cy="259045"/>
    <xdr:sp macro="" textlink="">
      <xdr:nvSpPr>
        <xdr:cNvPr id="129" name="テキスト ボックス 128"/>
        <xdr:cNvSpPr txBox="1"/>
      </xdr:nvSpPr>
      <xdr:spPr>
        <a:xfrm>
          <a:off x="2527300" y="655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53470</xdr:rowOff>
    </xdr:from>
    <xdr:to>
      <xdr:col>29</xdr:col>
      <xdr:colOff>177800</xdr:colOff>
      <xdr:row>36</xdr:row>
      <xdr:rowOff>155070</xdr:rowOff>
    </xdr:to>
    <xdr:sp macro="" textlink="">
      <xdr:nvSpPr>
        <xdr:cNvPr id="135" name="楕円 134"/>
        <xdr:cNvSpPr/>
      </xdr:nvSpPr>
      <xdr:spPr bwMode="auto">
        <a:xfrm>
          <a:off x="5600700" y="700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25547</xdr:rowOff>
    </xdr:from>
    <xdr:ext cx="762000" cy="259045"/>
    <xdr:sp macro="" textlink="">
      <xdr:nvSpPr>
        <xdr:cNvPr id="136" name="人口1人当たり決算額の推移該当値テキスト445"/>
        <xdr:cNvSpPr txBox="1"/>
      </xdr:nvSpPr>
      <xdr:spPr>
        <a:xfrm>
          <a:off x="5740400" y="69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85377</xdr:rowOff>
    </xdr:from>
    <xdr:to>
      <xdr:col>26</xdr:col>
      <xdr:colOff>101600</xdr:colOff>
      <xdr:row>37</xdr:row>
      <xdr:rowOff>15527</xdr:rowOff>
    </xdr:to>
    <xdr:sp macro="" textlink="">
      <xdr:nvSpPr>
        <xdr:cNvPr id="137" name="楕円 136"/>
        <xdr:cNvSpPr/>
      </xdr:nvSpPr>
      <xdr:spPr bwMode="auto">
        <a:xfrm>
          <a:off x="4953000" y="7038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304</xdr:rowOff>
    </xdr:from>
    <xdr:ext cx="736600" cy="259045"/>
    <xdr:sp macro="" textlink="">
      <xdr:nvSpPr>
        <xdr:cNvPr id="138" name="テキスト ボックス 137"/>
        <xdr:cNvSpPr txBox="1"/>
      </xdr:nvSpPr>
      <xdr:spPr>
        <a:xfrm>
          <a:off x="4622800" y="7125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63006</xdr:rowOff>
    </xdr:from>
    <xdr:to>
      <xdr:col>22</xdr:col>
      <xdr:colOff>165100</xdr:colOff>
      <xdr:row>36</xdr:row>
      <xdr:rowOff>164606</xdr:rowOff>
    </xdr:to>
    <xdr:sp macro="" textlink="">
      <xdr:nvSpPr>
        <xdr:cNvPr id="139" name="楕円 138"/>
        <xdr:cNvSpPr/>
      </xdr:nvSpPr>
      <xdr:spPr bwMode="auto">
        <a:xfrm>
          <a:off x="4254500" y="7016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149383</xdr:rowOff>
    </xdr:from>
    <xdr:ext cx="762000" cy="259045"/>
    <xdr:sp macro="" textlink="">
      <xdr:nvSpPr>
        <xdr:cNvPr id="140" name="テキスト ボックス 139"/>
        <xdr:cNvSpPr txBox="1"/>
      </xdr:nvSpPr>
      <xdr:spPr>
        <a:xfrm>
          <a:off x="3924300" y="710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322892</xdr:rowOff>
    </xdr:from>
    <xdr:to>
      <xdr:col>19</xdr:col>
      <xdr:colOff>38100</xdr:colOff>
      <xdr:row>36</xdr:row>
      <xdr:rowOff>81592</xdr:rowOff>
    </xdr:to>
    <xdr:sp macro="" textlink="">
      <xdr:nvSpPr>
        <xdr:cNvPr id="141" name="楕円 140"/>
        <xdr:cNvSpPr/>
      </xdr:nvSpPr>
      <xdr:spPr bwMode="auto">
        <a:xfrm>
          <a:off x="3556000" y="6933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66369</xdr:rowOff>
    </xdr:from>
    <xdr:ext cx="762000" cy="259045"/>
    <xdr:sp macro="" textlink="">
      <xdr:nvSpPr>
        <xdr:cNvPr id="142" name="テキスト ボックス 141"/>
        <xdr:cNvSpPr txBox="1"/>
      </xdr:nvSpPr>
      <xdr:spPr>
        <a:xfrm>
          <a:off x="3225800" y="701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320573</xdr:rowOff>
    </xdr:from>
    <xdr:to>
      <xdr:col>15</xdr:col>
      <xdr:colOff>101600</xdr:colOff>
      <xdr:row>36</xdr:row>
      <xdr:rowOff>79273</xdr:rowOff>
    </xdr:to>
    <xdr:sp macro="" textlink="">
      <xdr:nvSpPr>
        <xdr:cNvPr id="143" name="楕円 142"/>
        <xdr:cNvSpPr/>
      </xdr:nvSpPr>
      <xdr:spPr bwMode="auto">
        <a:xfrm>
          <a:off x="2857500" y="6930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64050</xdr:rowOff>
    </xdr:from>
    <xdr:ext cx="762000" cy="259045"/>
    <xdr:sp macro="" textlink="">
      <xdr:nvSpPr>
        <xdr:cNvPr id="144" name="テキスト ボックス 143"/>
        <xdr:cNvSpPr txBox="1"/>
      </xdr:nvSpPr>
      <xdr:spPr>
        <a:xfrm>
          <a:off x="2527300" y="701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42,126
41,759
180.06
20,173,454
18,721,909
1,359,943
11,519,046
18,856,650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140043</xdr:rowOff>
    </xdr:from>
    <xdr:to>
      <xdr:col>24</xdr:col>
      <xdr:colOff>63500</xdr:colOff>
      <xdr:row>37</xdr:row>
      <xdr:rowOff>29610</xdr:rowOff>
    </xdr:to>
    <xdr:cxnSp macro="">
      <xdr:nvCxnSpPr>
        <xdr:cNvPr id="61" name="直線コネクタ 60"/>
        <xdr:cNvCxnSpPr/>
      </xdr:nvCxnSpPr>
      <xdr:spPr>
        <a:xfrm flipV="1">
          <a:off x="3797300" y="6312243"/>
          <a:ext cx="838200" cy="6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4197</xdr:rowOff>
    </xdr:from>
    <xdr:to>
      <xdr:col>19</xdr:col>
      <xdr:colOff>177800</xdr:colOff>
      <xdr:row>37</xdr:row>
      <xdr:rowOff>29610</xdr:rowOff>
    </xdr:to>
    <xdr:cxnSp macro="">
      <xdr:nvCxnSpPr>
        <xdr:cNvPr id="64" name="直線コネクタ 63"/>
        <xdr:cNvCxnSpPr/>
      </xdr:nvCxnSpPr>
      <xdr:spPr>
        <a:xfrm>
          <a:off x="2908300" y="6347847"/>
          <a:ext cx="889000" cy="2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142805</xdr:rowOff>
    </xdr:from>
    <xdr:to>
      <xdr:col>15</xdr:col>
      <xdr:colOff>50800</xdr:colOff>
      <xdr:row>37</xdr:row>
      <xdr:rowOff>4197</xdr:rowOff>
    </xdr:to>
    <xdr:cxnSp macro="">
      <xdr:nvCxnSpPr>
        <xdr:cNvPr id="67" name="直線コネクタ 66"/>
        <xdr:cNvCxnSpPr/>
      </xdr:nvCxnSpPr>
      <xdr:spPr>
        <a:xfrm>
          <a:off x="2019300" y="6315005"/>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142805</xdr:rowOff>
    </xdr:from>
    <xdr:to>
      <xdr:col>10</xdr:col>
      <xdr:colOff>114300</xdr:colOff>
      <xdr:row>36</xdr:row>
      <xdr:rowOff>144519</xdr:rowOff>
    </xdr:to>
    <xdr:cxnSp macro="">
      <xdr:nvCxnSpPr>
        <xdr:cNvPr id="70" name="直線コネクタ 69"/>
        <xdr:cNvCxnSpPr/>
      </xdr:nvCxnSpPr>
      <xdr:spPr>
        <a:xfrm flipV="1">
          <a:off x="1130300" y="631500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73184</xdr:rowOff>
    </xdr:from>
    <xdr:to>
      <xdr:col>6</xdr:col>
      <xdr:colOff>38100</xdr:colOff>
      <xdr:row>35</xdr:row>
      <xdr:rowOff>3334</xdr:rowOff>
    </xdr:to>
    <xdr:sp macro="" textlink="">
      <xdr:nvSpPr>
        <xdr:cNvPr id="73" name="フローチャート: 判断 72"/>
        <xdr:cNvSpPr/>
      </xdr:nvSpPr>
      <xdr:spPr>
        <a:xfrm>
          <a:off x="1079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19861</xdr:rowOff>
    </xdr:from>
    <xdr:ext cx="534377" cy="259045"/>
    <xdr:sp macro="" textlink="">
      <xdr:nvSpPr>
        <xdr:cNvPr id="74" name="テキスト ボックス 73"/>
        <xdr:cNvSpPr txBox="1"/>
      </xdr:nvSpPr>
      <xdr:spPr>
        <a:xfrm>
          <a:off x="863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89243</xdr:rowOff>
    </xdr:from>
    <xdr:to>
      <xdr:col>24</xdr:col>
      <xdr:colOff>114300</xdr:colOff>
      <xdr:row>37</xdr:row>
      <xdr:rowOff>19393</xdr:rowOff>
    </xdr:to>
    <xdr:sp macro="" textlink="">
      <xdr:nvSpPr>
        <xdr:cNvPr id="80" name="楕円 79"/>
        <xdr:cNvSpPr/>
      </xdr:nvSpPr>
      <xdr:spPr>
        <a:xfrm>
          <a:off x="4584700" y="62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67670</xdr:rowOff>
    </xdr:from>
    <xdr:ext cx="534377" cy="259045"/>
    <xdr:sp macro="" textlink="">
      <xdr:nvSpPr>
        <xdr:cNvPr id="81" name="人件費該当値テキスト"/>
        <xdr:cNvSpPr txBox="1"/>
      </xdr:nvSpPr>
      <xdr:spPr>
        <a:xfrm>
          <a:off x="4686300" y="623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150260</xdr:rowOff>
    </xdr:from>
    <xdr:to>
      <xdr:col>20</xdr:col>
      <xdr:colOff>38100</xdr:colOff>
      <xdr:row>37</xdr:row>
      <xdr:rowOff>80410</xdr:rowOff>
    </xdr:to>
    <xdr:sp macro="" textlink="">
      <xdr:nvSpPr>
        <xdr:cNvPr id="82" name="楕円 81"/>
        <xdr:cNvSpPr/>
      </xdr:nvSpPr>
      <xdr:spPr>
        <a:xfrm>
          <a:off x="3746500" y="63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71537</xdr:rowOff>
    </xdr:from>
    <xdr:ext cx="534377" cy="259045"/>
    <xdr:sp macro="" textlink="">
      <xdr:nvSpPr>
        <xdr:cNvPr id="83" name="テキスト ボックス 82"/>
        <xdr:cNvSpPr txBox="1"/>
      </xdr:nvSpPr>
      <xdr:spPr>
        <a:xfrm>
          <a:off x="3530111" y="641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124847</xdr:rowOff>
    </xdr:from>
    <xdr:to>
      <xdr:col>15</xdr:col>
      <xdr:colOff>101600</xdr:colOff>
      <xdr:row>37</xdr:row>
      <xdr:rowOff>54997</xdr:rowOff>
    </xdr:to>
    <xdr:sp macro="" textlink="">
      <xdr:nvSpPr>
        <xdr:cNvPr id="84" name="楕円 83"/>
        <xdr:cNvSpPr/>
      </xdr:nvSpPr>
      <xdr:spPr>
        <a:xfrm>
          <a:off x="2857500" y="629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46124</xdr:rowOff>
    </xdr:from>
    <xdr:ext cx="534377" cy="259045"/>
    <xdr:sp macro="" textlink="">
      <xdr:nvSpPr>
        <xdr:cNvPr id="85" name="テキスト ボックス 84"/>
        <xdr:cNvSpPr txBox="1"/>
      </xdr:nvSpPr>
      <xdr:spPr>
        <a:xfrm>
          <a:off x="2641111" y="638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92005</xdr:rowOff>
    </xdr:from>
    <xdr:to>
      <xdr:col>10</xdr:col>
      <xdr:colOff>165100</xdr:colOff>
      <xdr:row>37</xdr:row>
      <xdr:rowOff>22155</xdr:rowOff>
    </xdr:to>
    <xdr:sp macro="" textlink="">
      <xdr:nvSpPr>
        <xdr:cNvPr id="86" name="楕円 85"/>
        <xdr:cNvSpPr/>
      </xdr:nvSpPr>
      <xdr:spPr>
        <a:xfrm>
          <a:off x="1968500" y="62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13282</xdr:rowOff>
    </xdr:from>
    <xdr:ext cx="534377" cy="259045"/>
    <xdr:sp macro="" textlink="">
      <xdr:nvSpPr>
        <xdr:cNvPr id="87" name="テキスト ボックス 86"/>
        <xdr:cNvSpPr txBox="1"/>
      </xdr:nvSpPr>
      <xdr:spPr>
        <a:xfrm>
          <a:off x="1752111" y="635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93719</xdr:rowOff>
    </xdr:from>
    <xdr:to>
      <xdr:col>6</xdr:col>
      <xdr:colOff>38100</xdr:colOff>
      <xdr:row>37</xdr:row>
      <xdr:rowOff>23869</xdr:rowOff>
    </xdr:to>
    <xdr:sp macro="" textlink="">
      <xdr:nvSpPr>
        <xdr:cNvPr id="88" name="楕円 87"/>
        <xdr:cNvSpPr/>
      </xdr:nvSpPr>
      <xdr:spPr>
        <a:xfrm>
          <a:off x="1079500" y="62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14996</xdr:rowOff>
    </xdr:from>
    <xdr:ext cx="534377" cy="259045"/>
    <xdr:sp macro="" textlink="">
      <xdr:nvSpPr>
        <xdr:cNvPr id="89" name="テキスト ボックス 88"/>
        <xdr:cNvSpPr txBox="1"/>
      </xdr:nvSpPr>
      <xdr:spPr>
        <a:xfrm>
          <a:off x="863111" y="63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60047</xdr:rowOff>
    </xdr:from>
    <xdr:to>
      <xdr:col>24</xdr:col>
      <xdr:colOff>63500</xdr:colOff>
      <xdr:row>58</xdr:row>
      <xdr:rowOff>143659</xdr:rowOff>
    </xdr:to>
    <xdr:cxnSp macro="">
      <xdr:nvCxnSpPr>
        <xdr:cNvPr id="117" name="直線コネクタ 116"/>
        <xdr:cNvCxnSpPr/>
      </xdr:nvCxnSpPr>
      <xdr:spPr>
        <a:xfrm flipV="1">
          <a:off x="3797300" y="10004147"/>
          <a:ext cx="838200" cy="8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127411</xdr:rowOff>
    </xdr:from>
    <xdr:to>
      <xdr:col>19</xdr:col>
      <xdr:colOff>177800</xdr:colOff>
      <xdr:row>58</xdr:row>
      <xdr:rowOff>143659</xdr:rowOff>
    </xdr:to>
    <xdr:cxnSp macro="">
      <xdr:nvCxnSpPr>
        <xdr:cNvPr id="120" name="直線コネクタ 119"/>
        <xdr:cNvCxnSpPr/>
      </xdr:nvCxnSpPr>
      <xdr:spPr>
        <a:xfrm>
          <a:off x="2908300" y="10071511"/>
          <a:ext cx="889000" cy="1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127411</xdr:rowOff>
    </xdr:from>
    <xdr:to>
      <xdr:col>15</xdr:col>
      <xdr:colOff>50800</xdr:colOff>
      <xdr:row>58</xdr:row>
      <xdr:rowOff>153068</xdr:rowOff>
    </xdr:to>
    <xdr:cxnSp macro="">
      <xdr:nvCxnSpPr>
        <xdr:cNvPr id="123" name="直線コネクタ 122"/>
        <xdr:cNvCxnSpPr/>
      </xdr:nvCxnSpPr>
      <xdr:spPr>
        <a:xfrm flipV="1">
          <a:off x="2019300" y="10071511"/>
          <a:ext cx="889000" cy="2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153068</xdr:rowOff>
    </xdr:from>
    <xdr:to>
      <xdr:col>10</xdr:col>
      <xdr:colOff>114300</xdr:colOff>
      <xdr:row>59</xdr:row>
      <xdr:rowOff>19758</xdr:rowOff>
    </xdr:to>
    <xdr:cxnSp macro="">
      <xdr:nvCxnSpPr>
        <xdr:cNvPr id="126" name="直線コネクタ 125"/>
        <xdr:cNvCxnSpPr/>
      </xdr:nvCxnSpPr>
      <xdr:spPr>
        <a:xfrm flipV="1">
          <a:off x="1130300" y="10097168"/>
          <a:ext cx="889000" cy="3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22629</xdr:rowOff>
    </xdr:from>
    <xdr:ext cx="534377" cy="259045"/>
    <xdr:sp macro="" textlink="">
      <xdr:nvSpPr>
        <xdr:cNvPr id="128" name="テキスト ボックス 127"/>
        <xdr:cNvSpPr txBox="1"/>
      </xdr:nvSpPr>
      <xdr:spPr>
        <a:xfrm>
          <a:off x="1752111" y="96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72614</xdr:rowOff>
    </xdr:from>
    <xdr:to>
      <xdr:col>6</xdr:col>
      <xdr:colOff>38100</xdr:colOff>
      <xdr:row>58</xdr:row>
      <xdr:rowOff>2764</xdr:rowOff>
    </xdr:to>
    <xdr:sp macro="" textlink="">
      <xdr:nvSpPr>
        <xdr:cNvPr id="129" name="フローチャート: 判断 128"/>
        <xdr:cNvSpPr/>
      </xdr:nvSpPr>
      <xdr:spPr>
        <a:xfrm>
          <a:off x="1079500" y="98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19291</xdr:rowOff>
    </xdr:from>
    <xdr:ext cx="534377" cy="259045"/>
    <xdr:sp macro="" textlink="">
      <xdr:nvSpPr>
        <xdr:cNvPr id="130" name="テキスト ボックス 129"/>
        <xdr:cNvSpPr txBox="1"/>
      </xdr:nvSpPr>
      <xdr:spPr>
        <a:xfrm>
          <a:off x="863111" y="96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9247</xdr:rowOff>
    </xdr:from>
    <xdr:to>
      <xdr:col>24</xdr:col>
      <xdr:colOff>114300</xdr:colOff>
      <xdr:row>58</xdr:row>
      <xdr:rowOff>110847</xdr:rowOff>
    </xdr:to>
    <xdr:sp macro="" textlink="">
      <xdr:nvSpPr>
        <xdr:cNvPr id="136" name="楕円 135"/>
        <xdr:cNvSpPr/>
      </xdr:nvSpPr>
      <xdr:spPr>
        <a:xfrm>
          <a:off x="4584700" y="995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95624</xdr:rowOff>
    </xdr:from>
    <xdr:ext cx="534377" cy="259045"/>
    <xdr:sp macro="" textlink="">
      <xdr:nvSpPr>
        <xdr:cNvPr id="137" name="物件費該当値テキスト"/>
        <xdr:cNvSpPr txBox="1"/>
      </xdr:nvSpPr>
      <xdr:spPr>
        <a:xfrm>
          <a:off x="4686300" y="986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92859</xdr:rowOff>
    </xdr:from>
    <xdr:to>
      <xdr:col>20</xdr:col>
      <xdr:colOff>38100</xdr:colOff>
      <xdr:row>59</xdr:row>
      <xdr:rowOff>23009</xdr:rowOff>
    </xdr:to>
    <xdr:sp macro="" textlink="">
      <xdr:nvSpPr>
        <xdr:cNvPr id="138" name="楕円 137"/>
        <xdr:cNvSpPr/>
      </xdr:nvSpPr>
      <xdr:spPr>
        <a:xfrm>
          <a:off x="3746500" y="1003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14136</xdr:rowOff>
    </xdr:from>
    <xdr:ext cx="534377" cy="259045"/>
    <xdr:sp macro="" textlink="">
      <xdr:nvSpPr>
        <xdr:cNvPr id="139" name="テキスト ボックス 138"/>
        <xdr:cNvSpPr txBox="1"/>
      </xdr:nvSpPr>
      <xdr:spPr>
        <a:xfrm>
          <a:off x="3530111" y="101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76611</xdr:rowOff>
    </xdr:from>
    <xdr:to>
      <xdr:col>15</xdr:col>
      <xdr:colOff>101600</xdr:colOff>
      <xdr:row>59</xdr:row>
      <xdr:rowOff>6761</xdr:rowOff>
    </xdr:to>
    <xdr:sp macro="" textlink="">
      <xdr:nvSpPr>
        <xdr:cNvPr id="140" name="楕円 139"/>
        <xdr:cNvSpPr/>
      </xdr:nvSpPr>
      <xdr:spPr>
        <a:xfrm>
          <a:off x="2857500" y="1002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169338</xdr:rowOff>
    </xdr:from>
    <xdr:ext cx="534377" cy="259045"/>
    <xdr:sp macro="" textlink="">
      <xdr:nvSpPr>
        <xdr:cNvPr id="141" name="テキスト ボックス 140"/>
        <xdr:cNvSpPr txBox="1"/>
      </xdr:nvSpPr>
      <xdr:spPr>
        <a:xfrm>
          <a:off x="2641111" y="1011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102268</xdr:rowOff>
    </xdr:from>
    <xdr:to>
      <xdr:col>10</xdr:col>
      <xdr:colOff>165100</xdr:colOff>
      <xdr:row>59</xdr:row>
      <xdr:rowOff>32418</xdr:rowOff>
    </xdr:to>
    <xdr:sp macro="" textlink="">
      <xdr:nvSpPr>
        <xdr:cNvPr id="142" name="楕円 141"/>
        <xdr:cNvSpPr/>
      </xdr:nvSpPr>
      <xdr:spPr>
        <a:xfrm>
          <a:off x="1968500" y="1004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23545</xdr:rowOff>
    </xdr:from>
    <xdr:ext cx="534377" cy="259045"/>
    <xdr:sp macro="" textlink="">
      <xdr:nvSpPr>
        <xdr:cNvPr id="143" name="テキスト ボックス 142"/>
        <xdr:cNvSpPr txBox="1"/>
      </xdr:nvSpPr>
      <xdr:spPr>
        <a:xfrm>
          <a:off x="1752111" y="1013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140408</xdr:rowOff>
    </xdr:from>
    <xdr:to>
      <xdr:col>6</xdr:col>
      <xdr:colOff>38100</xdr:colOff>
      <xdr:row>59</xdr:row>
      <xdr:rowOff>70558</xdr:rowOff>
    </xdr:to>
    <xdr:sp macro="" textlink="">
      <xdr:nvSpPr>
        <xdr:cNvPr id="144" name="楕円 143"/>
        <xdr:cNvSpPr/>
      </xdr:nvSpPr>
      <xdr:spPr>
        <a:xfrm>
          <a:off x="1079500" y="1008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61685</xdr:rowOff>
    </xdr:from>
    <xdr:ext cx="534377" cy="259045"/>
    <xdr:sp macro="" textlink="">
      <xdr:nvSpPr>
        <xdr:cNvPr id="145" name="テキスト ボックス 144"/>
        <xdr:cNvSpPr txBox="1"/>
      </xdr:nvSpPr>
      <xdr:spPr>
        <a:xfrm>
          <a:off x="863111" y="1017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26380</xdr:rowOff>
    </xdr:from>
    <xdr:to>
      <xdr:col>24</xdr:col>
      <xdr:colOff>63500</xdr:colOff>
      <xdr:row>79</xdr:row>
      <xdr:rowOff>28797</xdr:rowOff>
    </xdr:to>
    <xdr:cxnSp macro="">
      <xdr:nvCxnSpPr>
        <xdr:cNvPr id="176" name="直線コネクタ 175"/>
        <xdr:cNvCxnSpPr/>
      </xdr:nvCxnSpPr>
      <xdr:spPr>
        <a:xfrm>
          <a:off x="3797300" y="13570930"/>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23538</xdr:rowOff>
    </xdr:from>
    <xdr:to>
      <xdr:col>19</xdr:col>
      <xdr:colOff>177800</xdr:colOff>
      <xdr:row>79</xdr:row>
      <xdr:rowOff>26380</xdr:rowOff>
    </xdr:to>
    <xdr:cxnSp macro="">
      <xdr:nvCxnSpPr>
        <xdr:cNvPr id="179" name="直線コネクタ 178"/>
        <xdr:cNvCxnSpPr/>
      </xdr:nvCxnSpPr>
      <xdr:spPr>
        <a:xfrm>
          <a:off x="2908300" y="13568088"/>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23538</xdr:rowOff>
    </xdr:from>
    <xdr:to>
      <xdr:col>15</xdr:col>
      <xdr:colOff>50800</xdr:colOff>
      <xdr:row>79</xdr:row>
      <xdr:rowOff>27980</xdr:rowOff>
    </xdr:to>
    <xdr:cxnSp macro="">
      <xdr:nvCxnSpPr>
        <xdr:cNvPr id="182" name="直線コネクタ 181"/>
        <xdr:cNvCxnSpPr/>
      </xdr:nvCxnSpPr>
      <xdr:spPr>
        <a:xfrm flipV="1">
          <a:off x="2019300" y="13568088"/>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27980</xdr:rowOff>
    </xdr:from>
    <xdr:to>
      <xdr:col>10</xdr:col>
      <xdr:colOff>114300</xdr:colOff>
      <xdr:row>79</xdr:row>
      <xdr:rowOff>47182</xdr:rowOff>
    </xdr:to>
    <xdr:cxnSp macro="">
      <xdr:nvCxnSpPr>
        <xdr:cNvPr id="185" name="直線コネクタ 184"/>
        <xdr:cNvCxnSpPr/>
      </xdr:nvCxnSpPr>
      <xdr:spPr>
        <a:xfrm flipV="1">
          <a:off x="1130300" y="13572530"/>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188" name="フローチャート: 判断 187"/>
        <xdr:cNvSpPr/>
      </xdr:nvSpPr>
      <xdr:spPr>
        <a:xfrm>
          <a:off x="1079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109872</xdr:rowOff>
    </xdr:from>
    <xdr:ext cx="469744" cy="259045"/>
    <xdr:sp macro="" textlink="">
      <xdr:nvSpPr>
        <xdr:cNvPr id="189" name="テキスト ボックス 188"/>
        <xdr:cNvSpPr txBox="1"/>
      </xdr:nvSpPr>
      <xdr:spPr>
        <a:xfrm>
          <a:off x="895428" y="1314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149447</xdr:rowOff>
    </xdr:from>
    <xdr:to>
      <xdr:col>24</xdr:col>
      <xdr:colOff>114300</xdr:colOff>
      <xdr:row>79</xdr:row>
      <xdr:rowOff>79597</xdr:rowOff>
    </xdr:to>
    <xdr:sp macro="" textlink="">
      <xdr:nvSpPr>
        <xdr:cNvPr id="195" name="楕円 194"/>
        <xdr:cNvSpPr/>
      </xdr:nvSpPr>
      <xdr:spPr>
        <a:xfrm>
          <a:off x="4584700" y="135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64374</xdr:rowOff>
    </xdr:from>
    <xdr:ext cx="469744" cy="259045"/>
    <xdr:sp macro="" textlink="">
      <xdr:nvSpPr>
        <xdr:cNvPr id="196" name="維持補修費該当値テキスト"/>
        <xdr:cNvSpPr txBox="1"/>
      </xdr:nvSpPr>
      <xdr:spPr>
        <a:xfrm>
          <a:off x="4686300" y="1343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147030</xdr:rowOff>
    </xdr:from>
    <xdr:to>
      <xdr:col>20</xdr:col>
      <xdr:colOff>38100</xdr:colOff>
      <xdr:row>79</xdr:row>
      <xdr:rowOff>77180</xdr:rowOff>
    </xdr:to>
    <xdr:sp macro="" textlink="">
      <xdr:nvSpPr>
        <xdr:cNvPr id="197" name="楕円 196"/>
        <xdr:cNvSpPr/>
      </xdr:nvSpPr>
      <xdr:spPr>
        <a:xfrm>
          <a:off x="3746500" y="135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68307</xdr:rowOff>
    </xdr:from>
    <xdr:ext cx="469744" cy="259045"/>
    <xdr:sp macro="" textlink="">
      <xdr:nvSpPr>
        <xdr:cNvPr id="198" name="テキスト ボックス 197"/>
        <xdr:cNvSpPr txBox="1"/>
      </xdr:nvSpPr>
      <xdr:spPr>
        <a:xfrm>
          <a:off x="3562428" y="136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144188</xdr:rowOff>
    </xdr:from>
    <xdr:to>
      <xdr:col>15</xdr:col>
      <xdr:colOff>101600</xdr:colOff>
      <xdr:row>79</xdr:row>
      <xdr:rowOff>74338</xdr:rowOff>
    </xdr:to>
    <xdr:sp macro="" textlink="">
      <xdr:nvSpPr>
        <xdr:cNvPr id="199" name="楕円 198"/>
        <xdr:cNvSpPr/>
      </xdr:nvSpPr>
      <xdr:spPr>
        <a:xfrm>
          <a:off x="2857500" y="135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65465</xdr:rowOff>
    </xdr:from>
    <xdr:ext cx="469744" cy="259045"/>
    <xdr:sp macro="" textlink="">
      <xdr:nvSpPr>
        <xdr:cNvPr id="200" name="テキスト ボックス 199"/>
        <xdr:cNvSpPr txBox="1"/>
      </xdr:nvSpPr>
      <xdr:spPr>
        <a:xfrm>
          <a:off x="2673428" y="1361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148630</xdr:rowOff>
    </xdr:from>
    <xdr:to>
      <xdr:col>10</xdr:col>
      <xdr:colOff>165100</xdr:colOff>
      <xdr:row>79</xdr:row>
      <xdr:rowOff>78780</xdr:rowOff>
    </xdr:to>
    <xdr:sp macro="" textlink="">
      <xdr:nvSpPr>
        <xdr:cNvPr id="201" name="楕円 200"/>
        <xdr:cNvSpPr/>
      </xdr:nvSpPr>
      <xdr:spPr>
        <a:xfrm>
          <a:off x="1968500" y="135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69907</xdr:rowOff>
    </xdr:from>
    <xdr:ext cx="469744" cy="259045"/>
    <xdr:sp macro="" textlink="">
      <xdr:nvSpPr>
        <xdr:cNvPr id="202" name="テキスト ボックス 201"/>
        <xdr:cNvSpPr txBox="1"/>
      </xdr:nvSpPr>
      <xdr:spPr>
        <a:xfrm>
          <a:off x="1784428" y="136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167832</xdr:rowOff>
    </xdr:from>
    <xdr:to>
      <xdr:col>6</xdr:col>
      <xdr:colOff>38100</xdr:colOff>
      <xdr:row>79</xdr:row>
      <xdr:rowOff>97982</xdr:rowOff>
    </xdr:to>
    <xdr:sp macro="" textlink="">
      <xdr:nvSpPr>
        <xdr:cNvPr id="203" name="楕円 202"/>
        <xdr:cNvSpPr/>
      </xdr:nvSpPr>
      <xdr:spPr>
        <a:xfrm>
          <a:off x="1079500" y="135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89109</xdr:rowOff>
    </xdr:from>
    <xdr:ext cx="469744" cy="259045"/>
    <xdr:sp macro="" textlink="">
      <xdr:nvSpPr>
        <xdr:cNvPr id="204" name="テキスト ボックス 203"/>
        <xdr:cNvSpPr txBox="1"/>
      </xdr:nvSpPr>
      <xdr:spPr>
        <a:xfrm>
          <a:off x="895428" y="136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138976</xdr:rowOff>
    </xdr:from>
    <xdr:to>
      <xdr:col>24</xdr:col>
      <xdr:colOff>63500</xdr:colOff>
      <xdr:row>96</xdr:row>
      <xdr:rowOff>4274</xdr:rowOff>
    </xdr:to>
    <xdr:cxnSp macro="">
      <xdr:nvCxnSpPr>
        <xdr:cNvPr id="234" name="直線コネクタ 233"/>
        <xdr:cNvCxnSpPr/>
      </xdr:nvCxnSpPr>
      <xdr:spPr>
        <a:xfrm>
          <a:off x="3797300" y="16426726"/>
          <a:ext cx="838200" cy="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138976</xdr:rowOff>
    </xdr:from>
    <xdr:to>
      <xdr:col>19</xdr:col>
      <xdr:colOff>177800</xdr:colOff>
      <xdr:row>96</xdr:row>
      <xdr:rowOff>23495</xdr:rowOff>
    </xdr:to>
    <xdr:cxnSp macro="">
      <xdr:nvCxnSpPr>
        <xdr:cNvPr id="237" name="直線コネクタ 236"/>
        <xdr:cNvCxnSpPr/>
      </xdr:nvCxnSpPr>
      <xdr:spPr>
        <a:xfrm flipV="1">
          <a:off x="2908300" y="16426726"/>
          <a:ext cx="889000" cy="5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23495</xdr:rowOff>
    </xdr:from>
    <xdr:to>
      <xdr:col>15</xdr:col>
      <xdr:colOff>50800</xdr:colOff>
      <xdr:row>96</xdr:row>
      <xdr:rowOff>112058</xdr:rowOff>
    </xdr:to>
    <xdr:cxnSp macro="">
      <xdr:nvCxnSpPr>
        <xdr:cNvPr id="240" name="直線コネクタ 239"/>
        <xdr:cNvCxnSpPr/>
      </xdr:nvCxnSpPr>
      <xdr:spPr>
        <a:xfrm flipV="1">
          <a:off x="2019300" y="16482695"/>
          <a:ext cx="889000" cy="8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112058</xdr:rowOff>
    </xdr:from>
    <xdr:to>
      <xdr:col>10</xdr:col>
      <xdr:colOff>114300</xdr:colOff>
      <xdr:row>97</xdr:row>
      <xdr:rowOff>13722</xdr:rowOff>
    </xdr:to>
    <xdr:cxnSp macro="">
      <xdr:nvCxnSpPr>
        <xdr:cNvPr id="243" name="直線コネクタ 242"/>
        <xdr:cNvCxnSpPr/>
      </xdr:nvCxnSpPr>
      <xdr:spPr>
        <a:xfrm flipV="1">
          <a:off x="1130300" y="16571258"/>
          <a:ext cx="8890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160071</xdr:rowOff>
    </xdr:from>
    <xdr:to>
      <xdr:col>6</xdr:col>
      <xdr:colOff>38100</xdr:colOff>
      <xdr:row>95</xdr:row>
      <xdr:rowOff>90221</xdr:rowOff>
    </xdr:to>
    <xdr:sp macro="" textlink="">
      <xdr:nvSpPr>
        <xdr:cNvPr id="246" name="フローチャート: 判断 245"/>
        <xdr:cNvSpPr/>
      </xdr:nvSpPr>
      <xdr:spPr>
        <a:xfrm>
          <a:off x="1079500" y="1627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106748</xdr:rowOff>
    </xdr:from>
    <xdr:ext cx="534377" cy="259045"/>
    <xdr:sp macro="" textlink="">
      <xdr:nvSpPr>
        <xdr:cNvPr id="247" name="テキスト ボックス 246"/>
        <xdr:cNvSpPr txBox="1"/>
      </xdr:nvSpPr>
      <xdr:spPr>
        <a:xfrm>
          <a:off x="863111" y="160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124924</xdr:rowOff>
    </xdr:from>
    <xdr:to>
      <xdr:col>24</xdr:col>
      <xdr:colOff>114300</xdr:colOff>
      <xdr:row>96</xdr:row>
      <xdr:rowOff>55074</xdr:rowOff>
    </xdr:to>
    <xdr:sp macro="" textlink="">
      <xdr:nvSpPr>
        <xdr:cNvPr id="253" name="楕円 252"/>
        <xdr:cNvSpPr/>
      </xdr:nvSpPr>
      <xdr:spPr>
        <a:xfrm>
          <a:off x="4584700" y="164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103351</xdr:rowOff>
    </xdr:from>
    <xdr:ext cx="534377" cy="259045"/>
    <xdr:sp macro="" textlink="">
      <xdr:nvSpPr>
        <xdr:cNvPr id="254" name="扶助費該当値テキスト"/>
        <xdr:cNvSpPr txBox="1"/>
      </xdr:nvSpPr>
      <xdr:spPr>
        <a:xfrm>
          <a:off x="4686300" y="1639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88176</xdr:rowOff>
    </xdr:from>
    <xdr:to>
      <xdr:col>20</xdr:col>
      <xdr:colOff>38100</xdr:colOff>
      <xdr:row>96</xdr:row>
      <xdr:rowOff>18326</xdr:rowOff>
    </xdr:to>
    <xdr:sp macro="" textlink="">
      <xdr:nvSpPr>
        <xdr:cNvPr id="255" name="楕円 254"/>
        <xdr:cNvSpPr/>
      </xdr:nvSpPr>
      <xdr:spPr>
        <a:xfrm>
          <a:off x="3746500" y="1637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9453</xdr:rowOff>
    </xdr:from>
    <xdr:ext cx="534377" cy="259045"/>
    <xdr:sp macro="" textlink="">
      <xdr:nvSpPr>
        <xdr:cNvPr id="256" name="テキスト ボックス 255"/>
        <xdr:cNvSpPr txBox="1"/>
      </xdr:nvSpPr>
      <xdr:spPr>
        <a:xfrm>
          <a:off x="3530111" y="1646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144145</xdr:rowOff>
    </xdr:from>
    <xdr:to>
      <xdr:col>15</xdr:col>
      <xdr:colOff>101600</xdr:colOff>
      <xdr:row>96</xdr:row>
      <xdr:rowOff>74295</xdr:rowOff>
    </xdr:to>
    <xdr:sp macro="" textlink="">
      <xdr:nvSpPr>
        <xdr:cNvPr id="257" name="楕円 256"/>
        <xdr:cNvSpPr/>
      </xdr:nvSpPr>
      <xdr:spPr>
        <a:xfrm>
          <a:off x="2857500" y="164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65422</xdr:rowOff>
    </xdr:from>
    <xdr:ext cx="534377" cy="259045"/>
    <xdr:sp macro="" textlink="">
      <xdr:nvSpPr>
        <xdr:cNvPr id="258" name="テキスト ボックス 257"/>
        <xdr:cNvSpPr txBox="1"/>
      </xdr:nvSpPr>
      <xdr:spPr>
        <a:xfrm>
          <a:off x="2641111" y="165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61258</xdr:rowOff>
    </xdr:from>
    <xdr:to>
      <xdr:col>10</xdr:col>
      <xdr:colOff>165100</xdr:colOff>
      <xdr:row>96</xdr:row>
      <xdr:rowOff>162858</xdr:rowOff>
    </xdr:to>
    <xdr:sp macro="" textlink="">
      <xdr:nvSpPr>
        <xdr:cNvPr id="259" name="楕円 258"/>
        <xdr:cNvSpPr/>
      </xdr:nvSpPr>
      <xdr:spPr>
        <a:xfrm>
          <a:off x="1968500" y="165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153985</xdr:rowOff>
    </xdr:from>
    <xdr:ext cx="534377" cy="259045"/>
    <xdr:sp macro="" textlink="">
      <xdr:nvSpPr>
        <xdr:cNvPr id="260" name="テキスト ボックス 259"/>
        <xdr:cNvSpPr txBox="1"/>
      </xdr:nvSpPr>
      <xdr:spPr>
        <a:xfrm>
          <a:off x="1752111" y="1661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134372</xdr:rowOff>
    </xdr:from>
    <xdr:to>
      <xdr:col>6</xdr:col>
      <xdr:colOff>38100</xdr:colOff>
      <xdr:row>97</xdr:row>
      <xdr:rowOff>64522</xdr:rowOff>
    </xdr:to>
    <xdr:sp macro="" textlink="">
      <xdr:nvSpPr>
        <xdr:cNvPr id="261" name="楕円 260"/>
        <xdr:cNvSpPr/>
      </xdr:nvSpPr>
      <xdr:spPr>
        <a:xfrm>
          <a:off x="1079500" y="16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55649</xdr:rowOff>
    </xdr:from>
    <xdr:ext cx="534377" cy="259045"/>
    <xdr:sp macro="" textlink="">
      <xdr:nvSpPr>
        <xdr:cNvPr id="262" name="テキスト ボックス 261"/>
        <xdr:cNvSpPr txBox="1"/>
      </xdr:nvSpPr>
      <xdr:spPr>
        <a:xfrm>
          <a:off x="863111" y="166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36944</xdr:rowOff>
    </xdr:from>
    <xdr:to>
      <xdr:col>55</xdr:col>
      <xdr:colOff>0</xdr:colOff>
      <xdr:row>36</xdr:row>
      <xdr:rowOff>103439</xdr:rowOff>
    </xdr:to>
    <xdr:cxnSp macro="">
      <xdr:nvCxnSpPr>
        <xdr:cNvPr id="289" name="直線コネクタ 288"/>
        <xdr:cNvCxnSpPr/>
      </xdr:nvCxnSpPr>
      <xdr:spPr>
        <a:xfrm flipV="1">
          <a:off x="9639300" y="6209144"/>
          <a:ext cx="838200" cy="6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103439</xdr:rowOff>
    </xdr:from>
    <xdr:to>
      <xdr:col>50</xdr:col>
      <xdr:colOff>114300</xdr:colOff>
      <xdr:row>36</xdr:row>
      <xdr:rowOff>160064</xdr:rowOff>
    </xdr:to>
    <xdr:cxnSp macro="">
      <xdr:nvCxnSpPr>
        <xdr:cNvPr id="292" name="直線コネクタ 291"/>
        <xdr:cNvCxnSpPr/>
      </xdr:nvCxnSpPr>
      <xdr:spPr>
        <a:xfrm flipV="1">
          <a:off x="8750300" y="6275639"/>
          <a:ext cx="889000" cy="5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160064</xdr:rowOff>
    </xdr:from>
    <xdr:to>
      <xdr:col>45</xdr:col>
      <xdr:colOff>177800</xdr:colOff>
      <xdr:row>36</xdr:row>
      <xdr:rowOff>170072</xdr:rowOff>
    </xdr:to>
    <xdr:cxnSp macro="">
      <xdr:nvCxnSpPr>
        <xdr:cNvPr id="295" name="直線コネクタ 294"/>
        <xdr:cNvCxnSpPr/>
      </xdr:nvCxnSpPr>
      <xdr:spPr>
        <a:xfrm flipV="1">
          <a:off x="7861300" y="6332264"/>
          <a:ext cx="8890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170072</xdr:rowOff>
    </xdr:from>
    <xdr:to>
      <xdr:col>41</xdr:col>
      <xdr:colOff>50800</xdr:colOff>
      <xdr:row>37</xdr:row>
      <xdr:rowOff>11236</xdr:rowOff>
    </xdr:to>
    <xdr:cxnSp macro="">
      <xdr:nvCxnSpPr>
        <xdr:cNvPr id="298" name="直線コネクタ 297"/>
        <xdr:cNvCxnSpPr/>
      </xdr:nvCxnSpPr>
      <xdr:spPr>
        <a:xfrm flipV="1">
          <a:off x="6972300" y="6342272"/>
          <a:ext cx="889000" cy="1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162678</xdr:rowOff>
    </xdr:from>
    <xdr:to>
      <xdr:col>36</xdr:col>
      <xdr:colOff>165100</xdr:colOff>
      <xdr:row>37</xdr:row>
      <xdr:rowOff>92828</xdr:rowOff>
    </xdr:to>
    <xdr:sp macro="" textlink="">
      <xdr:nvSpPr>
        <xdr:cNvPr id="301" name="フローチャート: 判断 300"/>
        <xdr:cNvSpPr/>
      </xdr:nvSpPr>
      <xdr:spPr>
        <a:xfrm>
          <a:off x="6921500" y="633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83955</xdr:rowOff>
    </xdr:from>
    <xdr:ext cx="534377" cy="259045"/>
    <xdr:sp macro="" textlink="">
      <xdr:nvSpPr>
        <xdr:cNvPr id="302" name="テキスト ボックス 301"/>
        <xdr:cNvSpPr txBox="1"/>
      </xdr:nvSpPr>
      <xdr:spPr>
        <a:xfrm>
          <a:off x="6705111" y="642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157594</xdr:rowOff>
    </xdr:from>
    <xdr:to>
      <xdr:col>55</xdr:col>
      <xdr:colOff>50800</xdr:colOff>
      <xdr:row>36</xdr:row>
      <xdr:rowOff>87744</xdr:rowOff>
    </xdr:to>
    <xdr:sp macro="" textlink="">
      <xdr:nvSpPr>
        <xdr:cNvPr id="308" name="楕円 307"/>
        <xdr:cNvSpPr/>
      </xdr:nvSpPr>
      <xdr:spPr>
        <a:xfrm>
          <a:off x="10426700" y="61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9021</xdr:rowOff>
    </xdr:from>
    <xdr:ext cx="534377" cy="259045"/>
    <xdr:sp macro="" textlink="">
      <xdr:nvSpPr>
        <xdr:cNvPr id="309" name="補助費等該当値テキスト"/>
        <xdr:cNvSpPr txBox="1"/>
      </xdr:nvSpPr>
      <xdr:spPr>
        <a:xfrm>
          <a:off x="10528300" y="60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52639</xdr:rowOff>
    </xdr:from>
    <xdr:to>
      <xdr:col>50</xdr:col>
      <xdr:colOff>165100</xdr:colOff>
      <xdr:row>36</xdr:row>
      <xdr:rowOff>154239</xdr:rowOff>
    </xdr:to>
    <xdr:sp macro="" textlink="">
      <xdr:nvSpPr>
        <xdr:cNvPr id="310" name="楕円 309"/>
        <xdr:cNvSpPr/>
      </xdr:nvSpPr>
      <xdr:spPr>
        <a:xfrm>
          <a:off x="9588500" y="62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170766</xdr:rowOff>
    </xdr:from>
    <xdr:ext cx="534377" cy="259045"/>
    <xdr:sp macro="" textlink="">
      <xdr:nvSpPr>
        <xdr:cNvPr id="311" name="テキスト ボックス 310"/>
        <xdr:cNvSpPr txBox="1"/>
      </xdr:nvSpPr>
      <xdr:spPr>
        <a:xfrm>
          <a:off x="9372111" y="600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109264</xdr:rowOff>
    </xdr:from>
    <xdr:to>
      <xdr:col>46</xdr:col>
      <xdr:colOff>38100</xdr:colOff>
      <xdr:row>37</xdr:row>
      <xdr:rowOff>39414</xdr:rowOff>
    </xdr:to>
    <xdr:sp macro="" textlink="">
      <xdr:nvSpPr>
        <xdr:cNvPr id="312" name="楕円 311"/>
        <xdr:cNvSpPr/>
      </xdr:nvSpPr>
      <xdr:spPr>
        <a:xfrm>
          <a:off x="8699500" y="62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55941</xdr:rowOff>
    </xdr:from>
    <xdr:ext cx="534377" cy="259045"/>
    <xdr:sp macro="" textlink="">
      <xdr:nvSpPr>
        <xdr:cNvPr id="313" name="テキスト ボックス 312"/>
        <xdr:cNvSpPr txBox="1"/>
      </xdr:nvSpPr>
      <xdr:spPr>
        <a:xfrm>
          <a:off x="8483111" y="605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119272</xdr:rowOff>
    </xdr:from>
    <xdr:to>
      <xdr:col>41</xdr:col>
      <xdr:colOff>101600</xdr:colOff>
      <xdr:row>37</xdr:row>
      <xdr:rowOff>49422</xdr:rowOff>
    </xdr:to>
    <xdr:sp macro="" textlink="">
      <xdr:nvSpPr>
        <xdr:cNvPr id="314" name="楕円 313"/>
        <xdr:cNvSpPr/>
      </xdr:nvSpPr>
      <xdr:spPr>
        <a:xfrm>
          <a:off x="7810500" y="629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65949</xdr:rowOff>
    </xdr:from>
    <xdr:ext cx="534377" cy="259045"/>
    <xdr:sp macro="" textlink="">
      <xdr:nvSpPr>
        <xdr:cNvPr id="315" name="テキスト ボックス 314"/>
        <xdr:cNvSpPr txBox="1"/>
      </xdr:nvSpPr>
      <xdr:spPr>
        <a:xfrm>
          <a:off x="7594111" y="606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131886</xdr:rowOff>
    </xdr:from>
    <xdr:to>
      <xdr:col>36</xdr:col>
      <xdr:colOff>165100</xdr:colOff>
      <xdr:row>37</xdr:row>
      <xdr:rowOff>62036</xdr:rowOff>
    </xdr:to>
    <xdr:sp macro="" textlink="">
      <xdr:nvSpPr>
        <xdr:cNvPr id="316" name="楕円 315"/>
        <xdr:cNvSpPr/>
      </xdr:nvSpPr>
      <xdr:spPr>
        <a:xfrm>
          <a:off x="6921500" y="63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78563</xdr:rowOff>
    </xdr:from>
    <xdr:ext cx="534377" cy="259045"/>
    <xdr:sp macro="" textlink="">
      <xdr:nvSpPr>
        <xdr:cNvPr id="317" name="テキスト ボックス 316"/>
        <xdr:cNvSpPr txBox="1"/>
      </xdr:nvSpPr>
      <xdr:spPr>
        <a:xfrm>
          <a:off x="6705111" y="607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146176</xdr:rowOff>
    </xdr:from>
    <xdr:to>
      <xdr:col>55</xdr:col>
      <xdr:colOff>0</xdr:colOff>
      <xdr:row>58</xdr:row>
      <xdr:rowOff>46468</xdr:rowOff>
    </xdr:to>
    <xdr:cxnSp macro="">
      <xdr:nvCxnSpPr>
        <xdr:cNvPr id="344" name="直線コネクタ 343"/>
        <xdr:cNvCxnSpPr/>
      </xdr:nvCxnSpPr>
      <xdr:spPr>
        <a:xfrm>
          <a:off x="9639300" y="9918826"/>
          <a:ext cx="838200" cy="7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146176</xdr:rowOff>
    </xdr:from>
    <xdr:to>
      <xdr:col>50</xdr:col>
      <xdr:colOff>114300</xdr:colOff>
      <xdr:row>58</xdr:row>
      <xdr:rowOff>39651</xdr:rowOff>
    </xdr:to>
    <xdr:cxnSp macro="">
      <xdr:nvCxnSpPr>
        <xdr:cNvPr id="347" name="直線コネクタ 346"/>
        <xdr:cNvCxnSpPr/>
      </xdr:nvCxnSpPr>
      <xdr:spPr>
        <a:xfrm flipV="1">
          <a:off x="8750300" y="9918826"/>
          <a:ext cx="889000" cy="6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25109</xdr:rowOff>
    </xdr:from>
    <xdr:ext cx="534377" cy="259045"/>
    <xdr:sp macro="" textlink="">
      <xdr:nvSpPr>
        <xdr:cNvPr id="349" name="テキスト ボックス 348"/>
        <xdr:cNvSpPr txBox="1"/>
      </xdr:nvSpPr>
      <xdr:spPr>
        <a:xfrm>
          <a:off x="9372111" y="99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39651</xdr:rowOff>
    </xdr:from>
    <xdr:to>
      <xdr:col>45</xdr:col>
      <xdr:colOff>177800</xdr:colOff>
      <xdr:row>58</xdr:row>
      <xdr:rowOff>82660</xdr:rowOff>
    </xdr:to>
    <xdr:cxnSp macro="">
      <xdr:nvCxnSpPr>
        <xdr:cNvPr id="350" name="直線コネクタ 349"/>
        <xdr:cNvCxnSpPr/>
      </xdr:nvCxnSpPr>
      <xdr:spPr>
        <a:xfrm flipV="1">
          <a:off x="7861300" y="9983751"/>
          <a:ext cx="889000" cy="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56435</xdr:rowOff>
    </xdr:from>
    <xdr:ext cx="534377" cy="259045"/>
    <xdr:sp macro="" textlink="">
      <xdr:nvSpPr>
        <xdr:cNvPr id="352" name="テキスト ボックス 351"/>
        <xdr:cNvSpPr txBox="1"/>
      </xdr:nvSpPr>
      <xdr:spPr>
        <a:xfrm>
          <a:off x="8483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77541</xdr:rowOff>
    </xdr:from>
    <xdr:to>
      <xdr:col>41</xdr:col>
      <xdr:colOff>50800</xdr:colOff>
      <xdr:row>58</xdr:row>
      <xdr:rowOff>82660</xdr:rowOff>
    </xdr:to>
    <xdr:cxnSp macro="">
      <xdr:nvCxnSpPr>
        <xdr:cNvPr id="353" name="直線コネクタ 352"/>
        <xdr:cNvCxnSpPr/>
      </xdr:nvCxnSpPr>
      <xdr:spPr>
        <a:xfrm>
          <a:off x="6972300" y="10021641"/>
          <a:ext cx="889000" cy="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69188</xdr:rowOff>
    </xdr:from>
    <xdr:to>
      <xdr:col>36</xdr:col>
      <xdr:colOff>165100</xdr:colOff>
      <xdr:row>57</xdr:row>
      <xdr:rowOff>170788</xdr:rowOff>
    </xdr:to>
    <xdr:sp macro="" textlink="">
      <xdr:nvSpPr>
        <xdr:cNvPr id="356" name="フローチャート: 判断 355"/>
        <xdr:cNvSpPr/>
      </xdr:nvSpPr>
      <xdr:spPr>
        <a:xfrm>
          <a:off x="6921500" y="98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15865</xdr:rowOff>
    </xdr:from>
    <xdr:ext cx="534377" cy="259045"/>
    <xdr:sp macro="" textlink="">
      <xdr:nvSpPr>
        <xdr:cNvPr id="357" name="テキスト ボックス 356"/>
        <xdr:cNvSpPr txBox="1"/>
      </xdr:nvSpPr>
      <xdr:spPr>
        <a:xfrm>
          <a:off x="6705111" y="961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167118</xdr:rowOff>
    </xdr:from>
    <xdr:to>
      <xdr:col>55</xdr:col>
      <xdr:colOff>50800</xdr:colOff>
      <xdr:row>58</xdr:row>
      <xdr:rowOff>97268</xdr:rowOff>
    </xdr:to>
    <xdr:sp macro="" textlink="">
      <xdr:nvSpPr>
        <xdr:cNvPr id="363" name="楕円 362"/>
        <xdr:cNvSpPr/>
      </xdr:nvSpPr>
      <xdr:spPr>
        <a:xfrm>
          <a:off x="10426700" y="99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82045</xdr:rowOff>
    </xdr:from>
    <xdr:ext cx="534377" cy="259045"/>
    <xdr:sp macro="" textlink="">
      <xdr:nvSpPr>
        <xdr:cNvPr id="364" name="普通建設事業費該当値テキスト"/>
        <xdr:cNvSpPr txBox="1"/>
      </xdr:nvSpPr>
      <xdr:spPr>
        <a:xfrm>
          <a:off x="10528300" y="98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95376</xdr:rowOff>
    </xdr:from>
    <xdr:to>
      <xdr:col>50</xdr:col>
      <xdr:colOff>165100</xdr:colOff>
      <xdr:row>58</xdr:row>
      <xdr:rowOff>25526</xdr:rowOff>
    </xdr:to>
    <xdr:sp macro="" textlink="">
      <xdr:nvSpPr>
        <xdr:cNvPr id="365" name="楕円 364"/>
        <xdr:cNvSpPr/>
      </xdr:nvSpPr>
      <xdr:spPr>
        <a:xfrm>
          <a:off x="9588500" y="98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42053</xdr:rowOff>
    </xdr:from>
    <xdr:ext cx="534377" cy="259045"/>
    <xdr:sp macro="" textlink="">
      <xdr:nvSpPr>
        <xdr:cNvPr id="366" name="テキスト ボックス 365"/>
        <xdr:cNvSpPr txBox="1"/>
      </xdr:nvSpPr>
      <xdr:spPr>
        <a:xfrm>
          <a:off x="9372111" y="96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160301</xdr:rowOff>
    </xdr:from>
    <xdr:to>
      <xdr:col>46</xdr:col>
      <xdr:colOff>38100</xdr:colOff>
      <xdr:row>58</xdr:row>
      <xdr:rowOff>90451</xdr:rowOff>
    </xdr:to>
    <xdr:sp macro="" textlink="">
      <xdr:nvSpPr>
        <xdr:cNvPr id="367" name="楕円 366"/>
        <xdr:cNvSpPr/>
      </xdr:nvSpPr>
      <xdr:spPr>
        <a:xfrm>
          <a:off x="8699500" y="993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81578</xdr:rowOff>
    </xdr:from>
    <xdr:ext cx="534377" cy="259045"/>
    <xdr:sp macro="" textlink="">
      <xdr:nvSpPr>
        <xdr:cNvPr id="368" name="テキスト ボックス 367"/>
        <xdr:cNvSpPr txBox="1"/>
      </xdr:nvSpPr>
      <xdr:spPr>
        <a:xfrm>
          <a:off x="8483111" y="1002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31860</xdr:rowOff>
    </xdr:from>
    <xdr:to>
      <xdr:col>41</xdr:col>
      <xdr:colOff>101600</xdr:colOff>
      <xdr:row>58</xdr:row>
      <xdr:rowOff>133460</xdr:rowOff>
    </xdr:to>
    <xdr:sp macro="" textlink="">
      <xdr:nvSpPr>
        <xdr:cNvPr id="369" name="楕円 368"/>
        <xdr:cNvSpPr/>
      </xdr:nvSpPr>
      <xdr:spPr>
        <a:xfrm>
          <a:off x="7810500" y="99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124587</xdr:rowOff>
    </xdr:from>
    <xdr:ext cx="534377" cy="259045"/>
    <xdr:sp macro="" textlink="">
      <xdr:nvSpPr>
        <xdr:cNvPr id="370" name="テキスト ボックス 369"/>
        <xdr:cNvSpPr txBox="1"/>
      </xdr:nvSpPr>
      <xdr:spPr>
        <a:xfrm>
          <a:off x="7594111" y="1006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26741</xdr:rowOff>
    </xdr:from>
    <xdr:to>
      <xdr:col>36</xdr:col>
      <xdr:colOff>165100</xdr:colOff>
      <xdr:row>58</xdr:row>
      <xdr:rowOff>128341</xdr:rowOff>
    </xdr:to>
    <xdr:sp macro="" textlink="">
      <xdr:nvSpPr>
        <xdr:cNvPr id="371" name="楕円 370"/>
        <xdr:cNvSpPr/>
      </xdr:nvSpPr>
      <xdr:spPr>
        <a:xfrm>
          <a:off x="6921500" y="997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119468</xdr:rowOff>
    </xdr:from>
    <xdr:ext cx="534377" cy="259045"/>
    <xdr:sp macro="" textlink="">
      <xdr:nvSpPr>
        <xdr:cNvPr id="372" name="テキスト ボックス 371"/>
        <xdr:cNvSpPr txBox="1"/>
      </xdr:nvSpPr>
      <xdr:spPr>
        <a:xfrm>
          <a:off x="6705111" y="1006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12708</xdr:rowOff>
    </xdr:from>
    <xdr:to>
      <xdr:col>55</xdr:col>
      <xdr:colOff>0</xdr:colOff>
      <xdr:row>78</xdr:row>
      <xdr:rowOff>93669</xdr:rowOff>
    </xdr:to>
    <xdr:cxnSp macro="">
      <xdr:nvCxnSpPr>
        <xdr:cNvPr id="399" name="直線コネクタ 398"/>
        <xdr:cNvCxnSpPr/>
      </xdr:nvCxnSpPr>
      <xdr:spPr>
        <a:xfrm>
          <a:off x="9639300" y="13385808"/>
          <a:ext cx="838200" cy="8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12708</xdr:rowOff>
    </xdr:from>
    <xdr:to>
      <xdr:col>50</xdr:col>
      <xdr:colOff>114300</xdr:colOff>
      <xdr:row>78</xdr:row>
      <xdr:rowOff>66018</xdr:rowOff>
    </xdr:to>
    <xdr:cxnSp macro="">
      <xdr:nvCxnSpPr>
        <xdr:cNvPr id="402" name="直線コネクタ 401"/>
        <xdr:cNvCxnSpPr/>
      </xdr:nvCxnSpPr>
      <xdr:spPr>
        <a:xfrm flipV="1">
          <a:off x="8750300" y="13385808"/>
          <a:ext cx="8890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126827</xdr:rowOff>
    </xdr:from>
    <xdr:ext cx="534377" cy="259045"/>
    <xdr:sp macro="" textlink="">
      <xdr:nvSpPr>
        <xdr:cNvPr id="404" name="テキスト ボックス 403"/>
        <xdr:cNvSpPr txBox="1"/>
      </xdr:nvSpPr>
      <xdr:spPr>
        <a:xfrm>
          <a:off x="9372111" y="134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66018</xdr:rowOff>
    </xdr:from>
    <xdr:to>
      <xdr:col>45</xdr:col>
      <xdr:colOff>177800</xdr:colOff>
      <xdr:row>78</xdr:row>
      <xdr:rowOff>108451</xdr:rowOff>
    </xdr:to>
    <xdr:cxnSp macro="">
      <xdr:nvCxnSpPr>
        <xdr:cNvPr id="405" name="直線コネクタ 404"/>
        <xdr:cNvCxnSpPr/>
      </xdr:nvCxnSpPr>
      <xdr:spPr>
        <a:xfrm flipV="1">
          <a:off x="7861300" y="13439118"/>
          <a:ext cx="889000" cy="4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108451</xdr:rowOff>
    </xdr:from>
    <xdr:to>
      <xdr:col>41</xdr:col>
      <xdr:colOff>50800</xdr:colOff>
      <xdr:row>78</xdr:row>
      <xdr:rowOff>120847</xdr:rowOff>
    </xdr:to>
    <xdr:cxnSp macro="">
      <xdr:nvCxnSpPr>
        <xdr:cNvPr id="408" name="直線コネクタ 407"/>
        <xdr:cNvCxnSpPr/>
      </xdr:nvCxnSpPr>
      <xdr:spPr>
        <a:xfrm flipV="1">
          <a:off x="6972300" y="13481551"/>
          <a:ext cx="8890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7010</xdr:rowOff>
    </xdr:from>
    <xdr:to>
      <xdr:col>36</xdr:col>
      <xdr:colOff>165100</xdr:colOff>
      <xdr:row>78</xdr:row>
      <xdr:rowOff>108610</xdr:rowOff>
    </xdr:to>
    <xdr:sp macro="" textlink="">
      <xdr:nvSpPr>
        <xdr:cNvPr id="411" name="フローチャート: 判断 410"/>
        <xdr:cNvSpPr/>
      </xdr:nvSpPr>
      <xdr:spPr>
        <a:xfrm>
          <a:off x="6921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125137</xdr:rowOff>
    </xdr:from>
    <xdr:ext cx="534377" cy="259045"/>
    <xdr:sp macro="" textlink="">
      <xdr:nvSpPr>
        <xdr:cNvPr id="412" name="テキスト ボックス 411"/>
        <xdr:cNvSpPr txBox="1"/>
      </xdr:nvSpPr>
      <xdr:spPr>
        <a:xfrm>
          <a:off x="6705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42869</xdr:rowOff>
    </xdr:from>
    <xdr:to>
      <xdr:col>55</xdr:col>
      <xdr:colOff>50800</xdr:colOff>
      <xdr:row>78</xdr:row>
      <xdr:rowOff>144469</xdr:rowOff>
    </xdr:to>
    <xdr:sp macro="" textlink="">
      <xdr:nvSpPr>
        <xdr:cNvPr id="418" name="楕円 417"/>
        <xdr:cNvSpPr/>
      </xdr:nvSpPr>
      <xdr:spPr>
        <a:xfrm>
          <a:off x="10426700" y="134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20498</xdr:rowOff>
    </xdr:from>
    <xdr:ext cx="534377" cy="259045"/>
    <xdr:sp macro="" textlink="">
      <xdr:nvSpPr>
        <xdr:cNvPr id="419" name="普通建設事業費 （ うち新規整備　）該当値テキスト"/>
        <xdr:cNvSpPr txBox="1"/>
      </xdr:nvSpPr>
      <xdr:spPr>
        <a:xfrm>
          <a:off x="10528300" y="1339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133358</xdr:rowOff>
    </xdr:from>
    <xdr:to>
      <xdr:col>50</xdr:col>
      <xdr:colOff>165100</xdr:colOff>
      <xdr:row>78</xdr:row>
      <xdr:rowOff>63508</xdr:rowOff>
    </xdr:to>
    <xdr:sp macro="" textlink="">
      <xdr:nvSpPr>
        <xdr:cNvPr id="420" name="楕円 419"/>
        <xdr:cNvSpPr/>
      </xdr:nvSpPr>
      <xdr:spPr>
        <a:xfrm>
          <a:off x="9588500" y="133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80035</xdr:rowOff>
    </xdr:from>
    <xdr:ext cx="534377" cy="259045"/>
    <xdr:sp macro="" textlink="">
      <xdr:nvSpPr>
        <xdr:cNvPr id="421" name="テキスト ボックス 420"/>
        <xdr:cNvSpPr txBox="1"/>
      </xdr:nvSpPr>
      <xdr:spPr>
        <a:xfrm>
          <a:off x="9372111" y="1311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15218</xdr:rowOff>
    </xdr:from>
    <xdr:to>
      <xdr:col>46</xdr:col>
      <xdr:colOff>38100</xdr:colOff>
      <xdr:row>78</xdr:row>
      <xdr:rowOff>116818</xdr:rowOff>
    </xdr:to>
    <xdr:sp macro="" textlink="">
      <xdr:nvSpPr>
        <xdr:cNvPr id="422" name="楕円 421"/>
        <xdr:cNvSpPr/>
      </xdr:nvSpPr>
      <xdr:spPr>
        <a:xfrm>
          <a:off x="8699500" y="133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133345</xdr:rowOff>
    </xdr:from>
    <xdr:ext cx="534377" cy="259045"/>
    <xdr:sp macro="" textlink="">
      <xdr:nvSpPr>
        <xdr:cNvPr id="423" name="テキスト ボックス 422"/>
        <xdr:cNvSpPr txBox="1"/>
      </xdr:nvSpPr>
      <xdr:spPr>
        <a:xfrm>
          <a:off x="8483111" y="1316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57651</xdr:rowOff>
    </xdr:from>
    <xdr:to>
      <xdr:col>41</xdr:col>
      <xdr:colOff>101600</xdr:colOff>
      <xdr:row>78</xdr:row>
      <xdr:rowOff>159251</xdr:rowOff>
    </xdr:to>
    <xdr:sp macro="" textlink="">
      <xdr:nvSpPr>
        <xdr:cNvPr id="424" name="楕円 423"/>
        <xdr:cNvSpPr/>
      </xdr:nvSpPr>
      <xdr:spPr>
        <a:xfrm>
          <a:off x="7810500" y="134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150378</xdr:rowOff>
    </xdr:from>
    <xdr:ext cx="534377" cy="259045"/>
    <xdr:sp macro="" textlink="">
      <xdr:nvSpPr>
        <xdr:cNvPr id="425" name="テキスト ボックス 424"/>
        <xdr:cNvSpPr txBox="1"/>
      </xdr:nvSpPr>
      <xdr:spPr>
        <a:xfrm>
          <a:off x="7594111" y="135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70047</xdr:rowOff>
    </xdr:from>
    <xdr:to>
      <xdr:col>36</xdr:col>
      <xdr:colOff>165100</xdr:colOff>
      <xdr:row>79</xdr:row>
      <xdr:rowOff>197</xdr:rowOff>
    </xdr:to>
    <xdr:sp macro="" textlink="">
      <xdr:nvSpPr>
        <xdr:cNvPr id="426" name="楕円 425"/>
        <xdr:cNvSpPr/>
      </xdr:nvSpPr>
      <xdr:spPr>
        <a:xfrm>
          <a:off x="6921500" y="134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162774</xdr:rowOff>
    </xdr:from>
    <xdr:ext cx="469744" cy="259045"/>
    <xdr:sp macro="" textlink="">
      <xdr:nvSpPr>
        <xdr:cNvPr id="427" name="テキスト ボックス 426"/>
        <xdr:cNvSpPr txBox="1"/>
      </xdr:nvSpPr>
      <xdr:spPr>
        <a:xfrm>
          <a:off x="6737428" y="1353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100450</xdr:rowOff>
    </xdr:from>
    <xdr:to>
      <xdr:col>55</xdr:col>
      <xdr:colOff>0</xdr:colOff>
      <xdr:row>98</xdr:row>
      <xdr:rowOff>116664</xdr:rowOff>
    </xdr:to>
    <xdr:cxnSp macro="">
      <xdr:nvCxnSpPr>
        <xdr:cNvPr id="456" name="直線コネクタ 455"/>
        <xdr:cNvCxnSpPr/>
      </xdr:nvCxnSpPr>
      <xdr:spPr>
        <a:xfrm flipV="1">
          <a:off x="9639300" y="16902550"/>
          <a:ext cx="8382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116664</xdr:rowOff>
    </xdr:from>
    <xdr:to>
      <xdr:col>50</xdr:col>
      <xdr:colOff>114300</xdr:colOff>
      <xdr:row>98</xdr:row>
      <xdr:rowOff>138999</xdr:rowOff>
    </xdr:to>
    <xdr:cxnSp macro="">
      <xdr:nvCxnSpPr>
        <xdr:cNvPr id="459" name="直線コネクタ 458"/>
        <xdr:cNvCxnSpPr/>
      </xdr:nvCxnSpPr>
      <xdr:spPr>
        <a:xfrm flipV="1">
          <a:off x="8750300" y="16918764"/>
          <a:ext cx="889000" cy="2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31622</xdr:rowOff>
    </xdr:from>
    <xdr:ext cx="534377" cy="259045"/>
    <xdr:sp macro="" textlink="">
      <xdr:nvSpPr>
        <xdr:cNvPr id="461" name="テキスト ボックス 460"/>
        <xdr:cNvSpPr txBox="1"/>
      </xdr:nvSpPr>
      <xdr:spPr>
        <a:xfrm>
          <a:off x="9372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138999</xdr:rowOff>
    </xdr:from>
    <xdr:to>
      <xdr:col>45</xdr:col>
      <xdr:colOff>177800</xdr:colOff>
      <xdr:row>98</xdr:row>
      <xdr:rowOff>143785</xdr:rowOff>
    </xdr:to>
    <xdr:cxnSp macro="">
      <xdr:nvCxnSpPr>
        <xdr:cNvPr id="462" name="直線コネクタ 461"/>
        <xdr:cNvCxnSpPr/>
      </xdr:nvCxnSpPr>
      <xdr:spPr>
        <a:xfrm flipV="1">
          <a:off x="7861300" y="16941099"/>
          <a:ext cx="889000" cy="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31577</xdr:rowOff>
    </xdr:from>
    <xdr:ext cx="534377" cy="259045"/>
    <xdr:sp macro="" textlink="">
      <xdr:nvSpPr>
        <xdr:cNvPr id="464" name="テキスト ボックス 463"/>
        <xdr:cNvSpPr txBox="1"/>
      </xdr:nvSpPr>
      <xdr:spPr>
        <a:xfrm>
          <a:off x="8483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86620</xdr:rowOff>
    </xdr:from>
    <xdr:to>
      <xdr:col>41</xdr:col>
      <xdr:colOff>50800</xdr:colOff>
      <xdr:row>98</xdr:row>
      <xdr:rowOff>143785</xdr:rowOff>
    </xdr:to>
    <xdr:cxnSp macro="">
      <xdr:nvCxnSpPr>
        <xdr:cNvPr id="465" name="直線コネクタ 464"/>
        <xdr:cNvCxnSpPr/>
      </xdr:nvCxnSpPr>
      <xdr:spPr>
        <a:xfrm>
          <a:off x="6972300" y="16888720"/>
          <a:ext cx="889000" cy="5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79375</xdr:rowOff>
    </xdr:from>
    <xdr:to>
      <xdr:col>36</xdr:col>
      <xdr:colOff>165100</xdr:colOff>
      <xdr:row>98</xdr:row>
      <xdr:rowOff>9525</xdr:rowOff>
    </xdr:to>
    <xdr:sp macro="" textlink="">
      <xdr:nvSpPr>
        <xdr:cNvPr id="468" name="フローチャート: 判断 467"/>
        <xdr:cNvSpPr/>
      </xdr:nvSpPr>
      <xdr:spPr>
        <a:xfrm>
          <a:off x="6921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26052</xdr:rowOff>
    </xdr:from>
    <xdr:ext cx="534377" cy="259045"/>
    <xdr:sp macro="" textlink="">
      <xdr:nvSpPr>
        <xdr:cNvPr id="469" name="テキスト ボックス 468"/>
        <xdr:cNvSpPr txBox="1"/>
      </xdr:nvSpPr>
      <xdr:spPr>
        <a:xfrm>
          <a:off x="6705111" y="1648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49650</xdr:rowOff>
    </xdr:from>
    <xdr:to>
      <xdr:col>55</xdr:col>
      <xdr:colOff>50800</xdr:colOff>
      <xdr:row>98</xdr:row>
      <xdr:rowOff>151250</xdr:rowOff>
    </xdr:to>
    <xdr:sp macro="" textlink="">
      <xdr:nvSpPr>
        <xdr:cNvPr id="475" name="楕円 474"/>
        <xdr:cNvSpPr/>
      </xdr:nvSpPr>
      <xdr:spPr>
        <a:xfrm>
          <a:off x="10426700" y="1685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136027</xdr:rowOff>
    </xdr:from>
    <xdr:ext cx="534377" cy="259045"/>
    <xdr:sp macro="" textlink="">
      <xdr:nvSpPr>
        <xdr:cNvPr id="476" name="普通建設事業費 （ うち更新整備　）該当値テキスト"/>
        <xdr:cNvSpPr txBox="1"/>
      </xdr:nvSpPr>
      <xdr:spPr>
        <a:xfrm>
          <a:off x="10528300" y="1676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65864</xdr:rowOff>
    </xdr:from>
    <xdr:to>
      <xdr:col>50</xdr:col>
      <xdr:colOff>165100</xdr:colOff>
      <xdr:row>98</xdr:row>
      <xdr:rowOff>167464</xdr:rowOff>
    </xdr:to>
    <xdr:sp macro="" textlink="">
      <xdr:nvSpPr>
        <xdr:cNvPr id="477" name="楕円 476"/>
        <xdr:cNvSpPr/>
      </xdr:nvSpPr>
      <xdr:spPr>
        <a:xfrm>
          <a:off x="9588500" y="168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158591</xdr:rowOff>
    </xdr:from>
    <xdr:ext cx="534377" cy="259045"/>
    <xdr:sp macro="" textlink="">
      <xdr:nvSpPr>
        <xdr:cNvPr id="478" name="テキスト ボックス 477"/>
        <xdr:cNvSpPr txBox="1"/>
      </xdr:nvSpPr>
      <xdr:spPr>
        <a:xfrm>
          <a:off x="9372111" y="1696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88199</xdr:rowOff>
    </xdr:from>
    <xdr:to>
      <xdr:col>46</xdr:col>
      <xdr:colOff>38100</xdr:colOff>
      <xdr:row>99</xdr:row>
      <xdr:rowOff>18349</xdr:rowOff>
    </xdr:to>
    <xdr:sp macro="" textlink="">
      <xdr:nvSpPr>
        <xdr:cNvPr id="479" name="楕円 478"/>
        <xdr:cNvSpPr/>
      </xdr:nvSpPr>
      <xdr:spPr>
        <a:xfrm>
          <a:off x="8699500" y="1689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9476</xdr:rowOff>
    </xdr:from>
    <xdr:ext cx="534377" cy="259045"/>
    <xdr:sp macro="" textlink="">
      <xdr:nvSpPr>
        <xdr:cNvPr id="480" name="テキスト ボックス 479"/>
        <xdr:cNvSpPr txBox="1"/>
      </xdr:nvSpPr>
      <xdr:spPr>
        <a:xfrm>
          <a:off x="8483111" y="1698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92985</xdr:rowOff>
    </xdr:from>
    <xdr:to>
      <xdr:col>41</xdr:col>
      <xdr:colOff>101600</xdr:colOff>
      <xdr:row>99</xdr:row>
      <xdr:rowOff>23135</xdr:rowOff>
    </xdr:to>
    <xdr:sp macro="" textlink="">
      <xdr:nvSpPr>
        <xdr:cNvPr id="481" name="楕円 480"/>
        <xdr:cNvSpPr/>
      </xdr:nvSpPr>
      <xdr:spPr>
        <a:xfrm>
          <a:off x="7810500" y="168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14262</xdr:rowOff>
    </xdr:from>
    <xdr:ext cx="469744" cy="259045"/>
    <xdr:sp macro="" textlink="">
      <xdr:nvSpPr>
        <xdr:cNvPr id="482" name="テキスト ボックス 481"/>
        <xdr:cNvSpPr txBox="1"/>
      </xdr:nvSpPr>
      <xdr:spPr>
        <a:xfrm>
          <a:off x="7626428" y="1698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35820</xdr:rowOff>
    </xdr:from>
    <xdr:to>
      <xdr:col>36</xdr:col>
      <xdr:colOff>165100</xdr:colOff>
      <xdr:row>98</xdr:row>
      <xdr:rowOff>137420</xdr:rowOff>
    </xdr:to>
    <xdr:sp macro="" textlink="">
      <xdr:nvSpPr>
        <xdr:cNvPr id="483" name="楕円 482"/>
        <xdr:cNvSpPr/>
      </xdr:nvSpPr>
      <xdr:spPr>
        <a:xfrm>
          <a:off x="6921500" y="16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128547</xdr:rowOff>
    </xdr:from>
    <xdr:ext cx="534377" cy="259045"/>
    <xdr:sp macro="" textlink="">
      <xdr:nvSpPr>
        <xdr:cNvPr id="484" name="テキスト ボックス 483"/>
        <xdr:cNvSpPr txBox="1"/>
      </xdr:nvSpPr>
      <xdr:spPr>
        <a:xfrm>
          <a:off x="6705111" y="1693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41193</xdr:rowOff>
    </xdr:from>
    <xdr:to>
      <xdr:col>85</xdr:col>
      <xdr:colOff>127000</xdr:colOff>
      <xdr:row>39</xdr:row>
      <xdr:rowOff>44450</xdr:rowOff>
    </xdr:to>
    <xdr:cxnSp macro="">
      <xdr:nvCxnSpPr>
        <xdr:cNvPr id="513" name="直線コネクタ 512"/>
        <xdr:cNvCxnSpPr/>
      </xdr:nvCxnSpPr>
      <xdr:spPr>
        <a:xfrm>
          <a:off x="15481300" y="6727743"/>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41193</xdr:rowOff>
    </xdr:from>
    <xdr:to>
      <xdr:col>81</xdr:col>
      <xdr:colOff>50800</xdr:colOff>
      <xdr:row>39</xdr:row>
      <xdr:rowOff>43612</xdr:rowOff>
    </xdr:to>
    <xdr:cxnSp macro="">
      <xdr:nvCxnSpPr>
        <xdr:cNvPr id="516" name="直線コネクタ 515"/>
        <xdr:cNvCxnSpPr/>
      </xdr:nvCxnSpPr>
      <xdr:spPr>
        <a:xfrm flipV="1">
          <a:off x="14592300" y="6727743"/>
          <a:ext cx="889000" cy="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32182</xdr:rowOff>
    </xdr:from>
    <xdr:to>
      <xdr:col>76</xdr:col>
      <xdr:colOff>114300</xdr:colOff>
      <xdr:row>39</xdr:row>
      <xdr:rowOff>43612</xdr:rowOff>
    </xdr:to>
    <xdr:cxnSp macro="">
      <xdr:nvCxnSpPr>
        <xdr:cNvPr id="519" name="直線コネクタ 518"/>
        <xdr:cNvCxnSpPr/>
      </xdr:nvCxnSpPr>
      <xdr:spPr>
        <a:xfrm>
          <a:off x="13703300" y="671873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28981</xdr:rowOff>
    </xdr:from>
    <xdr:to>
      <xdr:col>71</xdr:col>
      <xdr:colOff>177800</xdr:colOff>
      <xdr:row>39</xdr:row>
      <xdr:rowOff>32182</xdr:rowOff>
    </xdr:to>
    <xdr:cxnSp macro="">
      <xdr:nvCxnSpPr>
        <xdr:cNvPr id="522" name="直線コネクタ 521"/>
        <xdr:cNvCxnSpPr/>
      </xdr:nvCxnSpPr>
      <xdr:spPr>
        <a:xfrm>
          <a:off x="12814300" y="671553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80080</xdr:rowOff>
    </xdr:from>
    <xdr:to>
      <xdr:col>67</xdr:col>
      <xdr:colOff>101600</xdr:colOff>
      <xdr:row>39</xdr:row>
      <xdr:rowOff>10230</xdr:rowOff>
    </xdr:to>
    <xdr:sp macro="" textlink="">
      <xdr:nvSpPr>
        <xdr:cNvPr id="525" name="フローチャート: 判断 524"/>
        <xdr:cNvSpPr/>
      </xdr:nvSpPr>
      <xdr:spPr>
        <a:xfrm>
          <a:off x="12763500" y="65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26757</xdr:rowOff>
    </xdr:from>
    <xdr:ext cx="469744" cy="259045"/>
    <xdr:sp macro="" textlink="">
      <xdr:nvSpPr>
        <xdr:cNvPr id="526" name="テキスト ボックス 525"/>
        <xdr:cNvSpPr txBox="1"/>
      </xdr:nvSpPr>
      <xdr:spPr>
        <a:xfrm>
          <a:off x="12579428" y="63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161843</xdr:rowOff>
    </xdr:from>
    <xdr:to>
      <xdr:col>81</xdr:col>
      <xdr:colOff>101600</xdr:colOff>
      <xdr:row>39</xdr:row>
      <xdr:rowOff>91993</xdr:rowOff>
    </xdr:to>
    <xdr:sp macro="" textlink="">
      <xdr:nvSpPr>
        <xdr:cNvPr id="534" name="楕円 533"/>
        <xdr:cNvSpPr/>
      </xdr:nvSpPr>
      <xdr:spPr>
        <a:xfrm>
          <a:off x="15430500" y="6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83120</xdr:rowOff>
    </xdr:from>
    <xdr:ext cx="378565" cy="259045"/>
    <xdr:sp macro="" textlink="">
      <xdr:nvSpPr>
        <xdr:cNvPr id="535" name="テキスト ボックス 534"/>
        <xdr:cNvSpPr txBox="1"/>
      </xdr:nvSpPr>
      <xdr:spPr>
        <a:xfrm>
          <a:off x="15292017" y="6769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164262</xdr:rowOff>
    </xdr:from>
    <xdr:to>
      <xdr:col>76</xdr:col>
      <xdr:colOff>165100</xdr:colOff>
      <xdr:row>39</xdr:row>
      <xdr:rowOff>94412</xdr:rowOff>
    </xdr:to>
    <xdr:sp macro="" textlink="">
      <xdr:nvSpPr>
        <xdr:cNvPr id="536" name="楕円 535"/>
        <xdr:cNvSpPr/>
      </xdr:nvSpPr>
      <xdr:spPr>
        <a:xfrm>
          <a:off x="14541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85539</xdr:rowOff>
    </xdr:from>
    <xdr:ext cx="313932" cy="259045"/>
    <xdr:sp macro="" textlink="">
      <xdr:nvSpPr>
        <xdr:cNvPr id="537" name="テキスト ボックス 536"/>
        <xdr:cNvSpPr txBox="1"/>
      </xdr:nvSpPr>
      <xdr:spPr>
        <a:xfrm>
          <a:off x="14435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152832</xdr:rowOff>
    </xdr:from>
    <xdr:to>
      <xdr:col>72</xdr:col>
      <xdr:colOff>38100</xdr:colOff>
      <xdr:row>39</xdr:row>
      <xdr:rowOff>82982</xdr:rowOff>
    </xdr:to>
    <xdr:sp macro="" textlink="">
      <xdr:nvSpPr>
        <xdr:cNvPr id="538" name="楕円 537"/>
        <xdr:cNvSpPr/>
      </xdr:nvSpPr>
      <xdr:spPr>
        <a:xfrm>
          <a:off x="13652500" y="66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74109</xdr:rowOff>
    </xdr:from>
    <xdr:ext cx="378565" cy="259045"/>
    <xdr:sp macro="" textlink="">
      <xdr:nvSpPr>
        <xdr:cNvPr id="539" name="テキスト ボックス 538"/>
        <xdr:cNvSpPr txBox="1"/>
      </xdr:nvSpPr>
      <xdr:spPr>
        <a:xfrm>
          <a:off x="13514017" y="6760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149631</xdr:rowOff>
    </xdr:from>
    <xdr:to>
      <xdr:col>67</xdr:col>
      <xdr:colOff>101600</xdr:colOff>
      <xdr:row>39</xdr:row>
      <xdr:rowOff>79781</xdr:rowOff>
    </xdr:to>
    <xdr:sp macro="" textlink="">
      <xdr:nvSpPr>
        <xdr:cNvPr id="540" name="楕円 539"/>
        <xdr:cNvSpPr/>
      </xdr:nvSpPr>
      <xdr:spPr>
        <a:xfrm>
          <a:off x="12763500" y="66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70908</xdr:rowOff>
    </xdr:from>
    <xdr:ext cx="378565" cy="259045"/>
    <xdr:sp macro="" textlink="">
      <xdr:nvSpPr>
        <xdr:cNvPr id="541" name="テキスト ボックス 540"/>
        <xdr:cNvSpPr txBox="1"/>
      </xdr:nvSpPr>
      <xdr:spPr>
        <a:xfrm>
          <a:off x="12625017" y="6757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16" name="直線コネクタ 615"/>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17"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18" name="直線コネクタ 617"/>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19"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0" name="直線コネクタ 619"/>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55074</xdr:rowOff>
    </xdr:from>
    <xdr:to>
      <xdr:col>85</xdr:col>
      <xdr:colOff>127000</xdr:colOff>
      <xdr:row>77</xdr:row>
      <xdr:rowOff>69825</xdr:rowOff>
    </xdr:to>
    <xdr:cxnSp macro="">
      <xdr:nvCxnSpPr>
        <xdr:cNvPr id="621" name="直線コネクタ 620"/>
        <xdr:cNvCxnSpPr/>
      </xdr:nvCxnSpPr>
      <xdr:spPr>
        <a:xfrm flipV="1">
          <a:off x="15481300" y="13256724"/>
          <a:ext cx="8382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2"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3" name="フローチャート: 判断 622"/>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69825</xdr:rowOff>
    </xdr:from>
    <xdr:to>
      <xdr:col>81</xdr:col>
      <xdr:colOff>50800</xdr:colOff>
      <xdr:row>77</xdr:row>
      <xdr:rowOff>80471</xdr:rowOff>
    </xdr:to>
    <xdr:cxnSp macro="">
      <xdr:nvCxnSpPr>
        <xdr:cNvPr id="624" name="直線コネクタ 623"/>
        <xdr:cNvCxnSpPr/>
      </xdr:nvCxnSpPr>
      <xdr:spPr>
        <a:xfrm flipV="1">
          <a:off x="14592300" y="13271475"/>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25" name="フローチャート: 判断 624"/>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26" name="テキスト ボックス 625"/>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80471</xdr:rowOff>
    </xdr:from>
    <xdr:to>
      <xdr:col>76</xdr:col>
      <xdr:colOff>114300</xdr:colOff>
      <xdr:row>77</xdr:row>
      <xdr:rowOff>88254</xdr:rowOff>
    </xdr:to>
    <xdr:cxnSp macro="">
      <xdr:nvCxnSpPr>
        <xdr:cNvPr id="627" name="直線コネクタ 626"/>
        <xdr:cNvCxnSpPr/>
      </xdr:nvCxnSpPr>
      <xdr:spPr>
        <a:xfrm flipV="1">
          <a:off x="13703300" y="13282121"/>
          <a:ext cx="889000" cy="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28" name="フローチャート: 判断 627"/>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29" name="テキスト ボックス 628"/>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86610</xdr:rowOff>
    </xdr:from>
    <xdr:to>
      <xdr:col>71</xdr:col>
      <xdr:colOff>177800</xdr:colOff>
      <xdr:row>77</xdr:row>
      <xdr:rowOff>88254</xdr:rowOff>
    </xdr:to>
    <xdr:cxnSp macro="">
      <xdr:nvCxnSpPr>
        <xdr:cNvPr id="630" name="直線コネクタ 629"/>
        <xdr:cNvCxnSpPr/>
      </xdr:nvCxnSpPr>
      <xdr:spPr>
        <a:xfrm>
          <a:off x="12814300" y="13288260"/>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1" name="フローチャート: 判断 630"/>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2" name="テキスト ボックス 631"/>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33" name="フローチャート: 判断 632"/>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148396</xdr:rowOff>
    </xdr:from>
    <xdr:ext cx="534377" cy="259045"/>
    <xdr:sp macro="" textlink="">
      <xdr:nvSpPr>
        <xdr:cNvPr id="634" name="テキスト ボックス 633"/>
        <xdr:cNvSpPr txBox="1"/>
      </xdr:nvSpPr>
      <xdr:spPr>
        <a:xfrm>
          <a:off x="12547111" y="126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4274</xdr:rowOff>
    </xdr:from>
    <xdr:to>
      <xdr:col>85</xdr:col>
      <xdr:colOff>177800</xdr:colOff>
      <xdr:row>77</xdr:row>
      <xdr:rowOff>105874</xdr:rowOff>
    </xdr:to>
    <xdr:sp macro="" textlink="">
      <xdr:nvSpPr>
        <xdr:cNvPr id="640" name="楕円 639"/>
        <xdr:cNvSpPr/>
      </xdr:nvSpPr>
      <xdr:spPr>
        <a:xfrm>
          <a:off x="16268700" y="1320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154151</xdr:rowOff>
    </xdr:from>
    <xdr:ext cx="534377" cy="259045"/>
    <xdr:sp macro="" textlink="">
      <xdr:nvSpPr>
        <xdr:cNvPr id="641" name="公債費該当値テキスト"/>
        <xdr:cNvSpPr txBox="1"/>
      </xdr:nvSpPr>
      <xdr:spPr>
        <a:xfrm>
          <a:off x="16370300" y="1318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19025</xdr:rowOff>
    </xdr:from>
    <xdr:to>
      <xdr:col>81</xdr:col>
      <xdr:colOff>101600</xdr:colOff>
      <xdr:row>77</xdr:row>
      <xdr:rowOff>120625</xdr:rowOff>
    </xdr:to>
    <xdr:sp macro="" textlink="">
      <xdr:nvSpPr>
        <xdr:cNvPr id="642" name="楕円 641"/>
        <xdr:cNvSpPr/>
      </xdr:nvSpPr>
      <xdr:spPr>
        <a:xfrm>
          <a:off x="15430500" y="132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111752</xdr:rowOff>
    </xdr:from>
    <xdr:ext cx="534377" cy="259045"/>
    <xdr:sp macro="" textlink="">
      <xdr:nvSpPr>
        <xdr:cNvPr id="643" name="テキスト ボックス 642"/>
        <xdr:cNvSpPr txBox="1"/>
      </xdr:nvSpPr>
      <xdr:spPr>
        <a:xfrm>
          <a:off x="15214111" y="13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29671</xdr:rowOff>
    </xdr:from>
    <xdr:to>
      <xdr:col>76</xdr:col>
      <xdr:colOff>165100</xdr:colOff>
      <xdr:row>77</xdr:row>
      <xdr:rowOff>131271</xdr:rowOff>
    </xdr:to>
    <xdr:sp macro="" textlink="">
      <xdr:nvSpPr>
        <xdr:cNvPr id="644" name="楕円 643"/>
        <xdr:cNvSpPr/>
      </xdr:nvSpPr>
      <xdr:spPr>
        <a:xfrm>
          <a:off x="14541500" y="1323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122398</xdr:rowOff>
    </xdr:from>
    <xdr:ext cx="534377" cy="259045"/>
    <xdr:sp macro="" textlink="">
      <xdr:nvSpPr>
        <xdr:cNvPr id="645" name="テキスト ボックス 644"/>
        <xdr:cNvSpPr txBox="1"/>
      </xdr:nvSpPr>
      <xdr:spPr>
        <a:xfrm>
          <a:off x="14325111" y="1332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37454</xdr:rowOff>
    </xdr:from>
    <xdr:to>
      <xdr:col>72</xdr:col>
      <xdr:colOff>38100</xdr:colOff>
      <xdr:row>77</xdr:row>
      <xdr:rowOff>139054</xdr:rowOff>
    </xdr:to>
    <xdr:sp macro="" textlink="">
      <xdr:nvSpPr>
        <xdr:cNvPr id="646" name="楕円 645"/>
        <xdr:cNvSpPr/>
      </xdr:nvSpPr>
      <xdr:spPr>
        <a:xfrm>
          <a:off x="13652500" y="132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130181</xdr:rowOff>
    </xdr:from>
    <xdr:ext cx="534377" cy="259045"/>
    <xdr:sp macro="" textlink="">
      <xdr:nvSpPr>
        <xdr:cNvPr id="647" name="テキスト ボックス 646"/>
        <xdr:cNvSpPr txBox="1"/>
      </xdr:nvSpPr>
      <xdr:spPr>
        <a:xfrm>
          <a:off x="13436111" y="133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35810</xdr:rowOff>
    </xdr:from>
    <xdr:to>
      <xdr:col>67</xdr:col>
      <xdr:colOff>101600</xdr:colOff>
      <xdr:row>77</xdr:row>
      <xdr:rowOff>137410</xdr:rowOff>
    </xdr:to>
    <xdr:sp macro="" textlink="">
      <xdr:nvSpPr>
        <xdr:cNvPr id="648" name="楕円 647"/>
        <xdr:cNvSpPr/>
      </xdr:nvSpPr>
      <xdr:spPr>
        <a:xfrm>
          <a:off x="12763500" y="132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128537</xdr:rowOff>
    </xdr:from>
    <xdr:ext cx="534377" cy="259045"/>
    <xdr:sp macro="" textlink="">
      <xdr:nvSpPr>
        <xdr:cNvPr id="649" name="テキスト ボックス 648"/>
        <xdr:cNvSpPr txBox="1"/>
      </xdr:nvSpPr>
      <xdr:spPr>
        <a:xfrm>
          <a:off x="12547111" y="1333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69" name="直線コネクタ 668"/>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0"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1" name="直線コネクタ 670"/>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2"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3" name="直線コネクタ 672"/>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83739</xdr:rowOff>
    </xdr:from>
    <xdr:to>
      <xdr:col>85</xdr:col>
      <xdr:colOff>127000</xdr:colOff>
      <xdr:row>97</xdr:row>
      <xdr:rowOff>127846</xdr:rowOff>
    </xdr:to>
    <xdr:cxnSp macro="">
      <xdr:nvCxnSpPr>
        <xdr:cNvPr id="674" name="直線コネクタ 673"/>
        <xdr:cNvCxnSpPr/>
      </xdr:nvCxnSpPr>
      <xdr:spPr>
        <a:xfrm flipV="1">
          <a:off x="15481300" y="16714389"/>
          <a:ext cx="838200" cy="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49365</xdr:rowOff>
    </xdr:from>
    <xdr:ext cx="534377" cy="259045"/>
    <xdr:sp macro="" textlink="">
      <xdr:nvSpPr>
        <xdr:cNvPr id="675" name="積立金平均値テキスト"/>
        <xdr:cNvSpPr txBox="1"/>
      </xdr:nvSpPr>
      <xdr:spPr>
        <a:xfrm>
          <a:off x="16370300" y="16680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76" name="フローチャート: 判断 675"/>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127846</xdr:rowOff>
    </xdr:from>
    <xdr:to>
      <xdr:col>81</xdr:col>
      <xdr:colOff>50800</xdr:colOff>
      <xdr:row>98</xdr:row>
      <xdr:rowOff>21211</xdr:rowOff>
    </xdr:to>
    <xdr:cxnSp macro="">
      <xdr:nvCxnSpPr>
        <xdr:cNvPr id="677" name="直線コネクタ 676"/>
        <xdr:cNvCxnSpPr/>
      </xdr:nvCxnSpPr>
      <xdr:spPr>
        <a:xfrm flipV="1">
          <a:off x="14592300" y="16758496"/>
          <a:ext cx="889000" cy="6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78" name="フローチャート: 判断 677"/>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79" name="テキスト ボックス 678"/>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126367</xdr:rowOff>
    </xdr:from>
    <xdr:to>
      <xdr:col>76</xdr:col>
      <xdr:colOff>114300</xdr:colOff>
      <xdr:row>98</xdr:row>
      <xdr:rowOff>21211</xdr:rowOff>
    </xdr:to>
    <xdr:cxnSp macro="">
      <xdr:nvCxnSpPr>
        <xdr:cNvPr id="680" name="直線コネクタ 679"/>
        <xdr:cNvCxnSpPr/>
      </xdr:nvCxnSpPr>
      <xdr:spPr>
        <a:xfrm>
          <a:off x="13703300" y="16757017"/>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1" name="フローチャート: 判断 680"/>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2" name="テキスト ボックス 681"/>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124589</xdr:rowOff>
    </xdr:from>
    <xdr:to>
      <xdr:col>71</xdr:col>
      <xdr:colOff>177800</xdr:colOff>
      <xdr:row>97</xdr:row>
      <xdr:rowOff>126367</xdr:rowOff>
    </xdr:to>
    <xdr:cxnSp macro="">
      <xdr:nvCxnSpPr>
        <xdr:cNvPr id="683" name="直線コネクタ 682"/>
        <xdr:cNvCxnSpPr/>
      </xdr:nvCxnSpPr>
      <xdr:spPr>
        <a:xfrm>
          <a:off x="12814300" y="16755239"/>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84" name="フローチャート: 判断 683"/>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85" name="テキスト ボックス 684"/>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86" name="フローチャート: 判断 68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15722</xdr:rowOff>
    </xdr:from>
    <xdr:ext cx="534377" cy="259045"/>
    <xdr:sp macro="" textlink="">
      <xdr:nvSpPr>
        <xdr:cNvPr id="687" name="テキスト ボックス 686"/>
        <xdr:cNvSpPr txBox="1"/>
      </xdr:nvSpPr>
      <xdr:spPr>
        <a:xfrm>
          <a:off x="12547111" y="164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32939</xdr:rowOff>
    </xdr:from>
    <xdr:to>
      <xdr:col>85</xdr:col>
      <xdr:colOff>177800</xdr:colOff>
      <xdr:row>97</xdr:row>
      <xdr:rowOff>134539</xdr:rowOff>
    </xdr:to>
    <xdr:sp macro="" textlink="">
      <xdr:nvSpPr>
        <xdr:cNvPr id="693" name="楕円 692"/>
        <xdr:cNvSpPr/>
      </xdr:nvSpPr>
      <xdr:spPr>
        <a:xfrm>
          <a:off x="16268700" y="166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163766</xdr:rowOff>
    </xdr:from>
    <xdr:ext cx="534377" cy="259045"/>
    <xdr:sp macro="" textlink="">
      <xdr:nvSpPr>
        <xdr:cNvPr id="694" name="積立金該当値テキスト"/>
        <xdr:cNvSpPr txBox="1"/>
      </xdr:nvSpPr>
      <xdr:spPr>
        <a:xfrm>
          <a:off x="16370300" y="1645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77046</xdr:rowOff>
    </xdr:from>
    <xdr:to>
      <xdr:col>81</xdr:col>
      <xdr:colOff>101600</xdr:colOff>
      <xdr:row>98</xdr:row>
      <xdr:rowOff>7196</xdr:rowOff>
    </xdr:to>
    <xdr:sp macro="" textlink="">
      <xdr:nvSpPr>
        <xdr:cNvPr id="695" name="楕円 694"/>
        <xdr:cNvSpPr/>
      </xdr:nvSpPr>
      <xdr:spPr>
        <a:xfrm>
          <a:off x="15430500" y="167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169773</xdr:rowOff>
    </xdr:from>
    <xdr:ext cx="534377" cy="259045"/>
    <xdr:sp macro="" textlink="">
      <xdr:nvSpPr>
        <xdr:cNvPr id="696" name="テキスト ボックス 695"/>
        <xdr:cNvSpPr txBox="1"/>
      </xdr:nvSpPr>
      <xdr:spPr>
        <a:xfrm>
          <a:off x="15214111" y="1680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141861</xdr:rowOff>
    </xdr:from>
    <xdr:to>
      <xdr:col>76</xdr:col>
      <xdr:colOff>165100</xdr:colOff>
      <xdr:row>98</xdr:row>
      <xdr:rowOff>72011</xdr:rowOff>
    </xdr:to>
    <xdr:sp macro="" textlink="">
      <xdr:nvSpPr>
        <xdr:cNvPr id="697" name="楕円 696"/>
        <xdr:cNvSpPr/>
      </xdr:nvSpPr>
      <xdr:spPr>
        <a:xfrm>
          <a:off x="14541500" y="1677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63138</xdr:rowOff>
    </xdr:from>
    <xdr:ext cx="378565" cy="259045"/>
    <xdr:sp macro="" textlink="">
      <xdr:nvSpPr>
        <xdr:cNvPr id="698" name="テキスト ボックス 697"/>
        <xdr:cNvSpPr txBox="1"/>
      </xdr:nvSpPr>
      <xdr:spPr>
        <a:xfrm>
          <a:off x="14403017" y="16865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75567</xdr:rowOff>
    </xdr:from>
    <xdr:to>
      <xdr:col>72</xdr:col>
      <xdr:colOff>38100</xdr:colOff>
      <xdr:row>98</xdr:row>
      <xdr:rowOff>5717</xdr:rowOff>
    </xdr:to>
    <xdr:sp macro="" textlink="">
      <xdr:nvSpPr>
        <xdr:cNvPr id="699" name="楕円 698"/>
        <xdr:cNvSpPr/>
      </xdr:nvSpPr>
      <xdr:spPr>
        <a:xfrm>
          <a:off x="13652500" y="1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168294</xdr:rowOff>
    </xdr:from>
    <xdr:ext cx="534377" cy="259045"/>
    <xdr:sp macro="" textlink="">
      <xdr:nvSpPr>
        <xdr:cNvPr id="700" name="テキスト ボックス 699"/>
        <xdr:cNvSpPr txBox="1"/>
      </xdr:nvSpPr>
      <xdr:spPr>
        <a:xfrm>
          <a:off x="13436111" y="1679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73789</xdr:rowOff>
    </xdr:from>
    <xdr:to>
      <xdr:col>67</xdr:col>
      <xdr:colOff>101600</xdr:colOff>
      <xdr:row>98</xdr:row>
      <xdr:rowOff>3939</xdr:rowOff>
    </xdr:to>
    <xdr:sp macro="" textlink="">
      <xdr:nvSpPr>
        <xdr:cNvPr id="701" name="楕円 700"/>
        <xdr:cNvSpPr/>
      </xdr:nvSpPr>
      <xdr:spPr>
        <a:xfrm>
          <a:off x="12763500" y="167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166516</xdr:rowOff>
    </xdr:from>
    <xdr:ext cx="534377" cy="259045"/>
    <xdr:sp macro="" textlink="">
      <xdr:nvSpPr>
        <xdr:cNvPr id="702" name="テキスト ボックス 701"/>
        <xdr:cNvSpPr txBox="1"/>
      </xdr:nvSpPr>
      <xdr:spPr>
        <a:xfrm>
          <a:off x="12547111" y="1679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6" name="テキスト ボックス 71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8" name="テキスト ボックス 71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0" name="テキスト ボックス 71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24" name="直線コネクタ 723"/>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27"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28" name="直線コネクタ 727"/>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15479</xdr:rowOff>
    </xdr:from>
    <xdr:to>
      <xdr:col>116</xdr:col>
      <xdr:colOff>63500</xdr:colOff>
      <xdr:row>38</xdr:row>
      <xdr:rowOff>47437</xdr:rowOff>
    </xdr:to>
    <xdr:cxnSp macro="">
      <xdr:nvCxnSpPr>
        <xdr:cNvPr id="729" name="直線コネクタ 728"/>
        <xdr:cNvCxnSpPr/>
      </xdr:nvCxnSpPr>
      <xdr:spPr>
        <a:xfrm>
          <a:off x="21323300" y="6530579"/>
          <a:ext cx="8382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0"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1" name="フローチャート: 判断 730"/>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25034</xdr:rowOff>
    </xdr:from>
    <xdr:to>
      <xdr:col>111</xdr:col>
      <xdr:colOff>177800</xdr:colOff>
      <xdr:row>38</xdr:row>
      <xdr:rowOff>15479</xdr:rowOff>
    </xdr:to>
    <xdr:cxnSp macro="">
      <xdr:nvCxnSpPr>
        <xdr:cNvPr id="732" name="直線コネクタ 731"/>
        <xdr:cNvCxnSpPr/>
      </xdr:nvCxnSpPr>
      <xdr:spPr>
        <a:xfrm>
          <a:off x="20434300" y="6368684"/>
          <a:ext cx="889000" cy="16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3" name="フローチャート: 判断 732"/>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70207</xdr:rowOff>
    </xdr:from>
    <xdr:ext cx="469744" cy="259045"/>
    <xdr:sp macro="" textlink="">
      <xdr:nvSpPr>
        <xdr:cNvPr id="734" name="テキスト ボックス 733"/>
        <xdr:cNvSpPr txBox="1"/>
      </xdr:nvSpPr>
      <xdr:spPr>
        <a:xfrm>
          <a:off x="21088428" y="65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25034</xdr:rowOff>
    </xdr:from>
    <xdr:to>
      <xdr:col>107</xdr:col>
      <xdr:colOff>50800</xdr:colOff>
      <xdr:row>38</xdr:row>
      <xdr:rowOff>28372</xdr:rowOff>
    </xdr:to>
    <xdr:cxnSp macro="">
      <xdr:nvCxnSpPr>
        <xdr:cNvPr id="735" name="直線コネクタ 734"/>
        <xdr:cNvCxnSpPr/>
      </xdr:nvCxnSpPr>
      <xdr:spPr>
        <a:xfrm flipV="1">
          <a:off x="19545300" y="6368684"/>
          <a:ext cx="889000" cy="17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36" name="フローチャート: 判断 735"/>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60515</xdr:rowOff>
    </xdr:from>
    <xdr:ext cx="469744" cy="259045"/>
    <xdr:sp macro="" textlink="">
      <xdr:nvSpPr>
        <xdr:cNvPr id="737" name="テキスト ボックス 736"/>
        <xdr:cNvSpPr txBox="1"/>
      </xdr:nvSpPr>
      <xdr:spPr>
        <a:xfrm>
          <a:off x="20199428" y="657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7569</xdr:rowOff>
    </xdr:from>
    <xdr:to>
      <xdr:col>102</xdr:col>
      <xdr:colOff>114300</xdr:colOff>
      <xdr:row>38</xdr:row>
      <xdr:rowOff>28372</xdr:rowOff>
    </xdr:to>
    <xdr:cxnSp macro="">
      <xdr:nvCxnSpPr>
        <xdr:cNvPr id="738" name="直線コネクタ 737"/>
        <xdr:cNvCxnSpPr/>
      </xdr:nvCxnSpPr>
      <xdr:spPr>
        <a:xfrm>
          <a:off x="18656300" y="6522669"/>
          <a:ext cx="889000" cy="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39" name="フローチャート: 判断 738"/>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83100</xdr:rowOff>
    </xdr:from>
    <xdr:ext cx="469744" cy="259045"/>
    <xdr:sp macro="" textlink="">
      <xdr:nvSpPr>
        <xdr:cNvPr id="740" name="テキスト ボックス 739"/>
        <xdr:cNvSpPr txBox="1"/>
      </xdr:nvSpPr>
      <xdr:spPr>
        <a:xfrm>
          <a:off x="19310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41" name="フローチャート: 判断 740"/>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53839</xdr:rowOff>
    </xdr:from>
    <xdr:ext cx="469744" cy="259045"/>
    <xdr:sp macro="" textlink="">
      <xdr:nvSpPr>
        <xdr:cNvPr id="742" name="テキスト ボックス 741"/>
        <xdr:cNvSpPr txBox="1"/>
      </xdr:nvSpPr>
      <xdr:spPr>
        <a:xfrm>
          <a:off x="18421428" y="656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168087</xdr:rowOff>
    </xdr:from>
    <xdr:to>
      <xdr:col>116</xdr:col>
      <xdr:colOff>114300</xdr:colOff>
      <xdr:row>38</xdr:row>
      <xdr:rowOff>98237</xdr:rowOff>
    </xdr:to>
    <xdr:sp macro="" textlink="">
      <xdr:nvSpPr>
        <xdr:cNvPr id="748" name="楕円 747"/>
        <xdr:cNvSpPr/>
      </xdr:nvSpPr>
      <xdr:spPr>
        <a:xfrm>
          <a:off x="22110700" y="651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97868</xdr:rowOff>
    </xdr:from>
    <xdr:ext cx="469744" cy="259045"/>
    <xdr:sp macro="" textlink="">
      <xdr:nvSpPr>
        <xdr:cNvPr id="749" name="投資及び出資金該当値テキスト"/>
        <xdr:cNvSpPr txBox="1"/>
      </xdr:nvSpPr>
      <xdr:spPr>
        <a:xfrm>
          <a:off x="22212300" y="644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136129</xdr:rowOff>
    </xdr:from>
    <xdr:to>
      <xdr:col>112</xdr:col>
      <xdr:colOff>38100</xdr:colOff>
      <xdr:row>38</xdr:row>
      <xdr:rowOff>66279</xdr:rowOff>
    </xdr:to>
    <xdr:sp macro="" textlink="">
      <xdr:nvSpPr>
        <xdr:cNvPr id="750" name="楕円 749"/>
        <xdr:cNvSpPr/>
      </xdr:nvSpPr>
      <xdr:spPr>
        <a:xfrm>
          <a:off x="21272500" y="64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82806</xdr:rowOff>
    </xdr:from>
    <xdr:ext cx="469744" cy="259045"/>
    <xdr:sp macro="" textlink="">
      <xdr:nvSpPr>
        <xdr:cNvPr id="751" name="テキスト ボックス 750"/>
        <xdr:cNvSpPr txBox="1"/>
      </xdr:nvSpPr>
      <xdr:spPr>
        <a:xfrm>
          <a:off x="21088428" y="62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145684</xdr:rowOff>
    </xdr:from>
    <xdr:to>
      <xdr:col>107</xdr:col>
      <xdr:colOff>101600</xdr:colOff>
      <xdr:row>37</xdr:row>
      <xdr:rowOff>75834</xdr:rowOff>
    </xdr:to>
    <xdr:sp macro="" textlink="">
      <xdr:nvSpPr>
        <xdr:cNvPr id="752" name="楕円 751"/>
        <xdr:cNvSpPr/>
      </xdr:nvSpPr>
      <xdr:spPr>
        <a:xfrm>
          <a:off x="20383500" y="631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92361</xdr:rowOff>
    </xdr:from>
    <xdr:ext cx="469744" cy="259045"/>
    <xdr:sp macro="" textlink="">
      <xdr:nvSpPr>
        <xdr:cNvPr id="753" name="テキスト ボックス 752"/>
        <xdr:cNvSpPr txBox="1"/>
      </xdr:nvSpPr>
      <xdr:spPr>
        <a:xfrm>
          <a:off x="20199428" y="609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149022</xdr:rowOff>
    </xdr:from>
    <xdr:to>
      <xdr:col>102</xdr:col>
      <xdr:colOff>165100</xdr:colOff>
      <xdr:row>38</xdr:row>
      <xdr:rowOff>79172</xdr:rowOff>
    </xdr:to>
    <xdr:sp macro="" textlink="">
      <xdr:nvSpPr>
        <xdr:cNvPr id="754" name="楕円 753"/>
        <xdr:cNvSpPr/>
      </xdr:nvSpPr>
      <xdr:spPr>
        <a:xfrm>
          <a:off x="19494500" y="649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95699</xdr:rowOff>
    </xdr:from>
    <xdr:ext cx="469744" cy="259045"/>
    <xdr:sp macro="" textlink="">
      <xdr:nvSpPr>
        <xdr:cNvPr id="755" name="テキスト ボックス 754"/>
        <xdr:cNvSpPr txBox="1"/>
      </xdr:nvSpPr>
      <xdr:spPr>
        <a:xfrm>
          <a:off x="19310428" y="62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128219</xdr:rowOff>
    </xdr:from>
    <xdr:to>
      <xdr:col>98</xdr:col>
      <xdr:colOff>38100</xdr:colOff>
      <xdr:row>38</xdr:row>
      <xdr:rowOff>58369</xdr:rowOff>
    </xdr:to>
    <xdr:sp macro="" textlink="">
      <xdr:nvSpPr>
        <xdr:cNvPr id="756" name="楕円 755"/>
        <xdr:cNvSpPr/>
      </xdr:nvSpPr>
      <xdr:spPr>
        <a:xfrm>
          <a:off x="18605500" y="64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74896</xdr:rowOff>
    </xdr:from>
    <xdr:ext cx="469744" cy="259045"/>
    <xdr:sp macro="" textlink="">
      <xdr:nvSpPr>
        <xdr:cNvPr id="757" name="テキスト ボックス 756"/>
        <xdr:cNvSpPr txBox="1"/>
      </xdr:nvSpPr>
      <xdr:spPr>
        <a:xfrm>
          <a:off x="18421428" y="6247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79" name="直線コネクタ 778"/>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2"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3" name="直線コネクタ 782"/>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120726</xdr:rowOff>
    </xdr:from>
    <xdr:to>
      <xdr:col>116</xdr:col>
      <xdr:colOff>63500</xdr:colOff>
      <xdr:row>58</xdr:row>
      <xdr:rowOff>121686</xdr:rowOff>
    </xdr:to>
    <xdr:cxnSp macro="">
      <xdr:nvCxnSpPr>
        <xdr:cNvPr id="784" name="直線コネクタ 783"/>
        <xdr:cNvCxnSpPr/>
      </xdr:nvCxnSpPr>
      <xdr:spPr>
        <a:xfrm>
          <a:off x="21323300" y="10064826"/>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85" name="貸付金平均値テキスト"/>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86" name="フローチャート: 判断 785"/>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117846</xdr:rowOff>
    </xdr:from>
    <xdr:to>
      <xdr:col>111</xdr:col>
      <xdr:colOff>177800</xdr:colOff>
      <xdr:row>58</xdr:row>
      <xdr:rowOff>120726</xdr:rowOff>
    </xdr:to>
    <xdr:cxnSp macro="">
      <xdr:nvCxnSpPr>
        <xdr:cNvPr id="787" name="直線コネクタ 786"/>
        <xdr:cNvCxnSpPr/>
      </xdr:nvCxnSpPr>
      <xdr:spPr>
        <a:xfrm>
          <a:off x="20434300" y="10061946"/>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88" name="フローチャート: 判断 787"/>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89" name="テキスト ボックス 788"/>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29835</xdr:rowOff>
    </xdr:from>
    <xdr:to>
      <xdr:col>107</xdr:col>
      <xdr:colOff>50800</xdr:colOff>
      <xdr:row>58</xdr:row>
      <xdr:rowOff>117846</xdr:rowOff>
    </xdr:to>
    <xdr:cxnSp macro="">
      <xdr:nvCxnSpPr>
        <xdr:cNvPr id="790" name="直線コネクタ 789"/>
        <xdr:cNvCxnSpPr/>
      </xdr:nvCxnSpPr>
      <xdr:spPr>
        <a:xfrm>
          <a:off x="19545300" y="9288135"/>
          <a:ext cx="889000" cy="77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1" name="フローチャート: 判断 790"/>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70416</xdr:rowOff>
    </xdr:from>
    <xdr:ext cx="469744" cy="259045"/>
    <xdr:sp macro="" textlink="">
      <xdr:nvSpPr>
        <xdr:cNvPr id="792" name="テキスト ボックス 791"/>
        <xdr:cNvSpPr txBox="1"/>
      </xdr:nvSpPr>
      <xdr:spPr>
        <a:xfrm>
          <a:off x="20199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29835</xdr:rowOff>
    </xdr:from>
    <xdr:to>
      <xdr:col>102</xdr:col>
      <xdr:colOff>114300</xdr:colOff>
      <xdr:row>58</xdr:row>
      <xdr:rowOff>119080</xdr:rowOff>
    </xdr:to>
    <xdr:cxnSp macro="">
      <xdr:nvCxnSpPr>
        <xdr:cNvPr id="793" name="直線コネクタ 792"/>
        <xdr:cNvCxnSpPr/>
      </xdr:nvCxnSpPr>
      <xdr:spPr>
        <a:xfrm flipV="1">
          <a:off x="18656300" y="9288135"/>
          <a:ext cx="889000" cy="7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794" name="フローチャート: 判断 793"/>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35551</xdr:rowOff>
    </xdr:from>
    <xdr:ext cx="469744" cy="259045"/>
    <xdr:sp macro="" textlink="">
      <xdr:nvSpPr>
        <xdr:cNvPr id="795" name="テキスト ボックス 794"/>
        <xdr:cNvSpPr txBox="1"/>
      </xdr:nvSpPr>
      <xdr:spPr>
        <a:xfrm>
          <a:off x="19310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5735</xdr:rowOff>
    </xdr:from>
    <xdr:to>
      <xdr:col>98</xdr:col>
      <xdr:colOff>38100</xdr:colOff>
      <xdr:row>57</xdr:row>
      <xdr:rowOff>107335</xdr:rowOff>
    </xdr:to>
    <xdr:sp macro="" textlink="">
      <xdr:nvSpPr>
        <xdr:cNvPr id="796" name="フローチャート: 判断 795"/>
        <xdr:cNvSpPr/>
      </xdr:nvSpPr>
      <xdr:spPr>
        <a:xfrm>
          <a:off x="18605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123862</xdr:rowOff>
    </xdr:from>
    <xdr:ext cx="469744" cy="259045"/>
    <xdr:sp macro="" textlink="">
      <xdr:nvSpPr>
        <xdr:cNvPr id="797" name="テキスト ボックス 796"/>
        <xdr:cNvSpPr txBox="1"/>
      </xdr:nvSpPr>
      <xdr:spPr>
        <a:xfrm>
          <a:off x="18421428"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70886</xdr:rowOff>
    </xdr:from>
    <xdr:to>
      <xdr:col>116</xdr:col>
      <xdr:colOff>114300</xdr:colOff>
      <xdr:row>59</xdr:row>
      <xdr:rowOff>1036</xdr:rowOff>
    </xdr:to>
    <xdr:sp macro="" textlink="">
      <xdr:nvSpPr>
        <xdr:cNvPr id="803" name="楕円 802"/>
        <xdr:cNvSpPr/>
      </xdr:nvSpPr>
      <xdr:spPr>
        <a:xfrm>
          <a:off x="22110700" y="100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157263</xdr:rowOff>
    </xdr:from>
    <xdr:ext cx="378565" cy="259045"/>
    <xdr:sp macro="" textlink="">
      <xdr:nvSpPr>
        <xdr:cNvPr id="804" name="貸付金該当値テキスト"/>
        <xdr:cNvSpPr txBox="1"/>
      </xdr:nvSpPr>
      <xdr:spPr>
        <a:xfrm>
          <a:off x="22212300" y="992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69926</xdr:rowOff>
    </xdr:from>
    <xdr:to>
      <xdr:col>112</xdr:col>
      <xdr:colOff>38100</xdr:colOff>
      <xdr:row>59</xdr:row>
      <xdr:rowOff>76</xdr:rowOff>
    </xdr:to>
    <xdr:sp macro="" textlink="">
      <xdr:nvSpPr>
        <xdr:cNvPr id="805" name="楕円 804"/>
        <xdr:cNvSpPr/>
      </xdr:nvSpPr>
      <xdr:spPr>
        <a:xfrm>
          <a:off x="21272500" y="100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162653</xdr:rowOff>
    </xdr:from>
    <xdr:ext cx="378565" cy="259045"/>
    <xdr:sp macro="" textlink="">
      <xdr:nvSpPr>
        <xdr:cNvPr id="806" name="テキスト ボックス 805"/>
        <xdr:cNvSpPr txBox="1"/>
      </xdr:nvSpPr>
      <xdr:spPr>
        <a:xfrm>
          <a:off x="21134017" y="1010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67046</xdr:rowOff>
    </xdr:from>
    <xdr:to>
      <xdr:col>107</xdr:col>
      <xdr:colOff>101600</xdr:colOff>
      <xdr:row>58</xdr:row>
      <xdr:rowOff>168646</xdr:rowOff>
    </xdr:to>
    <xdr:sp macro="" textlink="">
      <xdr:nvSpPr>
        <xdr:cNvPr id="807" name="楕円 806"/>
        <xdr:cNvSpPr/>
      </xdr:nvSpPr>
      <xdr:spPr>
        <a:xfrm>
          <a:off x="20383500" y="100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159773</xdr:rowOff>
    </xdr:from>
    <xdr:ext cx="378565" cy="259045"/>
    <xdr:sp macro="" textlink="">
      <xdr:nvSpPr>
        <xdr:cNvPr id="808" name="テキスト ボックス 807"/>
        <xdr:cNvSpPr txBox="1"/>
      </xdr:nvSpPr>
      <xdr:spPr>
        <a:xfrm>
          <a:off x="20245017" y="1010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150485</xdr:rowOff>
    </xdr:from>
    <xdr:to>
      <xdr:col>102</xdr:col>
      <xdr:colOff>165100</xdr:colOff>
      <xdr:row>54</xdr:row>
      <xdr:rowOff>80635</xdr:rowOff>
    </xdr:to>
    <xdr:sp macro="" textlink="">
      <xdr:nvSpPr>
        <xdr:cNvPr id="809" name="楕円 808"/>
        <xdr:cNvSpPr/>
      </xdr:nvSpPr>
      <xdr:spPr>
        <a:xfrm>
          <a:off x="19494500" y="92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97162</xdr:rowOff>
    </xdr:from>
    <xdr:ext cx="534377" cy="259045"/>
    <xdr:sp macro="" textlink="">
      <xdr:nvSpPr>
        <xdr:cNvPr id="810" name="テキスト ボックス 809"/>
        <xdr:cNvSpPr txBox="1"/>
      </xdr:nvSpPr>
      <xdr:spPr>
        <a:xfrm>
          <a:off x="19278111" y="901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68280</xdr:rowOff>
    </xdr:from>
    <xdr:to>
      <xdr:col>98</xdr:col>
      <xdr:colOff>38100</xdr:colOff>
      <xdr:row>58</xdr:row>
      <xdr:rowOff>169880</xdr:rowOff>
    </xdr:to>
    <xdr:sp macro="" textlink="">
      <xdr:nvSpPr>
        <xdr:cNvPr id="811" name="楕円 810"/>
        <xdr:cNvSpPr/>
      </xdr:nvSpPr>
      <xdr:spPr>
        <a:xfrm>
          <a:off x="18605500" y="100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161007</xdr:rowOff>
    </xdr:from>
    <xdr:ext cx="378565" cy="259045"/>
    <xdr:sp macro="" textlink="">
      <xdr:nvSpPr>
        <xdr:cNvPr id="812" name="テキスト ボックス 811"/>
        <xdr:cNvSpPr txBox="1"/>
      </xdr:nvSpPr>
      <xdr:spPr>
        <a:xfrm>
          <a:off x="18467017" y="1010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37" name="直線コネクタ 836"/>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38"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39" name="直線コネクタ 838"/>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0"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1" name="直線コネクタ 840"/>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35096</xdr:rowOff>
    </xdr:from>
    <xdr:to>
      <xdr:col>116</xdr:col>
      <xdr:colOff>63500</xdr:colOff>
      <xdr:row>75</xdr:row>
      <xdr:rowOff>75921</xdr:rowOff>
    </xdr:to>
    <xdr:cxnSp macro="">
      <xdr:nvCxnSpPr>
        <xdr:cNvPr id="842" name="直線コネクタ 841"/>
        <xdr:cNvCxnSpPr/>
      </xdr:nvCxnSpPr>
      <xdr:spPr>
        <a:xfrm flipV="1">
          <a:off x="21323300" y="12893846"/>
          <a:ext cx="838200" cy="4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89254</xdr:rowOff>
    </xdr:from>
    <xdr:ext cx="534377" cy="259045"/>
    <xdr:sp macro="" textlink="">
      <xdr:nvSpPr>
        <xdr:cNvPr id="843" name="繰出金平均値テキスト"/>
        <xdr:cNvSpPr txBox="1"/>
      </xdr:nvSpPr>
      <xdr:spPr>
        <a:xfrm>
          <a:off x="22212300" y="12948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44" name="フローチャート: 判断 843"/>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24829</xdr:rowOff>
    </xdr:from>
    <xdr:to>
      <xdr:col>111</xdr:col>
      <xdr:colOff>177800</xdr:colOff>
      <xdr:row>75</xdr:row>
      <xdr:rowOff>75921</xdr:rowOff>
    </xdr:to>
    <xdr:cxnSp macro="">
      <xdr:nvCxnSpPr>
        <xdr:cNvPr id="845" name="直線コネクタ 844"/>
        <xdr:cNvCxnSpPr/>
      </xdr:nvCxnSpPr>
      <xdr:spPr>
        <a:xfrm>
          <a:off x="20434300" y="12883579"/>
          <a:ext cx="8890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46" name="フローチャート: 判断 845"/>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159111</xdr:rowOff>
    </xdr:from>
    <xdr:ext cx="534377" cy="259045"/>
    <xdr:sp macro="" textlink="">
      <xdr:nvSpPr>
        <xdr:cNvPr id="847" name="テキスト ボックス 846"/>
        <xdr:cNvSpPr txBox="1"/>
      </xdr:nvSpPr>
      <xdr:spPr>
        <a:xfrm>
          <a:off x="21056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160769</xdr:rowOff>
    </xdr:from>
    <xdr:to>
      <xdr:col>107</xdr:col>
      <xdr:colOff>50800</xdr:colOff>
      <xdr:row>75</xdr:row>
      <xdr:rowOff>24829</xdr:rowOff>
    </xdr:to>
    <xdr:cxnSp macro="">
      <xdr:nvCxnSpPr>
        <xdr:cNvPr id="848" name="直線コネクタ 847"/>
        <xdr:cNvCxnSpPr/>
      </xdr:nvCxnSpPr>
      <xdr:spPr>
        <a:xfrm>
          <a:off x="19545300" y="12848069"/>
          <a:ext cx="889000" cy="3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49" name="フローチャート: 判断 848"/>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135469</xdr:rowOff>
    </xdr:from>
    <xdr:ext cx="534377" cy="259045"/>
    <xdr:sp macro="" textlink="">
      <xdr:nvSpPr>
        <xdr:cNvPr id="850" name="テキスト ボックス 849"/>
        <xdr:cNvSpPr txBox="1"/>
      </xdr:nvSpPr>
      <xdr:spPr>
        <a:xfrm>
          <a:off x="20167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160769</xdr:rowOff>
    </xdr:from>
    <xdr:to>
      <xdr:col>102</xdr:col>
      <xdr:colOff>114300</xdr:colOff>
      <xdr:row>75</xdr:row>
      <xdr:rowOff>79387</xdr:rowOff>
    </xdr:to>
    <xdr:cxnSp macro="">
      <xdr:nvCxnSpPr>
        <xdr:cNvPr id="851" name="直線コネクタ 850"/>
        <xdr:cNvCxnSpPr/>
      </xdr:nvCxnSpPr>
      <xdr:spPr>
        <a:xfrm flipV="1">
          <a:off x="18656300" y="12848069"/>
          <a:ext cx="889000" cy="9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2" name="フローチャート: 判断 851"/>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137831</xdr:rowOff>
    </xdr:from>
    <xdr:ext cx="534377" cy="259045"/>
    <xdr:sp macro="" textlink="">
      <xdr:nvSpPr>
        <xdr:cNvPr id="853" name="テキスト ボックス 852"/>
        <xdr:cNvSpPr txBox="1"/>
      </xdr:nvSpPr>
      <xdr:spPr>
        <a:xfrm>
          <a:off x="19278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54" name="フローチャート: 判断 853"/>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55" name="テキスト ボックス 854"/>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155746</xdr:rowOff>
    </xdr:from>
    <xdr:to>
      <xdr:col>116</xdr:col>
      <xdr:colOff>114300</xdr:colOff>
      <xdr:row>75</xdr:row>
      <xdr:rowOff>85896</xdr:rowOff>
    </xdr:to>
    <xdr:sp macro="" textlink="">
      <xdr:nvSpPr>
        <xdr:cNvPr id="861" name="楕円 860"/>
        <xdr:cNvSpPr/>
      </xdr:nvSpPr>
      <xdr:spPr>
        <a:xfrm>
          <a:off x="22110700" y="1284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7173</xdr:rowOff>
    </xdr:from>
    <xdr:ext cx="534377" cy="259045"/>
    <xdr:sp macro="" textlink="">
      <xdr:nvSpPr>
        <xdr:cNvPr id="862" name="繰出金該当値テキスト"/>
        <xdr:cNvSpPr txBox="1"/>
      </xdr:nvSpPr>
      <xdr:spPr>
        <a:xfrm>
          <a:off x="22212300" y="1269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25121</xdr:rowOff>
    </xdr:from>
    <xdr:to>
      <xdr:col>112</xdr:col>
      <xdr:colOff>38100</xdr:colOff>
      <xdr:row>75</xdr:row>
      <xdr:rowOff>126721</xdr:rowOff>
    </xdr:to>
    <xdr:sp macro="" textlink="">
      <xdr:nvSpPr>
        <xdr:cNvPr id="863" name="楕円 862"/>
        <xdr:cNvSpPr/>
      </xdr:nvSpPr>
      <xdr:spPr>
        <a:xfrm>
          <a:off x="21272500" y="128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143248</xdr:rowOff>
    </xdr:from>
    <xdr:ext cx="534377" cy="259045"/>
    <xdr:sp macro="" textlink="">
      <xdr:nvSpPr>
        <xdr:cNvPr id="864" name="テキスト ボックス 863"/>
        <xdr:cNvSpPr txBox="1"/>
      </xdr:nvSpPr>
      <xdr:spPr>
        <a:xfrm>
          <a:off x="21056111" y="1265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145479</xdr:rowOff>
    </xdr:from>
    <xdr:to>
      <xdr:col>107</xdr:col>
      <xdr:colOff>101600</xdr:colOff>
      <xdr:row>75</xdr:row>
      <xdr:rowOff>75629</xdr:rowOff>
    </xdr:to>
    <xdr:sp macro="" textlink="">
      <xdr:nvSpPr>
        <xdr:cNvPr id="865" name="楕円 864"/>
        <xdr:cNvSpPr/>
      </xdr:nvSpPr>
      <xdr:spPr>
        <a:xfrm>
          <a:off x="20383500" y="128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92156</xdr:rowOff>
    </xdr:from>
    <xdr:ext cx="534377" cy="259045"/>
    <xdr:sp macro="" textlink="">
      <xdr:nvSpPr>
        <xdr:cNvPr id="866" name="テキスト ボックス 865"/>
        <xdr:cNvSpPr txBox="1"/>
      </xdr:nvSpPr>
      <xdr:spPr>
        <a:xfrm>
          <a:off x="20167111" y="126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109969</xdr:rowOff>
    </xdr:from>
    <xdr:to>
      <xdr:col>102</xdr:col>
      <xdr:colOff>165100</xdr:colOff>
      <xdr:row>75</xdr:row>
      <xdr:rowOff>40119</xdr:rowOff>
    </xdr:to>
    <xdr:sp macro="" textlink="">
      <xdr:nvSpPr>
        <xdr:cNvPr id="867" name="楕円 866"/>
        <xdr:cNvSpPr/>
      </xdr:nvSpPr>
      <xdr:spPr>
        <a:xfrm>
          <a:off x="19494500" y="127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56646</xdr:rowOff>
    </xdr:from>
    <xdr:ext cx="534377" cy="259045"/>
    <xdr:sp macro="" textlink="">
      <xdr:nvSpPr>
        <xdr:cNvPr id="868" name="テキスト ボックス 867"/>
        <xdr:cNvSpPr txBox="1"/>
      </xdr:nvSpPr>
      <xdr:spPr>
        <a:xfrm>
          <a:off x="19278111" y="1257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28587</xdr:rowOff>
    </xdr:from>
    <xdr:to>
      <xdr:col>98</xdr:col>
      <xdr:colOff>38100</xdr:colOff>
      <xdr:row>75</xdr:row>
      <xdr:rowOff>130187</xdr:rowOff>
    </xdr:to>
    <xdr:sp macro="" textlink="">
      <xdr:nvSpPr>
        <xdr:cNvPr id="869" name="楕円 868"/>
        <xdr:cNvSpPr/>
      </xdr:nvSpPr>
      <xdr:spPr>
        <a:xfrm>
          <a:off x="18605500" y="1288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121314</xdr:rowOff>
    </xdr:from>
    <xdr:ext cx="534377" cy="259045"/>
    <xdr:sp macro="" textlink="">
      <xdr:nvSpPr>
        <xdr:cNvPr id="870" name="テキスト ボックス 869"/>
        <xdr:cNvSpPr txBox="1"/>
      </xdr:nvSpPr>
      <xdr:spPr>
        <a:xfrm>
          <a:off x="18389111" y="1298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1" name="直線コネクタ 88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2" name="テキスト ボックス 88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3" name="直線コネクタ 88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84" name="テキスト ボックス 88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7" name="直線コネクタ 88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88" name="テキスト ボックス 88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9" name="直線コネクタ 88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0" name="テキスト ボックス 88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2" name="テキスト ボックス 89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4" name="直線コネクタ 89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9" name="直線コネクタ 89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1" name="フローチャート: 判断 90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2" name="直線コネクタ 90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96</xdr:row>
      <xdr:rowOff>127000</xdr:rowOff>
    </xdr:from>
    <xdr:to>
      <xdr:col>112</xdr:col>
      <xdr:colOff>38100</xdr:colOff>
      <xdr:row>97</xdr:row>
      <xdr:rowOff>57150</xdr:rowOff>
    </xdr:to>
    <xdr:sp macro="" textlink="">
      <xdr:nvSpPr>
        <xdr:cNvPr id="903" name="フローチャート: 判断 902"/>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73677</xdr:rowOff>
    </xdr:from>
    <xdr:ext cx="249299" cy="259045"/>
    <xdr:sp macro="" textlink="">
      <xdr:nvSpPr>
        <xdr:cNvPr id="904" name="テキスト ボックス 903"/>
        <xdr:cNvSpPr txBox="1"/>
      </xdr:nvSpPr>
      <xdr:spPr>
        <a:xfrm>
          <a:off x="21198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5" name="直線コネクタ 90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06" name="フローチャート: 判断 905"/>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07" name="テキスト ボックス 906"/>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8" name="直線コネクタ 90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09" name="フローチャート: 判断 90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0" name="テキスト ボックス 909"/>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1" name="フローチャート: 判断 91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2" name="テキスト ボックス 91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8" name="楕円 91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0" name="楕円 91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1" name="テキスト ボックス 92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2" name="楕円 92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3" name="テキスト ボックス 92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4" name="楕円 92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25" name="テキスト ボックス 924"/>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楕円 92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7" name="テキスト ボックス 92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444,426</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61,982</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円となっており、職員数の減に伴い年々減少傾向にある。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40,784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円となっており、前年度決算と比較すると約</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43</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となっている。これは桃山小中一貫教育校建設事業</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の終了</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大和駅北地区開発整備事業については、次年度以降も多額な歳出を予定している。また、上曽トンネル整備事業等の大規模な事業も控えており、事業費の増が見込まれる。</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35,524</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前年度決算と比較すると約</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400">
              <a:solidFill>
                <a:schemeClr val="tx1"/>
              </a:solidFill>
              <a:effectLst/>
              <a:latin typeface="ＭＳ Ｐゴシック" panose="020B0600070205080204" pitchFamily="50" charset="-128"/>
              <a:ea typeface="ＭＳ Ｐゴシック" panose="020B0600070205080204" pitchFamily="50" charset="-128"/>
              <a:cs typeface="+mn-cs"/>
            </a:rPr>
            <a:t>病院整備事業債や大和駅北地区基幹道路整備事業債等の借入に伴う利子償還の増によるものである。</a:t>
          </a:r>
          <a:endPar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今後は事業の取捨選択を徹底していくことで、類似団体平均値を上回らないよう努めていく。</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茨城県桜川市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42,126
41,759
180.06
20,173,454
18,721,909
1,359,943
11,519,046
18,856,650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38789</xdr:rowOff>
    </xdr:from>
    <xdr:to>
      <xdr:col>24</xdr:col>
      <xdr:colOff>63500</xdr:colOff>
      <xdr:row>38</xdr:row>
      <xdr:rowOff>39443</xdr:rowOff>
    </xdr:to>
    <xdr:cxnSp macro="">
      <xdr:nvCxnSpPr>
        <xdr:cNvPr id="63" name="直線コネクタ 62"/>
        <xdr:cNvCxnSpPr/>
      </xdr:nvCxnSpPr>
      <xdr:spPr>
        <a:xfrm flipV="1">
          <a:off x="3797300" y="6553889"/>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157661</xdr:rowOff>
    </xdr:from>
    <xdr:to>
      <xdr:col>19</xdr:col>
      <xdr:colOff>177800</xdr:colOff>
      <xdr:row>38</xdr:row>
      <xdr:rowOff>39443</xdr:rowOff>
    </xdr:to>
    <xdr:cxnSp macro="">
      <xdr:nvCxnSpPr>
        <xdr:cNvPr id="66" name="直線コネクタ 65"/>
        <xdr:cNvCxnSpPr/>
      </xdr:nvCxnSpPr>
      <xdr:spPr>
        <a:xfrm>
          <a:off x="2908300" y="6501311"/>
          <a:ext cx="8890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123045</xdr:rowOff>
    </xdr:from>
    <xdr:to>
      <xdr:col>15</xdr:col>
      <xdr:colOff>50800</xdr:colOff>
      <xdr:row>37</xdr:row>
      <xdr:rowOff>157661</xdr:rowOff>
    </xdr:to>
    <xdr:cxnSp macro="">
      <xdr:nvCxnSpPr>
        <xdr:cNvPr id="69" name="直線コネクタ 68"/>
        <xdr:cNvCxnSpPr/>
      </xdr:nvCxnSpPr>
      <xdr:spPr>
        <a:xfrm>
          <a:off x="2019300" y="6466695"/>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82223</xdr:rowOff>
    </xdr:from>
    <xdr:to>
      <xdr:col>10</xdr:col>
      <xdr:colOff>114300</xdr:colOff>
      <xdr:row>37</xdr:row>
      <xdr:rowOff>123045</xdr:rowOff>
    </xdr:to>
    <xdr:cxnSp macro="">
      <xdr:nvCxnSpPr>
        <xdr:cNvPr id="72" name="直線コネクタ 71"/>
        <xdr:cNvCxnSpPr/>
      </xdr:nvCxnSpPr>
      <xdr:spPr>
        <a:xfrm>
          <a:off x="1130300" y="6425873"/>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98371</xdr:rowOff>
    </xdr:from>
    <xdr:to>
      <xdr:col>6</xdr:col>
      <xdr:colOff>38100</xdr:colOff>
      <xdr:row>36</xdr:row>
      <xdr:rowOff>28521</xdr:rowOff>
    </xdr:to>
    <xdr:sp macro="" textlink="">
      <xdr:nvSpPr>
        <xdr:cNvPr id="75" name="フローチャート: 判断 74"/>
        <xdr:cNvSpPr/>
      </xdr:nvSpPr>
      <xdr:spPr>
        <a:xfrm>
          <a:off x="1079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45048</xdr:rowOff>
    </xdr:from>
    <xdr:ext cx="469744" cy="259045"/>
    <xdr:sp macro="" textlink="">
      <xdr:nvSpPr>
        <xdr:cNvPr id="76" name="テキスト ボックス 75"/>
        <xdr:cNvSpPr txBox="1"/>
      </xdr:nvSpPr>
      <xdr:spPr>
        <a:xfrm>
          <a:off x="895428"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159439</xdr:rowOff>
    </xdr:from>
    <xdr:to>
      <xdr:col>24</xdr:col>
      <xdr:colOff>114300</xdr:colOff>
      <xdr:row>38</xdr:row>
      <xdr:rowOff>89589</xdr:rowOff>
    </xdr:to>
    <xdr:sp macro="" textlink="">
      <xdr:nvSpPr>
        <xdr:cNvPr id="82" name="楕円 81"/>
        <xdr:cNvSpPr/>
      </xdr:nvSpPr>
      <xdr:spPr>
        <a:xfrm>
          <a:off x="4584700" y="65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137866</xdr:rowOff>
    </xdr:from>
    <xdr:ext cx="469744" cy="259045"/>
    <xdr:sp macro="" textlink="">
      <xdr:nvSpPr>
        <xdr:cNvPr id="83" name="議会費該当値テキスト"/>
        <xdr:cNvSpPr txBox="1"/>
      </xdr:nvSpPr>
      <xdr:spPr>
        <a:xfrm>
          <a:off x="4686300" y="648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160093</xdr:rowOff>
    </xdr:from>
    <xdr:to>
      <xdr:col>20</xdr:col>
      <xdr:colOff>38100</xdr:colOff>
      <xdr:row>38</xdr:row>
      <xdr:rowOff>90243</xdr:rowOff>
    </xdr:to>
    <xdr:sp macro="" textlink="">
      <xdr:nvSpPr>
        <xdr:cNvPr id="84" name="楕円 83"/>
        <xdr:cNvSpPr/>
      </xdr:nvSpPr>
      <xdr:spPr>
        <a:xfrm>
          <a:off x="37465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81370</xdr:rowOff>
    </xdr:from>
    <xdr:ext cx="469744" cy="259045"/>
    <xdr:sp macro="" textlink="">
      <xdr:nvSpPr>
        <xdr:cNvPr id="85" name="テキスト ボックス 84"/>
        <xdr:cNvSpPr txBox="1"/>
      </xdr:nvSpPr>
      <xdr:spPr>
        <a:xfrm>
          <a:off x="3562428" y="659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106861</xdr:rowOff>
    </xdr:from>
    <xdr:to>
      <xdr:col>15</xdr:col>
      <xdr:colOff>101600</xdr:colOff>
      <xdr:row>38</xdr:row>
      <xdr:rowOff>37012</xdr:rowOff>
    </xdr:to>
    <xdr:sp macro="" textlink="">
      <xdr:nvSpPr>
        <xdr:cNvPr id="86" name="楕円 85"/>
        <xdr:cNvSpPr/>
      </xdr:nvSpPr>
      <xdr:spPr>
        <a:xfrm>
          <a:off x="2857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28139</xdr:rowOff>
    </xdr:from>
    <xdr:ext cx="469744" cy="259045"/>
    <xdr:sp macro="" textlink="">
      <xdr:nvSpPr>
        <xdr:cNvPr id="87" name="テキスト ボックス 86"/>
        <xdr:cNvSpPr txBox="1"/>
      </xdr:nvSpPr>
      <xdr:spPr>
        <a:xfrm>
          <a:off x="2673428"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72245</xdr:rowOff>
    </xdr:from>
    <xdr:to>
      <xdr:col>10</xdr:col>
      <xdr:colOff>165100</xdr:colOff>
      <xdr:row>38</xdr:row>
      <xdr:rowOff>2395</xdr:rowOff>
    </xdr:to>
    <xdr:sp macro="" textlink="">
      <xdr:nvSpPr>
        <xdr:cNvPr id="88" name="楕円 87"/>
        <xdr:cNvSpPr/>
      </xdr:nvSpPr>
      <xdr:spPr>
        <a:xfrm>
          <a:off x="1968500" y="64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164972</xdr:rowOff>
    </xdr:from>
    <xdr:ext cx="469744" cy="259045"/>
    <xdr:sp macro="" textlink="">
      <xdr:nvSpPr>
        <xdr:cNvPr id="89" name="テキスト ボックス 88"/>
        <xdr:cNvSpPr txBox="1"/>
      </xdr:nvSpPr>
      <xdr:spPr>
        <a:xfrm>
          <a:off x="1784428" y="650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31423</xdr:rowOff>
    </xdr:from>
    <xdr:to>
      <xdr:col>6</xdr:col>
      <xdr:colOff>38100</xdr:colOff>
      <xdr:row>37</xdr:row>
      <xdr:rowOff>133023</xdr:rowOff>
    </xdr:to>
    <xdr:sp macro="" textlink="">
      <xdr:nvSpPr>
        <xdr:cNvPr id="90" name="楕円 89"/>
        <xdr:cNvSpPr/>
      </xdr:nvSpPr>
      <xdr:spPr>
        <a:xfrm>
          <a:off x="10795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124150</xdr:rowOff>
    </xdr:from>
    <xdr:ext cx="469744" cy="259045"/>
    <xdr:sp macro="" textlink="">
      <xdr:nvSpPr>
        <xdr:cNvPr id="91" name="テキスト ボックス 90"/>
        <xdr:cNvSpPr txBox="1"/>
      </xdr:nvSpPr>
      <xdr:spPr>
        <a:xfrm>
          <a:off x="895428" y="64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136644</xdr:rowOff>
    </xdr:from>
    <xdr:to>
      <xdr:col>24</xdr:col>
      <xdr:colOff>63500</xdr:colOff>
      <xdr:row>57</xdr:row>
      <xdr:rowOff>152921</xdr:rowOff>
    </xdr:to>
    <xdr:cxnSp macro="">
      <xdr:nvCxnSpPr>
        <xdr:cNvPr id="120" name="直線コネクタ 119"/>
        <xdr:cNvCxnSpPr/>
      </xdr:nvCxnSpPr>
      <xdr:spPr>
        <a:xfrm flipV="1">
          <a:off x="3797300" y="9909294"/>
          <a:ext cx="8382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152921</xdr:rowOff>
    </xdr:from>
    <xdr:to>
      <xdr:col>19</xdr:col>
      <xdr:colOff>177800</xdr:colOff>
      <xdr:row>58</xdr:row>
      <xdr:rowOff>27755</xdr:rowOff>
    </xdr:to>
    <xdr:cxnSp macro="">
      <xdr:nvCxnSpPr>
        <xdr:cNvPr id="123" name="直線コネクタ 122"/>
        <xdr:cNvCxnSpPr/>
      </xdr:nvCxnSpPr>
      <xdr:spPr>
        <a:xfrm flipV="1">
          <a:off x="2908300" y="9925571"/>
          <a:ext cx="889000" cy="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22844</xdr:rowOff>
    </xdr:from>
    <xdr:to>
      <xdr:col>15</xdr:col>
      <xdr:colOff>50800</xdr:colOff>
      <xdr:row>58</xdr:row>
      <xdr:rowOff>27755</xdr:rowOff>
    </xdr:to>
    <xdr:cxnSp macro="">
      <xdr:nvCxnSpPr>
        <xdr:cNvPr id="126" name="直線コネクタ 125"/>
        <xdr:cNvCxnSpPr/>
      </xdr:nvCxnSpPr>
      <xdr:spPr>
        <a:xfrm>
          <a:off x="2019300" y="9966944"/>
          <a:ext cx="8890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22844</xdr:rowOff>
    </xdr:from>
    <xdr:to>
      <xdr:col>10</xdr:col>
      <xdr:colOff>114300</xdr:colOff>
      <xdr:row>58</xdr:row>
      <xdr:rowOff>26128</xdr:rowOff>
    </xdr:to>
    <xdr:cxnSp macro="">
      <xdr:nvCxnSpPr>
        <xdr:cNvPr id="129" name="直線コネクタ 128"/>
        <xdr:cNvCxnSpPr/>
      </xdr:nvCxnSpPr>
      <xdr:spPr>
        <a:xfrm flipV="1">
          <a:off x="1130300" y="9966944"/>
          <a:ext cx="889000" cy="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2" name="フローチャート: 判断 131"/>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590</xdr:rowOff>
    </xdr:from>
    <xdr:ext cx="534377" cy="259045"/>
    <xdr:sp macro="" textlink="">
      <xdr:nvSpPr>
        <xdr:cNvPr id="133" name="テキスト ボックス 132"/>
        <xdr:cNvSpPr txBox="1"/>
      </xdr:nvSpPr>
      <xdr:spPr>
        <a:xfrm>
          <a:off x="863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85844</xdr:rowOff>
    </xdr:from>
    <xdr:to>
      <xdr:col>24</xdr:col>
      <xdr:colOff>114300</xdr:colOff>
      <xdr:row>58</xdr:row>
      <xdr:rowOff>15994</xdr:rowOff>
    </xdr:to>
    <xdr:sp macro="" textlink="">
      <xdr:nvSpPr>
        <xdr:cNvPr id="139" name="楕円 138"/>
        <xdr:cNvSpPr/>
      </xdr:nvSpPr>
      <xdr:spPr>
        <a:xfrm>
          <a:off x="4584700" y="98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56742</xdr:rowOff>
    </xdr:from>
    <xdr:ext cx="534377" cy="259045"/>
    <xdr:sp macro="" textlink="">
      <xdr:nvSpPr>
        <xdr:cNvPr id="140" name="総務費該当値テキスト"/>
        <xdr:cNvSpPr txBox="1"/>
      </xdr:nvSpPr>
      <xdr:spPr>
        <a:xfrm>
          <a:off x="4686300" y="982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102121</xdr:rowOff>
    </xdr:from>
    <xdr:to>
      <xdr:col>20</xdr:col>
      <xdr:colOff>38100</xdr:colOff>
      <xdr:row>58</xdr:row>
      <xdr:rowOff>32271</xdr:rowOff>
    </xdr:to>
    <xdr:sp macro="" textlink="">
      <xdr:nvSpPr>
        <xdr:cNvPr id="141" name="楕円 140"/>
        <xdr:cNvSpPr/>
      </xdr:nvSpPr>
      <xdr:spPr>
        <a:xfrm>
          <a:off x="3746500" y="987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23398</xdr:rowOff>
    </xdr:from>
    <xdr:ext cx="534377" cy="259045"/>
    <xdr:sp macro="" textlink="">
      <xdr:nvSpPr>
        <xdr:cNvPr id="142" name="テキスト ボックス 141"/>
        <xdr:cNvSpPr txBox="1"/>
      </xdr:nvSpPr>
      <xdr:spPr>
        <a:xfrm>
          <a:off x="3530111" y="996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148405</xdr:rowOff>
    </xdr:from>
    <xdr:to>
      <xdr:col>15</xdr:col>
      <xdr:colOff>101600</xdr:colOff>
      <xdr:row>58</xdr:row>
      <xdr:rowOff>78555</xdr:rowOff>
    </xdr:to>
    <xdr:sp macro="" textlink="">
      <xdr:nvSpPr>
        <xdr:cNvPr id="143" name="楕円 142"/>
        <xdr:cNvSpPr/>
      </xdr:nvSpPr>
      <xdr:spPr>
        <a:xfrm>
          <a:off x="2857500" y="99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69682</xdr:rowOff>
    </xdr:from>
    <xdr:ext cx="534377" cy="259045"/>
    <xdr:sp macro="" textlink="">
      <xdr:nvSpPr>
        <xdr:cNvPr id="144" name="テキスト ボックス 143"/>
        <xdr:cNvSpPr txBox="1"/>
      </xdr:nvSpPr>
      <xdr:spPr>
        <a:xfrm>
          <a:off x="2641111" y="100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143494</xdr:rowOff>
    </xdr:from>
    <xdr:to>
      <xdr:col>10</xdr:col>
      <xdr:colOff>165100</xdr:colOff>
      <xdr:row>58</xdr:row>
      <xdr:rowOff>73644</xdr:rowOff>
    </xdr:to>
    <xdr:sp macro="" textlink="">
      <xdr:nvSpPr>
        <xdr:cNvPr id="145" name="楕円 144"/>
        <xdr:cNvSpPr/>
      </xdr:nvSpPr>
      <xdr:spPr>
        <a:xfrm>
          <a:off x="1968500" y="99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64771</xdr:rowOff>
    </xdr:from>
    <xdr:ext cx="534377" cy="259045"/>
    <xdr:sp macro="" textlink="">
      <xdr:nvSpPr>
        <xdr:cNvPr id="146" name="テキスト ボックス 145"/>
        <xdr:cNvSpPr txBox="1"/>
      </xdr:nvSpPr>
      <xdr:spPr>
        <a:xfrm>
          <a:off x="1752111" y="1000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146778</xdr:rowOff>
    </xdr:from>
    <xdr:to>
      <xdr:col>6</xdr:col>
      <xdr:colOff>38100</xdr:colOff>
      <xdr:row>58</xdr:row>
      <xdr:rowOff>76928</xdr:rowOff>
    </xdr:to>
    <xdr:sp macro="" textlink="">
      <xdr:nvSpPr>
        <xdr:cNvPr id="147" name="楕円 146"/>
        <xdr:cNvSpPr/>
      </xdr:nvSpPr>
      <xdr:spPr>
        <a:xfrm>
          <a:off x="1079500" y="991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68055</xdr:rowOff>
    </xdr:from>
    <xdr:ext cx="534377" cy="259045"/>
    <xdr:sp macro="" textlink="">
      <xdr:nvSpPr>
        <xdr:cNvPr id="148" name="テキスト ボックス 147"/>
        <xdr:cNvSpPr txBox="1"/>
      </xdr:nvSpPr>
      <xdr:spPr>
        <a:xfrm>
          <a:off x="863111" y="1001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149797</xdr:rowOff>
    </xdr:from>
    <xdr:to>
      <xdr:col>24</xdr:col>
      <xdr:colOff>63500</xdr:colOff>
      <xdr:row>77</xdr:row>
      <xdr:rowOff>150802</xdr:rowOff>
    </xdr:to>
    <xdr:cxnSp macro="">
      <xdr:nvCxnSpPr>
        <xdr:cNvPr id="178" name="直線コネクタ 177"/>
        <xdr:cNvCxnSpPr/>
      </xdr:nvCxnSpPr>
      <xdr:spPr>
        <a:xfrm>
          <a:off x="3797300" y="13351447"/>
          <a:ext cx="8382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147366</xdr:rowOff>
    </xdr:from>
    <xdr:to>
      <xdr:col>19</xdr:col>
      <xdr:colOff>177800</xdr:colOff>
      <xdr:row>77</xdr:row>
      <xdr:rowOff>149797</xdr:rowOff>
    </xdr:to>
    <xdr:cxnSp macro="">
      <xdr:nvCxnSpPr>
        <xdr:cNvPr id="181" name="直線コネクタ 180"/>
        <xdr:cNvCxnSpPr/>
      </xdr:nvCxnSpPr>
      <xdr:spPr>
        <a:xfrm>
          <a:off x="2908300" y="13349016"/>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147366</xdr:rowOff>
    </xdr:from>
    <xdr:to>
      <xdr:col>15</xdr:col>
      <xdr:colOff>50800</xdr:colOff>
      <xdr:row>78</xdr:row>
      <xdr:rowOff>22504</xdr:rowOff>
    </xdr:to>
    <xdr:cxnSp macro="">
      <xdr:nvCxnSpPr>
        <xdr:cNvPr id="184" name="直線コネクタ 183"/>
        <xdr:cNvCxnSpPr/>
      </xdr:nvCxnSpPr>
      <xdr:spPr>
        <a:xfrm flipV="1">
          <a:off x="2019300" y="13349016"/>
          <a:ext cx="889000" cy="4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22504</xdr:rowOff>
    </xdr:from>
    <xdr:to>
      <xdr:col>10</xdr:col>
      <xdr:colOff>114300</xdr:colOff>
      <xdr:row>78</xdr:row>
      <xdr:rowOff>95245</xdr:rowOff>
    </xdr:to>
    <xdr:cxnSp macro="">
      <xdr:nvCxnSpPr>
        <xdr:cNvPr id="187" name="直線コネクタ 186"/>
        <xdr:cNvCxnSpPr/>
      </xdr:nvCxnSpPr>
      <xdr:spPr>
        <a:xfrm flipV="1">
          <a:off x="1130300" y="13395604"/>
          <a:ext cx="889000" cy="7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90" name="フローチャート: 判断 189"/>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66179</xdr:rowOff>
    </xdr:from>
    <xdr:ext cx="599010" cy="259045"/>
    <xdr:sp macro="" textlink="">
      <xdr:nvSpPr>
        <xdr:cNvPr id="191" name="テキスト ボックス 190"/>
        <xdr:cNvSpPr txBox="1"/>
      </xdr:nvSpPr>
      <xdr:spPr>
        <a:xfrm>
          <a:off x="830795" y="129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100002</xdr:rowOff>
    </xdr:from>
    <xdr:to>
      <xdr:col>24</xdr:col>
      <xdr:colOff>114300</xdr:colOff>
      <xdr:row>78</xdr:row>
      <xdr:rowOff>30152</xdr:rowOff>
    </xdr:to>
    <xdr:sp macro="" textlink="">
      <xdr:nvSpPr>
        <xdr:cNvPr id="197" name="楕円 196"/>
        <xdr:cNvSpPr/>
      </xdr:nvSpPr>
      <xdr:spPr>
        <a:xfrm>
          <a:off x="4584700" y="1330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14929</xdr:rowOff>
    </xdr:from>
    <xdr:ext cx="599010" cy="259045"/>
    <xdr:sp macro="" textlink="">
      <xdr:nvSpPr>
        <xdr:cNvPr id="198" name="民生費該当値テキスト"/>
        <xdr:cNvSpPr txBox="1"/>
      </xdr:nvSpPr>
      <xdr:spPr>
        <a:xfrm>
          <a:off x="4686300" y="1321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98997</xdr:rowOff>
    </xdr:from>
    <xdr:to>
      <xdr:col>20</xdr:col>
      <xdr:colOff>38100</xdr:colOff>
      <xdr:row>78</xdr:row>
      <xdr:rowOff>29147</xdr:rowOff>
    </xdr:to>
    <xdr:sp macro="" textlink="">
      <xdr:nvSpPr>
        <xdr:cNvPr id="199" name="楕円 198"/>
        <xdr:cNvSpPr/>
      </xdr:nvSpPr>
      <xdr:spPr>
        <a:xfrm>
          <a:off x="3746500" y="133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20274</xdr:rowOff>
    </xdr:from>
    <xdr:ext cx="599010" cy="259045"/>
    <xdr:sp macro="" textlink="">
      <xdr:nvSpPr>
        <xdr:cNvPr id="200" name="テキスト ボックス 199"/>
        <xdr:cNvSpPr txBox="1"/>
      </xdr:nvSpPr>
      <xdr:spPr>
        <a:xfrm>
          <a:off x="3497795" y="13393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96566</xdr:rowOff>
    </xdr:from>
    <xdr:to>
      <xdr:col>15</xdr:col>
      <xdr:colOff>101600</xdr:colOff>
      <xdr:row>78</xdr:row>
      <xdr:rowOff>26716</xdr:rowOff>
    </xdr:to>
    <xdr:sp macro="" textlink="">
      <xdr:nvSpPr>
        <xdr:cNvPr id="201" name="楕円 200"/>
        <xdr:cNvSpPr/>
      </xdr:nvSpPr>
      <xdr:spPr>
        <a:xfrm>
          <a:off x="2857500" y="1329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17843</xdr:rowOff>
    </xdr:from>
    <xdr:ext cx="599010" cy="259045"/>
    <xdr:sp macro="" textlink="">
      <xdr:nvSpPr>
        <xdr:cNvPr id="202" name="テキスト ボックス 201"/>
        <xdr:cNvSpPr txBox="1"/>
      </xdr:nvSpPr>
      <xdr:spPr>
        <a:xfrm>
          <a:off x="2608795" y="1339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143154</xdr:rowOff>
    </xdr:from>
    <xdr:to>
      <xdr:col>10</xdr:col>
      <xdr:colOff>165100</xdr:colOff>
      <xdr:row>78</xdr:row>
      <xdr:rowOff>73304</xdr:rowOff>
    </xdr:to>
    <xdr:sp macro="" textlink="">
      <xdr:nvSpPr>
        <xdr:cNvPr id="203" name="楕円 202"/>
        <xdr:cNvSpPr/>
      </xdr:nvSpPr>
      <xdr:spPr>
        <a:xfrm>
          <a:off x="1968500" y="1334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64431</xdr:rowOff>
    </xdr:from>
    <xdr:ext cx="599010" cy="259045"/>
    <xdr:sp macro="" textlink="">
      <xdr:nvSpPr>
        <xdr:cNvPr id="204" name="テキスト ボックス 203"/>
        <xdr:cNvSpPr txBox="1"/>
      </xdr:nvSpPr>
      <xdr:spPr>
        <a:xfrm>
          <a:off x="1719795" y="1343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44445</xdr:rowOff>
    </xdr:from>
    <xdr:to>
      <xdr:col>6</xdr:col>
      <xdr:colOff>38100</xdr:colOff>
      <xdr:row>78</xdr:row>
      <xdr:rowOff>146045</xdr:rowOff>
    </xdr:to>
    <xdr:sp macro="" textlink="">
      <xdr:nvSpPr>
        <xdr:cNvPr id="205" name="楕円 204"/>
        <xdr:cNvSpPr/>
      </xdr:nvSpPr>
      <xdr:spPr>
        <a:xfrm>
          <a:off x="1079500" y="134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137172</xdr:rowOff>
    </xdr:from>
    <xdr:ext cx="599010" cy="259045"/>
    <xdr:sp macro="" textlink="">
      <xdr:nvSpPr>
        <xdr:cNvPr id="206" name="テキスト ボックス 205"/>
        <xdr:cNvSpPr txBox="1"/>
      </xdr:nvSpPr>
      <xdr:spPr>
        <a:xfrm>
          <a:off x="830795" y="1351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9953</xdr:rowOff>
    </xdr:from>
    <xdr:to>
      <xdr:col>24</xdr:col>
      <xdr:colOff>63500</xdr:colOff>
      <xdr:row>96</xdr:row>
      <xdr:rowOff>15821</xdr:rowOff>
    </xdr:to>
    <xdr:cxnSp macro="">
      <xdr:nvCxnSpPr>
        <xdr:cNvPr id="237" name="直線コネクタ 236"/>
        <xdr:cNvCxnSpPr/>
      </xdr:nvCxnSpPr>
      <xdr:spPr>
        <a:xfrm flipV="1">
          <a:off x="3797300" y="16297703"/>
          <a:ext cx="838200" cy="17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15821</xdr:rowOff>
    </xdr:from>
    <xdr:to>
      <xdr:col>19</xdr:col>
      <xdr:colOff>177800</xdr:colOff>
      <xdr:row>96</xdr:row>
      <xdr:rowOff>167404</xdr:rowOff>
    </xdr:to>
    <xdr:cxnSp macro="">
      <xdr:nvCxnSpPr>
        <xdr:cNvPr id="240" name="直線コネクタ 239"/>
        <xdr:cNvCxnSpPr/>
      </xdr:nvCxnSpPr>
      <xdr:spPr>
        <a:xfrm flipV="1">
          <a:off x="2908300" y="16475021"/>
          <a:ext cx="889000" cy="15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46448</xdr:rowOff>
    </xdr:from>
    <xdr:ext cx="534377" cy="259045"/>
    <xdr:sp macro="" textlink="">
      <xdr:nvSpPr>
        <xdr:cNvPr id="242" name="テキスト ボックス 241"/>
        <xdr:cNvSpPr txBox="1"/>
      </xdr:nvSpPr>
      <xdr:spPr>
        <a:xfrm>
          <a:off x="3530111" y="166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167404</xdr:rowOff>
    </xdr:from>
    <xdr:to>
      <xdr:col>15</xdr:col>
      <xdr:colOff>50800</xdr:colOff>
      <xdr:row>97</xdr:row>
      <xdr:rowOff>5522</xdr:rowOff>
    </xdr:to>
    <xdr:cxnSp macro="">
      <xdr:nvCxnSpPr>
        <xdr:cNvPr id="243" name="直線コネクタ 242"/>
        <xdr:cNvCxnSpPr/>
      </xdr:nvCxnSpPr>
      <xdr:spPr>
        <a:xfrm flipV="1">
          <a:off x="2019300" y="16626604"/>
          <a:ext cx="889000" cy="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163801</xdr:rowOff>
    </xdr:from>
    <xdr:to>
      <xdr:col>10</xdr:col>
      <xdr:colOff>114300</xdr:colOff>
      <xdr:row>97</xdr:row>
      <xdr:rowOff>5522</xdr:rowOff>
    </xdr:to>
    <xdr:cxnSp macro="">
      <xdr:nvCxnSpPr>
        <xdr:cNvPr id="246" name="直線コネクタ 245"/>
        <xdr:cNvCxnSpPr/>
      </xdr:nvCxnSpPr>
      <xdr:spPr>
        <a:xfrm>
          <a:off x="1130300" y="16623001"/>
          <a:ext cx="889000" cy="1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9" name="フローチャート: 判断 248"/>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166369</xdr:rowOff>
    </xdr:from>
    <xdr:ext cx="534377" cy="259045"/>
    <xdr:sp macro="" textlink="">
      <xdr:nvSpPr>
        <xdr:cNvPr id="250" name="テキスト ボックス 249"/>
        <xdr:cNvSpPr txBox="1"/>
      </xdr:nvSpPr>
      <xdr:spPr>
        <a:xfrm>
          <a:off x="863111" y="162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130603</xdr:rowOff>
    </xdr:from>
    <xdr:to>
      <xdr:col>24</xdr:col>
      <xdr:colOff>114300</xdr:colOff>
      <xdr:row>95</xdr:row>
      <xdr:rowOff>60753</xdr:rowOff>
    </xdr:to>
    <xdr:sp macro="" textlink="">
      <xdr:nvSpPr>
        <xdr:cNvPr id="256" name="楕円 255"/>
        <xdr:cNvSpPr/>
      </xdr:nvSpPr>
      <xdr:spPr>
        <a:xfrm>
          <a:off x="4584700" y="1624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153480</xdr:rowOff>
    </xdr:from>
    <xdr:ext cx="534377" cy="259045"/>
    <xdr:sp macro="" textlink="">
      <xdr:nvSpPr>
        <xdr:cNvPr id="257" name="衛生費該当値テキスト"/>
        <xdr:cNvSpPr txBox="1"/>
      </xdr:nvSpPr>
      <xdr:spPr>
        <a:xfrm>
          <a:off x="4686300" y="1609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136471</xdr:rowOff>
    </xdr:from>
    <xdr:to>
      <xdr:col>20</xdr:col>
      <xdr:colOff>38100</xdr:colOff>
      <xdr:row>96</xdr:row>
      <xdr:rowOff>66621</xdr:rowOff>
    </xdr:to>
    <xdr:sp macro="" textlink="">
      <xdr:nvSpPr>
        <xdr:cNvPr id="258" name="楕円 257"/>
        <xdr:cNvSpPr/>
      </xdr:nvSpPr>
      <xdr:spPr>
        <a:xfrm>
          <a:off x="3746500" y="1642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83148</xdr:rowOff>
    </xdr:from>
    <xdr:ext cx="534377" cy="259045"/>
    <xdr:sp macro="" textlink="">
      <xdr:nvSpPr>
        <xdr:cNvPr id="259" name="テキスト ボックス 258"/>
        <xdr:cNvSpPr txBox="1"/>
      </xdr:nvSpPr>
      <xdr:spPr>
        <a:xfrm>
          <a:off x="3530111" y="1619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116604</xdr:rowOff>
    </xdr:from>
    <xdr:to>
      <xdr:col>15</xdr:col>
      <xdr:colOff>101600</xdr:colOff>
      <xdr:row>97</xdr:row>
      <xdr:rowOff>46754</xdr:rowOff>
    </xdr:to>
    <xdr:sp macro="" textlink="">
      <xdr:nvSpPr>
        <xdr:cNvPr id="260" name="楕円 259"/>
        <xdr:cNvSpPr/>
      </xdr:nvSpPr>
      <xdr:spPr>
        <a:xfrm>
          <a:off x="2857500" y="165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37881</xdr:rowOff>
    </xdr:from>
    <xdr:ext cx="534377" cy="259045"/>
    <xdr:sp macro="" textlink="">
      <xdr:nvSpPr>
        <xdr:cNvPr id="261" name="テキスト ボックス 260"/>
        <xdr:cNvSpPr txBox="1"/>
      </xdr:nvSpPr>
      <xdr:spPr>
        <a:xfrm>
          <a:off x="2641111" y="166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126172</xdr:rowOff>
    </xdr:from>
    <xdr:to>
      <xdr:col>10</xdr:col>
      <xdr:colOff>165100</xdr:colOff>
      <xdr:row>97</xdr:row>
      <xdr:rowOff>56322</xdr:rowOff>
    </xdr:to>
    <xdr:sp macro="" textlink="">
      <xdr:nvSpPr>
        <xdr:cNvPr id="262" name="楕円 261"/>
        <xdr:cNvSpPr/>
      </xdr:nvSpPr>
      <xdr:spPr>
        <a:xfrm>
          <a:off x="1968500" y="165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47449</xdr:rowOff>
    </xdr:from>
    <xdr:ext cx="534377" cy="259045"/>
    <xdr:sp macro="" textlink="">
      <xdr:nvSpPr>
        <xdr:cNvPr id="263" name="テキスト ボックス 262"/>
        <xdr:cNvSpPr txBox="1"/>
      </xdr:nvSpPr>
      <xdr:spPr>
        <a:xfrm>
          <a:off x="1752111" y="166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113001</xdr:rowOff>
    </xdr:from>
    <xdr:to>
      <xdr:col>6</xdr:col>
      <xdr:colOff>38100</xdr:colOff>
      <xdr:row>97</xdr:row>
      <xdr:rowOff>43151</xdr:rowOff>
    </xdr:to>
    <xdr:sp macro="" textlink="">
      <xdr:nvSpPr>
        <xdr:cNvPr id="264" name="楕円 263"/>
        <xdr:cNvSpPr/>
      </xdr:nvSpPr>
      <xdr:spPr>
        <a:xfrm>
          <a:off x="1079500" y="1657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34278</xdr:rowOff>
    </xdr:from>
    <xdr:ext cx="534377" cy="259045"/>
    <xdr:sp macro="" textlink="">
      <xdr:nvSpPr>
        <xdr:cNvPr id="265" name="テキスト ボックス 264"/>
        <xdr:cNvSpPr txBox="1"/>
      </xdr:nvSpPr>
      <xdr:spPr>
        <a:xfrm>
          <a:off x="863111" y="1666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134214</xdr:rowOff>
    </xdr:from>
    <xdr:to>
      <xdr:col>55</xdr:col>
      <xdr:colOff>0</xdr:colOff>
      <xdr:row>38</xdr:row>
      <xdr:rowOff>137185</xdr:rowOff>
    </xdr:to>
    <xdr:cxnSp macro="">
      <xdr:nvCxnSpPr>
        <xdr:cNvPr id="292" name="直線コネクタ 291"/>
        <xdr:cNvCxnSpPr/>
      </xdr:nvCxnSpPr>
      <xdr:spPr>
        <a:xfrm>
          <a:off x="9639300" y="6649314"/>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134214</xdr:rowOff>
    </xdr:from>
    <xdr:to>
      <xdr:col>50</xdr:col>
      <xdr:colOff>114300</xdr:colOff>
      <xdr:row>38</xdr:row>
      <xdr:rowOff>139471</xdr:rowOff>
    </xdr:to>
    <xdr:cxnSp macro="">
      <xdr:nvCxnSpPr>
        <xdr:cNvPr id="295" name="直線コネクタ 294"/>
        <xdr:cNvCxnSpPr/>
      </xdr:nvCxnSpPr>
      <xdr:spPr>
        <a:xfrm flipV="1">
          <a:off x="8750300" y="6649314"/>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96038</xdr:rowOff>
    </xdr:from>
    <xdr:to>
      <xdr:col>45</xdr:col>
      <xdr:colOff>177800</xdr:colOff>
      <xdr:row>38</xdr:row>
      <xdr:rowOff>139471</xdr:rowOff>
    </xdr:to>
    <xdr:cxnSp macro="">
      <xdr:nvCxnSpPr>
        <xdr:cNvPr id="298" name="直線コネクタ 297"/>
        <xdr:cNvCxnSpPr/>
      </xdr:nvCxnSpPr>
      <xdr:spPr>
        <a:xfrm>
          <a:off x="7861300" y="6611138"/>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4826</xdr:rowOff>
    </xdr:from>
    <xdr:to>
      <xdr:col>41</xdr:col>
      <xdr:colOff>50800</xdr:colOff>
      <xdr:row>38</xdr:row>
      <xdr:rowOff>96038</xdr:rowOff>
    </xdr:to>
    <xdr:cxnSp macro="">
      <xdr:nvCxnSpPr>
        <xdr:cNvPr id="301" name="直線コネクタ 300"/>
        <xdr:cNvCxnSpPr/>
      </xdr:nvCxnSpPr>
      <xdr:spPr>
        <a:xfrm>
          <a:off x="6972300" y="6519926"/>
          <a:ext cx="889000" cy="9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60723</xdr:rowOff>
    </xdr:from>
    <xdr:ext cx="469744" cy="259045"/>
    <xdr:sp macro="" textlink="">
      <xdr:nvSpPr>
        <xdr:cNvPr id="303" name="テキスト ボックス 302"/>
        <xdr:cNvSpPr txBox="1"/>
      </xdr:nvSpPr>
      <xdr:spPr>
        <a:xfrm>
          <a:off x="7626428" y="606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50724</xdr:rowOff>
    </xdr:from>
    <xdr:to>
      <xdr:col>36</xdr:col>
      <xdr:colOff>165100</xdr:colOff>
      <xdr:row>36</xdr:row>
      <xdr:rowOff>152324</xdr:rowOff>
    </xdr:to>
    <xdr:sp macro="" textlink="">
      <xdr:nvSpPr>
        <xdr:cNvPr id="304" name="フローチャート: 判断 303"/>
        <xdr:cNvSpPr/>
      </xdr:nvSpPr>
      <xdr:spPr>
        <a:xfrm>
          <a:off x="6921500" y="622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168851</xdr:rowOff>
    </xdr:from>
    <xdr:ext cx="469744" cy="259045"/>
    <xdr:sp macro="" textlink="">
      <xdr:nvSpPr>
        <xdr:cNvPr id="305" name="テキスト ボックス 304"/>
        <xdr:cNvSpPr txBox="1"/>
      </xdr:nvSpPr>
      <xdr:spPr>
        <a:xfrm>
          <a:off x="6737428" y="59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86385</xdr:rowOff>
    </xdr:from>
    <xdr:to>
      <xdr:col>55</xdr:col>
      <xdr:colOff>50800</xdr:colOff>
      <xdr:row>39</xdr:row>
      <xdr:rowOff>16535</xdr:rowOff>
    </xdr:to>
    <xdr:sp macro="" textlink="">
      <xdr:nvSpPr>
        <xdr:cNvPr id="311" name="楕円 310"/>
        <xdr:cNvSpPr/>
      </xdr:nvSpPr>
      <xdr:spPr>
        <a:xfrm>
          <a:off x="104267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1312</xdr:rowOff>
    </xdr:from>
    <xdr:ext cx="313932" cy="259045"/>
    <xdr:sp macro="" textlink="">
      <xdr:nvSpPr>
        <xdr:cNvPr id="312" name="労働費該当値テキスト"/>
        <xdr:cNvSpPr txBox="1"/>
      </xdr:nvSpPr>
      <xdr:spPr>
        <a:xfrm>
          <a:off x="10528300" y="6516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83414</xdr:rowOff>
    </xdr:from>
    <xdr:to>
      <xdr:col>50</xdr:col>
      <xdr:colOff>165100</xdr:colOff>
      <xdr:row>39</xdr:row>
      <xdr:rowOff>13564</xdr:rowOff>
    </xdr:to>
    <xdr:sp macro="" textlink="">
      <xdr:nvSpPr>
        <xdr:cNvPr id="313" name="楕円 312"/>
        <xdr:cNvSpPr/>
      </xdr:nvSpPr>
      <xdr:spPr>
        <a:xfrm>
          <a:off x="9588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4691</xdr:rowOff>
    </xdr:from>
    <xdr:ext cx="313932" cy="259045"/>
    <xdr:sp macro="" textlink="">
      <xdr:nvSpPr>
        <xdr:cNvPr id="314" name="テキスト ボックス 313"/>
        <xdr:cNvSpPr txBox="1"/>
      </xdr:nvSpPr>
      <xdr:spPr>
        <a:xfrm>
          <a:off x="9482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88671</xdr:rowOff>
    </xdr:from>
    <xdr:to>
      <xdr:col>46</xdr:col>
      <xdr:colOff>38100</xdr:colOff>
      <xdr:row>39</xdr:row>
      <xdr:rowOff>18821</xdr:rowOff>
    </xdr:to>
    <xdr:sp macro="" textlink="">
      <xdr:nvSpPr>
        <xdr:cNvPr id="315" name="楕円 314"/>
        <xdr:cNvSpPr/>
      </xdr:nvSpPr>
      <xdr:spPr>
        <a:xfrm>
          <a:off x="8699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9948</xdr:rowOff>
    </xdr:from>
    <xdr:ext cx="249299" cy="259045"/>
    <xdr:sp macro="" textlink="">
      <xdr:nvSpPr>
        <xdr:cNvPr id="316" name="テキスト ボックス 315"/>
        <xdr:cNvSpPr txBox="1"/>
      </xdr:nvSpPr>
      <xdr:spPr>
        <a:xfrm>
          <a:off x="8625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45238</xdr:rowOff>
    </xdr:from>
    <xdr:to>
      <xdr:col>41</xdr:col>
      <xdr:colOff>101600</xdr:colOff>
      <xdr:row>38</xdr:row>
      <xdr:rowOff>146838</xdr:rowOff>
    </xdr:to>
    <xdr:sp macro="" textlink="">
      <xdr:nvSpPr>
        <xdr:cNvPr id="317" name="楕円 316"/>
        <xdr:cNvSpPr/>
      </xdr:nvSpPr>
      <xdr:spPr>
        <a:xfrm>
          <a:off x="7810500" y="65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137965</xdr:rowOff>
    </xdr:from>
    <xdr:ext cx="378565" cy="259045"/>
    <xdr:sp macro="" textlink="">
      <xdr:nvSpPr>
        <xdr:cNvPr id="318" name="テキスト ボックス 317"/>
        <xdr:cNvSpPr txBox="1"/>
      </xdr:nvSpPr>
      <xdr:spPr>
        <a:xfrm>
          <a:off x="7672017" y="665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125476</xdr:rowOff>
    </xdr:from>
    <xdr:to>
      <xdr:col>36</xdr:col>
      <xdr:colOff>165100</xdr:colOff>
      <xdr:row>38</xdr:row>
      <xdr:rowOff>55626</xdr:rowOff>
    </xdr:to>
    <xdr:sp macro="" textlink="">
      <xdr:nvSpPr>
        <xdr:cNvPr id="319" name="楕円 318"/>
        <xdr:cNvSpPr/>
      </xdr:nvSpPr>
      <xdr:spPr>
        <a:xfrm>
          <a:off x="6921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46753</xdr:rowOff>
    </xdr:from>
    <xdr:ext cx="378565" cy="259045"/>
    <xdr:sp macro="" textlink="">
      <xdr:nvSpPr>
        <xdr:cNvPr id="320" name="テキスト ボックス 319"/>
        <xdr:cNvSpPr txBox="1"/>
      </xdr:nvSpPr>
      <xdr:spPr>
        <a:xfrm>
          <a:off x="6783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76789</xdr:rowOff>
    </xdr:from>
    <xdr:to>
      <xdr:col>55</xdr:col>
      <xdr:colOff>0</xdr:colOff>
      <xdr:row>55</xdr:row>
      <xdr:rowOff>160045</xdr:rowOff>
    </xdr:to>
    <xdr:cxnSp macro="">
      <xdr:nvCxnSpPr>
        <xdr:cNvPr id="347" name="直線コネクタ 346"/>
        <xdr:cNvCxnSpPr/>
      </xdr:nvCxnSpPr>
      <xdr:spPr>
        <a:xfrm flipV="1">
          <a:off x="9639300" y="9506539"/>
          <a:ext cx="838200" cy="8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84356</xdr:rowOff>
    </xdr:from>
    <xdr:to>
      <xdr:col>50</xdr:col>
      <xdr:colOff>114300</xdr:colOff>
      <xdr:row>55</xdr:row>
      <xdr:rowOff>160045</xdr:rowOff>
    </xdr:to>
    <xdr:cxnSp macro="">
      <xdr:nvCxnSpPr>
        <xdr:cNvPr id="350" name="直線コネクタ 349"/>
        <xdr:cNvCxnSpPr/>
      </xdr:nvCxnSpPr>
      <xdr:spPr>
        <a:xfrm>
          <a:off x="8750300" y="9514106"/>
          <a:ext cx="889000" cy="7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84356</xdr:rowOff>
    </xdr:from>
    <xdr:to>
      <xdr:col>45</xdr:col>
      <xdr:colOff>177800</xdr:colOff>
      <xdr:row>55</xdr:row>
      <xdr:rowOff>120200</xdr:rowOff>
    </xdr:to>
    <xdr:cxnSp macro="">
      <xdr:nvCxnSpPr>
        <xdr:cNvPr id="353" name="直線コネクタ 352"/>
        <xdr:cNvCxnSpPr/>
      </xdr:nvCxnSpPr>
      <xdr:spPr>
        <a:xfrm flipV="1">
          <a:off x="7861300" y="9514106"/>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120200</xdr:rowOff>
    </xdr:from>
    <xdr:to>
      <xdr:col>41</xdr:col>
      <xdr:colOff>50800</xdr:colOff>
      <xdr:row>56</xdr:row>
      <xdr:rowOff>32144</xdr:rowOff>
    </xdr:to>
    <xdr:cxnSp macro="">
      <xdr:nvCxnSpPr>
        <xdr:cNvPr id="356" name="直線コネクタ 355"/>
        <xdr:cNvCxnSpPr/>
      </xdr:nvCxnSpPr>
      <xdr:spPr>
        <a:xfrm flipV="1">
          <a:off x="6972300" y="9549950"/>
          <a:ext cx="889000" cy="8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127967</xdr:rowOff>
    </xdr:from>
    <xdr:to>
      <xdr:col>36</xdr:col>
      <xdr:colOff>165100</xdr:colOff>
      <xdr:row>55</xdr:row>
      <xdr:rowOff>58117</xdr:rowOff>
    </xdr:to>
    <xdr:sp macro="" textlink="">
      <xdr:nvSpPr>
        <xdr:cNvPr id="359" name="フローチャート: 判断 358"/>
        <xdr:cNvSpPr/>
      </xdr:nvSpPr>
      <xdr:spPr>
        <a:xfrm>
          <a:off x="6921500" y="938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74644</xdr:rowOff>
    </xdr:from>
    <xdr:ext cx="534377" cy="259045"/>
    <xdr:sp macro="" textlink="">
      <xdr:nvSpPr>
        <xdr:cNvPr id="360" name="テキスト ボックス 359"/>
        <xdr:cNvSpPr txBox="1"/>
      </xdr:nvSpPr>
      <xdr:spPr>
        <a:xfrm>
          <a:off x="6705111" y="916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25989</xdr:rowOff>
    </xdr:from>
    <xdr:to>
      <xdr:col>55</xdr:col>
      <xdr:colOff>50800</xdr:colOff>
      <xdr:row>55</xdr:row>
      <xdr:rowOff>127589</xdr:rowOff>
    </xdr:to>
    <xdr:sp macro="" textlink="">
      <xdr:nvSpPr>
        <xdr:cNvPr id="366" name="楕円 365"/>
        <xdr:cNvSpPr/>
      </xdr:nvSpPr>
      <xdr:spPr>
        <a:xfrm>
          <a:off x="10426700" y="945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48866</xdr:rowOff>
    </xdr:from>
    <xdr:ext cx="534377" cy="259045"/>
    <xdr:sp macro="" textlink="">
      <xdr:nvSpPr>
        <xdr:cNvPr id="367" name="農林水産業費該当値テキスト"/>
        <xdr:cNvSpPr txBox="1"/>
      </xdr:nvSpPr>
      <xdr:spPr>
        <a:xfrm>
          <a:off x="10528300" y="930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109245</xdr:rowOff>
    </xdr:from>
    <xdr:to>
      <xdr:col>50</xdr:col>
      <xdr:colOff>165100</xdr:colOff>
      <xdr:row>56</xdr:row>
      <xdr:rowOff>39395</xdr:rowOff>
    </xdr:to>
    <xdr:sp macro="" textlink="">
      <xdr:nvSpPr>
        <xdr:cNvPr id="368" name="楕円 367"/>
        <xdr:cNvSpPr/>
      </xdr:nvSpPr>
      <xdr:spPr>
        <a:xfrm>
          <a:off x="9588500" y="95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55922</xdr:rowOff>
    </xdr:from>
    <xdr:ext cx="534377" cy="259045"/>
    <xdr:sp macro="" textlink="">
      <xdr:nvSpPr>
        <xdr:cNvPr id="369" name="テキスト ボックス 368"/>
        <xdr:cNvSpPr txBox="1"/>
      </xdr:nvSpPr>
      <xdr:spPr>
        <a:xfrm>
          <a:off x="9372111" y="931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33556</xdr:rowOff>
    </xdr:from>
    <xdr:to>
      <xdr:col>46</xdr:col>
      <xdr:colOff>38100</xdr:colOff>
      <xdr:row>55</xdr:row>
      <xdr:rowOff>135156</xdr:rowOff>
    </xdr:to>
    <xdr:sp macro="" textlink="">
      <xdr:nvSpPr>
        <xdr:cNvPr id="370" name="楕円 369"/>
        <xdr:cNvSpPr/>
      </xdr:nvSpPr>
      <xdr:spPr>
        <a:xfrm>
          <a:off x="8699500" y="94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151683</xdr:rowOff>
    </xdr:from>
    <xdr:ext cx="534377" cy="259045"/>
    <xdr:sp macro="" textlink="">
      <xdr:nvSpPr>
        <xdr:cNvPr id="371" name="テキスト ボックス 370"/>
        <xdr:cNvSpPr txBox="1"/>
      </xdr:nvSpPr>
      <xdr:spPr>
        <a:xfrm>
          <a:off x="8483111" y="92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69400</xdr:rowOff>
    </xdr:from>
    <xdr:to>
      <xdr:col>41</xdr:col>
      <xdr:colOff>101600</xdr:colOff>
      <xdr:row>55</xdr:row>
      <xdr:rowOff>171000</xdr:rowOff>
    </xdr:to>
    <xdr:sp macro="" textlink="">
      <xdr:nvSpPr>
        <xdr:cNvPr id="372" name="楕円 371"/>
        <xdr:cNvSpPr/>
      </xdr:nvSpPr>
      <xdr:spPr>
        <a:xfrm>
          <a:off x="7810500" y="94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16077</xdr:rowOff>
    </xdr:from>
    <xdr:ext cx="534377" cy="259045"/>
    <xdr:sp macro="" textlink="">
      <xdr:nvSpPr>
        <xdr:cNvPr id="373" name="テキスト ボックス 372"/>
        <xdr:cNvSpPr txBox="1"/>
      </xdr:nvSpPr>
      <xdr:spPr>
        <a:xfrm>
          <a:off x="7594111" y="92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152794</xdr:rowOff>
    </xdr:from>
    <xdr:to>
      <xdr:col>36</xdr:col>
      <xdr:colOff>165100</xdr:colOff>
      <xdr:row>56</xdr:row>
      <xdr:rowOff>82944</xdr:rowOff>
    </xdr:to>
    <xdr:sp macro="" textlink="">
      <xdr:nvSpPr>
        <xdr:cNvPr id="374" name="楕円 373"/>
        <xdr:cNvSpPr/>
      </xdr:nvSpPr>
      <xdr:spPr>
        <a:xfrm>
          <a:off x="6921500" y="958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74071</xdr:rowOff>
    </xdr:from>
    <xdr:ext cx="534377" cy="259045"/>
    <xdr:sp macro="" textlink="">
      <xdr:nvSpPr>
        <xdr:cNvPr id="375" name="テキスト ボックス 374"/>
        <xdr:cNvSpPr txBox="1"/>
      </xdr:nvSpPr>
      <xdr:spPr>
        <a:xfrm>
          <a:off x="6705111" y="967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51712</xdr:rowOff>
    </xdr:from>
    <xdr:to>
      <xdr:col>55</xdr:col>
      <xdr:colOff>0</xdr:colOff>
      <xdr:row>78</xdr:row>
      <xdr:rowOff>58821</xdr:rowOff>
    </xdr:to>
    <xdr:cxnSp macro="">
      <xdr:nvCxnSpPr>
        <xdr:cNvPr id="402" name="直線コネクタ 401"/>
        <xdr:cNvCxnSpPr/>
      </xdr:nvCxnSpPr>
      <xdr:spPr>
        <a:xfrm flipV="1">
          <a:off x="9639300" y="13424812"/>
          <a:ext cx="8382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58821</xdr:rowOff>
    </xdr:from>
    <xdr:to>
      <xdr:col>50</xdr:col>
      <xdr:colOff>114300</xdr:colOff>
      <xdr:row>78</xdr:row>
      <xdr:rowOff>61838</xdr:rowOff>
    </xdr:to>
    <xdr:cxnSp macro="">
      <xdr:nvCxnSpPr>
        <xdr:cNvPr id="405" name="直線コネクタ 404"/>
        <xdr:cNvCxnSpPr/>
      </xdr:nvCxnSpPr>
      <xdr:spPr>
        <a:xfrm flipV="1">
          <a:off x="8750300" y="13431921"/>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152913</xdr:rowOff>
    </xdr:from>
    <xdr:to>
      <xdr:col>45</xdr:col>
      <xdr:colOff>177800</xdr:colOff>
      <xdr:row>78</xdr:row>
      <xdr:rowOff>61838</xdr:rowOff>
    </xdr:to>
    <xdr:cxnSp macro="">
      <xdr:nvCxnSpPr>
        <xdr:cNvPr id="408" name="直線コネクタ 407"/>
        <xdr:cNvCxnSpPr/>
      </xdr:nvCxnSpPr>
      <xdr:spPr>
        <a:xfrm>
          <a:off x="7861300" y="13354563"/>
          <a:ext cx="889000" cy="80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32697</xdr:rowOff>
    </xdr:from>
    <xdr:ext cx="534377" cy="259045"/>
    <xdr:sp macro="" textlink="">
      <xdr:nvSpPr>
        <xdr:cNvPr id="410" name="テキスト ボックス 409"/>
        <xdr:cNvSpPr txBox="1"/>
      </xdr:nvSpPr>
      <xdr:spPr>
        <a:xfrm>
          <a:off x="8483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152913</xdr:rowOff>
    </xdr:from>
    <xdr:to>
      <xdr:col>41</xdr:col>
      <xdr:colOff>50800</xdr:colOff>
      <xdr:row>78</xdr:row>
      <xdr:rowOff>65611</xdr:rowOff>
    </xdr:to>
    <xdr:cxnSp macro="">
      <xdr:nvCxnSpPr>
        <xdr:cNvPr id="411" name="直線コネクタ 410"/>
        <xdr:cNvCxnSpPr/>
      </xdr:nvCxnSpPr>
      <xdr:spPr>
        <a:xfrm flipV="1">
          <a:off x="6972300" y="13354563"/>
          <a:ext cx="889000" cy="8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128493</xdr:rowOff>
    </xdr:from>
    <xdr:to>
      <xdr:col>36</xdr:col>
      <xdr:colOff>165100</xdr:colOff>
      <xdr:row>77</xdr:row>
      <xdr:rowOff>58643</xdr:rowOff>
    </xdr:to>
    <xdr:sp macro="" textlink="">
      <xdr:nvSpPr>
        <xdr:cNvPr id="414" name="フローチャート: 判断 413"/>
        <xdr:cNvSpPr/>
      </xdr:nvSpPr>
      <xdr:spPr>
        <a:xfrm>
          <a:off x="6921500" y="131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75171</xdr:rowOff>
    </xdr:from>
    <xdr:ext cx="534377" cy="259045"/>
    <xdr:sp macro="" textlink="">
      <xdr:nvSpPr>
        <xdr:cNvPr id="415" name="テキスト ボックス 414"/>
        <xdr:cNvSpPr txBox="1"/>
      </xdr:nvSpPr>
      <xdr:spPr>
        <a:xfrm>
          <a:off x="6705111" y="1293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912</xdr:rowOff>
    </xdr:from>
    <xdr:to>
      <xdr:col>55</xdr:col>
      <xdr:colOff>50800</xdr:colOff>
      <xdr:row>78</xdr:row>
      <xdr:rowOff>102512</xdr:rowOff>
    </xdr:to>
    <xdr:sp macro="" textlink="">
      <xdr:nvSpPr>
        <xdr:cNvPr id="421" name="楕円 420"/>
        <xdr:cNvSpPr/>
      </xdr:nvSpPr>
      <xdr:spPr>
        <a:xfrm>
          <a:off x="10426700" y="133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87289</xdr:rowOff>
    </xdr:from>
    <xdr:ext cx="469744" cy="259045"/>
    <xdr:sp macro="" textlink="">
      <xdr:nvSpPr>
        <xdr:cNvPr id="422" name="商工費該当値テキスト"/>
        <xdr:cNvSpPr txBox="1"/>
      </xdr:nvSpPr>
      <xdr:spPr>
        <a:xfrm>
          <a:off x="10528300" y="1328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8021</xdr:rowOff>
    </xdr:from>
    <xdr:to>
      <xdr:col>50</xdr:col>
      <xdr:colOff>165100</xdr:colOff>
      <xdr:row>78</xdr:row>
      <xdr:rowOff>109621</xdr:rowOff>
    </xdr:to>
    <xdr:sp macro="" textlink="">
      <xdr:nvSpPr>
        <xdr:cNvPr id="423" name="楕円 422"/>
        <xdr:cNvSpPr/>
      </xdr:nvSpPr>
      <xdr:spPr>
        <a:xfrm>
          <a:off x="9588500" y="133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100748</xdr:rowOff>
    </xdr:from>
    <xdr:ext cx="469744" cy="259045"/>
    <xdr:sp macro="" textlink="">
      <xdr:nvSpPr>
        <xdr:cNvPr id="424" name="テキスト ボックス 423"/>
        <xdr:cNvSpPr txBox="1"/>
      </xdr:nvSpPr>
      <xdr:spPr>
        <a:xfrm>
          <a:off x="9404428" y="1347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11038</xdr:rowOff>
    </xdr:from>
    <xdr:to>
      <xdr:col>46</xdr:col>
      <xdr:colOff>38100</xdr:colOff>
      <xdr:row>78</xdr:row>
      <xdr:rowOff>112638</xdr:rowOff>
    </xdr:to>
    <xdr:sp macro="" textlink="">
      <xdr:nvSpPr>
        <xdr:cNvPr id="425" name="楕円 424"/>
        <xdr:cNvSpPr/>
      </xdr:nvSpPr>
      <xdr:spPr>
        <a:xfrm>
          <a:off x="8699500" y="133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103765</xdr:rowOff>
    </xdr:from>
    <xdr:ext cx="469744" cy="259045"/>
    <xdr:sp macro="" textlink="">
      <xdr:nvSpPr>
        <xdr:cNvPr id="426" name="テキスト ボックス 425"/>
        <xdr:cNvSpPr txBox="1"/>
      </xdr:nvSpPr>
      <xdr:spPr>
        <a:xfrm>
          <a:off x="8515428" y="134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102113</xdr:rowOff>
    </xdr:from>
    <xdr:to>
      <xdr:col>41</xdr:col>
      <xdr:colOff>101600</xdr:colOff>
      <xdr:row>78</xdr:row>
      <xdr:rowOff>32263</xdr:rowOff>
    </xdr:to>
    <xdr:sp macro="" textlink="">
      <xdr:nvSpPr>
        <xdr:cNvPr id="427" name="楕円 426"/>
        <xdr:cNvSpPr/>
      </xdr:nvSpPr>
      <xdr:spPr>
        <a:xfrm>
          <a:off x="7810500" y="133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23390</xdr:rowOff>
    </xdr:from>
    <xdr:ext cx="469744" cy="259045"/>
    <xdr:sp macro="" textlink="">
      <xdr:nvSpPr>
        <xdr:cNvPr id="428" name="テキスト ボックス 427"/>
        <xdr:cNvSpPr txBox="1"/>
      </xdr:nvSpPr>
      <xdr:spPr>
        <a:xfrm>
          <a:off x="7626428" y="1339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14811</xdr:rowOff>
    </xdr:from>
    <xdr:to>
      <xdr:col>36</xdr:col>
      <xdr:colOff>165100</xdr:colOff>
      <xdr:row>78</xdr:row>
      <xdr:rowOff>116411</xdr:rowOff>
    </xdr:to>
    <xdr:sp macro="" textlink="">
      <xdr:nvSpPr>
        <xdr:cNvPr id="429" name="楕円 428"/>
        <xdr:cNvSpPr/>
      </xdr:nvSpPr>
      <xdr:spPr>
        <a:xfrm>
          <a:off x="6921500" y="1338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107538</xdr:rowOff>
    </xdr:from>
    <xdr:ext cx="469744" cy="259045"/>
    <xdr:sp macro="" textlink="">
      <xdr:nvSpPr>
        <xdr:cNvPr id="430" name="テキスト ボックス 429"/>
        <xdr:cNvSpPr txBox="1"/>
      </xdr:nvSpPr>
      <xdr:spPr>
        <a:xfrm>
          <a:off x="6737428" y="1348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31412</xdr:rowOff>
    </xdr:from>
    <xdr:to>
      <xdr:col>55</xdr:col>
      <xdr:colOff>0</xdr:colOff>
      <xdr:row>98</xdr:row>
      <xdr:rowOff>68253</xdr:rowOff>
    </xdr:to>
    <xdr:cxnSp macro="">
      <xdr:nvCxnSpPr>
        <xdr:cNvPr id="457" name="直線コネクタ 456"/>
        <xdr:cNvCxnSpPr/>
      </xdr:nvCxnSpPr>
      <xdr:spPr>
        <a:xfrm flipV="1">
          <a:off x="9639300" y="16833512"/>
          <a:ext cx="838200" cy="3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66659</xdr:rowOff>
    </xdr:from>
    <xdr:to>
      <xdr:col>50</xdr:col>
      <xdr:colOff>114300</xdr:colOff>
      <xdr:row>98</xdr:row>
      <xdr:rowOff>68253</xdr:rowOff>
    </xdr:to>
    <xdr:cxnSp macro="">
      <xdr:nvCxnSpPr>
        <xdr:cNvPr id="460" name="直線コネクタ 459"/>
        <xdr:cNvCxnSpPr/>
      </xdr:nvCxnSpPr>
      <xdr:spPr>
        <a:xfrm>
          <a:off x="8750300" y="16868759"/>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23453</xdr:rowOff>
    </xdr:from>
    <xdr:to>
      <xdr:col>45</xdr:col>
      <xdr:colOff>177800</xdr:colOff>
      <xdr:row>98</xdr:row>
      <xdr:rowOff>66659</xdr:rowOff>
    </xdr:to>
    <xdr:cxnSp macro="">
      <xdr:nvCxnSpPr>
        <xdr:cNvPr id="463" name="直線コネクタ 462"/>
        <xdr:cNvCxnSpPr/>
      </xdr:nvCxnSpPr>
      <xdr:spPr>
        <a:xfrm>
          <a:off x="7861300" y="16825553"/>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23453</xdr:rowOff>
    </xdr:from>
    <xdr:to>
      <xdr:col>41</xdr:col>
      <xdr:colOff>50800</xdr:colOff>
      <xdr:row>98</xdr:row>
      <xdr:rowOff>76436</xdr:rowOff>
    </xdr:to>
    <xdr:cxnSp macro="">
      <xdr:nvCxnSpPr>
        <xdr:cNvPr id="466" name="直線コネクタ 465"/>
        <xdr:cNvCxnSpPr/>
      </xdr:nvCxnSpPr>
      <xdr:spPr>
        <a:xfrm flipV="1">
          <a:off x="6972300" y="16825553"/>
          <a:ext cx="889000" cy="5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137051</xdr:rowOff>
    </xdr:from>
    <xdr:to>
      <xdr:col>36</xdr:col>
      <xdr:colOff>165100</xdr:colOff>
      <xdr:row>98</xdr:row>
      <xdr:rowOff>67201</xdr:rowOff>
    </xdr:to>
    <xdr:sp macro="" textlink="">
      <xdr:nvSpPr>
        <xdr:cNvPr id="469" name="フローチャート: 判断 468"/>
        <xdr:cNvSpPr/>
      </xdr:nvSpPr>
      <xdr:spPr>
        <a:xfrm>
          <a:off x="6921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83728</xdr:rowOff>
    </xdr:from>
    <xdr:ext cx="534377" cy="259045"/>
    <xdr:sp macro="" textlink="">
      <xdr:nvSpPr>
        <xdr:cNvPr id="470" name="テキスト ボックス 469"/>
        <xdr:cNvSpPr txBox="1"/>
      </xdr:nvSpPr>
      <xdr:spPr>
        <a:xfrm>
          <a:off x="6705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152062</xdr:rowOff>
    </xdr:from>
    <xdr:to>
      <xdr:col>55</xdr:col>
      <xdr:colOff>50800</xdr:colOff>
      <xdr:row>98</xdr:row>
      <xdr:rowOff>82212</xdr:rowOff>
    </xdr:to>
    <xdr:sp macro="" textlink="">
      <xdr:nvSpPr>
        <xdr:cNvPr id="476" name="楕円 475"/>
        <xdr:cNvSpPr/>
      </xdr:nvSpPr>
      <xdr:spPr>
        <a:xfrm>
          <a:off x="10426700" y="167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17453</xdr:rowOff>
    </xdr:from>
    <xdr:to>
      <xdr:col>50</xdr:col>
      <xdr:colOff>165100</xdr:colOff>
      <xdr:row>98</xdr:row>
      <xdr:rowOff>119053</xdr:rowOff>
    </xdr:to>
    <xdr:sp macro="" textlink="">
      <xdr:nvSpPr>
        <xdr:cNvPr id="478" name="楕円 477"/>
        <xdr:cNvSpPr/>
      </xdr:nvSpPr>
      <xdr:spPr>
        <a:xfrm>
          <a:off x="9588500" y="168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110180</xdr:rowOff>
    </xdr:from>
    <xdr:ext cx="534377" cy="259045"/>
    <xdr:sp macro="" textlink="">
      <xdr:nvSpPr>
        <xdr:cNvPr id="479" name="テキスト ボックス 478"/>
        <xdr:cNvSpPr txBox="1"/>
      </xdr:nvSpPr>
      <xdr:spPr>
        <a:xfrm>
          <a:off x="9372111" y="1691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15859</xdr:rowOff>
    </xdr:from>
    <xdr:to>
      <xdr:col>46</xdr:col>
      <xdr:colOff>38100</xdr:colOff>
      <xdr:row>98</xdr:row>
      <xdr:rowOff>117459</xdr:rowOff>
    </xdr:to>
    <xdr:sp macro="" textlink="">
      <xdr:nvSpPr>
        <xdr:cNvPr id="480" name="楕円 479"/>
        <xdr:cNvSpPr/>
      </xdr:nvSpPr>
      <xdr:spPr>
        <a:xfrm>
          <a:off x="8699500" y="1681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108586</xdr:rowOff>
    </xdr:from>
    <xdr:ext cx="534377" cy="259045"/>
    <xdr:sp macro="" textlink="">
      <xdr:nvSpPr>
        <xdr:cNvPr id="481" name="テキスト ボックス 480"/>
        <xdr:cNvSpPr txBox="1"/>
      </xdr:nvSpPr>
      <xdr:spPr>
        <a:xfrm>
          <a:off x="8483111" y="1691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144103</xdr:rowOff>
    </xdr:from>
    <xdr:to>
      <xdr:col>41</xdr:col>
      <xdr:colOff>101600</xdr:colOff>
      <xdr:row>98</xdr:row>
      <xdr:rowOff>74253</xdr:rowOff>
    </xdr:to>
    <xdr:sp macro="" textlink="">
      <xdr:nvSpPr>
        <xdr:cNvPr id="482" name="楕円 481"/>
        <xdr:cNvSpPr/>
      </xdr:nvSpPr>
      <xdr:spPr>
        <a:xfrm>
          <a:off x="7810500" y="1677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65380</xdr:rowOff>
    </xdr:from>
    <xdr:ext cx="534377" cy="259045"/>
    <xdr:sp macro="" textlink="">
      <xdr:nvSpPr>
        <xdr:cNvPr id="483" name="テキスト ボックス 482"/>
        <xdr:cNvSpPr txBox="1"/>
      </xdr:nvSpPr>
      <xdr:spPr>
        <a:xfrm>
          <a:off x="7594111" y="168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25636</xdr:rowOff>
    </xdr:from>
    <xdr:to>
      <xdr:col>36</xdr:col>
      <xdr:colOff>165100</xdr:colOff>
      <xdr:row>98</xdr:row>
      <xdr:rowOff>127236</xdr:rowOff>
    </xdr:to>
    <xdr:sp macro="" textlink="">
      <xdr:nvSpPr>
        <xdr:cNvPr id="484" name="楕円 483"/>
        <xdr:cNvSpPr/>
      </xdr:nvSpPr>
      <xdr:spPr>
        <a:xfrm>
          <a:off x="6921500" y="1682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118363</xdr:rowOff>
    </xdr:from>
    <xdr:ext cx="534377" cy="259045"/>
    <xdr:sp macro="" textlink="">
      <xdr:nvSpPr>
        <xdr:cNvPr id="485" name="テキスト ボックス 484"/>
        <xdr:cNvSpPr txBox="1"/>
      </xdr:nvSpPr>
      <xdr:spPr>
        <a:xfrm>
          <a:off x="6705111" y="169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42316</xdr:rowOff>
    </xdr:from>
    <xdr:to>
      <xdr:col>85</xdr:col>
      <xdr:colOff>127000</xdr:colOff>
      <xdr:row>36</xdr:row>
      <xdr:rowOff>108885</xdr:rowOff>
    </xdr:to>
    <xdr:cxnSp macro="">
      <xdr:nvCxnSpPr>
        <xdr:cNvPr id="513" name="直線コネクタ 512"/>
        <xdr:cNvCxnSpPr/>
      </xdr:nvCxnSpPr>
      <xdr:spPr>
        <a:xfrm flipV="1">
          <a:off x="15481300" y="6214516"/>
          <a:ext cx="8382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146834</xdr:rowOff>
    </xdr:from>
    <xdr:ext cx="534377" cy="259045"/>
    <xdr:sp macro="" textlink="">
      <xdr:nvSpPr>
        <xdr:cNvPr id="514" name="消防費平均値テキスト"/>
        <xdr:cNvSpPr txBox="1"/>
      </xdr:nvSpPr>
      <xdr:spPr>
        <a:xfrm>
          <a:off x="16370300" y="614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105136</xdr:rowOff>
    </xdr:from>
    <xdr:to>
      <xdr:col>81</xdr:col>
      <xdr:colOff>50800</xdr:colOff>
      <xdr:row>36</xdr:row>
      <xdr:rowOff>108885</xdr:rowOff>
    </xdr:to>
    <xdr:cxnSp macro="">
      <xdr:nvCxnSpPr>
        <xdr:cNvPr id="516" name="直線コネクタ 515"/>
        <xdr:cNvCxnSpPr/>
      </xdr:nvCxnSpPr>
      <xdr:spPr>
        <a:xfrm>
          <a:off x="14592300" y="6277336"/>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164343</xdr:rowOff>
    </xdr:from>
    <xdr:to>
      <xdr:col>76</xdr:col>
      <xdr:colOff>114300</xdr:colOff>
      <xdr:row>36</xdr:row>
      <xdr:rowOff>105136</xdr:rowOff>
    </xdr:to>
    <xdr:cxnSp macro="">
      <xdr:nvCxnSpPr>
        <xdr:cNvPr id="519" name="直線コネクタ 518"/>
        <xdr:cNvCxnSpPr/>
      </xdr:nvCxnSpPr>
      <xdr:spPr>
        <a:xfrm>
          <a:off x="13703300" y="5993643"/>
          <a:ext cx="889000" cy="28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164343</xdr:rowOff>
    </xdr:from>
    <xdr:to>
      <xdr:col>71</xdr:col>
      <xdr:colOff>177800</xdr:colOff>
      <xdr:row>35</xdr:row>
      <xdr:rowOff>124475</xdr:rowOff>
    </xdr:to>
    <xdr:cxnSp macro="">
      <xdr:nvCxnSpPr>
        <xdr:cNvPr id="522" name="直線コネクタ 521"/>
        <xdr:cNvCxnSpPr/>
      </xdr:nvCxnSpPr>
      <xdr:spPr>
        <a:xfrm flipV="1">
          <a:off x="12814300" y="5993643"/>
          <a:ext cx="889000" cy="13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82453</xdr:rowOff>
    </xdr:from>
    <xdr:to>
      <xdr:col>72</xdr:col>
      <xdr:colOff>38100</xdr:colOff>
      <xdr:row>36</xdr:row>
      <xdr:rowOff>12603</xdr:rowOff>
    </xdr:to>
    <xdr:sp macro="" textlink="">
      <xdr:nvSpPr>
        <xdr:cNvPr id="523" name="フローチャート: 判断 522"/>
        <xdr:cNvSpPr/>
      </xdr:nvSpPr>
      <xdr:spPr>
        <a:xfrm>
          <a:off x="13652500" y="608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3730</xdr:rowOff>
    </xdr:from>
    <xdr:ext cx="534377" cy="259045"/>
    <xdr:sp macro="" textlink="">
      <xdr:nvSpPr>
        <xdr:cNvPr id="524" name="テキスト ボックス 523"/>
        <xdr:cNvSpPr txBox="1"/>
      </xdr:nvSpPr>
      <xdr:spPr>
        <a:xfrm>
          <a:off x="13436111" y="61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96033</xdr:rowOff>
    </xdr:from>
    <xdr:to>
      <xdr:col>67</xdr:col>
      <xdr:colOff>101600</xdr:colOff>
      <xdr:row>35</xdr:row>
      <xdr:rowOff>26183</xdr:rowOff>
    </xdr:to>
    <xdr:sp macro="" textlink="">
      <xdr:nvSpPr>
        <xdr:cNvPr id="525" name="フローチャート: 判断 524"/>
        <xdr:cNvSpPr/>
      </xdr:nvSpPr>
      <xdr:spPr>
        <a:xfrm>
          <a:off x="12763500" y="592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42710</xdr:rowOff>
    </xdr:from>
    <xdr:ext cx="534377" cy="259045"/>
    <xdr:sp macro="" textlink="">
      <xdr:nvSpPr>
        <xdr:cNvPr id="526" name="テキスト ボックス 525"/>
        <xdr:cNvSpPr txBox="1"/>
      </xdr:nvSpPr>
      <xdr:spPr>
        <a:xfrm>
          <a:off x="12547111" y="570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162966</xdr:rowOff>
    </xdr:from>
    <xdr:to>
      <xdr:col>85</xdr:col>
      <xdr:colOff>177800</xdr:colOff>
      <xdr:row>36</xdr:row>
      <xdr:rowOff>93116</xdr:rowOff>
    </xdr:to>
    <xdr:sp macro="" textlink="">
      <xdr:nvSpPr>
        <xdr:cNvPr id="532" name="楕円 531"/>
        <xdr:cNvSpPr/>
      </xdr:nvSpPr>
      <xdr:spPr>
        <a:xfrm>
          <a:off x="162687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14393</xdr:rowOff>
    </xdr:from>
    <xdr:ext cx="534377" cy="259045"/>
    <xdr:sp macro="" textlink="">
      <xdr:nvSpPr>
        <xdr:cNvPr id="533" name="消防費該当値テキスト"/>
        <xdr:cNvSpPr txBox="1"/>
      </xdr:nvSpPr>
      <xdr:spPr>
        <a:xfrm>
          <a:off x="16370300" y="601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58085</xdr:rowOff>
    </xdr:from>
    <xdr:to>
      <xdr:col>81</xdr:col>
      <xdr:colOff>101600</xdr:colOff>
      <xdr:row>36</xdr:row>
      <xdr:rowOff>159685</xdr:rowOff>
    </xdr:to>
    <xdr:sp macro="" textlink="">
      <xdr:nvSpPr>
        <xdr:cNvPr id="534" name="楕円 533"/>
        <xdr:cNvSpPr/>
      </xdr:nvSpPr>
      <xdr:spPr>
        <a:xfrm>
          <a:off x="15430500" y="623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150812</xdr:rowOff>
    </xdr:from>
    <xdr:ext cx="534377" cy="259045"/>
    <xdr:sp macro="" textlink="">
      <xdr:nvSpPr>
        <xdr:cNvPr id="535" name="テキスト ボックス 534"/>
        <xdr:cNvSpPr txBox="1"/>
      </xdr:nvSpPr>
      <xdr:spPr>
        <a:xfrm>
          <a:off x="15214111" y="63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54336</xdr:rowOff>
    </xdr:from>
    <xdr:to>
      <xdr:col>76</xdr:col>
      <xdr:colOff>165100</xdr:colOff>
      <xdr:row>36</xdr:row>
      <xdr:rowOff>155936</xdr:rowOff>
    </xdr:to>
    <xdr:sp macro="" textlink="">
      <xdr:nvSpPr>
        <xdr:cNvPr id="536" name="楕円 535"/>
        <xdr:cNvSpPr/>
      </xdr:nvSpPr>
      <xdr:spPr>
        <a:xfrm>
          <a:off x="14541500" y="62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147063</xdr:rowOff>
    </xdr:from>
    <xdr:ext cx="534377" cy="259045"/>
    <xdr:sp macro="" textlink="">
      <xdr:nvSpPr>
        <xdr:cNvPr id="537" name="テキスト ボックス 536"/>
        <xdr:cNvSpPr txBox="1"/>
      </xdr:nvSpPr>
      <xdr:spPr>
        <a:xfrm>
          <a:off x="14325111" y="631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113543</xdr:rowOff>
    </xdr:from>
    <xdr:to>
      <xdr:col>72</xdr:col>
      <xdr:colOff>38100</xdr:colOff>
      <xdr:row>35</xdr:row>
      <xdr:rowOff>43693</xdr:rowOff>
    </xdr:to>
    <xdr:sp macro="" textlink="">
      <xdr:nvSpPr>
        <xdr:cNvPr id="538" name="楕円 537"/>
        <xdr:cNvSpPr/>
      </xdr:nvSpPr>
      <xdr:spPr>
        <a:xfrm>
          <a:off x="13652500" y="59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60220</xdr:rowOff>
    </xdr:from>
    <xdr:ext cx="534377" cy="259045"/>
    <xdr:sp macro="" textlink="">
      <xdr:nvSpPr>
        <xdr:cNvPr id="539" name="テキスト ボックス 538"/>
        <xdr:cNvSpPr txBox="1"/>
      </xdr:nvSpPr>
      <xdr:spPr>
        <a:xfrm>
          <a:off x="13436111" y="57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73675</xdr:rowOff>
    </xdr:from>
    <xdr:to>
      <xdr:col>67</xdr:col>
      <xdr:colOff>101600</xdr:colOff>
      <xdr:row>36</xdr:row>
      <xdr:rowOff>3825</xdr:rowOff>
    </xdr:to>
    <xdr:sp macro="" textlink="">
      <xdr:nvSpPr>
        <xdr:cNvPr id="540" name="楕円 539"/>
        <xdr:cNvSpPr/>
      </xdr:nvSpPr>
      <xdr:spPr>
        <a:xfrm>
          <a:off x="12763500" y="607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166402</xdr:rowOff>
    </xdr:from>
    <xdr:ext cx="534377" cy="259045"/>
    <xdr:sp macro="" textlink="">
      <xdr:nvSpPr>
        <xdr:cNvPr id="541" name="テキスト ボックス 540"/>
        <xdr:cNvSpPr txBox="1"/>
      </xdr:nvSpPr>
      <xdr:spPr>
        <a:xfrm>
          <a:off x="12547111" y="61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141937</xdr:rowOff>
    </xdr:from>
    <xdr:to>
      <xdr:col>85</xdr:col>
      <xdr:colOff>127000</xdr:colOff>
      <xdr:row>57</xdr:row>
      <xdr:rowOff>97785</xdr:rowOff>
    </xdr:to>
    <xdr:cxnSp macro="">
      <xdr:nvCxnSpPr>
        <xdr:cNvPr id="573" name="直線コネクタ 572"/>
        <xdr:cNvCxnSpPr/>
      </xdr:nvCxnSpPr>
      <xdr:spPr>
        <a:xfrm>
          <a:off x="15481300" y="9228787"/>
          <a:ext cx="838200" cy="64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141937</xdr:rowOff>
    </xdr:from>
    <xdr:to>
      <xdr:col>81</xdr:col>
      <xdr:colOff>50800</xdr:colOff>
      <xdr:row>56</xdr:row>
      <xdr:rowOff>21318</xdr:rowOff>
    </xdr:to>
    <xdr:cxnSp macro="">
      <xdr:nvCxnSpPr>
        <xdr:cNvPr id="576" name="直線コネクタ 575"/>
        <xdr:cNvCxnSpPr/>
      </xdr:nvCxnSpPr>
      <xdr:spPr>
        <a:xfrm flipV="1">
          <a:off x="14592300" y="9228787"/>
          <a:ext cx="889000" cy="39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92522</xdr:rowOff>
    </xdr:from>
    <xdr:ext cx="534377" cy="259045"/>
    <xdr:sp macro="" textlink="">
      <xdr:nvSpPr>
        <xdr:cNvPr id="578" name="テキスト ボックス 577"/>
        <xdr:cNvSpPr txBox="1"/>
      </xdr:nvSpPr>
      <xdr:spPr>
        <a:xfrm>
          <a:off x="15214111" y="969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21318</xdr:rowOff>
    </xdr:from>
    <xdr:to>
      <xdr:col>76</xdr:col>
      <xdr:colOff>114300</xdr:colOff>
      <xdr:row>58</xdr:row>
      <xdr:rowOff>33744</xdr:rowOff>
    </xdr:to>
    <xdr:cxnSp macro="">
      <xdr:nvCxnSpPr>
        <xdr:cNvPr id="579" name="直線コネクタ 578"/>
        <xdr:cNvCxnSpPr/>
      </xdr:nvCxnSpPr>
      <xdr:spPr>
        <a:xfrm flipV="1">
          <a:off x="13703300" y="9622518"/>
          <a:ext cx="889000" cy="35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10247</xdr:rowOff>
    </xdr:from>
    <xdr:to>
      <xdr:col>71</xdr:col>
      <xdr:colOff>177800</xdr:colOff>
      <xdr:row>58</xdr:row>
      <xdr:rowOff>33744</xdr:rowOff>
    </xdr:to>
    <xdr:cxnSp macro="">
      <xdr:nvCxnSpPr>
        <xdr:cNvPr id="582" name="直線コネクタ 581"/>
        <xdr:cNvCxnSpPr/>
      </xdr:nvCxnSpPr>
      <xdr:spPr>
        <a:xfrm>
          <a:off x="12814300" y="9782897"/>
          <a:ext cx="889000" cy="19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3" name="フローチャート: 判断 582"/>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4" name="テキスト ボックス 583"/>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5641</xdr:rowOff>
    </xdr:from>
    <xdr:to>
      <xdr:col>67</xdr:col>
      <xdr:colOff>101600</xdr:colOff>
      <xdr:row>56</xdr:row>
      <xdr:rowOff>107241</xdr:rowOff>
    </xdr:to>
    <xdr:sp macro="" textlink="">
      <xdr:nvSpPr>
        <xdr:cNvPr id="585" name="フローチャート: 判断 584"/>
        <xdr:cNvSpPr/>
      </xdr:nvSpPr>
      <xdr:spPr>
        <a:xfrm>
          <a:off x="12763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123768</xdr:rowOff>
    </xdr:from>
    <xdr:ext cx="534377" cy="259045"/>
    <xdr:sp macro="" textlink="">
      <xdr:nvSpPr>
        <xdr:cNvPr id="586" name="テキスト ボックス 585"/>
        <xdr:cNvSpPr txBox="1"/>
      </xdr:nvSpPr>
      <xdr:spPr>
        <a:xfrm>
          <a:off x="12547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46985</xdr:rowOff>
    </xdr:from>
    <xdr:to>
      <xdr:col>85</xdr:col>
      <xdr:colOff>177800</xdr:colOff>
      <xdr:row>57</xdr:row>
      <xdr:rowOff>148585</xdr:rowOff>
    </xdr:to>
    <xdr:sp macro="" textlink="">
      <xdr:nvSpPr>
        <xdr:cNvPr id="592" name="楕円 591"/>
        <xdr:cNvSpPr/>
      </xdr:nvSpPr>
      <xdr:spPr>
        <a:xfrm>
          <a:off x="16268700" y="981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25412</xdr:rowOff>
    </xdr:from>
    <xdr:ext cx="534377" cy="259045"/>
    <xdr:sp macro="" textlink="">
      <xdr:nvSpPr>
        <xdr:cNvPr id="593" name="教育費該当値テキスト"/>
        <xdr:cNvSpPr txBox="1"/>
      </xdr:nvSpPr>
      <xdr:spPr>
        <a:xfrm>
          <a:off x="16370300" y="979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91137</xdr:rowOff>
    </xdr:from>
    <xdr:to>
      <xdr:col>81</xdr:col>
      <xdr:colOff>101600</xdr:colOff>
      <xdr:row>54</xdr:row>
      <xdr:rowOff>21287</xdr:rowOff>
    </xdr:to>
    <xdr:sp macro="" textlink="">
      <xdr:nvSpPr>
        <xdr:cNvPr id="594" name="楕円 593"/>
        <xdr:cNvSpPr/>
      </xdr:nvSpPr>
      <xdr:spPr>
        <a:xfrm>
          <a:off x="15430500" y="917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37814</xdr:rowOff>
    </xdr:from>
    <xdr:ext cx="534377" cy="259045"/>
    <xdr:sp macro="" textlink="">
      <xdr:nvSpPr>
        <xdr:cNvPr id="595" name="テキスト ボックス 594"/>
        <xdr:cNvSpPr txBox="1"/>
      </xdr:nvSpPr>
      <xdr:spPr>
        <a:xfrm>
          <a:off x="15214111" y="89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141968</xdr:rowOff>
    </xdr:from>
    <xdr:to>
      <xdr:col>76</xdr:col>
      <xdr:colOff>165100</xdr:colOff>
      <xdr:row>56</xdr:row>
      <xdr:rowOff>72118</xdr:rowOff>
    </xdr:to>
    <xdr:sp macro="" textlink="">
      <xdr:nvSpPr>
        <xdr:cNvPr id="596" name="楕円 595"/>
        <xdr:cNvSpPr/>
      </xdr:nvSpPr>
      <xdr:spPr>
        <a:xfrm>
          <a:off x="14541500" y="95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88645</xdr:rowOff>
    </xdr:from>
    <xdr:ext cx="534377" cy="259045"/>
    <xdr:sp macro="" textlink="">
      <xdr:nvSpPr>
        <xdr:cNvPr id="597" name="テキスト ボックス 596"/>
        <xdr:cNvSpPr txBox="1"/>
      </xdr:nvSpPr>
      <xdr:spPr>
        <a:xfrm>
          <a:off x="14325111" y="93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154394</xdr:rowOff>
    </xdr:from>
    <xdr:to>
      <xdr:col>72</xdr:col>
      <xdr:colOff>38100</xdr:colOff>
      <xdr:row>58</xdr:row>
      <xdr:rowOff>84544</xdr:rowOff>
    </xdr:to>
    <xdr:sp macro="" textlink="">
      <xdr:nvSpPr>
        <xdr:cNvPr id="598" name="楕円 597"/>
        <xdr:cNvSpPr/>
      </xdr:nvSpPr>
      <xdr:spPr>
        <a:xfrm>
          <a:off x="13652500" y="99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75671</xdr:rowOff>
    </xdr:from>
    <xdr:ext cx="534377" cy="259045"/>
    <xdr:sp macro="" textlink="">
      <xdr:nvSpPr>
        <xdr:cNvPr id="599" name="テキスト ボックス 598"/>
        <xdr:cNvSpPr txBox="1"/>
      </xdr:nvSpPr>
      <xdr:spPr>
        <a:xfrm>
          <a:off x="13436111" y="1001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130897</xdr:rowOff>
    </xdr:from>
    <xdr:to>
      <xdr:col>67</xdr:col>
      <xdr:colOff>101600</xdr:colOff>
      <xdr:row>57</xdr:row>
      <xdr:rowOff>61047</xdr:rowOff>
    </xdr:to>
    <xdr:sp macro="" textlink="">
      <xdr:nvSpPr>
        <xdr:cNvPr id="600" name="楕円 599"/>
        <xdr:cNvSpPr/>
      </xdr:nvSpPr>
      <xdr:spPr>
        <a:xfrm>
          <a:off x="12763500" y="973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52174</xdr:rowOff>
    </xdr:from>
    <xdr:ext cx="534377" cy="259045"/>
    <xdr:sp macro="" textlink="">
      <xdr:nvSpPr>
        <xdr:cNvPr id="601" name="テキスト ボックス 600"/>
        <xdr:cNvSpPr txBox="1"/>
      </xdr:nvSpPr>
      <xdr:spPr>
        <a:xfrm>
          <a:off x="12547111" y="98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41193</xdr:rowOff>
    </xdr:from>
    <xdr:to>
      <xdr:col>85</xdr:col>
      <xdr:colOff>127000</xdr:colOff>
      <xdr:row>79</xdr:row>
      <xdr:rowOff>44450</xdr:rowOff>
    </xdr:to>
    <xdr:cxnSp macro="">
      <xdr:nvCxnSpPr>
        <xdr:cNvPr id="630" name="直線コネクタ 629"/>
        <xdr:cNvCxnSpPr/>
      </xdr:nvCxnSpPr>
      <xdr:spPr>
        <a:xfrm>
          <a:off x="15481300" y="13585743"/>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41193</xdr:rowOff>
    </xdr:from>
    <xdr:to>
      <xdr:col>81</xdr:col>
      <xdr:colOff>50800</xdr:colOff>
      <xdr:row>79</xdr:row>
      <xdr:rowOff>43611</xdr:rowOff>
    </xdr:to>
    <xdr:cxnSp macro="">
      <xdr:nvCxnSpPr>
        <xdr:cNvPr id="633" name="直線コネクタ 632"/>
        <xdr:cNvCxnSpPr/>
      </xdr:nvCxnSpPr>
      <xdr:spPr>
        <a:xfrm flipV="1">
          <a:off x="14592300" y="13585743"/>
          <a:ext cx="889000" cy="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32183</xdr:rowOff>
    </xdr:from>
    <xdr:to>
      <xdr:col>76</xdr:col>
      <xdr:colOff>114300</xdr:colOff>
      <xdr:row>79</xdr:row>
      <xdr:rowOff>43611</xdr:rowOff>
    </xdr:to>
    <xdr:cxnSp macro="">
      <xdr:nvCxnSpPr>
        <xdr:cNvPr id="636" name="直線コネクタ 635"/>
        <xdr:cNvCxnSpPr/>
      </xdr:nvCxnSpPr>
      <xdr:spPr>
        <a:xfrm>
          <a:off x="13703300" y="13576733"/>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28981</xdr:rowOff>
    </xdr:from>
    <xdr:to>
      <xdr:col>71</xdr:col>
      <xdr:colOff>177800</xdr:colOff>
      <xdr:row>79</xdr:row>
      <xdr:rowOff>32183</xdr:rowOff>
    </xdr:to>
    <xdr:cxnSp macro="">
      <xdr:nvCxnSpPr>
        <xdr:cNvPr id="639" name="直線コネクタ 638"/>
        <xdr:cNvCxnSpPr/>
      </xdr:nvCxnSpPr>
      <xdr:spPr>
        <a:xfrm>
          <a:off x="12814300" y="13573531"/>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0" name="フローチャート: 判断 639"/>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1" name="テキスト ボックス 640"/>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80080</xdr:rowOff>
    </xdr:from>
    <xdr:to>
      <xdr:col>67</xdr:col>
      <xdr:colOff>101600</xdr:colOff>
      <xdr:row>79</xdr:row>
      <xdr:rowOff>10230</xdr:rowOff>
    </xdr:to>
    <xdr:sp macro="" textlink="">
      <xdr:nvSpPr>
        <xdr:cNvPr id="642" name="フローチャート: 判断 641"/>
        <xdr:cNvSpPr/>
      </xdr:nvSpPr>
      <xdr:spPr>
        <a:xfrm>
          <a:off x="12763500" y="1345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26757</xdr:rowOff>
    </xdr:from>
    <xdr:ext cx="469744" cy="259045"/>
    <xdr:sp macro="" textlink="">
      <xdr:nvSpPr>
        <xdr:cNvPr id="643" name="テキスト ボックス 642"/>
        <xdr:cNvSpPr txBox="1"/>
      </xdr:nvSpPr>
      <xdr:spPr>
        <a:xfrm>
          <a:off x="12579428" y="1322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161843</xdr:rowOff>
    </xdr:from>
    <xdr:to>
      <xdr:col>81</xdr:col>
      <xdr:colOff>101600</xdr:colOff>
      <xdr:row>79</xdr:row>
      <xdr:rowOff>91993</xdr:rowOff>
    </xdr:to>
    <xdr:sp macro="" textlink="">
      <xdr:nvSpPr>
        <xdr:cNvPr id="651" name="楕円 650"/>
        <xdr:cNvSpPr/>
      </xdr:nvSpPr>
      <xdr:spPr>
        <a:xfrm>
          <a:off x="15430500" y="135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83120</xdr:rowOff>
    </xdr:from>
    <xdr:ext cx="378565" cy="259045"/>
    <xdr:sp macro="" textlink="">
      <xdr:nvSpPr>
        <xdr:cNvPr id="652" name="テキスト ボックス 651"/>
        <xdr:cNvSpPr txBox="1"/>
      </xdr:nvSpPr>
      <xdr:spPr>
        <a:xfrm>
          <a:off x="15292017" y="13627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164261</xdr:rowOff>
    </xdr:from>
    <xdr:to>
      <xdr:col>76</xdr:col>
      <xdr:colOff>165100</xdr:colOff>
      <xdr:row>79</xdr:row>
      <xdr:rowOff>94411</xdr:rowOff>
    </xdr:to>
    <xdr:sp macro="" textlink="">
      <xdr:nvSpPr>
        <xdr:cNvPr id="653" name="楕円 652"/>
        <xdr:cNvSpPr/>
      </xdr:nvSpPr>
      <xdr:spPr>
        <a:xfrm>
          <a:off x="14541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85538</xdr:rowOff>
    </xdr:from>
    <xdr:ext cx="313932" cy="259045"/>
    <xdr:sp macro="" textlink="">
      <xdr:nvSpPr>
        <xdr:cNvPr id="654" name="テキスト ボックス 653"/>
        <xdr:cNvSpPr txBox="1"/>
      </xdr:nvSpPr>
      <xdr:spPr>
        <a:xfrm>
          <a:off x="14435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152833</xdr:rowOff>
    </xdr:from>
    <xdr:to>
      <xdr:col>72</xdr:col>
      <xdr:colOff>38100</xdr:colOff>
      <xdr:row>79</xdr:row>
      <xdr:rowOff>82983</xdr:rowOff>
    </xdr:to>
    <xdr:sp macro="" textlink="">
      <xdr:nvSpPr>
        <xdr:cNvPr id="655" name="楕円 654"/>
        <xdr:cNvSpPr/>
      </xdr:nvSpPr>
      <xdr:spPr>
        <a:xfrm>
          <a:off x="13652500" y="1352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74110</xdr:rowOff>
    </xdr:from>
    <xdr:ext cx="378565" cy="259045"/>
    <xdr:sp macro="" textlink="">
      <xdr:nvSpPr>
        <xdr:cNvPr id="656" name="テキスト ボックス 655"/>
        <xdr:cNvSpPr txBox="1"/>
      </xdr:nvSpPr>
      <xdr:spPr>
        <a:xfrm>
          <a:off x="13514017" y="1361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149631</xdr:rowOff>
    </xdr:from>
    <xdr:to>
      <xdr:col>67</xdr:col>
      <xdr:colOff>101600</xdr:colOff>
      <xdr:row>79</xdr:row>
      <xdr:rowOff>79781</xdr:rowOff>
    </xdr:to>
    <xdr:sp macro="" textlink="">
      <xdr:nvSpPr>
        <xdr:cNvPr id="657" name="楕円 656"/>
        <xdr:cNvSpPr/>
      </xdr:nvSpPr>
      <xdr:spPr>
        <a:xfrm>
          <a:off x="12763500" y="135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70908</xdr:rowOff>
    </xdr:from>
    <xdr:ext cx="378565" cy="259045"/>
    <xdr:sp macro="" textlink="">
      <xdr:nvSpPr>
        <xdr:cNvPr id="658" name="テキスト ボックス 657"/>
        <xdr:cNvSpPr txBox="1"/>
      </xdr:nvSpPr>
      <xdr:spPr>
        <a:xfrm>
          <a:off x="12625017" y="13615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55074</xdr:rowOff>
    </xdr:from>
    <xdr:to>
      <xdr:col>85</xdr:col>
      <xdr:colOff>127000</xdr:colOff>
      <xdr:row>97</xdr:row>
      <xdr:rowOff>69825</xdr:rowOff>
    </xdr:to>
    <xdr:cxnSp macro="">
      <xdr:nvCxnSpPr>
        <xdr:cNvPr id="689" name="直線コネクタ 688"/>
        <xdr:cNvCxnSpPr/>
      </xdr:nvCxnSpPr>
      <xdr:spPr>
        <a:xfrm flipV="1">
          <a:off x="15481300" y="16685724"/>
          <a:ext cx="838200" cy="1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69825</xdr:rowOff>
    </xdr:from>
    <xdr:to>
      <xdr:col>81</xdr:col>
      <xdr:colOff>50800</xdr:colOff>
      <xdr:row>97</xdr:row>
      <xdr:rowOff>80471</xdr:rowOff>
    </xdr:to>
    <xdr:cxnSp macro="">
      <xdr:nvCxnSpPr>
        <xdr:cNvPr id="692" name="直線コネクタ 691"/>
        <xdr:cNvCxnSpPr/>
      </xdr:nvCxnSpPr>
      <xdr:spPr>
        <a:xfrm flipV="1">
          <a:off x="14592300" y="16700475"/>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80471</xdr:rowOff>
    </xdr:from>
    <xdr:to>
      <xdr:col>76</xdr:col>
      <xdr:colOff>114300</xdr:colOff>
      <xdr:row>97</xdr:row>
      <xdr:rowOff>88254</xdr:rowOff>
    </xdr:to>
    <xdr:cxnSp macro="">
      <xdr:nvCxnSpPr>
        <xdr:cNvPr id="695" name="直線コネクタ 694"/>
        <xdr:cNvCxnSpPr/>
      </xdr:nvCxnSpPr>
      <xdr:spPr>
        <a:xfrm flipV="1">
          <a:off x="13703300" y="16711121"/>
          <a:ext cx="889000" cy="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86610</xdr:rowOff>
    </xdr:from>
    <xdr:to>
      <xdr:col>71</xdr:col>
      <xdr:colOff>177800</xdr:colOff>
      <xdr:row>97</xdr:row>
      <xdr:rowOff>88254</xdr:rowOff>
    </xdr:to>
    <xdr:cxnSp macro="">
      <xdr:nvCxnSpPr>
        <xdr:cNvPr id="698" name="直線コネクタ 697"/>
        <xdr:cNvCxnSpPr/>
      </xdr:nvCxnSpPr>
      <xdr:spPr>
        <a:xfrm>
          <a:off x="12814300" y="16717260"/>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699" name="フローチャート: 判断 698"/>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0" name="テキスト ボックス 699"/>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1" name="フローチャート: 判断 700"/>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148223</xdr:rowOff>
    </xdr:from>
    <xdr:ext cx="534377" cy="259045"/>
    <xdr:sp macro="" textlink="">
      <xdr:nvSpPr>
        <xdr:cNvPr id="702" name="テキスト ボックス 701"/>
        <xdr:cNvSpPr txBox="1"/>
      </xdr:nvSpPr>
      <xdr:spPr>
        <a:xfrm>
          <a:off x="12547111" y="160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4274</xdr:rowOff>
    </xdr:from>
    <xdr:to>
      <xdr:col>85</xdr:col>
      <xdr:colOff>177800</xdr:colOff>
      <xdr:row>97</xdr:row>
      <xdr:rowOff>105874</xdr:rowOff>
    </xdr:to>
    <xdr:sp macro="" textlink="">
      <xdr:nvSpPr>
        <xdr:cNvPr id="708" name="楕円 707"/>
        <xdr:cNvSpPr/>
      </xdr:nvSpPr>
      <xdr:spPr>
        <a:xfrm>
          <a:off x="16268700" y="166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154151</xdr:rowOff>
    </xdr:from>
    <xdr:ext cx="534377" cy="259045"/>
    <xdr:sp macro="" textlink="">
      <xdr:nvSpPr>
        <xdr:cNvPr id="709" name="公債費該当値テキスト"/>
        <xdr:cNvSpPr txBox="1"/>
      </xdr:nvSpPr>
      <xdr:spPr>
        <a:xfrm>
          <a:off x="16370300" y="166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19025</xdr:rowOff>
    </xdr:from>
    <xdr:to>
      <xdr:col>81</xdr:col>
      <xdr:colOff>101600</xdr:colOff>
      <xdr:row>97</xdr:row>
      <xdr:rowOff>120625</xdr:rowOff>
    </xdr:to>
    <xdr:sp macro="" textlink="">
      <xdr:nvSpPr>
        <xdr:cNvPr id="710" name="楕円 709"/>
        <xdr:cNvSpPr/>
      </xdr:nvSpPr>
      <xdr:spPr>
        <a:xfrm>
          <a:off x="15430500" y="166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111752</xdr:rowOff>
    </xdr:from>
    <xdr:ext cx="534377" cy="259045"/>
    <xdr:sp macro="" textlink="">
      <xdr:nvSpPr>
        <xdr:cNvPr id="711" name="テキスト ボックス 710"/>
        <xdr:cNvSpPr txBox="1"/>
      </xdr:nvSpPr>
      <xdr:spPr>
        <a:xfrm>
          <a:off x="15214111" y="1674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29671</xdr:rowOff>
    </xdr:from>
    <xdr:to>
      <xdr:col>76</xdr:col>
      <xdr:colOff>165100</xdr:colOff>
      <xdr:row>97</xdr:row>
      <xdr:rowOff>131271</xdr:rowOff>
    </xdr:to>
    <xdr:sp macro="" textlink="">
      <xdr:nvSpPr>
        <xdr:cNvPr id="712" name="楕円 711"/>
        <xdr:cNvSpPr/>
      </xdr:nvSpPr>
      <xdr:spPr>
        <a:xfrm>
          <a:off x="14541500" y="166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122398</xdr:rowOff>
    </xdr:from>
    <xdr:ext cx="534377" cy="259045"/>
    <xdr:sp macro="" textlink="">
      <xdr:nvSpPr>
        <xdr:cNvPr id="713" name="テキスト ボックス 712"/>
        <xdr:cNvSpPr txBox="1"/>
      </xdr:nvSpPr>
      <xdr:spPr>
        <a:xfrm>
          <a:off x="14325111" y="167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37454</xdr:rowOff>
    </xdr:from>
    <xdr:to>
      <xdr:col>72</xdr:col>
      <xdr:colOff>38100</xdr:colOff>
      <xdr:row>97</xdr:row>
      <xdr:rowOff>139054</xdr:rowOff>
    </xdr:to>
    <xdr:sp macro="" textlink="">
      <xdr:nvSpPr>
        <xdr:cNvPr id="714" name="楕円 713"/>
        <xdr:cNvSpPr/>
      </xdr:nvSpPr>
      <xdr:spPr>
        <a:xfrm>
          <a:off x="13652500" y="1666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130181</xdr:rowOff>
    </xdr:from>
    <xdr:ext cx="534377" cy="259045"/>
    <xdr:sp macro="" textlink="">
      <xdr:nvSpPr>
        <xdr:cNvPr id="715" name="テキスト ボックス 714"/>
        <xdr:cNvSpPr txBox="1"/>
      </xdr:nvSpPr>
      <xdr:spPr>
        <a:xfrm>
          <a:off x="13436111" y="167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35810</xdr:rowOff>
    </xdr:from>
    <xdr:to>
      <xdr:col>67</xdr:col>
      <xdr:colOff>101600</xdr:colOff>
      <xdr:row>97</xdr:row>
      <xdr:rowOff>137410</xdr:rowOff>
    </xdr:to>
    <xdr:sp macro="" textlink="">
      <xdr:nvSpPr>
        <xdr:cNvPr id="716" name="楕円 715"/>
        <xdr:cNvSpPr/>
      </xdr:nvSpPr>
      <xdr:spPr>
        <a:xfrm>
          <a:off x="12763500" y="166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128537</xdr:rowOff>
    </xdr:from>
    <xdr:ext cx="534377" cy="259045"/>
    <xdr:sp macro="" textlink="">
      <xdr:nvSpPr>
        <xdr:cNvPr id="717" name="テキスト ボックス 716"/>
        <xdr:cNvSpPr txBox="1"/>
      </xdr:nvSpPr>
      <xdr:spPr>
        <a:xfrm>
          <a:off x="12547111" y="1675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52375</xdr:rowOff>
    </xdr:from>
    <xdr:to>
      <xdr:col>111</xdr:col>
      <xdr:colOff>177800</xdr:colOff>
      <xdr:row>38</xdr:row>
      <xdr:rowOff>139700</xdr:rowOff>
    </xdr:to>
    <xdr:cxnSp macro="">
      <xdr:nvCxnSpPr>
        <xdr:cNvPr id="747" name="直線コネクタ 746"/>
        <xdr:cNvCxnSpPr/>
      </xdr:nvCxnSpPr>
      <xdr:spPr>
        <a:xfrm>
          <a:off x="20434300" y="6567475"/>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52375</xdr:rowOff>
    </xdr:from>
    <xdr:to>
      <xdr:col>107</xdr:col>
      <xdr:colOff>50800</xdr:colOff>
      <xdr:row>38</xdr:row>
      <xdr:rowOff>139700</xdr:rowOff>
    </xdr:to>
    <xdr:cxnSp macro="">
      <xdr:nvCxnSpPr>
        <xdr:cNvPr id="750" name="直線コネクタ 749"/>
        <xdr:cNvCxnSpPr/>
      </xdr:nvCxnSpPr>
      <xdr:spPr>
        <a:xfrm flipV="1">
          <a:off x="19545300" y="6567475"/>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4" name="フローチャート: 判断 753"/>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5" name="テキスト ボックス 754"/>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147879</xdr:rowOff>
    </xdr:from>
    <xdr:to>
      <xdr:col>98</xdr:col>
      <xdr:colOff>38100</xdr:colOff>
      <xdr:row>38</xdr:row>
      <xdr:rowOff>78029</xdr:rowOff>
    </xdr:to>
    <xdr:sp macro="" textlink="">
      <xdr:nvSpPr>
        <xdr:cNvPr id="756" name="フローチャート: 判断 755"/>
        <xdr:cNvSpPr/>
      </xdr:nvSpPr>
      <xdr:spPr>
        <a:xfrm>
          <a:off x="18605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94556</xdr:rowOff>
    </xdr:from>
    <xdr:ext cx="378565" cy="259045"/>
    <xdr:sp macro="" textlink="">
      <xdr:nvSpPr>
        <xdr:cNvPr id="757" name="テキスト ボックス 756"/>
        <xdr:cNvSpPr txBox="1"/>
      </xdr:nvSpPr>
      <xdr:spPr>
        <a:xfrm>
          <a:off x="18467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1575</xdr:rowOff>
    </xdr:from>
    <xdr:to>
      <xdr:col>107</xdr:col>
      <xdr:colOff>101600</xdr:colOff>
      <xdr:row>38</xdr:row>
      <xdr:rowOff>103175</xdr:rowOff>
    </xdr:to>
    <xdr:sp macro="" textlink="">
      <xdr:nvSpPr>
        <xdr:cNvPr id="767" name="楕円 766"/>
        <xdr:cNvSpPr/>
      </xdr:nvSpPr>
      <xdr:spPr>
        <a:xfrm>
          <a:off x="203835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94302</xdr:rowOff>
    </xdr:from>
    <xdr:ext cx="378565" cy="259045"/>
    <xdr:sp macro="" textlink="">
      <xdr:nvSpPr>
        <xdr:cNvPr id="768" name="テキスト ボックス 767"/>
        <xdr:cNvSpPr txBox="1"/>
      </xdr:nvSpPr>
      <xdr:spPr>
        <a:xfrm>
          <a:off x="20245017" y="66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86" name="テキスト ボックス 785"/>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90" name="テキスト ボックス 789"/>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92" name="テキスト ボックス 791"/>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6" name="直線コネクタ 79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3" name="フローチャート: 判断 80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127000</xdr:rowOff>
    </xdr:from>
    <xdr:to>
      <xdr:col>112</xdr:col>
      <xdr:colOff>38100</xdr:colOff>
      <xdr:row>57</xdr:row>
      <xdr:rowOff>57150</xdr:rowOff>
    </xdr:to>
    <xdr:sp macro="" textlink="">
      <xdr:nvSpPr>
        <xdr:cNvPr id="805" name="フローチャート: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73677</xdr:rowOff>
    </xdr:from>
    <xdr:ext cx="249299" cy="259045"/>
    <xdr:sp macro="" textlink="">
      <xdr:nvSpPr>
        <xdr:cNvPr id="806" name="テキスト ボックス 805"/>
        <xdr:cNvSpPr txBox="1"/>
      </xdr:nvSpPr>
      <xdr:spPr>
        <a:xfrm>
          <a:off x="2119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08" name="フローチャート: 判断 807"/>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09" name="テキスト ボックス 808"/>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1" name="フローチャート: 判断 81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フローチャート: 判断 81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27" name="テキスト ボックス 826"/>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9" name="テキスト ボックス 828"/>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65,802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円となっている。これは、総務費のうち積立金（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減債基金</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・公共施設整備基金）や選挙費等の増加が要因となっている。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衛生費は、住民一人当たり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71,169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円となっており、前年度決算と比較すると約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％増となっている。主な要因としては、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さくらがわ地域医療センターの開院に伴う</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病院事業会計負担金の増加によるものである。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日</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開院）</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農林水産業費は、住民一人当たり</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25,252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円となっており、前年度決算と比較すると約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産地パワーアップ事業費補助金など</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各種補助金が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教育費は、住民一人当たり</a:t>
          </a:r>
          <a:r>
            <a:rPr kumimoji="1" lang="en-US" altLang="ja-JP" sz="1400">
              <a:solidFill>
                <a:schemeClr val="tx1"/>
              </a:solidFill>
              <a:effectLst/>
              <a:latin typeface="ＭＳ Ｐゴシック" panose="020B0600070205080204" pitchFamily="50" charset="-128"/>
              <a:ea typeface="ＭＳ Ｐゴシック" panose="020B0600070205080204" pitchFamily="50" charset="-128"/>
              <a:cs typeface="+mn-cs"/>
            </a:rPr>
            <a:t>41,067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回っている。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昨年度は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桃山小中一貫教育校建設事業</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により増加していたが、今年度は事業終了により減少した。</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tx1"/>
              </a:solidFill>
              <a:effectLst/>
              <a:latin typeface="+mn-lt"/>
              <a:ea typeface="+mn-ea"/>
              <a:cs typeface="+mn-cs"/>
            </a:rPr>
            <a:t>　</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H29</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財政調整基金については、決算余剰金を中心に積み立てを行っており</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合併算定替の終了に伴う普通交付税の減による財源不足に備えて</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いたが、Ｈ</a:t>
          </a:r>
          <a:r>
            <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年度については減債基金やその他特目基金へ積立を行った為、前年度より微増している。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　実質単年度収支については、</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財政調整基金への積立を行っておらずマイナスとなっている。また、</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需用費等の歳出額抑制に努めており、実質収支額</a:t>
          </a:r>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黒字を確保している。今後も事務事業の見直しを行い、健全な行財政運営に努める。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chemeClr val="tx1"/>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茨城県桜川市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近年、黒字額はほぼ横ばいとなっており、全庁的に需用費等の歳出額抑制に努めており、黒字額を確保している。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設置され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年目とな</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病院事業会計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黒字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計上して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おり、引き続き経営の健全化を図っていく。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会計によっては低下傾向の会計もあるため、今後も事務事業の見直しを行い、健全な行財政運営に努めていく。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20173454</v>
      </c>
      <c r="BO4" s="461"/>
      <c r="BP4" s="461"/>
      <c r="BQ4" s="461"/>
      <c r="BR4" s="461"/>
      <c r="BS4" s="461"/>
      <c r="BT4" s="461"/>
      <c r="BU4" s="462"/>
      <c r="BV4" s="460">
        <v>20459738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11.8</v>
      </c>
      <c r="CU4" s="642"/>
      <c r="CV4" s="642"/>
      <c r="CW4" s="642"/>
      <c r="CX4" s="642"/>
      <c r="CY4" s="642"/>
      <c r="CZ4" s="642"/>
      <c r="DA4" s="643"/>
      <c r="DB4" s="641">
        <v>12.7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18721909</v>
      </c>
      <c r="BO5" s="466"/>
      <c r="BP5" s="466"/>
      <c r="BQ5" s="466"/>
      <c r="BR5" s="466"/>
      <c r="BS5" s="466"/>
      <c r="BT5" s="466"/>
      <c r="BU5" s="467"/>
      <c r="BV5" s="465">
        <v>18941178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88.1</v>
      </c>
      <c r="CU5" s="436"/>
      <c r="CV5" s="436"/>
      <c r="CW5" s="436"/>
      <c r="CX5" s="436"/>
      <c r="CY5" s="436"/>
      <c r="CZ5" s="436"/>
      <c r="DA5" s="437"/>
      <c r="DB5" s="435">
        <v>86.7</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1451545</v>
      </c>
      <c r="BO6" s="466"/>
      <c r="BP6" s="466"/>
      <c r="BQ6" s="466"/>
      <c r="BR6" s="466"/>
      <c r="BS6" s="466"/>
      <c r="BT6" s="466"/>
      <c r="BU6" s="467"/>
      <c r="BV6" s="465">
        <v>1518560</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92.9</v>
      </c>
      <c r="CU6" s="616"/>
      <c r="CV6" s="616"/>
      <c r="CW6" s="616"/>
      <c r="CX6" s="616"/>
      <c r="CY6" s="616"/>
      <c r="CZ6" s="616"/>
      <c r="DA6" s="617"/>
      <c r="DB6" s="615">
        <v>91.4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91602</v>
      </c>
      <c r="BO7" s="466"/>
      <c r="BP7" s="466"/>
      <c r="BQ7" s="466"/>
      <c r="BR7" s="466"/>
      <c r="BS7" s="466"/>
      <c r="BT7" s="466"/>
      <c r="BU7" s="467"/>
      <c r="BV7" s="465">
        <v>35664</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11519046</v>
      </c>
      <c r="CU7" s="466"/>
      <c r="CV7" s="466"/>
      <c r="CW7" s="466"/>
      <c r="CX7" s="466"/>
      <c r="CY7" s="466"/>
      <c r="CZ7" s="466"/>
      <c r="DA7" s="467"/>
      <c r="DB7" s="465">
        <v>11630613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94</v>
      </c>
      <c r="AV8" s="523"/>
      <c r="AW8" s="523"/>
      <c r="AX8" s="523"/>
      <c r="AY8" s="445" t="s">
        <v>110</v>
      </c>
      <c r="AZ8" s="446"/>
      <c r="BA8" s="446"/>
      <c r="BB8" s="446"/>
      <c r="BC8" s="446"/>
      <c r="BD8" s="446"/>
      <c r="BE8" s="446"/>
      <c r="BF8" s="446"/>
      <c r="BG8" s="446"/>
      <c r="BH8" s="446"/>
      <c r="BI8" s="446"/>
      <c r="BJ8" s="446"/>
      <c r="BK8" s="446"/>
      <c r="BL8" s="446"/>
      <c r="BM8" s="447"/>
      <c r="BN8" s="465">
        <v>1359943</v>
      </c>
      <c r="BO8" s="466"/>
      <c r="BP8" s="466"/>
      <c r="BQ8" s="466"/>
      <c r="BR8" s="466"/>
      <c r="BS8" s="466"/>
      <c r="BT8" s="466"/>
      <c r="BU8" s="467"/>
      <c r="BV8" s="465">
        <v>1482896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0.49</v>
      </c>
      <c r="CU8" s="579"/>
      <c r="CV8" s="579"/>
      <c r="CW8" s="579"/>
      <c r="CX8" s="579"/>
      <c r="CY8" s="579"/>
      <c r="CZ8" s="579"/>
      <c r="DA8" s="580"/>
      <c r="DB8" s="578">
        <v>0.49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42632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-122722</v>
      </c>
      <c r="BO9" s="466"/>
      <c r="BP9" s="466"/>
      <c r="BQ9" s="466"/>
      <c r="BR9" s="466"/>
      <c r="BS9" s="466"/>
      <c r="BT9" s="466"/>
      <c r="BU9" s="467"/>
      <c r="BV9" s="465">
        <v>-77453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10.199999999999999</v>
      </c>
      <c r="CU9" s="436"/>
      <c r="CV9" s="436"/>
      <c r="CW9" s="436"/>
      <c r="CX9" s="436"/>
      <c r="CY9" s="436"/>
      <c r="CZ9" s="436"/>
      <c r="DA9" s="437"/>
      <c r="DB9" s="435">
        <v>10.1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45673</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1747</v>
      </c>
      <c r="BO10" s="466"/>
      <c r="BP10" s="466"/>
      <c r="BQ10" s="466"/>
      <c r="BR10" s="466"/>
      <c r="BS10" s="466"/>
      <c r="BT10" s="466"/>
      <c r="BU10" s="467"/>
      <c r="BV10" s="465">
        <v>201614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42126</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102</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41759</v>
      </c>
      <c r="S13" s="569"/>
      <c r="T13" s="569"/>
      <c r="U13" s="569"/>
      <c r="V13" s="570"/>
      <c r="W13" s="556" t="s">
        <v>138</v>
      </c>
      <c r="X13" s="478"/>
      <c r="Y13" s="478"/>
      <c r="Z13" s="478"/>
      <c r="AA13" s="478"/>
      <c r="AB13" s="479"/>
      <c r="AC13" s="441">
        <v>1516</v>
      </c>
      <c r="AD13" s="442"/>
      <c r="AE13" s="442"/>
      <c r="AF13" s="442"/>
      <c r="AG13" s="443"/>
      <c r="AH13" s="441">
        <v>1639</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-120975</v>
      </c>
      <c r="BO13" s="466"/>
      <c r="BP13" s="466"/>
      <c r="BQ13" s="466"/>
      <c r="BR13" s="466"/>
      <c r="BS13" s="466"/>
      <c r="BT13" s="466"/>
      <c r="BU13" s="467"/>
      <c r="BV13" s="465">
        <v>124161</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v>
      </c>
      <c r="CU13" s="436"/>
      <c r="CV13" s="436"/>
      <c r="CW13" s="436"/>
      <c r="CX13" s="436"/>
      <c r="CY13" s="436"/>
      <c r="CZ13" s="436"/>
      <c r="DA13" s="437"/>
      <c r="DB13" s="435">
        <v>7.3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42990</v>
      </c>
      <c r="S14" s="569"/>
      <c r="T14" s="569"/>
      <c r="U14" s="569"/>
      <c r="V14" s="570"/>
      <c r="W14" s="571"/>
      <c r="X14" s="481"/>
      <c r="Y14" s="481"/>
      <c r="Z14" s="481"/>
      <c r="AA14" s="481"/>
      <c r="AB14" s="482"/>
      <c r="AC14" s="561">
        <v>7.3</v>
      </c>
      <c r="AD14" s="562"/>
      <c r="AE14" s="562"/>
      <c r="AF14" s="562"/>
      <c r="AG14" s="563"/>
      <c r="AH14" s="561">
        <v>7.7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61.5</v>
      </c>
      <c r="CU14" s="573"/>
      <c r="CV14" s="573"/>
      <c r="CW14" s="573"/>
      <c r="CX14" s="573"/>
      <c r="CY14" s="573"/>
      <c r="CZ14" s="573"/>
      <c r="DA14" s="574"/>
      <c r="DB14" s="572">
        <v>59.3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42639</v>
      </c>
      <c r="S15" s="569"/>
      <c r="T15" s="569"/>
      <c r="U15" s="569"/>
      <c r="V15" s="570"/>
      <c r="W15" s="556" t="s">
        <v>145</v>
      </c>
      <c r="X15" s="478"/>
      <c r="Y15" s="478"/>
      <c r="Z15" s="478"/>
      <c r="AA15" s="478"/>
      <c r="AB15" s="479"/>
      <c r="AC15" s="441">
        <v>7620</v>
      </c>
      <c r="AD15" s="442"/>
      <c r="AE15" s="442"/>
      <c r="AF15" s="442"/>
      <c r="AG15" s="443"/>
      <c r="AH15" s="441">
        <v>7988</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4630792</v>
      </c>
      <c r="BO15" s="461"/>
      <c r="BP15" s="461"/>
      <c r="BQ15" s="461"/>
      <c r="BR15" s="461"/>
      <c r="BS15" s="461"/>
      <c r="BT15" s="461"/>
      <c r="BU15" s="462"/>
      <c r="BV15" s="460">
        <v>4607446</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36.700000000000003</v>
      </c>
      <c r="AD16" s="562"/>
      <c r="AE16" s="562"/>
      <c r="AF16" s="562"/>
      <c r="AG16" s="563"/>
      <c r="AH16" s="561">
        <v>37.5</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9450761</v>
      </c>
      <c r="BO16" s="466"/>
      <c r="BP16" s="466"/>
      <c r="BQ16" s="466"/>
      <c r="BR16" s="466"/>
      <c r="BS16" s="466"/>
      <c r="BT16" s="466"/>
      <c r="BU16" s="467"/>
      <c r="BV16" s="465">
        <v>9427155</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11600</v>
      </c>
      <c r="AD17" s="442"/>
      <c r="AE17" s="442"/>
      <c r="AF17" s="442"/>
      <c r="AG17" s="443"/>
      <c r="AH17" s="441">
        <v>11663</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5836638</v>
      </c>
      <c r="BO17" s="466"/>
      <c r="BP17" s="466"/>
      <c r="BQ17" s="466"/>
      <c r="BR17" s="466"/>
      <c r="BS17" s="466"/>
      <c r="BT17" s="466"/>
      <c r="BU17" s="467"/>
      <c r="BV17" s="465">
        <v>5812015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180.06</v>
      </c>
      <c r="M18" s="530"/>
      <c r="N18" s="530"/>
      <c r="O18" s="530"/>
      <c r="P18" s="530"/>
      <c r="Q18" s="530"/>
      <c r="R18" s="531"/>
      <c r="S18" s="531"/>
      <c r="T18" s="531"/>
      <c r="U18" s="531"/>
      <c r="V18" s="532"/>
      <c r="W18" s="546"/>
      <c r="X18" s="547"/>
      <c r="Y18" s="547"/>
      <c r="Z18" s="547"/>
      <c r="AA18" s="547"/>
      <c r="AB18" s="557"/>
      <c r="AC18" s="429">
        <v>55.9</v>
      </c>
      <c r="AD18" s="430"/>
      <c r="AE18" s="430"/>
      <c r="AF18" s="430"/>
      <c r="AG18" s="533"/>
      <c r="AH18" s="429">
        <v>54.8</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10221958</v>
      </c>
      <c r="BO18" s="466"/>
      <c r="BP18" s="466"/>
      <c r="BQ18" s="466"/>
      <c r="BR18" s="466"/>
      <c r="BS18" s="466"/>
      <c r="BT18" s="466"/>
      <c r="BU18" s="467"/>
      <c r="BV18" s="465">
        <v>10200704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237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14178510</v>
      </c>
      <c r="BO19" s="466"/>
      <c r="BP19" s="466"/>
      <c r="BQ19" s="466"/>
      <c r="BR19" s="466"/>
      <c r="BS19" s="466"/>
      <c r="BT19" s="466"/>
      <c r="BU19" s="467"/>
      <c r="BV19" s="465">
        <v>13963525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13585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18856650</v>
      </c>
      <c r="BO23" s="466"/>
      <c r="BP23" s="466"/>
      <c r="BQ23" s="466"/>
      <c r="BR23" s="466"/>
      <c r="BS23" s="466"/>
      <c r="BT23" s="466"/>
      <c r="BU23" s="467"/>
      <c r="BV23" s="465">
        <v>17602841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8340</v>
      </c>
      <c r="R24" s="442"/>
      <c r="S24" s="442"/>
      <c r="T24" s="442"/>
      <c r="U24" s="442"/>
      <c r="V24" s="443"/>
      <c r="W24" s="507"/>
      <c r="X24" s="498"/>
      <c r="Y24" s="499"/>
      <c r="Z24" s="438" t="s">
        <v>169</v>
      </c>
      <c r="AA24" s="439"/>
      <c r="AB24" s="439"/>
      <c r="AC24" s="439"/>
      <c r="AD24" s="439"/>
      <c r="AE24" s="439"/>
      <c r="AF24" s="439"/>
      <c r="AG24" s="440"/>
      <c r="AH24" s="441">
        <v>335</v>
      </c>
      <c r="AI24" s="442"/>
      <c r="AJ24" s="442"/>
      <c r="AK24" s="442"/>
      <c r="AL24" s="443"/>
      <c r="AM24" s="441">
        <v>968150</v>
      </c>
      <c r="AN24" s="442"/>
      <c r="AO24" s="442"/>
      <c r="AP24" s="442"/>
      <c r="AQ24" s="442"/>
      <c r="AR24" s="443"/>
      <c r="AS24" s="441">
        <v>2890</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10544722</v>
      </c>
      <c r="BO24" s="466"/>
      <c r="BP24" s="466"/>
      <c r="BQ24" s="466"/>
      <c r="BR24" s="466"/>
      <c r="BS24" s="466"/>
      <c r="BT24" s="466"/>
      <c r="BU24" s="467"/>
      <c r="BV24" s="465">
        <v>10883772</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6440</v>
      </c>
      <c r="R25" s="442"/>
      <c r="S25" s="442"/>
      <c r="T25" s="442"/>
      <c r="U25" s="442"/>
      <c r="V25" s="443"/>
      <c r="W25" s="507"/>
      <c r="X25" s="498"/>
      <c r="Y25" s="499"/>
      <c r="Z25" s="438" t="s">
        <v>172</v>
      </c>
      <c r="AA25" s="439"/>
      <c r="AB25" s="439"/>
      <c r="AC25" s="439"/>
      <c r="AD25" s="439"/>
      <c r="AE25" s="439"/>
      <c r="AF25" s="439"/>
      <c r="AG25" s="440"/>
      <c r="AH25" s="441" t="s">
        <v>128</v>
      </c>
      <c r="AI25" s="442"/>
      <c r="AJ25" s="442"/>
      <c r="AK25" s="442"/>
      <c r="AL25" s="443"/>
      <c r="AM25" s="441" t="s">
        <v>128</v>
      </c>
      <c r="AN25" s="442"/>
      <c r="AO25" s="442"/>
      <c r="AP25" s="442"/>
      <c r="AQ25" s="442"/>
      <c r="AR25" s="443"/>
      <c r="AS25" s="441" t="s">
        <v>128</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4428854</v>
      </c>
      <c r="BO25" s="461"/>
      <c r="BP25" s="461"/>
      <c r="BQ25" s="461"/>
      <c r="BR25" s="461"/>
      <c r="BS25" s="461"/>
      <c r="BT25" s="461"/>
      <c r="BU25" s="462"/>
      <c r="BV25" s="460">
        <v>1332652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5800</v>
      </c>
      <c r="R26" s="442"/>
      <c r="S26" s="442"/>
      <c r="T26" s="442"/>
      <c r="U26" s="442"/>
      <c r="V26" s="443"/>
      <c r="W26" s="507"/>
      <c r="X26" s="498"/>
      <c r="Y26" s="499"/>
      <c r="Z26" s="438" t="s">
        <v>175</v>
      </c>
      <c r="AA26" s="520"/>
      <c r="AB26" s="520"/>
      <c r="AC26" s="520"/>
      <c r="AD26" s="520"/>
      <c r="AE26" s="520"/>
      <c r="AF26" s="520"/>
      <c r="AG26" s="521"/>
      <c r="AH26" s="441">
        <v>8</v>
      </c>
      <c r="AI26" s="442"/>
      <c r="AJ26" s="442"/>
      <c r="AK26" s="442"/>
      <c r="AL26" s="443"/>
      <c r="AM26" s="441">
        <v>23272</v>
      </c>
      <c r="AN26" s="442"/>
      <c r="AO26" s="442"/>
      <c r="AP26" s="442"/>
      <c r="AQ26" s="442"/>
      <c r="AR26" s="443"/>
      <c r="AS26" s="441">
        <v>2909</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3340</v>
      </c>
      <c r="R27" s="442"/>
      <c r="S27" s="442"/>
      <c r="T27" s="442"/>
      <c r="U27" s="442"/>
      <c r="V27" s="443"/>
      <c r="W27" s="507"/>
      <c r="X27" s="498"/>
      <c r="Y27" s="499"/>
      <c r="Z27" s="438" t="s">
        <v>178</v>
      </c>
      <c r="AA27" s="439"/>
      <c r="AB27" s="439"/>
      <c r="AC27" s="439"/>
      <c r="AD27" s="439"/>
      <c r="AE27" s="439"/>
      <c r="AF27" s="439"/>
      <c r="AG27" s="440"/>
      <c r="AH27" s="441">
        <v>3</v>
      </c>
      <c r="AI27" s="442"/>
      <c r="AJ27" s="442"/>
      <c r="AK27" s="442"/>
      <c r="AL27" s="443"/>
      <c r="AM27" s="441">
        <v>9810</v>
      </c>
      <c r="AN27" s="442"/>
      <c r="AO27" s="442"/>
      <c r="AP27" s="442"/>
      <c r="AQ27" s="442"/>
      <c r="AR27" s="443"/>
      <c r="AS27" s="441">
        <v>3270</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264246</v>
      </c>
      <c r="BO27" s="469"/>
      <c r="BP27" s="469"/>
      <c r="BQ27" s="469"/>
      <c r="BR27" s="469"/>
      <c r="BS27" s="469"/>
      <c r="BT27" s="469"/>
      <c r="BU27" s="470"/>
      <c r="BV27" s="468">
        <v>263962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3060</v>
      </c>
      <c r="R28" s="442"/>
      <c r="S28" s="442"/>
      <c r="T28" s="442"/>
      <c r="U28" s="442"/>
      <c r="V28" s="443"/>
      <c r="W28" s="507"/>
      <c r="X28" s="498"/>
      <c r="Y28" s="499"/>
      <c r="Z28" s="438" t="s">
        <v>181</v>
      </c>
      <c r="AA28" s="439"/>
      <c r="AB28" s="439"/>
      <c r="AC28" s="439"/>
      <c r="AD28" s="439"/>
      <c r="AE28" s="439"/>
      <c r="AF28" s="439"/>
      <c r="AG28" s="440"/>
      <c r="AH28" s="441" t="s">
        <v>128</v>
      </c>
      <c r="AI28" s="442"/>
      <c r="AJ28" s="442"/>
      <c r="AK28" s="442"/>
      <c r="AL28" s="443"/>
      <c r="AM28" s="441" t="s">
        <v>182</v>
      </c>
      <c r="AN28" s="442"/>
      <c r="AO28" s="442"/>
      <c r="AP28" s="442"/>
      <c r="AQ28" s="442"/>
      <c r="AR28" s="443"/>
      <c r="AS28" s="441" t="s">
        <v>183</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3747658</v>
      </c>
      <c r="BO28" s="461"/>
      <c r="BP28" s="461"/>
      <c r="BQ28" s="461"/>
      <c r="BR28" s="461"/>
      <c r="BS28" s="461"/>
      <c r="BT28" s="461"/>
      <c r="BU28" s="462"/>
      <c r="BV28" s="460">
        <v>3745911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16</v>
      </c>
      <c r="M29" s="442"/>
      <c r="N29" s="442"/>
      <c r="O29" s="442"/>
      <c r="P29" s="443"/>
      <c r="Q29" s="441">
        <v>2930</v>
      </c>
      <c r="R29" s="442"/>
      <c r="S29" s="442"/>
      <c r="T29" s="442"/>
      <c r="U29" s="442"/>
      <c r="V29" s="443"/>
      <c r="W29" s="508"/>
      <c r="X29" s="509"/>
      <c r="Y29" s="510"/>
      <c r="Z29" s="438" t="s">
        <v>186</v>
      </c>
      <c r="AA29" s="439"/>
      <c r="AB29" s="439"/>
      <c r="AC29" s="439"/>
      <c r="AD29" s="439"/>
      <c r="AE29" s="439"/>
      <c r="AF29" s="439"/>
      <c r="AG29" s="440"/>
      <c r="AH29" s="441">
        <v>338</v>
      </c>
      <c r="AI29" s="442"/>
      <c r="AJ29" s="442"/>
      <c r="AK29" s="442"/>
      <c r="AL29" s="443"/>
      <c r="AM29" s="441">
        <v>977960</v>
      </c>
      <c r="AN29" s="442"/>
      <c r="AO29" s="442"/>
      <c r="AP29" s="442"/>
      <c r="AQ29" s="442"/>
      <c r="AR29" s="443"/>
      <c r="AS29" s="441">
        <v>2893</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759107</v>
      </c>
      <c r="BO29" s="466"/>
      <c r="BP29" s="466"/>
      <c r="BQ29" s="466"/>
      <c r="BR29" s="466"/>
      <c r="BS29" s="466"/>
      <c r="BT29" s="466"/>
      <c r="BU29" s="467"/>
      <c r="BV29" s="465">
        <v>558381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95.9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2696138</v>
      </c>
      <c r="BO30" s="469"/>
      <c r="BP30" s="469"/>
      <c r="BQ30" s="469"/>
      <c r="BR30" s="469"/>
      <c r="BS30" s="469"/>
      <c r="BT30" s="469"/>
      <c r="BU30" s="470"/>
      <c r="BV30" s="468">
        <v>2082657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196</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茨城県市町村総合事務組合（一般会計）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桜川市土地開発公社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IF('各会計、関係団体の財政状況及び健全化判断比率'!B35="","",'各会計、関係団体の財政状況及び健全化判断比率'!B35)</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茨城県市町村総合事務組合（県民交通災害共済事業特別会計）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茨城県租税債権管理機構（一般会計）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茨城県後期高齢者医療広域連合（一般会計）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茨城県後期高齢者医療広域連合（後期高齢医療特別会計）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筑北環境衛生組合（一般会計）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筑西広域市町村圏事務組合（一般会計）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筑西広域市町村圏事務組合（筑西ふるさと市町村圏特別会計）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pPg58lbTflLToA5m7FCQ9w3h/8wOT/f8aA/dBIPyMmeJYCGj5GPCUxNsFIvthhLwFAC2o78X3WDATiKs1kVk7w==" saltValue="QZk1i5EpSjvBvtpb1AtN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50" t="s">
        <v>551</v>
      </c>
      <c r="D34" s="1250"/>
      <c r="E34" s="1251"/>
      <c r="F34" s="32">
        <v>17.14</v>
      </c>
      <c r="G34" s="33">
        <v>10.94</v>
      </c>
      <c r="H34" s="33">
        <v>13.29</v>
      </c>
      <c r="I34" s="33">
        <v>12.74</v>
      </c>
      <c r="J34" s="34">
        <v>11.8</v>
      </c>
      <c r="K34" s="22"/>
      <c r="L34" s="22"/>
      <c r="M34" s="22"/>
      <c r="N34" s="22"/>
      <c r="O34" s="22"/>
      <c r="P34" s="22"/>
    </row>
    <row r="35" spans="1:16" ht="39" customHeight="1" x14ac:dyDescent="0.15">
      <c r="A35" s="22"/>
      <c r="B35" s="35"/>
      <c r="C35" s="1244" t="s">
        <v>552</v>
      </c>
      <c r="D35" s="1245"/>
      <c r="E35" s="1246"/>
      <c r="F35" s="36" t="s">
        <v>503</v>
      </c>
      <c r="G35" s="37" t="s">
        <v>503</v>
      </c>
      <c r="H35" s="37" t="s">
        <v>503</v>
      </c>
      <c r="I35" s="37">
        <v>0.03</v>
      </c>
      <c r="J35" s="38">
        <v>3.83</v>
      </c>
      <c r="K35" s="22"/>
      <c r="L35" s="22"/>
      <c r="M35" s="22"/>
      <c r="N35" s="22"/>
      <c r="O35" s="22"/>
      <c r="P35" s="22"/>
    </row>
    <row r="36" spans="1:16" ht="39" customHeight="1" x14ac:dyDescent="0.15">
      <c r="A36" s="22"/>
      <c r="B36" s="35"/>
      <c r="C36" s="1244" t="s">
        <v>553</v>
      </c>
      <c r="D36" s="1245"/>
      <c r="E36" s="1246"/>
      <c r="F36" s="36">
        <v>1.63</v>
      </c>
      <c r="G36" s="37">
        <v>1.46</v>
      </c>
      <c r="H36" s="37">
        <v>0.79</v>
      </c>
      <c r="I36" s="37">
        <v>1.05</v>
      </c>
      <c r="J36" s="38">
        <v>1.43</v>
      </c>
      <c r="K36" s="22"/>
      <c r="L36" s="22"/>
      <c r="M36" s="22"/>
      <c r="N36" s="22"/>
      <c r="O36" s="22"/>
      <c r="P36" s="22"/>
    </row>
    <row r="37" spans="1:16" ht="39" customHeight="1" x14ac:dyDescent="0.15">
      <c r="A37" s="22"/>
      <c r="B37" s="35"/>
      <c r="C37" s="1244" t="s">
        <v>554</v>
      </c>
      <c r="D37" s="1245"/>
      <c r="E37" s="1246"/>
      <c r="F37" s="36">
        <v>3.19</v>
      </c>
      <c r="G37" s="37">
        <v>2.6</v>
      </c>
      <c r="H37" s="37">
        <v>3.72</v>
      </c>
      <c r="I37" s="37">
        <v>3.24</v>
      </c>
      <c r="J37" s="38">
        <v>1.38</v>
      </c>
      <c r="K37" s="22"/>
      <c r="L37" s="22"/>
      <c r="M37" s="22"/>
      <c r="N37" s="22"/>
      <c r="O37" s="22"/>
      <c r="P37" s="22"/>
    </row>
    <row r="38" spans="1:16" ht="39" customHeight="1" x14ac:dyDescent="0.15">
      <c r="A38" s="22"/>
      <c r="B38" s="35"/>
      <c r="C38" s="1244" t="s">
        <v>555</v>
      </c>
      <c r="D38" s="1245"/>
      <c r="E38" s="1246"/>
      <c r="F38" s="36">
        <v>1.74</v>
      </c>
      <c r="G38" s="37">
        <v>1.33</v>
      </c>
      <c r="H38" s="37">
        <v>0.68</v>
      </c>
      <c r="I38" s="37">
        <v>1.73</v>
      </c>
      <c r="J38" s="38">
        <v>1.07</v>
      </c>
      <c r="K38" s="22"/>
      <c r="L38" s="22"/>
      <c r="M38" s="22"/>
      <c r="N38" s="22"/>
      <c r="O38" s="22"/>
      <c r="P38" s="22"/>
    </row>
    <row r="39" spans="1:16" ht="39" customHeight="1" x14ac:dyDescent="0.15">
      <c r="A39" s="22"/>
      <c r="B39" s="35"/>
      <c r="C39" s="1244" t="s">
        <v>556</v>
      </c>
      <c r="D39" s="1245"/>
      <c r="E39" s="1246"/>
      <c r="F39" s="36">
        <v>0.13</v>
      </c>
      <c r="G39" s="37">
        <v>0.26</v>
      </c>
      <c r="H39" s="37">
        <v>0.26</v>
      </c>
      <c r="I39" s="37">
        <v>0.22</v>
      </c>
      <c r="J39" s="38">
        <v>0.19</v>
      </c>
      <c r="K39" s="22"/>
      <c r="L39" s="22"/>
      <c r="M39" s="22"/>
      <c r="N39" s="22"/>
      <c r="O39" s="22"/>
      <c r="P39" s="22"/>
    </row>
    <row r="40" spans="1:16" ht="39" customHeight="1" x14ac:dyDescent="0.15">
      <c r="A40" s="22"/>
      <c r="B40" s="35"/>
      <c r="C40" s="1244" t="s">
        <v>557</v>
      </c>
      <c r="D40" s="1245"/>
      <c r="E40" s="1246"/>
      <c r="F40" s="36">
        <v>0.08</v>
      </c>
      <c r="G40" s="37">
        <v>0.19</v>
      </c>
      <c r="H40" s="37">
        <v>0.12</v>
      </c>
      <c r="I40" s="37">
        <v>0.14000000000000001</v>
      </c>
      <c r="J40" s="38">
        <v>0.18</v>
      </c>
      <c r="K40" s="22"/>
      <c r="L40" s="22"/>
      <c r="M40" s="22"/>
      <c r="N40" s="22"/>
      <c r="O40" s="22"/>
      <c r="P40" s="22"/>
    </row>
    <row r="41" spans="1:16" ht="39" customHeight="1" x14ac:dyDescent="0.15">
      <c r="A41" s="22"/>
      <c r="B41" s="35"/>
      <c r="C41" s="1244" t="s">
        <v>558</v>
      </c>
      <c r="D41" s="1245"/>
      <c r="E41" s="1246"/>
      <c r="F41" s="36">
        <v>7.0000000000000007E-2</v>
      </c>
      <c r="G41" s="37">
        <v>0.04</v>
      </c>
      <c r="H41" s="37">
        <v>0.03</v>
      </c>
      <c r="I41" s="37">
        <v>0.01</v>
      </c>
      <c r="J41" s="38">
        <v>0</v>
      </c>
      <c r="K41" s="22"/>
      <c r="L41" s="22"/>
      <c r="M41" s="22"/>
      <c r="N41" s="22"/>
      <c r="O41" s="22"/>
      <c r="P41" s="22"/>
    </row>
    <row r="42" spans="1:16" ht="39" customHeight="1" x14ac:dyDescent="0.15">
      <c r="A42" s="22"/>
      <c r="B42" s="39"/>
      <c r="C42" s="1244" t="s">
        <v>559</v>
      </c>
      <c r="D42" s="1245"/>
      <c r="E42" s="1246"/>
      <c r="F42" s="36" t="s">
        <v>503</v>
      </c>
      <c r="G42" s="37" t="s">
        <v>503</v>
      </c>
      <c r="H42" s="37" t="s">
        <v>503</v>
      </c>
      <c r="I42" s="37" t="s">
        <v>503</v>
      </c>
      <c r="J42" s="38" t="s">
        <v>503</v>
      </c>
      <c r="K42" s="22"/>
      <c r="L42" s="22"/>
      <c r="M42" s="22"/>
      <c r="N42" s="22"/>
      <c r="O42" s="22"/>
      <c r="P42" s="22"/>
    </row>
    <row r="43" spans="1:16" ht="39" customHeight="1" thickBot="1" x14ac:dyDescent="0.2">
      <c r="A43" s="22"/>
      <c r="B43" s="40"/>
      <c r="C43" s="1247" t="s">
        <v>560</v>
      </c>
      <c r="D43" s="1248"/>
      <c r="E43" s="1249"/>
      <c r="F43" s="41">
        <v>0.01</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JD1/e5cQ3jEfglUq7tT8HQqY43vKhPkutzulCgAz74J3TM8sG7AeqrIJ+toBjrQK7xcOv191NDcxeSHUdahpQ==" saltValue="aUp5LkcHLA+/JHmq2BQm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1469</v>
      </c>
      <c r="L45" s="60">
        <v>1439</v>
      </c>
      <c r="M45" s="60">
        <v>1449</v>
      </c>
      <c r="N45" s="60">
        <v>1469</v>
      </c>
      <c r="O45" s="61">
        <v>1497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503</v>
      </c>
      <c r="L46" s="64" t="s">
        <v>503</v>
      </c>
      <c r="M46" s="64" t="s">
        <v>503</v>
      </c>
      <c r="N46" s="64" t="s">
        <v>503</v>
      </c>
      <c r="O46" s="65" t="s">
        <v>503</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503</v>
      </c>
      <c r="L47" s="64" t="s">
        <v>503</v>
      </c>
      <c r="M47" s="64" t="s">
        <v>503</v>
      </c>
      <c r="N47" s="64" t="s">
        <v>503</v>
      </c>
      <c r="O47" s="65" t="s">
        <v>503</v>
      </c>
      <c r="P47" s="48"/>
      <c r="Q47" s="48"/>
      <c r="R47" s="48"/>
      <c r="S47" s="48"/>
      <c r="T47" s="48"/>
      <c r="U47" s="48"/>
    </row>
    <row r="48" spans="1:21" ht="30.75" customHeight="1" x14ac:dyDescent="0.15">
      <c r="A48" s="48"/>
      <c r="B48" s="1272"/>
      <c r="C48" s="1273"/>
      <c r="D48" s="62"/>
      <c r="E48" s="1254" t="s">
        <v>15</v>
      </c>
      <c r="F48" s="1254"/>
      <c r="G48" s="1254"/>
      <c r="H48" s="1254"/>
      <c r="I48" s="1254"/>
      <c r="J48" s="1255"/>
      <c r="K48" s="63">
        <v>606</v>
      </c>
      <c r="L48" s="64">
        <v>574</v>
      </c>
      <c r="M48" s="64">
        <v>523</v>
      </c>
      <c r="N48" s="64">
        <v>535</v>
      </c>
      <c r="O48" s="65">
        <v>556</v>
      </c>
      <c r="P48" s="48"/>
      <c r="Q48" s="48"/>
      <c r="R48" s="48"/>
      <c r="S48" s="48"/>
      <c r="T48" s="48"/>
      <c r="U48" s="48"/>
    </row>
    <row r="49" spans="1:21" ht="30.75" customHeight="1" x14ac:dyDescent="0.15">
      <c r="A49" s="48"/>
      <c r="B49" s="1272"/>
      <c r="C49" s="1273"/>
      <c r="D49" s="62"/>
      <c r="E49" s="1254" t="s">
        <v>16</v>
      </c>
      <c r="F49" s="1254"/>
      <c r="G49" s="1254"/>
      <c r="H49" s="1254"/>
      <c r="I49" s="1254"/>
      <c r="J49" s="1255"/>
      <c r="K49" s="63">
        <v>299</v>
      </c>
      <c r="L49" s="64">
        <v>262</v>
      </c>
      <c r="M49" s="64">
        <v>204</v>
      </c>
      <c r="N49" s="64">
        <v>165</v>
      </c>
      <c r="O49" s="65">
        <v>112</v>
      </c>
      <c r="P49" s="48"/>
      <c r="Q49" s="48"/>
      <c r="R49" s="48"/>
      <c r="S49" s="48"/>
      <c r="T49" s="48"/>
      <c r="U49" s="48"/>
    </row>
    <row r="50" spans="1:21" ht="30.75" customHeight="1" x14ac:dyDescent="0.15">
      <c r="A50" s="48"/>
      <c r="B50" s="1272"/>
      <c r="C50" s="1273"/>
      <c r="D50" s="62"/>
      <c r="E50" s="1254" t="s">
        <v>17</v>
      </c>
      <c r="F50" s="1254"/>
      <c r="G50" s="1254"/>
      <c r="H50" s="1254"/>
      <c r="I50" s="1254"/>
      <c r="J50" s="1255"/>
      <c r="K50" s="63">
        <v>170</v>
      </c>
      <c r="L50" s="64">
        <v>150</v>
      </c>
      <c r="M50" s="64">
        <v>130</v>
      </c>
      <c r="N50" s="64">
        <v>109</v>
      </c>
      <c r="O50" s="65">
        <v>116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503</v>
      </c>
      <c r="L51" s="64" t="s">
        <v>503</v>
      </c>
      <c r="M51" s="64" t="s">
        <v>503</v>
      </c>
      <c r="N51" s="64" t="s">
        <v>503</v>
      </c>
      <c r="O51" s="65" t="s">
        <v>503</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1676</v>
      </c>
      <c r="L52" s="64">
        <v>1573</v>
      </c>
      <c r="M52" s="64">
        <v>1580</v>
      </c>
      <c r="N52" s="64">
        <v>1592</v>
      </c>
      <c r="O52" s="65">
        <v>1567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868</v>
      </c>
      <c r="L53" s="69">
        <v>852</v>
      </c>
      <c r="M53" s="69">
        <v>726</v>
      </c>
      <c r="N53" s="69">
        <v>686</v>
      </c>
      <c r="O53" s="70">
        <v>714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60" t="s">
        <v>25</v>
      </c>
      <c r="C57" s="1261"/>
      <c r="D57" s="1264" t="s">
        <v>26</v>
      </c>
      <c r="E57" s="1265"/>
      <c r="F57" s="1265"/>
      <c r="G57" s="1265"/>
      <c r="H57" s="1265"/>
      <c r="I57" s="1265"/>
      <c r="J57" s="1266"/>
      <c r="K57" s="82" t="s">
        <v>503</v>
      </c>
      <c r="L57" s="83" t="s">
        <v>503</v>
      </c>
      <c r="M57" s="83" t="s">
        <v>503</v>
      </c>
      <c r="N57" s="83" t="s">
        <v>503</v>
      </c>
      <c r="O57" s="84" t="s">
        <v>503</v>
      </c>
    </row>
    <row r="58" spans="1:21" ht="31.5" customHeight="1" thickBot="1" x14ac:dyDescent="0.2">
      <c r="B58" s="1262"/>
      <c r="C58" s="1263"/>
      <c r="D58" s="1267" t="s">
        <v>27</v>
      </c>
      <c r="E58" s="1268"/>
      <c r="F58" s="1268"/>
      <c r="G58" s="1268"/>
      <c r="H58" s="1268"/>
      <c r="I58" s="1268"/>
      <c r="J58" s="1269"/>
      <c r="K58" s="85" t="s">
        <v>503</v>
      </c>
      <c r="L58" s="86" t="s">
        <v>503</v>
      </c>
      <c r="M58" s="86" t="s">
        <v>503</v>
      </c>
      <c r="N58" s="86" t="s">
        <v>503</v>
      </c>
      <c r="O58" s="87" t="s">
        <v>503</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0iIiwyiKMQgFINVLPaI9CJ4O6inLYE1ysbeSroQNGlmIiSgwFcofZL5YCf0BaPkUJTSl0HTQdTYyRvC0SXT7A==" saltValue="zfK4rM/5KoAlKXB9Aw30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544</v>
      </c>
      <c r="J40" s="99" t="s">
        <v>545</v>
      </c>
      <c r="K40" s="99" t="s">
        <v>546</v>
      </c>
      <c r="L40" s="99" t="s">
        <v>547</v>
      </c>
      <c r="M40" s="100" t="s">
        <v>548</v>
      </c>
    </row>
    <row r="41" spans="2:13" ht="27.75" customHeight="1" x14ac:dyDescent="0.15">
      <c r="B41" s="1290" t="s">
        <v>30</v>
      </c>
      <c r="C41" s="1291"/>
      <c r="D41" s="101"/>
      <c r="E41" s="1292" t="s">
        <v>31</v>
      </c>
      <c r="F41" s="1292"/>
      <c r="G41" s="1292"/>
      <c r="H41" s="1293"/>
      <c r="I41" s="102">
        <v>15894</v>
      </c>
      <c r="J41" s="103">
        <v>15736</v>
      </c>
      <c r="K41" s="103">
        <v>16134</v>
      </c>
      <c r="L41" s="103">
        <v>17603</v>
      </c>
      <c r="M41" s="104">
        <v>19132</v>
      </c>
    </row>
    <row r="42" spans="2:13" ht="27.75" customHeight="1" x14ac:dyDescent="0.15">
      <c r="B42" s="1280"/>
      <c r="C42" s="1281"/>
      <c r="D42" s="105"/>
      <c r="E42" s="1284" t="s">
        <v>32</v>
      </c>
      <c r="F42" s="1284"/>
      <c r="G42" s="1284"/>
      <c r="H42" s="1285"/>
      <c r="I42" s="106">
        <v>1162</v>
      </c>
      <c r="J42" s="107">
        <v>1115</v>
      </c>
      <c r="K42" s="107">
        <v>995</v>
      </c>
      <c r="L42" s="107">
        <v>866</v>
      </c>
      <c r="M42" s="108">
        <v>847</v>
      </c>
    </row>
    <row r="43" spans="2:13" ht="27.75" customHeight="1" x14ac:dyDescent="0.15">
      <c r="B43" s="1280"/>
      <c r="C43" s="1281"/>
      <c r="D43" s="105"/>
      <c r="E43" s="1284" t="s">
        <v>33</v>
      </c>
      <c r="F43" s="1284"/>
      <c r="G43" s="1284"/>
      <c r="H43" s="1285"/>
      <c r="I43" s="106">
        <v>8288</v>
      </c>
      <c r="J43" s="107">
        <v>8011</v>
      </c>
      <c r="K43" s="107">
        <v>7655</v>
      </c>
      <c r="L43" s="107">
        <v>8177</v>
      </c>
      <c r="M43" s="108">
        <v>9837</v>
      </c>
    </row>
    <row r="44" spans="2:13" ht="27.75" customHeight="1" x14ac:dyDescent="0.15">
      <c r="B44" s="1280"/>
      <c r="C44" s="1281"/>
      <c r="D44" s="105"/>
      <c r="E44" s="1284" t="s">
        <v>34</v>
      </c>
      <c r="F44" s="1284"/>
      <c r="G44" s="1284"/>
      <c r="H44" s="1285"/>
      <c r="I44" s="106">
        <v>1180</v>
      </c>
      <c r="J44" s="107">
        <v>1038</v>
      </c>
      <c r="K44" s="107">
        <v>886</v>
      </c>
      <c r="L44" s="107">
        <v>643</v>
      </c>
      <c r="M44" s="108">
        <v>454</v>
      </c>
    </row>
    <row r="45" spans="2:13" ht="27.75" customHeight="1" x14ac:dyDescent="0.15">
      <c r="B45" s="1280"/>
      <c r="C45" s="1281"/>
      <c r="D45" s="105"/>
      <c r="E45" s="1284" t="s">
        <v>35</v>
      </c>
      <c r="F45" s="1284"/>
      <c r="G45" s="1284"/>
      <c r="H45" s="1285"/>
      <c r="I45" s="106">
        <v>4215</v>
      </c>
      <c r="J45" s="107">
        <v>3914</v>
      </c>
      <c r="K45" s="107">
        <v>3872</v>
      </c>
      <c r="L45" s="107">
        <v>3979</v>
      </c>
      <c r="M45" s="108">
        <v>3764</v>
      </c>
    </row>
    <row r="46" spans="2:13" ht="27.75" customHeight="1" x14ac:dyDescent="0.15">
      <c r="B46" s="1280"/>
      <c r="C46" s="1281"/>
      <c r="D46" s="109"/>
      <c r="E46" s="1284" t="s">
        <v>36</v>
      </c>
      <c r="F46" s="1284"/>
      <c r="G46" s="1284"/>
      <c r="H46" s="1285"/>
      <c r="I46" s="106">
        <v>2</v>
      </c>
      <c r="J46" s="107">
        <v>7</v>
      </c>
      <c r="K46" s="107">
        <v>4</v>
      </c>
      <c r="L46" s="107">
        <v>170</v>
      </c>
      <c r="M46" s="108">
        <v>4</v>
      </c>
    </row>
    <row r="47" spans="2:13" ht="27.75" customHeight="1" x14ac:dyDescent="0.15">
      <c r="B47" s="1280"/>
      <c r="C47" s="1281"/>
      <c r="D47" s="110"/>
      <c r="E47" s="1294" t="s">
        <v>37</v>
      </c>
      <c r="F47" s="1295"/>
      <c r="G47" s="1295"/>
      <c r="H47" s="1296"/>
      <c r="I47" s="106" t="s">
        <v>503</v>
      </c>
      <c r="J47" s="107" t="s">
        <v>503</v>
      </c>
      <c r="K47" s="107" t="s">
        <v>503</v>
      </c>
      <c r="L47" s="107" t="s">
        <v>503</v>
      </c>
      <c r="M47" s="108" t="s">
        <v>503</v>
      </c>
    </row>
    <row r="48" spans="2:13" ht="27.75" customHeight="1" x14ac:dyDescent="0.15">
      <c r="B48" s="1280"/>
      <c r="C48" s="1281"/>
      <c r="D48" s="105"/>
      <c r="E48" s="1284" t="s">
        <v>38</v>
      </c>
      <c r="F48" s="1284"/>
      <c r="G48" s="1284"/>
      <c r="H48" s="1285"/>
      <c r="I48" s="106" t="s">
        <v>503</v>
      </c>
      <c r="J48" s="107" t="s">
        <v>503</v>
      </c>
      <c r="K48" s="107" t="s">
        <v>503</v>
      </c>
      <c r="L48" s="107" t="s">
        <v>503</v>
      </c>
      <c r="M48" s="108" t="s">
        <v>503</v>
      </c>
    </row>
    <row r="49" spans="2:13" ht="27.75" customHeight="1" x14ac:dyDescent="0.15">
      <c r="B49" s="1282"/>
      <c r="C49" s="1283"/>
      <c r="D49" s="105"/>
      <c r="E49" s="1284" t="s">
        <v>39</v>
      </c>
      <c r="F49" s="1284"/>
      <c r="G49" s="1284"/>
      <c r="H49" s="1285"/>
      <c r="I49" s="106" t="s">
        <v>503</v>
      </c>
      <c r="J49" s="107" t="s">
        <v>503</v>
      </c>
      <c r="K49" s="107" t="s">
        <v>503</v>
      </c>
      <c r="L49" s="107" t="s">
        <v>503</v>
      </c>
      <c r="M49" s="108" t="s">
        <v>503</v>
      </c>
    </row>
    <row r="50" spans="2:13" ht="27.75" customHeight="1" x14ac:dyDescent="0.15">
      <c r="B50" s="1278" t="s">
        <v>40</v>
      </c>
      <c r="C50" s="1279"/>
      <c r="D50" s="111"/>
      <c r="E50" s="1284" t="s">
        <v>41</v>
      </c>
      <c r="F50" s="1284"/>
      <c r="G50" s="1284"/>
      <c r="H50" s="1285"/>
      <c r="I50" s="106">
        <v>4893</v>
      </c>
      <c r="J50" s="107">
        <v>5431</v>
      </c>
      <c r="K50" s="107">
        <v>5454</v>
      </c>
      <c r="L50" s="107">
        <v>5964</v>
      </c>
      <c r="M50" s="108">
        <v>6788</v>
      </c>
    </row>
    <row r="51" spans="2:13" ht="27.75" customHeight="1" x14ac:dyDescent="0.15">
      <c r="B51" s="1280"/>
      <c r="C51" s="1281"/>
      <c r="D51" s="105"/>
      <c r="E51" s="1284" t="s">
        <v>42</v>
      </c>
      <c r="F51" s="1284"/>
      <c r="G51" s="1284"/>
      <c r="H51" s="1285"/>
      <c r="I51" s="106">
        <v>882</v>
      </c>
      <c r="J51" s="107">
        <v>769</v>
      </c>
      <c r="K51" s="107">
        <v>1169</v>
      </c>
      <c r="L51" s="107">
        <v>1152</v>
      </c>
      <c r="M51" s="108">
        <v>948</v>
      </c>
    </row>
    <row r="52" spans="2:13" ht="27.75" customHeight="1" x14ac:dyDescent="0.15">
      <c r="B52" s="1282"/>
      <c r="C52" s="1283"/>
      <c r="D52" s="105"/>
      <c r="E52" s="1284" t="s">
        <v>43</v>
      </c>
      <c r="F52" s="1284"/>
      <c r="G52" s="1284"/>
      <c r="H52" s="1285"/>
      <c r="I52" s="106">
        <v>18729</v>
      </c>
      <c r="J52" s="107">
        <v>15276</v>
      </c>
      <c r="K52" s="107">
        <v>16760</v>
      </c>
      <c r="L52" s="107">
        <v>18324</v>
      </c>
      <c r="M52" s="108">
        <v>20137</v>
      </c>
    </row>
    <row r="53" spans="2:13" ht="27.75" customHeight="1" thickBot="1" x14ac:dyDescent="0.2">
      <c r="B53" s="1286" t="s">
        <v>44</v>
      </c>
      <c r="C53" s="1287"/>
      <c r="D53" s="112"/>
      <c r="E53" s="1288" t="s">
        <v>45</v>
      </c>
      <c r="F53" s="1288"/>
      <c r="G53" s="1288"/>
      <c r="H53" s="1289"/>
      <c r="I53" s="113">
        <v>6237</v>
      </c>
      <c r="J53" s="114">
        <v>8343</v>
      </c>
      <c r="K53" s="114">
        <v>6165</v>
      </c>
      <c r="L53" s="114">
        <v>5999</v>
      </c>
      <c r="M53" s="115">
        <v>6164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Rv+NS0WYy9RX5kWHDZBslhnln6eMwyJW0NG/DUFlkHRgx2WpoZ8mv8gq2zqZLS8s/SKC2g9kOVmUbEQVe2JBA==" saltValue="YatTOfzHEZMLp3/K8IT+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305" t="s">
        <v>48</v>
      </c>
      <c r="D55" s="1305"/>
      <c r="E55" s="1306"/>
      <c r="F55" s="127">
        <v>3544</v>
      </c>
      <c r="G55" s="127">
        <v>3746</v>
      </c>
      <c r="H55" s="128">
        <v>3748</v>
      </c>
    </row>
    <row r="56" spans="2:8" ht="52.5" customHeight="1" x14ac:dyDescent="0.15">
      <c r="B56" s="129"/>
      <c r="C56" s="1307" t="s">
        <v>49</v>
      </c>
      <c r="D56" s="1307"/>
      <c r="E56" s="1308"/>
      <c r="F56" s="130">
        <v>558</v>
      </c>
      <c r="G56" s="130">
        <v>558</v>
      </c>
      <c r="H56" s="131">
        <v>759</v>
      </c>
    </row>
    <row r="57" spans="2:8" ht="53.25" customHeight="1" x14ac:dyDescent="0.15">
      <c r="B57" s="129"/>
      <c r="C57" s="1309" t="s">
        <v>50</v>
      </c>
      <c r="D57" s="1309"/>
      <c r="E57" s="1310"/>
      <c r="F57" s="132">
        <v>1775</v>
      </c>
      <c r="G57" s="132">
        <v>2083</v>
      </c>
      <c r="H57" s="133">
        <v>2696</v>
      </c>
    </row>
    <row r="58" spans="2:8" ht="45.75" customHeight="1" x14ac:dyDescent="0.15">
      <c r="B58" s="134"/>
      <c r="C58" s="1297" t="s">
        <v>580</v>
      </c>
      <c r="D58" s="1298"/>
      <c r="E58" s="1299"/>
      <c r="F58" s="135">
        <v>199</v>
      </c>
      <c r="G58" s="136">
        <v>499</v>
      </c>
      <c r="H58" s="136">
        <v>1110</v>
      </c>
    </row>
    <row r="59" spans="2:8" ht="45.75" customHeight="1" x14ac:dyDescent="0.15">
      <c r="B59" s="134"/>
      <c r="C59" s="1297" t="s">
        <v>581</v>
      </c>
      <c r="D59" s="1298"/>
      <c r="E59" s="1299"/>
      <c r="F59" s="135">
        <v>794</v>
      </c>
      <c r="G59" s="136">
        <v>795</v>
      </c>
      <c r="H59" s="136">
        <v>787</v>
      </c>
    </row>
    <row r="60" spans="2:8" ht="45.75" customHeight="1" x14ac:dyDescent="0.15">
      <c r="B60" s="134"/>
      <c r="C60" s="1297" t="s">
        <v>582</v>
      </c>
      <c r="D60" s="1298"/>
      <c r="E60" s="1299"/>
      <c r="F60" s="135">
        <v>388</v>
      </c>
      <c r="G60" s="136">
        <v>383</v>
      </c>
      <c r="H60" s="136">
        <v>379</v>
      </c>
    </row>
    <row r="61" spans="2:8" ht="45.75" customHeight="1" x14ac:dyDescent="0.15">
      <c r="B61" s="134"/>
      <c r="C61" s="1297" t="s">
        <v>583</v>
      </c>
      <c r="D61" s="1298"/>
      <c r="E61" s="1299"/>
      <c r="F61" s="135">
        <v>357</v>
      </c>
      <c r="G61" s="136">
        <v>369</v>
      </c>
      <c r="H61" s="136">
        <v>372</v>
      </c>
    </row>
    <row r="62" spans="2:8" ht="45.75" customHeight="1" thickBot="1" x14ac:dyDescent="0.2">
      <c r="B62" s="137"/>
      <c r="C62" s="1300" t="s">
        <v>584</v>
      </c>
      <c r="D62" s="1301"/>
      <c r="E62" s="1302"/>
      <c r="F62" s="138">
        <v>5</v>
      </c>
      <c r="G62" s="139">
        <v>6</v>
      </c>
      <c r="H62" s="139">
        <v>20</v>
      </c>
    </row>
    <row r="63" spans="2:8" ht="52.5" customHeight="1" thickBot="1" x14ac:dyDescent="0.2">
      <c r="B63" s="140"/>
      <c r="C63" s="1303" t="s">
        <v>51</v>
      </c>
      <c r="D63" s="1303"/>
      <c r="E63" s="1304"/>
      <c r="F63" s="141">
        <v>5877</v>
      </c>
      <c r="G63" s="141">
        <v>6387</v>
      </c>
      <c r="H63" s="142">
        <v>7203</v>
      </c>
    </row>
    <row r="64" spans="2:8" ht="15" customHeight="1" x14ac:dyDescent="0.15"/>
    <row r="65" ht="0" hidden="1" customHeight="1" x14ac:dyDescent="0.15"/>
    <row r="66" ht="0" hidden="1" customHeight="1" x14ac:dyDescent="0.15"/>
  </sheetData>
  <sheetProtection algorithmName="SHA-512" hashValue="bs8cy0Eh419nNjmk2dLSm7wAQTAW1T+38NAAHplH+8oZexer2vvTOPDyHk2KLRyVud/qPtAuJwRUz+WsCVudrA==" saltValue="pI5vR9pl3Qv6XvD9IFnJ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2" t="s">
        <v>599</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x14ac:dyDescent="0.15">
      <c r="B44" s="394"/>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x14ac:dyDescent="0.15">
      <c r="B45" s="394"/>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x14ac:dyDescent="0.15">
      <c r="B46" s="394"/>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x14ac:dyDescent="0.15">
      <c r="B47" s="394"/>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588</v>
      </c>
    </row>
    <row r="50" spans="1:109" x14ac:dyDescent="0.15">
      <c r="B50" s="394"/>
      <c r="G50" s="1321"/>
      <c r="H50" s="1321"/>
      <c r="I50" s="1321"/>
      <c r="J50" s="1321"/>
      <c r="K50" s="404"/>
      <c r="L50" s="404"/>
      <c r="M50" s="405"/>
      <c r="N50" s="40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544</v>
      </c>
      <c r="BQ50" s="1325"/>
      <c r="BR50" s="1325"/>
      <c r="BS50" s="1325"/>
      <c r="BT50" s="1325"/>
      <c r="BU50" s="1325"/>
      <c r="BV50" s="1325"/>
      <c r="BW50" s="1325"/>
      <c r="BX50" s="1325" t="s">
        <v>545</v>
      </c>
      <c r="BY50" s="1325"/>
      <c r="BZ50" s="1325"/>
      <c r="CA50" s="1325"/>
      <c r="CB50" s="1325"/>
      <c r="CC50" s="1325"/>
      <c r="CD50" s="1325"/>
      <c r="CE50" s="1325"/>
      <c r="CF50" s="1325" t="s">
        <v>546</v>
      </c>
      <c r="CG50" s="1325"/>
      <c r="CH50" s="1325"/>
      <c r="CI50" s="1325"/>
      <c r="CJ50" s="1325"/>
      <c r="CK50" s="1325"/>
      <c r="CL50" s="1325"/>
      <c r="CM50" s="1325"/>
      <c r="CN50" s="1325" t="s">
        <v>547</v>
      </c>
      <c r="CO50" s="1325"/>
      <c r="CP50" s="1325"/>
      <c r="CQ50" s="1325"/>
      <c r="CR50" s="1325"/>
      <c r="CS50" s="1325"/>
      <c r="CT50" s="1325"/>
      <c r="CU50" s="1325"/>
      <c r="CV50" s="1325" t="s">
        <v>548</v>
      </c>
      <c r="CW50" s="1325"/>
      <c r="CX50" s="1325"/>
      <c r="CY50" s="1325"/>
      <c r="CZ50" s="1325"/>
      <c r="DA50" s="1325"/>
      <c r="DB50" s="1325"/>
      <c r="DC50" s="1325"/>
    </row>
    <row r="51" spans="1:109" ht="13.5" customHeight="1" x14ac:dyDescent="0.15">
      <c r="B51" s="394"/>
      <c r="G51" s="1326"/>
      <c r="H51" s="1326"/>
      <c r="I51" s="1330"/>
      <c r="J51" s="1330"/>
      <c r="K51" s="1327"/>
      <c r="L51" s="1327"/>
      <c r="M51" s="1327"/>
      <c r="N51" s="1327"/>
      <c r="AM51" s="403"/>
      <c r="AN51" s="1328" t="s">
        <v>589</v>
      </c>
      <c r="AO51" s="1328"/>
      <c r="AP51" s="1328"/>
      <c r="AQ51" s="1328"/>
      <c r="AR51" s="1328"/>
      <c r="AS51" s="1328"/>
      <c r="AT51" s="1328"/>
      <c r="AU51" s="1328"/>
      <c r="AV51" s="1328"/>
      <c r="AW51" s="1328"/>
      <c r="AX51" s="1328"/>
      <c r="AY51" s="1328"/>
      <c r="AZ51" s="1328"/>
      <c r="BA51" s="1328"/>
      <c r="BB51" s="1328" t="s">
        <v>591</v>
      </c>
      <c r="BC51" s="1328"/>
      <c r="BD51" s="1328"/>
      <c r="BE51" s="1328"/>
      <c r="BF51" s="1328"/>
      <c r="BG51" s="1328"/>
      <c r="BH51" s="1328"/>
      <c r="BI51" s="1328"/>
      <c r="BJ51" s="1328"/>
      <c r="BK51" s="1328"/>
      <c r="BL51" s="1328"/>
      <c r="BM51" s="1328"/>
      <c r="BN51" s="1328"/>
      <c r="BO51" s="1328"/>
      <c r="BP51" s="1329"/>
      <c r="BQ51" s="1311"/>
      <c r="BR51" s="1311"/>
      <c r="BS51" s="1311"/>
      <c r="BT51" s="1311"/>
      <c r="BU51" s="1311"/>
      <c r="BV51" s="1311"/>
      <c r="BW51" s="1311"/>
      <c r="BX51" s="1311">
        <v>79.3</v>
      </c>
      <c r="BY51" s="1311"/>
      <c r="BZ51" s="1311"/>
      <c r="CA51" s="1311"/>
      <c r="CB51" s="1311"/>
      <c r="CC51" s="1311"/>
      <c r="CD51" s="1311"/>
      <c r="CE51" s="1311"/>
      <c r="CF51" s="1311">
        <v>60.3</v>
      </c>
      <c r="CG51" s="1311"/>
      <c r="CH51" s="1311"/>
      <c r="CI51" s="1311"/>
      <c r="CJ51" s="1311"/>
      <c r="CK51" s="1311"/>
      <c r="CL51" s="1311"/>
      <c r="CM51" s="1311"/>
      <c r="CN51" s="1311">
        <v>59.3</v>
      </c>
      <c r="CO51" s="1311"/>
      <c r="CP51" s="1311"/>
      <c r="CQ51" s="1311"/>
      <c r="CR51" s="1311"/>
      <c r="CS51" s="1311"/>
      <c r="CT51" s="1311"/>
      <c r="CU51" s="1311"/>
      <c r="CV51" s="1311">
        <v>61.5</v>
      </c>
      <c r="CW51" s="1311"/>
      <c r="CX51" s="1311"/>
      <c r="CY51" s="1311"/>
      <c r="CZ51" s="1311"/>
      <c r="DA51" s="1311"/>
      <c r="DB51" s="1311"/>
      <c r="DC51" s="1311"/>
    </row>
    <row r="52" spans="1:109" x14ac:dyDescent="0.15">
      <c r="B52" s="394"/>
      <c r="G52" s="1326"/>
      <c r="H52" s="1326"/>
      <c r="I52" s="1330"/>
      <c r="J52" s="1330"/>
      <c r="K52" s="1327"/>
      <c r="L52" s="1327"/>
      <c r="M52" s="1327"/>
      <c r="N52" s="1327"/>
      <c r="AM52" s="403"/>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26"/>
      <c r="H53" s="1326"/>
      <c r="I53" s="1321"/>
      <c r="J53" s="1321"/>
      <c r="K53" s="1327"/>
      <c r="L53" s="1327"/>
      <c r="M53" s="1327"/>
      <c r="N53" s="1327"/>
      <c r="AM53" s="403"/>
      <c r="AN53" s="1328"/>
      <c r="AO53" s="1328"/>
      <c r="AP53" s="1328"/>
      <c r="AQ53" s="1328"/>
      <c r="AR53" s="1328"/>
      <c r="AS53" s="1328"/>
      <c r="AT53" s="1328"/>
      <c r="AU53" s="1328"/>
      <c r="AV53" s="1328"/>
      <c r="AW53" s="1328"/>
      <c r="AX53" s="1328"/>
      <c r="AY53" s="1328"/>
      <c r="AZ53" s="1328"/>
      <c r="BA53" s="1328"/>
      <c r="BB53" s="1328" t="s">
        <v>592</v>
      </c>
      <c r="BC53" s="1328"/>
      <c r="BD53" s="1328"/>
      <c r="BE53" s="1328"/>
      <c r="BF53" s="1328"/>
      <c r="BG53" s="1328"/>
      <c r="BH53" s="1328"/>
      <c r="BI53" s="1328"/>
      <c r="BJ53" s="1328"/>
      <c r="BK53" s="1328"/>
      <c r="BL53" s="1328"/>
      <c r="BM53" s="1328"/>
      <c r="BN53" s="1328"/>
      <c r="BO53" s="1328"/>
      <c r="BP53" s="1329"/>
      <c r="BQ53" s="1311"/>
      <c r="BR53" s="1311"/>
      <c r="BS53" s="1311"/>
      <c r="BT53" s="1311"/>
      <c r="BU53" s="1311"/>
      <c r="BV53" s="1311"/>
      <c r="BW53" s="1311"/>
      <c r="BX53" s="1311">
        <v>59.2</v>
      </c>
      <c r="BY53" s="1311"/>
      <c r="BZ53" s="1311"/>
      <c r="CA53" s="1311"/>
      <c r="CB53" s="1311"/>
      <c r="CC53" s="1311"/>
      <c r="CD53" s="1311"/>
      <c r="CE53" s="1311"/>
      <c r="CF53" s="1311">
        <v>60.9</v>
      </c>
      <c r="CG53" s="1311"/>
      <c r="CH53" s="1311"/>
      <c r="CI53" s="1311"/>
      <c r="CJ53" s="1311"/>
      <c r="CK53" s="1311"/>
      <c r="CL53" s="1311"/>
      <c r="CM53" s="1311"/>
      <c r="CN53" s="1311">
        <v>60.9</v>
      </c>
      <c r="CO53" s="1311"/>
      <c r="CP53" s="1311"/>
      <c r="CQ53" s="1311"/>
      <c r="CR53" s="1311"/>
      <c r="CS53" s="1311"/>
      <c r="CT53" s="1311"/>
      <c r="CU53" s="1311"/>
      <c r="CV53" s="1311">
        <v>63.2</v>
      </c>
      <c r="CW53" s="1311"/>
      <c r="CX53" s="1311"/>
      <c r="CY53" s="1311"/>
      <c r="CZ53" s="1311"/>
      <c r="DA53" s="1311"/>
      <c r="DB53" s="1311"/>
      <c r="DC53" s="1311"/>
    </row>
    <row r="54" spans="1:109" x14ac:dyDescent="0.15">
      <c r="A54" s="402"/>
      <c r="B54" s="394"/>
      <c r="G54" s="1326"/>
      <c r="H54" s="1326"/>
      <c r="I54" s="1321"/>
      <c r="J54" s="1321"/>
      <c r="K54" s="1327"/>
      <c r="L54" s="1327"/>
      <c r="M54" s="1327"/>
      <c r="N54" s="1327"/>
      <c r="AM54" s="403"/>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21"/>
      <c r="H55" s="1321"/>
      <c r="I55" s="1321"/>
      <c r="J55" s="1321"/>
      <c r="K55" s="1327"/>
      <c r="L55" s="1327"/>
      <c r="M55" s="1327"/>
      <c r="N55" s="1327"/>
      <c r="AN55" s="1325" t="s">
        <v>593</v>
      </c>
      <c r="AO55" s="1325"/>
      <c r="AP55" s="1325"/>
      <c r="AQ55" s="1325"/>
      <c r="AR55" s="1325"/>
      <c r="AS55" s="1325"/>
      <c r="AT55" s="1325"/>
      <c r="AU55" s="1325"/>
      <c r="AV55" s="1325"/>
      <c r="AW55" s="1325"/>
      <c r="AX55" s="1325"/>
      <c r="AY55" s="1325"/>
      <c r="AZ55" s="1325"/>
      <c r="BA55" s="1325"/>
      <c r="BB55" s="1328" t="s">
        <v>591</v>
      </c>
      <c r="BC55" s="1328"/>
      <c r="BD55" s="1328"/>
      <c r="BE55" s="1328"/>
      <c r="BF55" s="1328"/>
      <c r="BG55" s="1328"/>
      <c r="BH55" s="1328"/>
      <c r="BI55" s="1328"/>
      <c r="BJ55" s="1328"/>
      <c r="BK55" s="1328"/>
      <c r="BL55" s="1328"/>
      <c r="BM55" s="1328"/>
      <c r="BN55" s="1328"/>
      <c r="BO55" s="1328"/>
      <c r="BP55" s="1329"/>
      <c r="BQ55" s="1311"/>
      <c r="BR55" s="1311"/>
      <c r="BS55" s="1311"/>
      <c r="BT55" s="1311"/>
      <c r="BU55" s="1311"/>
      <c r="BV55" s="1311"/>
      <c r="BW55" s="1311"/>
      <c r="BX55" s="1311">
        <v>56.8</v>
      </c>
      <c r="BY55" s="1311"/>
      <c r="BZ55" s="1311"/>
      <c r="CA55" s="1311"/>
      <c r="CB55" s="1311"/>
      <c r="CC55" s="1311"/>
      <c r="CD55" s="1311"/>
      <c r="CE55" s="1311"/>
      <c r="CF55" s="1311">
        <v>52.3</v>
      </c>
      <c r="CG55" s="1311"/>
      <c r="CH55" s="1311"/>
      <c r="CI55" s="1311"/>
      <c r="CJ55" s="1311"/>
      <c r="CK55" s="1311"/>
      <c r="CL55" s="1311"/>
      <c r="CM55" s="1311"/>
      <c r="CN55" s="1311">
        <v>55.4</v>
      </c>
      <c r="CO55" s="1311"/>
      <c r="CP55" s="1311"/>
      <c r="CQ55" s="1311"/>
      <c r="CR55" s="1311"/>
      <c r="CS55" s="1311"/>
      <c r="CT55" s="1311"/>
      <c r="CU55" s="1311"/>
      <c r="CV55" s="1311">
        <v>52.7</v>
      </c>
      <c r="CW55" s="1311"/>
      <c r="CX55" s="1311"/>
      <c r="CY55" s="1311"/>
      <c r="CZ55" s="1311"/>
      <c r="DA55" s="1311"/>
      <c r="DB55" s="1311"/>
      <c r="DC55" s="1311"/>
    </row>
    <row r="56" spans="1:109" x14ac:dyDescent="0.15">
      <c r="A56" s="402"/>
      <c r="B56" s="394"/>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8"/>
      <c r="BC56" s="1328"/>
      <c r="BD56" s="1328"/>
      <c r="BE56" s="1328"/>
      <c r="BF56" s="1328"/>
      <c r="BG56" s="1328"/>
      <c r="BH56" s="1328"/>
      <c r="BI56" s="1328"/>
      <c r="BJ56" s="1328"/>
      <c r="BK56" s="1328"/>
      <c r="BL56" s="1328"/>
      <c r="BM56" s="1328"/>
      <c r="BN56" s="1328"/>
      <c r="BO56" s="1328"/>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21"/>
      <c r="H57" s="1321"/>
      <c r="I57" s="1331"/>
      <c r="J57" s="1331"/>
      <c r="K57" s="1327"/>
      <c r="L57" s="1327"/>
      <c r="M57" s="1327"/>
      <c r="N57" s="1327"/>
      <c r="AM57" s="387"/>
      <c r="AN57" s="1325"/>
      <c r="AO57" s="1325"/>
      <c r="AP57" s="1325"/>
      <c r="AQ57" s="1325"/>
      <c r="AR57" s="1325"/>
      <c r="AS57" s="1325"/>
      <c r="AT57" s="1325"/>
      <c r="AU57" s="1325"/>
      <c r="AV57" s="1325"/>
      <c r="AW57" s="1325"/>
      <c r="AX57" s="1325"/>
      <c r="AY57" s="1325"/>
      <c r="AZ57" s="1325"/>
      <c r="BA57" s="1325"/>
      <c r="BB57" s="1328" t="s">
        <v>592</v>
      </c>
      <c r="BC57" s="1328"/>
      <c r="BD57" s="1328"/>
      <c r="BE57" s="1328"/>
      <c r="BF57" s="1328"/>
      <c r="BG57" s="1328"/>
      <c r="BH57" s="1328"/>
      <c r="BI57" s="1328"/>
      <c r="BJ57" s="1328"/>
      <c r="BK57" s="1328"/>
      <c r="BL57" s="1328"/>
      <c r="BM57" s="1328"/>
      <c r="BN57" s="1328"/>
      <c r="BO57" s="1328"/>
      <c r="BP57" s="1329"/>
      <c r="BQ57" s="1311"/>
      <c r="BR57" s="1311"/>
      <c r="BS57" s="1311"/>
      <c r="BT57" s="1311"/>
      <c r="BU57" s="1311"/>
      <c r="BV57" s="1311"/>
      <c r="BW57" s="1311"/>
      <c r="BX57" s="1311">
        <v>54</v>
      </c>
      <c r="BY57" s="1311"/>
      <c r="BZ57" s="1311"/>
      <c r="CA57" s="1311"/>
      <c r="CB57" s="1311"/>
      <c r="CC57" s="1311"/>
      <c r="CD57" s="1311"/>
      <c r="CE57" s="1311"/>
      <c r="CF57" s="1311">
        <v>57.1</v>
      </c>
      <c r="CG57" s="1311"/>
      <c r="CH57" s="1311"/>
      <c r="CI57" s="1311"/>
      <c r="CJ57" s="1311"/>
      <c r="CK57" s="1311"/>
      <c r="CL57" s="1311"/>
      <c r="CM57" s="1311"/>
      <c r="CN57" s="1311">
        <v>58.7</v>
      </c>
      <c r="CO57" s="1311"/>
      <c r="CP57" s="1311"/>
      <c r="CQ57" s="1311"/>
      <c r="CR57" s="1311"/>
      <c r="CS57" s="1311"/>
      <c r="CT57" s="1311"/>
      <c r="CU57" s="1311"/>
      <c r="CV57" s="1311">
        <v>59.5</v>
      </c>
      <c r="CW57" s="1311"/>
      <c r="CX57" s="1311"/>
      <c r="CY57" s="1311"/>
      <c r="CZ57" s="1311"/>
      <c r="DA57" s="1311"/>
      <c r="DB57" s="1311"/>
      <c r="DC57" s="1311"/>
      <c r="DD57" s="407"/>
      <c r="DE57" s="406"/>
    </row>
    <row r="58" spans="1:109" s="402" customFormat="1" x14ac:dyDescent="0.15">
      <c r="A58" s="387"/>
      <c r="B58" s="406"/>
      <c r="G58" s="1321"/>
      <c r="H58" s="1321"/>
      <c r="I58" s="1331"/>
      <c r="J58" s="1331"/>
      <c r="K58" s="1327"/>
      <c r="L58" s="1327"/>
      <c r="M58" s="1327"/>
      <c r="N58" s="1327"/>
      <c r="AM58" s="387"/>
      <c r="AN58" s="1325"/>
      <c r="AO58" s="1325"/>
      <c r="AP58" s="1325"/>
      <c r="AQ58" s="1325"/>
      <c r="AR58" s="1325"/>
      <c r="AS58" s="1325"/>
      <c r="AT58" s="1325"/>
      <c r="AU58" s="1325"/>
      <c r="AV58" s="1325"/>
      <c r="AW58" s="1325"/>
      <c r="AX58" s="1325"/>
      <c r="AY58" s="1325"/>
      <c r="AZ58" s="1325"/>
      <c r="BA58" s="1325"/>
      <c r="BB58" s="1328"/>
      <c r="BC58" s="1328"/>
      <c r="BD58" s="1328"/>
      <c r="BE58" s="1328"/>
      <c r="BF58" s="1328"/>
      <c r="BG58" s="1328"/>
      <c r="BH58" s="1328"/>
      <c r="BI58" s="1328"/>
      <c r="BJ58" s="1328"/>
      <c r="BK58" s="1328"/>
      <c r="BL58" s="1328"/>
      <c r="BM58" s="1328"/>
      <c r="BN58" s="1328"/>
      <c r="BO58" s="1328"/>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594</v>
      </c>
    </row>
    <row r="64" spans="1:109" x14ac:dyDescent="0.15">
      <c r="B64" s="394"/>
      <c r="G64" s="401"/>
      <c r="I64" s="414"/>
      <c r="J64" s="414"/>
      <c r="K64" s="414"/>
      <c r="L64" s="414"/>
      <c r="M64" s="414"/>
      <c r="N64" s="415"/>
      <c r="AM64" s="401"/>
      <c r="AN64" s="401" t="s">
        <v>587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32" t="s">
        <v>598</v>
      </c>
      <c r="AO65" s="1333"/>
      <c r="AP65" s="1333"/>
      <c r="AQ65" s="1333"/>
      <c r="AR65" s="1333"/>
      <c r="AS65" s="1333"/>
      <c r="AT65" s="1333"/>
      <c r="AU65" s="1333"/>
      <c r="AV65" s="1333"/>
      <c r="AW65" s="1333"/>
      <c r="AX65" s="1333"/>
      <c r="AY65" s="1333"/>
      <c r="AZ65" s="1333"/>
      <c r="BA65" s="1333"/>
      <c r="BB65" s="1333"/>
      <c r="BC65" s="1333"/>
      <c r="BD65" s="1333"/>
      <c r="BE65" s="1333"/>
      <c r="BF65" s="1333"/>
      <c r="BG65" s="1333"/>
      <c r="BH65" s="1333"/>
      <c r="BI65" s="1333"/>
      <c r="BJ65" s="1333"/>
      <c r="BK65" s="1333"/>
      <c r="BL65" s="1333"/>
      <c r="BM65" s="1333"/>
      <c r="BN65" s="1333"/>
      <c r="BO65" s="1333"/>
      <c r="BP65" s="1333"/>
      <c r="BQ65" s="1333"/>
      <c r="BR65" s="1333"/>
      <c r="BS65" s="1333"/>
      <c r="BT65" s="1333"/>
      <c r="BU65" s="1333"/>
      <c r="BV65" s="1333"/>
      <c r="BW65" s="1333"/>
      <c r="BX65" s="1333"/>
      <c r="BY65" s="1333"/>
      <c r="BZ65" s="1333"/>
      <c r="CA65" s="1333"/>
      <c r="CB65" s="1333"/>
      <c r="CC65" s="1333"/>
      <c r="CD65" s="1333"/>
      <c r="CE65" s="1333"/>
      <c r="CF65" s="1333"/>
      <c r="CG65" s="1333"/>
      <c r="CH65" s="1333"/>
      <c r="CI65" s="1333"/>
      <c r="CJ65" s="1333"/>
      <c r="CK65" s="1333"/>
      <c r="CL65" s="1333"/>
      <c r="CM65" s="1333"/>
      <c r="CN65" s="1333"/>
      <c r="CO65" s="1333"/>
      <c r="CP65" s="1333"/>
      <c r="CQ65" s="1333"/>
      <c r="CR65" s="1333"/>
      <c r="CS65" s="1333"/>
      <c r="CT65" s="1333"/>
      <c r="CU65" s="1333"/>
      <c r="CV65" s="1333"/>
      <c r="CW65" s="1333"/>
      <c r="CX65" s="1333"/>
      <c r="CY65" s="1333"/>
      <c r="CZ65" s="1333"/>
      <c r="DA65" s="1333"/>
      <c r="DB65" s="1333"/>
      <c r="DC65" s="1334"/>
    </row>
    <row r="66" spans="2:107" x14ac:dyDescent="0.15">
      <c r="B66" s="394"/>
      <c r="AN66" s="1335"/>
      <c r="AO66" s="1336"/>
      <c r="AP66" s="1336"/>
      <c r="AQ66" s="1336"/>
      <c r="AR66" s="1336"/>
      <c r="AS66" s="1336"/>
      <c r="AT66" s="1336"/>
      <c r="AU66" s="1336"/>
      <c r="AV66" s="1336"/>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c r="CQ66" s="1336"/>
      <c r="CR66" s="1336"/>
      <c r="CS66" s="1336"/>
      <c r="CT66" s="1336"/>
      <c r="CU66" s="1336"/>
      <c r="CV66" s="1336"/>
      <c r="CW66" s="1336"/>
      <c r="CX66" s="1336"/>
      <c r="CY66" s="1336"/>
      <c r="CZ66" s="1336"/>
      <c r="DA66" s="1336"/>
      <c r="DB66" s="1336"/>
      <c r="DC66" s="1337"/>
    </row>
    <row r="67" spans="2:107" x14ac:dyDescent="0.15">
      <c r="B67" s="394"/>
      <c r="AN67" s="1335"/>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6"/>
      <c r="CN67" s="1336"/>
      <c r="CO67" s="1336"/>
      <c r="CP67" s="1336"/>
      <c r="CQ67" s="1336"/>
      <c r="CR67" s="1336"/>
      <c r="CS67" s="1336"/>
      <c r="CT67" s="1336"/>
      <c r="CU67" s="1336"/>
      <c r="CV67" s="1336"/>
      <c r="CW67" s="1336"/>
      <c r="CX67" s="1336"/>
      <c r="CY67" s="1336"/>
      <c r="CZ67" s="1336"/>
      <c r="DA67" s="1336"/>
      <c r="DB67" s="1336"/>
      <c r="DC67" s="1337"/>
    </row>
    <row r="68" spans="2:107" x14ac:dyDescent="0.15">
      <c r="B68" s="394"/>
      <c r="AN68" s="1335"/>
      <c r="AO68" s="1336"/>
      <c r="AP68" s="1336"/>
      <c r="AQ68" s="1336"/>
      <c r="AR68" s="1336"/>
      <c r="AS68" s="1336"/>
      <c r="AT68" s="1336"/>
      <c r="AU68" s="1336"/>
      <c r="AV68" s="1336"/>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c r="CQ68" s="1336"/>
      <c r="CR68" s="1336"/>
      <c r="CS68" s="1336"/>
      <c r="CT68" s="1336"/>
      <c r="CU68" s="1336"/>
      <c r="CV68" s="1336"/>
      <c r="CW68" s="1336"/>
      <c r="CX68" s="1336"/>
      <c r="CY68" s="1336"/>
      <c r="CZ68" s="1336"/>
      <c r="DA68" s="1336"/>
      <c r="DB68" s="1336"/>
      <c r="DC68" s="1337"/>
    </row>
    <row r="69" spans="2:107" x14ac:dyDescent="0.15">
      <c r="B69" s="394"/>
      <c r="AN69" s="1338"/>
      <c r="AO69" s="1339"/>
      <c r="AP69" s="1339"/>
      <c r="AQ69" s="1339"/>
      <c r="AR69" s="1339"/>
      <c r="AS69" s="1339"/>
      <c r="AT69" s="1339"/>
      <c r="AU69" s="1339"/>
      <c r="AV69" s="1339"/>
      <c r="AW69" s="1339"/>
      <c r="AX69" s="1339"/>
      <c r="AY69" s="1339"/>
      <c r="AZ69" s="1339"/>
      <c r="BA69" s="1339"/>
      <c r="BB69" s="1339"/>
      <c r="BC69" s="1339"/>
      <c r="BD69" s="1339"/>
      <c r="BE69" s="1339"/>
      <c r="BF69" s="1339"/>
      <c r="BG69" s="1339"/>
      <c r="BH69" s="1339"/>
      <c r="BI69" s="1339"/>
      <c r="BJ69" s="1339"/>
      <c r="BK69" s="1339"/>
      <c r="BL69" s="1339"/>
      <c r="BM69" s="1339"/>
      <c r="BN69" s="1339"/>
      <c r="BO69" s="1339"/>
      <c r="BP69" s="1339"/>
      <c r="BQ69" s="1339"/>
      <c r="BR69" s="1339"/>
      <c r="BS69" s="1339"/>
      <c r="BT69" s="1339"/>
      <c r="BU69" s="1339"/>
      <c r="BV69" s="1339"/>
      <c r="BW69" s="1339"/>
      <c r="BX69" s="1339"/>
      <c r="BY69" s="1339"/>
      <c r="BZ69" s="1339"/>
      <c r="CA69" s="1339"/>
      <c r="CB69" s="1339"/>
      <c r="CC69" s="1339"/>
      <c r="CD69" s="1339"/>
      <c r="CE69" s="1339"/>
      <c r="CF69" s="1339"/>
      <c r="CG69" s="1339"/>
      <c r="CH69" s="1339"/>
      <c r="CI69" s="1339"/>
      <c r="CJ69" s="1339"/>
      <c r="CK69" s="1339"/>
      <c r="CL69" s="1339"/>
      <c r="CM69" s="1339"/>
      <c r="CN69" s="1339"/>
      <c r="CO69" s="1339"/>
      <c r="CP69" s="1339"/>
      <c r="CQ69" s="1339"/>
      <c r="CR69" s="1339"/>
      <c r="CS69" s="1339"/>
      <c r="CT69" s="1339"/>
      <c r="CU69" s="1339"/>
      <c r="CV69" s="1339"/>
      <c r="CW69" s="1339"/>
      <c r="CX69" s="1339"/>
      <c r="CY69" s="1339"/>
      <c r="CZ69" s="1339"/>
      <c r="DA69" s="1339"/>
      <c r="DB69" s="1339"/>
      <c r="DC69" s="134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588</v>
      </c>
    </row>
    <row r="72" spans="2:107" x14ac:dyDescent="0.15">
      <c r="B72" s="394"/>
      <c r="G72" s="1321"/>
      <c r="H72" s="1321"/>
      <c r="I72" s="1321"/>
      <c r="J72" s="1321"/>
      <c r="K72" s="404"/>
      <c r="L72" s="404"/>
      <c r="M72" s="405"/>
      <c r="N72" s="40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544</v>
      </c>
      <c r="BQ72" s="1325"/>
      <c r="BR72" s="1325"/>
      <c r="BS72" s="1325"/>
      <c r="BT72" s="1325"/>
      <c r="BU72" s="1325"/>
      <c r="BV72" s="1325"/>
      <c r="BW72" s="1325"/>
      <c r="BX72" s="1325" t="s">
        <v>545</v>
      </c>
      <c r="BY72" s="1325"/>
      <c r="BZ72" s="1325"/>
      <c r="CA72" s="1325"/>
      <c r="CB72" s="1325"/>
      <c r="CC72" s="1325"/>
      <c r="CD72" s="1325"/>
      <c r="CE72" s="1325"/>
      <c r="CF72" s="1325" t="s">
        <v>546</v>
      </c>
      <c r="CG72" s="1325"/>
      <c r="CH72" s="1325"/>
      <c r="CI72" s="1325"/>
      <c r="CJ72" s="1325"/>
      <c r="CK72" s="1325"/>
      <c r="CL72" s="1325"/>
      <c r="CM72" s="1325"/>
      <c r="CN72" s="1325" t="s">
        <v>547</v>
      </c>
      <c r="CO72" s="1325"/>
      <c r="CP72" s="1325"/>
      <c r="CQ72" s="1325"/>
      <c r="CR72" s="1325"/>
      <c r="CS72" s="1325"/>
      <c r="CT72" s="1325"/>
      <c r="CU72" s="1325"/>
      <c r="CV72" s="1325" t="s">
        <v>548</v>
      </c>
      <c r="CW72" s="1325"/>
      <c r="CX72" s="1325"/>
      <c r="CY72" s="1325"/>
      <c r="CZ72" s="1325"/>
      <c r="DA72" s="1325"/>
      <c r="DB72" s="1325"/>
      <c r="DC72" s="1325"/>
    </row>
    <row r="73" spans="2:107" x14ac:dyDescent="0.15">
      <c r="B73" s="394"/>
      <c r="G73" s="1326"/>
      <c r="H73" s="1326"/>
      <c r="I73" s="1326"/>
      <c r="J73" s="1326"/>
      <c r="K73" s="1341"/>
      <c r="L73" s="1341"/>
      <c r="M73" s="1341"/>
      <c r="N73" s="1341"/>
      <c r="AM73" s="403"/>
      <c r="AN73" s="1328" t="s">
        <v>589</v>
      </c>
      <c r="AO73" s="1328"/>
      <c r="AP73" s="1328"/>
      <c r="AQ73" s="1328"/>
      <c r="AR73" s="1328"/>
      <c r="AS73" s="1328"/>
      <c r="AT73" s="1328"/>
      <c r="AU73" s="1328"/>
      <c r="AV73" s="1328"/>
      <c r="AW73" s="1328"/>
      <c r="AX73" s="1328"/>
      <c r="AY73" s="1328"/>
      <c r="AZ73" s="1328"/>
      <c r="BA73" s="1328"/>
      <c r="BB73" s="1328" t="s">
        <v>590</v>
      </c>
      <c r="BC73" s="1328"/>
      <c r="BD73" s="1328"/>
      <c r="BE73" s="1328"/>
      <c r="BF73" s="1328"/>
      <c r="BG73" s="1328"/>
      <c r="BH73" s="1328"/>
      <c r="BI73" s="1328"/>
      <c r="BJ73" s="1328"/>
      <c r="BK73" s="1328"/>
      <c r="BL73" s="1328"/>
      <c r="BM73" s="1328"/>
      <c r="BN73" s="1328"/>
      <c r="BO73" s="1328"/>
      <c r="BP73" s="1311">
        <v>60.9</v>
      </c>
      <c r="BQ73" s="1311"/>
      <c r="BR73" s="1311"/>
      <c r="BS73" s="1311"/>
      <c r="BT73" s="1311"/>
      <c r="BU73" s="1311"/>
      <c r="BV73" s="1311"/>
      <c r="BW73" s="1311"/>
      <c r="BX73" s="1311">
        <v>79.3</v>
      </c>
      <c r="BY73" s="1311"/>
      <c r="BZ73" s="1311"/>
      <c r="CA73" s="1311"/>
      <c r="CB73" s="1311"/>
      <c r="CC73" s="1311"/>
      <c r="CD73" s="1311"/>
      <c r="CE73" s="1311"/>
      <c r="CF73" s="1311">
        <v>60.3</v>
      </c>
      <c r="CG73" s="1311"/>
      <c r="CH73" s="1311"/>
      <c r="CI73" s="1311"/>
      <c r="CJ73" s="1311"/>
      <c r="CK73" s="1311"/>
      <c r="CL73" s="1311"/>
      <c r="CM73" s="1311"/>
      <c r="CN73" s="1311">
        <v>59.3</v>
      </c>
      <c r="CO73" s="1311"/>
      <c r="CP73" s="1311"/>
      <c r="CQ73" s="1311"/>
      <c r="CR73" s="1311"/>
      <c r="CS73" s="1311"/>
      <c r="CT73" s="1311"/>
      <c r="CU73" s="1311"/>
      <c r="CV73" s="1311">
        <v>61.5</v>
      </c>
      <c r="CW73" s="1311"/>
      <c r="CX73" s="1311"/>
      <c r="CY73" s="1311"/>
      <c r="CZ73" s="1311"/>
      <c r="DA73" s="1311"/>
      <c r="DB73" s="1311"/>
      <c r="DC73" s="1311"/>
    </row>
    <row r="74" spans="2:107" x14ac:dyDescent="0.15">
      <c r="B74" s="394"/>
      <c r="G74" s="1326"/>
      <c r="H74" s="1326"/>
      <c r="I74" s="1326"/>
      <c r="J74" s="1326"/>
      <c r="K74" s="1341"/>
      <c r="L74" s="1341"/>
      <c r="M74" s="1341"/>
      <c r="N74" s="1341"/>
      <c r="AM74" s="403"/>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26"/>
      <c r="H75" s="1326"/>
      <c r="I75" s="1321"/>
      <c r="J75" s="1321"/>
      <c r="K75" s="1327"/>
      <c r="L75" s="1327"/>
      <c r="M75" s="1327"/>
      <c r="N75" s="1327"/>
      <c r="AM75" s="403"/>
      <c r="AN75" s="1328"/>
      <c r="AO75" s="1328"/>
      <c r="AP75" s="1328"/>
      <c r="AQ75" s="1328"/>
      <c r="AR75" s="1328"/>
      <c r="AS75" s="1328"/>
      <c r="AT75" s="1328"/>
      <c r="AU75" s="1328"/>
      <c r="AV75" s="1328"/>
      <c r="AW75" s="1328"/>
      <c r="AX75" s="1328"/>
      <c r="AY75" s="1328"/>
      <c r="AZ75" s="1328"/>
      <c r="BA75" s="1328"/>
      <c r="BB75" s="1328" t="s">
        <v>595</v>
      </c>
      <c r="BC75" s="1328"/>
      <c r="BD75" s="1328"/>
      <c r="BE75" s="1328"/>
      <c r="BF75" s="1328"/>
      <c r="BG75" s="1328"/>
      <c r="BH75" s="1328"/>
      <c r="BI75" s="1328"/>
      <c r="BJ75" s="1328"/>
      <c r="BK75" s="1328"/>
      <c r="BL75" s="1328"/>
      <c r="BM75" s="1328"/>
      <c r="BN75" s="1328"/>
      <c r="BO75" s="1328"/>
      <c r="BP75" s="1311">
        <v>9.1999999999999993</v>
      </c>
      <c r="BQ75" s="1311"/>
      <c r="BR75" s="1311"/>
      <c r="BS75" s="1311"/>
      <c r="BT75" s="1311"/>
      <c r="BU75" s="1311"/>
      <c r="BV75" s="1311"/>
      <c r="BW75" s="1311"/>
      <c r="BX75" s="1311">
        <v>8.6999999999999993</v>
      </c>
      <c r="BY75" s="1311"/>
      <c r="BZ75" s="1311"/>
      <c r="CA75" s="1311"/>
      <c r="CB75" s="1311"/>
      <c r="CC75" s="1311"/>
      <c r="CD75" s="1311"/>
      <c r="CE75" s="1311"/>
      <c r="CF75" s="1311">
        <v>7.8</v>
      </c>
      <c r="CG75" s="1311"/>
      <c r="CH75" s="1311"/>
      <c r="CI75" s="1311"/>
      <c r="CJ75" s="1311"/>
      <c r="CK75" s="1311"/>
      <c r="CL75" s="1311"/>
      <c r="CM75" s="1311"/>
      <c r="CN75" s="1311">
        <v>7.3</v>
      </c>
      <c r="CO75" s="1311"/>
      <c r="CP75" s="1311"/>
      <c r="CQ75" s="1311"/>
      <c r="CR75" s="1311"/>
      <c r="CS75" s="1311"/>
      <c r="CT75" s="1311"/>
      <c r="CU75" s="1311"/>
      <c r="CV75" s="1311">
        <v>7</v>
      </c>
      <c r="CW75" s="1311"/>
      <c r="CX75" s="1311"/>
      <c r="CY75" s="1311"/>
      <c r="CZ75" s="1311"/>
      <c r="DA75" s="1311"/>
      <c r="DB75" s="1311"/>
      <c r="DC75" s="1311"/>
    </row>
    <row r="76" spans="2:107" x14ac:dyDescent="0.15">
      <c r="B76" s="394"/>
      <c r="G76" s="1326"/>
      <c r="H76" s="1326"/>
      <c r="I76" s="1321"/>
      <c r="J76" s="1321"/>
      <c r="K76" s="1327"/>
      <c r="L76" s="1327"/>
      <c r="M76" s="1327"/>
      <c r="N76" s="1327"/>
      <c r="AM76" s="403"/>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21"/>
      <c r="H77" s="1321"/>
      <c r="I77" s="1321"/>
      <c r="J77" s="1321"/>
      <c r="K77" s="1341"/>
      <c r="L77" s="1341"/>
      <c r="M77" s="1341"/>
      <c r="N77" s="1341"/>
      <c r="AN77" s="1325" t="s">
        <v>593</v>
      </c>
      <c r="AO77" s="1325"/>
      <c r="AP77" s="1325"/>
      <c r="AQ77" s="1325"/>
      <c r="AR77" s="1325"/>
      <c r="AS77" s="1325"/>
      <c r="AT77" s="1325"/>
      <c r="AU77" s="1325"/>
      <c r="AV77" s="1325"/>
      <c r="AW77" s="1325"/>
      <c r="AX77" s="1325"/>
      <c r="AY77" s="1325"/>
      <c r="AZ77" s="1325"/>
      <c r="BA77" s="1325"/>
      <c r="BB77" s="1328" t="s">
        <v>591</v>
      </c>
      <c r="BC77" s="1328"/>
      <c r="BD77" s="1328"/>
      <c r="BE77" s="1328"/>
      <c r="BF77" s="1328"/>
      <c r="BG77" s="1328"/>
      <c r="BH77" s="1328"/>
      <c r="BI77" s="1328"/>
      <c r="BJ77" s="1328"/>
      <c r="BK77" s="1328"/>
      <c r="BL77" s="1328"/>
      <c r="BM77" s="1328"/>
      <c r="BN77" s="1328"/>
      <c r="BO77" s="1328"/>
      <c r="BP77" s="1311">
        <v>48.6</v>
      </c>
      <c r="BQ77" s="1311"/>
      <c r="BR77" s="1311"/>
      <c r="BS77" s="1311"/>
      <c r="BT77" s="1311"/>
      <c r="BU77" s="1311"/>
      <c r="BV77" s="1311"/>
      <c r="BW77" s="1311"/>
      <c r="BX77" s="1311">
        <v>56.8</v>
      </c>
      <c r="BY77" s="1311"/>
      <c r="BZ77" s="1311"/>
      <c r="CA77" s="1311"/>
      <c r="CB77" s="1311"/>
      <c r="CC77" s="1311"/>
      <c r="CD77" s="1311"/>
      <c r="CE77" s="1311"/>
      <c r="CF77" s="1311">
        <v>52.3</v>
      </c>
      <c r="CG77" s="1311"/>
      <c r="CH77" s="1311"/>
      <c r="CI77" s="1311"/>
      <c r="CJ77" s="1311"/>
      <c r="CK77" s="1311"/>
      <c r="CL77" s="1311"/>
      <c r="CM77" s="1311"/>
      <c r="CN77" s="1311">
        <v>55.4</v>
      </c>
      <c r="CO77" s="1311"/>
      <c r="CP77" s="1311"/>
      <c r="CQ77" s="1311"/>
      <c r="CR77" s="1311"/>
      <c r="CS77" s="1311"/>
      <c r="CT77" s="1311"/>
      <c r="CU77" s="1311"/>
      <c r="CV77" s="1311">
        <v>52.7</v>
      </c>
      <c r="CW77" s="1311"/>
      <c r="CX77" s="1311"/>
      <c r="CY77" s="1311"/>
      <c r="CZ77" s="1311"/>
      <c r="DA77" s="1311"/>
      <c r="DB77" s="1311"/>
      <c r="DC77" s="1311"/>
    </row>
    <row r="78" spans="2:107" x14ac:dyDescent="0.15">
      <c r="B78" s="394"/>
      <c r="G78" s="1321"/>
      <c r="H78" s="1321"/>
      <c r="I78" s="1321"/>
      <c r="J78" s="1321"/>
      <c r="K78" s="1341"/>
      <c r="L78" s="1341"/>
      <c r="M78" s="1341"/>
      <c r="N78" s="1341"/>
      <c r="AN78" s="1325"/>
      <c r="AO78" s="1325"/>
      <c r="AP78" s="1325"/>
      <c r="AQ78" s="1325"/>
      <c r="AR78" s="1325"/>
      <c r="AS78" s="1325"/>
      <c r="AT78" s="1325"/>
      <c r="AU78" s="1325"/>
      <c r="AV78" s="1325"/>
      <c r="AW78" s="1325"/>
      <c r="AX78" s="1325"/>
      <c r="AY78" s="1325"/>
      <c r="AZ78" s="1325"/>
      <c r="BA78" s="1325"/>
      <c r="BB78" s="1328"/>
      <c r="BC78" s="1328"/>
      <c r="BD78" s="1328"/>
      <c r="BE78" s="1328"/>
      <c r="BF78" s="1328"/>
      <c r="BG78" s="1328"/>
      <c r="BH78" s="1328"/>
      <c r="BI78" s="1328"/>
      <c r="BJ78" s="1328"/>
      <c r="BK78" s="1328"/>
      <c r="BL78" s="1328"/>
      <c r="BM78" s="1328"/>
      <c r="BN78" s="1328"/>
      <c r="BO78" s="1328"/>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21"/>
      <c r="H79" s="1321"/>
      <c r="I79" s="1331"/>
      <c r="J79" s="1331"/>
      <c r="K79" s="1342"/>
      <c r="L79" s="1342"/>
      <c r="M79" s="1342"/>
      <c r="N79" s="1342"/>
      <c r="AN79" s="1325"/>
      <c r="AO79" s="1325"/>
      <c r="AP79" s="1325"/>
      <c r="AQ79" s="1325"/>
      <c r="AR79" s="1325"/>
      <c r="AS79" s="1325"/>
      <c r="AT79" s="1325"/>
      <c r="AU79" s="1325"/>
      <c r="AV79" s="1325"/>
      <c r="AW79" s="1325"/>
      <c r="AX79" s="1325"/>
      <c r="AY79" s="1325"/>
      <c r="AZ79" s="1325"/>
      <c r="BA79" s="1325"/>
      <c r="BB79" s="1328" t="s">
        <v>596</v>
      </c>
      <c r="BC79" s="1328"/>
      <c r="BD79" s="1328"/>
      <c r="BE79" s="1328"/>
      <c r="BF79" s="1328"/>
      <c r="BG79" s="1328"/>
      <c r="BH79" s="1328"/>
      <c r="BI79" s="1328"/>
      <c r="BJ79" s="1328"/>
      <c r="BK79" s="1328"/>
      <c r="BL79" s="1328"/>
      <c r="BM79" s="1328"/>
      <c r="BN79" s="1328"/>
      <c r="BO79" s="1328"/>
      <c r="BP79" s="1311">
        <v>10.4</v>
      </c>
      <c r="BQ79" s="1311"/>
      <c r="BR79" s="1311"/>
      <c r="BS79" s="1311"/>
      <c r="BT79" s="1311"/>
      <c r="BU79" s="1311"/>
      <c r="BV79" s="1311"/>
      <c r="BW79" s="1311"/>
      <c r="BX79" s="1311">
        <v>10.199999999999999</v>
      </c>
      <c r="BY79" s="1311"/>
      <c r="BZ79" s="1311"/>
      <c r="CA79" s="1311"/>
      <c r="CB79" s="1311"/>
      <c r="CC79" s="1311"/>
      <c r="CD79" s="1311"/>
      <c r="CE79" s="1311"/>
      <c r="CF79" s="1311">
        <v>10</v>
      </c>
      <c r="CG79" s="1311"/>
      <c r="CH79" s="1311"/>
      <c r="CI79" s="1311"/>
      <c r="CJ79" s="1311"/>
      <c r="CK79" s="1311"/>
      <c r="CL79" s="1311"/>
      <c r="CM79" s="1311"/>
      <c r="CN79" s="1311">
        <v>9.6999999999999993</v>
      </c>
      <c r="CO79" s="1311"/>
      <c r="CP79" s="1311"/>
      <c r="CQ79" s="1311"/>
      <c r="CR79" s="1311"/>
      <c r="CS79" s="1311"/>
      <c r="CT79" s="1311"/>
      <c r="CU79" s="1311"/>
      <c r="CV79" s="1311">
        <v>9.5</v>
      </c>
      <c r="CW79" s="1311"/>
      <c r="CX79" s="1311"/>
      <c r="CY79" s="1311"/>
      <c r="CZ79" s="1311"/>
      <c r="DA79" s="1311"/>
      <c r="DB79" s="1311"/>
      <c r="DC79" s="1311"/>
    </row>
    <row r="80" spans="2:107" x14ac:dyDescent="0.15">
      <c r="B80" s="394"/>
      <c r="G80" s="1321"/>
      <c r="H80" s="1321"/>
      <c r="I80" s="1331"/>
      <c r="J80" s="1331"/>
      <c r="K80" s="1342"/>
      <c r="L80" s="1342"/>
      <c r="M80" s="1342"/>
      <c r="N80" s="1342"/>
      <c r="AN80" s="1325"/>
      <c r="AO80" s="1325"/>
      <c r="AP80" s="1325"/>
      <c r="AQ80" s="1325"/>
      <c r="AR80" s="1325"/>
      <c r="AS80" s="1325"/>
      <c r="AT80" s="1325"/>
      <c r="AU80" s="1325"/>
      <c r="AV80" s="1325"/>
      <c r="AW80" s="1325"/>
      <c r="AX80" s="1325"/>
      <c r="AY80" s="1325"/>
      <c r="AZ80" s="1325"/>
      <c r="BA80" s="1325"/>
      <c r="BB80" s="1328"/>
      <c r="BC80" s="1328"/>
      <c r="BD80" s="1328"/>
      <c r="BE80" s="1328"/>
      <c r="BF80" s="1328"/>
      <c r="BG80" s="1328"/>
      <c r="BH80" s="1328"/>
      <c r="BI80" s="1328"/>
      <c r="BJ80" s="1328"/>
      <c r="BK80" s="1328"/>
      <c r="BL80" s="1328"/>
      <c r="BM80" s="1328"/>
      <c r="BN80" s="1328"/>
      <c r="BO80" s="1328"/>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YHCxCmZ3jKB/x6X8UdDF5aqigUXL/K2uyd+iC/EQMNT6EQeJ1M2hFEmmRXhMPsDbStJypWit9LuCfZM8M7upQ==" saltValue="ztMJA/8c0/bjjxDa2USec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l2V9goB1HwrYrZ/XjJhdTY+YMYH4L8BJ0nwSrIYus7H5+Ib13Jv8eFKh/HT4ueVj5FtVTbRYPFXkc3Hg+rNiw==" saltValue="O5k+cUYO9liU3IVA5/y1+w=="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V80gust1f+1jl1GNFgimfC5pOnrpAtBy1F6Qa9LW3gr1C3HEcZf861363gaN59dCjg3LLRLbvWK1F972pnerw==" saltValue="9uIJLjRQOfAp8JFFUDixfw==" spinCount="100000" sheet="1" objects="1" scenarios="1"/>
  <dataConsolidate/>
  <phoneticPr fontId="2"/>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541</v>
      </c>
      <c r="G2" s="156"/>
      <c r="H2" s="157"/>
    </row>
    <row r="3" spans="1:8" x14ac:dyDescent="0.15">
      <c r="A3" s="153" t="s">
        <v>534</v>
      </c>
      <c r="B3" s="158"/>
      <c r="C3" s="159"/>
      <c r="D3" s="160">
        <v>27191</v>
      </c>
      <c r="E3" s="161"/>
      <c r="F3" s="162">
        <v>83623</v>
      </c>
      <c r="G3" s="163"/>
      <c r="H3" s="164"/>
    </row>
    <row r="4" spans="1:8" x14ac:dyDescent="0.15">
      <c r="A4" s="165"/>
      <c r="B4" s="166"/>
      <c r="C4" s="167"/>
      <c r="D4" s="168">
        <v>19017</v>
      </c>
      <c r="E4" s="169"/>
      <c r="F4" s="170">
        <v>48787</v>
      </c>
      <c r="G4" s="171"/>
      <c r="H4" s="172"/>
    </row>
    <row r="5" spans="1:8" x14ac:dyDescent="0.15">
      <c r="A5" s="153" t="s">
        <v>536</v>
      </c>
      <c r="B5" s="158"/>
      <c r="C5" s="159"/>
      <c r="D5" s="160">
        <v>24952</v>
      </c>
      <c r="E5" s="161"/>
      <c r="F5" s="162">
        <v>81768</v>
      </c>
      <c r="G5" s="163"/>
      <c r="H5" s="164"/>
    </row>
    <row r="6" spans="1:8" x14ac:dyDescent="0.15">
      <c r="A6" s="165"/>
      <c r="B6" s="166"/>
      <c r="C6" s="167"/>
      <c r="D6" s="168">
        <v>20182</v>
      </c>
      <c r="E6" s="169"/>
      <c r="F6" s="170">
        <v>37917</v>
      </c>
      <c r="G6" s="171"/>
      <c r="H6" s="172"/>
    </row>
    <row r="7" spans="1:8" x14ac:dyDescent="0.15">
      <c r="A7" s="153" t="s">
        <v>537</v>
      </c>
      <c r="B7" s="158"/>
      <c r="C7" s="159"/>
      <c r="D7" s="160">
        <v>43766</v>
      </c>
      <c r="E7" s="161"/>
      <c r="F7" s="162">
        <v>65876</v>
      </c>
      <c r="G7" s="163"/>
      <c r="H7" s="164"/>
    </row>
    <row r="8" spans="1:8" x14ac:dyDescent="0.15">
      <c r="A8" s="165"/>
      <c r="B8" s="166"/>
      <c r="C8" s="167"/>
      <c r="D8" s="168">
        <v>14043</v>
      </c>
      <c r="E8" s="169"/>
      <c r="F8" s="170">
        <v>36484</v>
      </c>
      <c r="G8" s="171"/>
      <c r="H8" s="172"/>
    </row>
    <row r="9" spans="1:8" x14ac:dyDescent="0.15">
      <c r="A9" s="153" t="s">
        <v>538</v>
      </c>
      <c r="B9" s="158"/>
      <c r="C9" s="159"/>
      <c r="D9" s="160">
        <v>72167</v>
      </c>
      <c r="E9" s="161"/>
      <c r="F9" s="162">
        <v>68468</v>
      </c>
      <c r="G9" s="163"/>
      <c r="H9" s="164"/>
    </row>
    <row r="10" spans="1:8" x14ac:dyDescent="0.15">
      <c r="A10" s="165"/>
      <c r="B10" s="166"/>
      <c r="C10" s="167"/>
      <c r="D10" s="168">
        <v>46568</v>
      </c>
      <c r="E10" s="169"/>
      <c r="F10" s="170">
        <v>34140</v>
      </c>
      <c r="G10" s="171"/>
      <c r="H10" s="172"/>
    </row>
    <row r="11" spans="1:8" x14ac:dyDescent="0.15">
      <c r="A11" s="153" t="s">
        <v>539</v>
      </c>
      <c r="B11" s="158"/>
      <c r="C11" s="159"/>
      <c r="D11" s="160">
        <v>40784</v>
      </c>
      <c r="E11" s="161"/>
      <c r="F11" s="162">
        <v>69729</v>
      </c>
      <c r="G11" s="163"/>
      <c r="H11" s="164"/>
    </row>
    <row r="12" spans="1:8" x14ac:dyDescent="0.15">
      <c r="A12" s="165"/>
      <c r="B12" s="166"/>
      <c r="C12" s="173"/>
      <c r="D12" s="168">
        <v>34648</v>
      </c>
      <c r="E12" s="169"/>
      <c r="F12" s="170">
        <v>38908</v>
      </c>
      <c r="G12" s="171"/>
      <c r="H12" s="172"/>
    </row>
    <row r="13" spans="1:8" x14ac:dyDescent="0.15">
      <c r="A13" s="153"/>
      <c r="B13" s="158"/>
      <c r="C13" s="174"/>
      <c r="D13" s="175">
        <v>41772</v>
      </c>
      <c r="E13" s="176"/>
      <c r="F13" s="177">
        <v>73893</v>
      </c>
      <c r="G13" s="178"/>
      <c r="H13" s="164"/>
    </row>
    <row r="14" spans="1:8" x14ac:dyDescent="0.15">
      <c r="A14" s="165"/>
      <c r="B14" s="166"/>
      <c r="C14" s="167"/>
      <c r="D14" s="168">
        <v>26892</v>
      </c>
      <c r="E14" s="169"/>
      <c r="F14" s="170">
        <v>39247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17.14</v>
      </c>
      <c r="C19" s="179">
        <f>ROUND(VALUE(SUBSTITUTE(実質収支比率等に係る経年分析!G$48,"▲","-")),2)</f>
        <v>10.94</v>
      </c>
      <c r="D19" s="179">
        <f>ROUND(VALUE(SUBSTITUTE(実質収支比率等に係る経年分析!H$48,"▲","-")),2)</f>
        <v>13.3</v>
      </c>
      <c r="E19" s="179">
        <f>ROUND(VALUE(SUBSTITUTE(実質収支比率等に係る経年分析!I$48,"▲","-")),2)</f>
        <v>12.75</v>
      </c>
      <c r="F19" s="179">
        <f>ROUND(VALUE(SUBSTITUTE(実質収支比率等に係る経年分析!J$48,"▲","-")),2)</f>
        <v>11.81</v>
      </c>
    </row>
    <row r="20" spans="1:11" x14ac:dyDescent="0.15">
      <c r="A20" s="179" t="s">
        <v>55</v>
      </c>
      <c r="B20" s="179">
        <f>ROUND(VALUE(SUBSTITUTE(実質収支比率等に係る経年分析!F$47,"▲","-")),2)</f>
        <v>25.35</v>
      </c>
      <c r="C20" s="179">
        <f>ROUND(VALUE(SUBSTITUTE(実質収支比率等に係る経年分析!G$47,"▲","-")),2)</f>
        <v>29.29</v>
      </c>
      <c r="D20" s="179">
        <f>ROUND(VALUE(SUBSTITUTE(実質収支比率等に係る経年分析!H$47,"▲","-")),2)</f>
        <v>30.2</v>
      </c>
      <c r="E20" s="179">
        <f>ROUND(VALUE(SUBSTITUTE(実質収支比率等に係る経年分析!I$47,"▲","-")),2)</f>
        <v>32.21</v>
      </c>
      <c r="F20" s="179">
        <f>ROUND(VALUE(SUBSTITUTE(実質収支比率等に係る経年分析!J$47,"▲","-")),2)</f>
        <v>32.53</v>
      </c>
    </row>
    <row r="21" spans="1:11" x14ac:dyDescent="0.15">
      <c r="A21" s="179" t="s">
        <v>56</v>
      </c>
      <c r="B21" s="179">
        <f>IF(ISNUMBER(VALUE(SUBSTITUTE(実質収支比率等に係る経年分析!F$49,"▲","-"))),ROUND(VALUE(SUBSTITUTE(実質収支比率等に係る経年分析!F$49,"▲","-")),2),NA())</f>
        <v>5.35</v>
      </c>
      <c r="C21" s="179">
        <f>IF(ISNUMBER(VALUE(SUBSTITUTE(実質収支比率等に係る経年分析!G$49,"▲","-"))),ROUND(VALUE(SUBSTITUTE(実質収支比率等に係る経年分析!G$49,"▲","-")),2),NA())</f>
        <v>-1.51</v>
      </c>
      <c r="D21" s="179">
        <f>IF(ISNUMBER(VALUE(SUBSTITUTE(実質収支比率等に係る経年分析!H$49,"▲","-"))),ROUND(VALUE(SUBSTITUTE(実質収支比率等に係る経年分析!H$49,"▲","-")),2),NA())</f>
        <v>2.2000000000000002</v>
      </c>
      <c r="E21" s="179">
        <f>IF(ISNUMBER(VALUE(SUBSTITUTE(実質収支比率等に係る経年分析!I$49,"▲","-"))),ROUND(VALUE(SUBSTITUTE(実質収支比率等に係る経年分析!I$49,"▲","-")),2),NA())</f>
        <v>1.07</v>
      </c>
      <c r="F21" s="179">
        <f>IF(ISNUMBER(VALUE(SUBSTITUTE(実質収支比率等に係る経年分析!J$49,"▲","-"))),ROUND(VALUE(SUBSTITUTE(実質収支比率等に係る経年分析!J$49,"▲","-")),2),NA())</f>
        <v>-1.05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介護サービス事業特別会計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0.14000000000000001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0.18</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0.19</v>
      </c>
    </row>
    <row r="32" spans="1:11" x14ac:dyDescent="0.15">
      <c r="A32" s="180" t="str">
        <f>IF(連結実質赤字比率に係る赤字・黒字の構成分析!C$38="",NA(),連結実質赤字比率に係る赤字・黒字の構成分析!C$38)</f>
        <v>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1.74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0.68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1.07</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3.19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1.38</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1.46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1.43</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#VALUE!</v>
      </c>
      <c r="G35" s="180" t="e">
        <f>IF(ROUND(VALUE(SUBSTITUTE(連結実質赤字比率に係る赤字・黒字の構成分析!H$35,"▲", "-")), 2) &gt;= 0, ABS(ROUND(VALUE(SUBSTITUTE(連結実質赤字比率に係る赤字・黒字の構成分析!H$35,"▲", "-")), 2)), NA())</f>
        <v>#VALUE!</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0.03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3.83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17.14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10.94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13.29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12.74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1676</v>
      </c>
      <c r="E42" s="181"/>
      <c r="F42" s="181"/>
      <c r="G42" s="181">
        <f>'実質公債費比率（分子）の構造'!L$52</f>
        <v>1573</v>
      </c>
      <c r="H42" s="181"/>
      <c r="I42" s="181"/>
      <c r="J42" s="181">
        <f>'実質公債費比率（分子）の構造'!M$52</f>
        <v>1580</v>
      </c>
      <c r="K42" s="181"/>
      <c r="L42" s="181"/>
      <c r="M42" s="181">
        <f>'実質公債費比率（分子）の構造'!N$52</f>
        <v>1592</v>
      </c>
      <c r="N42" s="181"/>
      <c r="O42" s="181"/>
      <c r="P42" s="181">
        <f>'実質公債費比率（分子）の構造'!O$52</f>
        <v>1567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170</v>
      </c>
      <c r="C44" s="181"/>
      <c r="D44" s="181"/>
      <c r="E44" s="181">
        <f>'実質公債費比率（分子）の構造'!L$50</f>
        <v>150</v>
      </c>
      <c r="F44" s="181"/>
      <c r="G44" s="181"/>
      <c r="H44" s="181">
        <f>'実質公債費比率（分子）の構造'!M$50</f>
        <v>130</v>
      </c>
      <c r="I44" s="181"/>
      <c r="J44" s="181"/>
      <c r="K44" s="181">
        <f>'実質公債費比率（分子）の構造'!N$50</f>
        <v>109</v>
      </c>
      <c r="L44" s="181"/>
      <c r="M44" s="181"/>
      <c r="N44" s="181">
        <f>'実質公債費比率（分子）の構造'!O$50</f>
        <v>116</v>
      </c>
      <c r="O44" s="181"/>
      <c r="P44" s="181"/>
    </row>
    <row r="45" spans="1:16" x14ac:dyDescent="0.15">
      <c r="A45" s="181" t="s">
        <v>66</v>
      </c>
      <c r="B45" s="181">
        <f>'実質公債費比率（分子）の構造'!K$49</f>
        <v>299</v>
      </c>
      <c r="C45" s="181"/>
      <c r="D45" s="181"/>
      <c r="E45" s="181">
        <f>'実質公債費比率（分子）の構造'!L$49</f>
        <v>262</v>
      </c>
      <c r="F45" s="181"/>
      <c r="G45" s="181"/>
      <c r="H45" s="181">
        <f>'実質公債費比率（分子）の構造'!M$49</f>
        <v>204</v>
      </c>
      <c r="I45" s="181"/>
      <c r="J45" s="181"/>
      <c r="K45" s="181">
        <f>'実質公債費比率（分子）の構造'!N$49</f>
        <v>165</v>
      </c>
      <c r="L45" s="181"/>
      <c r="M45" s="181"/>
      <c r="N45" s="181">
        <f>'実質公債費比率（分子）の構造'!O$49</f>
        <v>112</v>
      </c>
      <c r="O45" s="181"/>
      <c r="P45" s="181"/>
    </row>
    <row r="46" spans="1:16" x14ac:dyDescent="0.15">
      <c r="A46" s="181" t="s">
        <v>67</v>
      </c>
      <c r="B46" s="181">
        <f>'実質公債費比率（分子）の構造'!K$48</f>
        <v>606</v>
      </c>
      <c r="C46" s="181"/>
      <c r="D46" s="181"/>
      <c r="E46" s="181">
        <f>'実質公債費比率（分子）の構造'!L$48</f>
        <v>574</v>
      </c>
      <c r="F46" s="181"/>
      <c r="G46" s="181"/>
      <c r="H46" s="181">
        <f>'実質公債費比率（分子）の構造'!M$48</f>
        <v>523</v>
      </c>
      <c r="I46" s="181"/>
      <c r="J46" s="181"/>
      <c r="K46" s="181">
        <f>'実質公債費比率（分子）の構造'!N$48</f>
        <v>535</v>
      </c>
      <c r="L46" s="181"/>
      <c r="M46" s="181"/>
      <c r="N46" s="181">
        <f>'実質公債費比率（分子）の構造'!O$48</f>
        <v>556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1469</v>
      </c>
      <c r="C49" s="181"/>
      <c r="D49" s="181"/>
      <c r="E49" s="181">
        <f>'実質公債費比率（分子）の構造'!L$45</f>
        <v>1439</v>
      </c>
      <c r="F49" s="181"/>
      <c r="G49" s="181"/>
      <c r="H49" s="181">
        <f>'実質公債費比率（分子）の構造'!M$45</f>
        <v>1449</v>
      </c>
      <c r="I49" s="181"/>
      <c r="J49" s="181"/>
      <c r="K49" s="181">
        <f>'実質公債費比率（分子）の構造'!N$45</f>
        <v>1469</v>
      </c>
      <c r="L49" s="181"/>
      <c r="M49" s="181"/>
      <c r="N49" s="181">
        <f>'実質公債費比率（分子）の構造'!O$45</f>
        <v>1497</v>
      </c>
      <c r="O49" s="181"/>
      <c r="P49" s="181"/>
    </row>
    <row r="50" spans="1:16" x14ac:dyDescent="0.15">
      <c r="A50" s="181" t="s">
        <v>71</v>
      </c>
      <c r="B50" s="181" t="e">
        <f>NA()</f>
        <v>#N/A</v>
      </c>
      <c r="C50" s="181">
        <f>IF(ISNUMBER('実質公債費比率（分子）の構造'!K$53),'実質公債費比率（分子）の構造'!K$53,NA())</f>
        <v>868</v>
      </c>
      <c r="D50" s="181" t="e">
        <f>NA()</f>
        <v>#N/A</v>
      </c>
      <c r="E50" s="181" t="e">
        <f>NA()</f>
        <v>#N/A</v>
      </c>
      <c r="F50" s="181">
        <f>IF(ISNUMBER('実質公債費比率（分子）の構造'!L$53),'実質公債費比率（分子）の構造'!L$53,NA())</f>
        <v>852</v>
      </c>
      <c r="G50" s="181" t="e">
        <f>NA()</f>
        <v>#N/A</v>
      </c>
      <c r="H50" s="181" t="e">
        <f>NA()</f>
        <v>#N/A</v>
      </c>
      <c r="I50" s="181">
        <f>IF(ISNUMBER('実質公債費比率（分子）の構造'!M$53),'実質公債費比率（分子）の構造'!M$53,NA())</f>
        <v>726</v>
      </c>
      <c r="J50" s="181" t="e">
        <f>NA()</f>
        <v>#N/A</v>
      </c>
      <c r="K50" s="181" t="e">
        <f>NA()</f>
        <v>#N/A</v>
      </c>
      <c r="L50" s="181">
        <f>IF(ISNUMBER('実質公債費比率（分子）の構造'!N$53),'実質公債費比率（分子）の構造'!N$53,NA())</f>
        <v>686</v>
      </c>
      <c r="M50" s="181" t="e">
        <f>NA()</f>
        <v>#N/A</v>
      </c>
      <c r="N50" s="181" t="e">
        <f>NA()</f>
        <v>#N/A</v>
      </c>
      <c r="O50" s="181">
        <f>IF(ISNUMBER('実質公債費比率（分子）の構造'!O$53),'実質公債費比率（分子）の構造'!O$53,NA())</f>
        <v>714</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18729</v>
      </c>
      <c r="E56" s="180"/>
      <c r="F56" s="180"/>
      <c r="G56" s="180">
        <f>'将来負担比率（分子）の構造'!J$52</f>
        <v>15276</v>
      </c>
      <c r="H56" s="180"/>
      <c r="I56" s="180"/>
      <c r="J56" s="180">
        <f>'将来負担比率（分子）の構造'!K$52</f>
        <v>16760</v>
      </c>
      <c r="K56" s="180"/>
      <c r="L56" s="180"/>
      <c r="M56" s="180">
        <f>'将来負担比率（分子）の構造'!L$52</f>
        <v>18324</v>
      </c>
      <c r="N56" s="180"/>
      <c r="O56" s="180"/>
      <c r="P56" s="180">
        <f>'将来負担比率（分子）の構造'!M$52</f>
        <v>20137</v>
      </c>
    </row>
    <row r="57" spans="1:16" x14ac:dyDescent="0.15">
      <c r="A57" s="180" t="s">
        <v>42</v>
      </c>
      <c r="B57" s="180"/>
      <c r="C57" s="180"/>
      <c r="D57" s="180">
        <f>'将来負担比率（分子）の構造'!I$51</f>
        <v>882</v>
      </c>
      <c r="E57" s="180"/>
      <c r="F57" s="180"/>
      <c r="G57" s="180">
        <f>'将来負担比率（分子）の構造'!J$51</f>
        <v>769</v>
      </c>
      <c r="H57" s="180"/>
      <c r="I57" s="180"/>
      <c r="J57" s="180">
        <f>'将来負担比率（分子）の構造'!K$51</f>
        <v>1169</v>
      </c>
      <c r="K57" s="180"/>
      <c r="L57" s="180"/>
      <c r="M57" s="180">
        <f>'将来負担比率（分子）の構造'!L$51</f>
        <v>1152</v>
      </c>
      <c r="N57" s="180"/>
      <c r="O57" s="180"/>
      <c r="P57" s="180">
        <f>'将来負担比率（分子）の構造'!M$51</f>
        <v>948</v>
      </c>
    </row>
    <row r="58" spans="1:16" x14ac:dyDescent="0.15">
      <c r="A58" s="180" t="s">
        <v>41</v>
      </c>
      <c r="B58" s="180"/>
      <c r="C58" s="180"/>
      <c r="D58" s="180">
        <f>'将来負担比率（分子）の構造'!I$50</f>
        <v>4893</v>
      </c>
      <c r="E58" s="180"/>
      <c r="F58" s="180"/>
      <c r="G58" s="180">
        <f>'将来負担比率（分子）の構造'!J$50</f>
        <v>5431</v>
      </c>
      <c r="H58" s="180"/>
      <c r="I58" s="180"/>
      <c r="J58" s="180">
        <f>'将来負担比率（分子）の構造'!K$50</f>
        <v>5454</v>
      </c>
      <c r="K58" s="180"/>
      <c r="L58" s="180"/>
      <c r="M58" s="180">
        <f>'将来負担比率（分子）の構造'!L$50</f>
        <v>5964</v>
      </c>
      <c r="N58" s="180"/>
      <c r="O58" s="180"/>
      <c r="P58" s="180">
        <f>'将来負担比率（分子）の構造'!M$50</f>
        <v>6788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v>
      </c>
      <c r="C61" s="180"/>
      <c r="D61" s="180"/>
      <c r="E61" s="180">
        <f>'将来負担比率（分子）の構造'!J$46</f>
        <v>7</v>
      </c>
      <c r="F61" s="180"/>
      <c r="G61" s="180"/>
      <c r="H61" s="180">
        <f>'将来負担比率（分子）の構造'!K$46</f>
        <v>4</v>
      </c>
      <c r="I61" s="180"/>
      <c r="J61" s="180"/>
      <c r="K61" s="180">
        <f>'将来負担比率（分子）の構造'!L$46</f>
        <v>170</v>
      </c>
      <c r="L61" s="180"/>
      <c r="M61" s="180"/>
      <c r="N61" s="180">
        <f>'将来負担比率（分子）の構造'!M$46</f>
        <v>4</v>
      </c>
      <c r="O61" s="180"/>
      <c r="P61" s="180"/>
    </row>
    <row r="62" spans="1:16" x14ac:dyDescent="0.15">
      <c r="A62" s="180" t="s">
        <v>35</v>
      </c>
      <c r="B62" s="180">
        <f>'将来負担比率（分子）の構造'!I$45</f>
        <v>4215</v>
      </c>
      <c r="C62" s="180"/>
      <c r="D62" s="180"/>
      <c r="E62" s="180">
        <f>'将来負担比率（分子）の構造'!J$45</f>
        <v>3914</v>
      </c>
      <c r="F62" s="180"/>
      <c r="G62" s="180"/>
      <c r="H62" s="180">
        <f>'将来負担比率（分子）の構造'!K$45</f>
        <v>3872</v>
      </c>
      <c r="I62" s="180"/>
      <c r="J62" s="180"/>
      <c r="K62" s="180">
        <f>'将来負担比率（分子）の構造'!L$45</f>
        <v>3979</v>
      </c>
      <c r="L62" s="180"/>
      <c r="M62" s="180"/>
      <c r="N62" s="180">
        <f>'将来負担比率（分子）の構造'!M$45</f>
        <v>3764</v>
      </c>
      <c r="O62" s="180"/>
      <c r="P62" s="180"/>
    </row>
    <row r="63" spans="1:16" x14ac:dyDescent="0.15">
      <c r="A63" s="180" t="s">
        <v>34</v>
      </c>
      <c r="B63" s="180">
        <f>'将来負担比率（分子）の構造'!I$44</f>
        <v>1180</v>
      </c>
      <c r="C63" s="180"/>
      <c r="D63" s="180"/>
      <c r="E63" s="180">
        <f>'将来負担比率（分子）の構造'!J$44</f>
        <v>1038</v>
      </c>
      <c r="F63" s="180"/>
      <c r="G63" s="180"/>
      <c r="H63" s="180">
        <f>'将来負担比率（分子）の構造'!K$44</f>
        <v>886</v>
      </c>
      <c r="I63" s="180"/>
      <c r="J63" s="180"/>
      <c r="K63" s="180">
        <f>'将来負担比率（分子）の構造'!L$44</f>
        <v>643</v>
      </c>
      <c r="L63" s="180"/>
      <c r="M63" s="180"/>
      <c r="N63" s="180">
        <f>'将来負担比率（分子）の構造'!M$44</f>
        <v>454</v>
      </c>
      <c r="O63" s="180"/>
      <c r="P63" s="180"/>
    </row>
    <row r="64" spans="1:16" x14ac:dyDescent="0.15">
      <c r="A64" s="180" t="s">
        <v>33</v>
      </c>
      <c r="B64" s="180">
        <f>'将来負担比率（分子）の構造'!I$43</f>
        <v>8288</v>
      </c>
      <c r="C64" s="180"/>
      <c r="D64" s="180"/>
      <c r="E64" s="180">
        <f>'将来負担比率（分子）の構造'!J$43</f>
        <v>8011</v>
      </c>
      <c r="F64" s="180"/>
      <c r="G64" s="180"/>
      <c r="H64" s="180">
        <f>'将来負担比率（分子）の構造'!K$43</f>
        <v>7655</v>
      </c>
      <c r="I64" s="180"/>
      <c r="J64" s="180"/>
      <c r="K64" s="180">
        <f>'将来負担比率（分子）の構造'!L$43</f>
        <v>8177</v>
      </c>
      <c r="L64" s="180"/>
      <c r="M64" s="180"/>
      <c r="N64" s="180">
        <f>'将来負担比率（分子）の構造'!M$43</f>
        <v>9837</v>
      </c>
      <c r="O64" s="180"/>
      <c r="P64" s="180"/>
    </row>
    <row r="65" spans="1:16" x14ac:dyDescent="0.15">
      <c r="A65" s="180" t="s">
        <v>32</v>
      </c>
      <c r="B65" s="180">
        <f>'将来負担比率（分子）の構造'!I$42</f>
        <v>1162</v>
      </c>
      <c r="C65" s="180"/>
      <c r="D65" s="180"/>
      <c r="E65" s="180">
        <f>'将来負担比率（分子）の構造'!J$42</f>
        <v>1115</v>
      </c>
      <c r="F65" s="180"/>
      <c r="G65" s="180"/>
      <c r="H65" s="180">
        <f>'将来負担比率（分子）の構造'!K$42</f>
        <v>995</v>
      </c>
      <c r="I65" s="180"/>
      <c r="J65" s="180"/>
      <c r="K65" s="180">
        <f>'将来負担比率（分子）の構造'!L$42</f>
        <v>866</v>
      </c>
      <c r="L65" s="180"/>
      <c r="M65" s="180"/>
      <c r="N65" s="180">
        <f>'将来負担比率（分子）の構造'!M$42</f>
        <v>847</v>
      </c>
      <c r="O65" s="180"/>
      <c r="P65" s="180"/>
    </row>
    <row r="66" spans="1:16" x14ac:dyDescent="0.15">
      <c r="A66" s="180" t="s">
        <v>31</v>
      </c>
      <c r="B66" s="180">
        <f>'将来負担比率（分子）の構造'!I$41</f>
        <v>15894</v>
      </c>
      <c r="C66" s="180"/>
      <c r="D66" s="180"/>
      <c r="E66" s="180">
        <f>'将来負担比率（分子）の構造'!J$41</f>
        <v>15736</v>
      </c>
      <c r="F66" s="180"/>
      <c r="G66" s="180"/>
      <c r="H66" s="180">
        <f>'将来負担比率（分子）の構造'!K$41</f>
        <v>16134</v>
      </c>
      <c r="I66" s="180"/>
      <c r="J66" s="180"/>
      <c r="K66" s="180">
        <f>'将来負担比率（分子）の構造'!L$41</f>
        <v>17603</v>
      </c>
      <c r="L66" s="180"/>
      <c r="M66" s="180"/>
      <c r="N66" s="180">
        <f>'将来負担比率（分子）の構造'!M$41</f>
        <v>19132</v>
      </c>
      <c r="O66" s="180"/>
      <c r="P66" s="180"/>
    </row>
    <row r="67" spans="1:16" x14ac:dyDescent="0.15">
      <c r="A67" s="180" t="s">
        <v>75</v>
      </c>
      <c r="B67" s="180" t="e">
        <f>NA()</f>
        <v>#N/A</v>
      </c>
      <c r="C67" s="180">
        <f>IF(ISNUMBER('将来負担比率（分子）の構造'!I$53), IF('将来負担比率（分子）の構造'!I$53 &lt; 0, 0, '将来負担比率（分子）の構造'!I$53), NA())</f>
        <v>6237</v>
      </c>
      <c r="D67" s="180" t="e">
        <f>NA()</f>
        <v>#N/A</v>
      </c>
      <c r="E67" s="180" t="e">
        <f>NA()</f>
        <v>#N/A</v>
      </c>
      <c r="F67" s="180">
        <f>IF(ISNUMBER('将来負担比率（分子）の構造'!J$53), IF('将来負担比率（分子）の構造'!J$53 &lt; 0, 0, '将来負担比率（分子）の構造'!J$53), NA())</f>
        <v>8343</v>
      </c>
      <c r="G67" s="180" t="e">
        <f>NA()</f>
        <v>#N/A</v>
      </c>
      <c r="H67" s="180" t="e">
        <f>NA()</f>
        <v>#N/A</v>
      </c>
      <c r="I67" s="180">
        <f>IF(ISNUMBER('将来負担比率（分子）の構造'!K$53), IF('将来負担比率（分子）の構造'!K$53 &lt; 0, 0, '将来負担比率（分子）の構造'!K$53), NA())</f>
        <v>6165</v>
      </c>
      <c r="J67" s="180" t="e">
        <f>NA()</f>
        <v>#N/A</v>
      </c>
      <c r="K67" s="180" t="e">
        <f>NA()</f>
        <v>#N/A</v>
      </c>
      <c r="L67" s="180">
        <f>IF(ISNUMBER('将来負担比率（分子）の構造'!L$53), IF('将来負担比率（分子）の構造'!L$53 &lt; 0, 0, '将来負担比率（分子）の構造'!L$53), NA())</f>
        <v>5999</v>
      </c>
      <c r="M67" s="180" t="e">
        <f>NA()</f>
        <v>#N/A</v>
      </c>
      <c r="N67" s="180" t="e">
        <f>NA()</f>
        <v>#N/A</v>
      </c>
      <c r="O67" s="180">
        <f>IF(ISNUMBER('将来負担比率（分子）の構造'!M$53), IF('将来負担比率（分子）の構造'!M$53 &lt; 0, 0, '将来負担比率（分子）の構造'!M$53), NA())</f>
        <v>6164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3544</v>
      </c>
      <c r="C72" s="184">
        <f>基金残高に係る経年分析!G55</f>
        <v>3746</v>
      </c>
      <c r="D72" s="184">
        <f>基金残高に係る経年分析!H55</f>
        <v>3748</v>
      </c>
    </row>
    <row r="73" spans="1:16" x14ac:dyDescent="0.15">
      <c r="A73" s="183" t="s">
        <v>78</v>
      </c>
      <c r="B73" s="184">
        <f>基金残高に係る経年分析!F56</f>
        <v>558</v>
      </c>
      <c r="C73" s="184">
        <f>基金残高に係る経年分析!G56</f>
        <v>558</v>
      </c>
      <c r="D73" s="184">
        <f>基金残高に係る経年分析!H56</f>
        <v>759</v>
      </c>
    </row>
    <row r="74" spans="1:16" x14ac:dyDescent="0.15">
      <c r="A74" s="183" t="s">
        <v>79</v>
      </c>
      <c r="B74" s="184">
        <f>基金残高に係る経年分析!F57</f>
        <v>1775</v>
      </c>
      <c r="C74" s="184">
        <f>基金残高に係る経年分析!G57</f>
        <v>2083</v>
      </c>
      <c r="D74" s="184">
        <f>基金残高に係る経年分析!H57</f>
        <v>2696</v>
      </c>
    </row>
  </sheetData>
  <sheetProtection algorithmName="SHA-512" hashValue="VbHhbnmisFzuavlzqk3sbSvlZbu4Wgn/8P49hEssE8rLZycAXpfBsHKk7Mq1cI9kZQxCHDD/6FRr9Pcfv21vyQ==" saltValue="1H1yUfVJGQU2F6D7NqZGR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4728081</v>
      </c>
      <c r="S5" s="727"/>
      <c r="T5" s="727"/>
      <c r="U5" s="727"/>
      <c r="V5" s="727"/>
      <c r="W5" s="727"/>
      <c r="X5" s="727"/>
      <c r="Y5" s="773"/>
      <c r="Z5" s="791">
        <v>23.4</v>
      </c>
      <c r="AA5" s="791"/>
      <c r="AB5" s="791"/>
      <c r="AC5" s="791"/>
      <c r="AD5" s="792">
        <v>4728081</v>
      </c>
      <c r="AE5" s="792"/>
      <c r="AF5" s="792"/>
      <c r="AG5" s="792"/>
      <c r="AH5" s="792"/>
      <c r="AI5" s="792"/>
      <c r="AJ5" s="792"/>
      <c r="AK5" s="792"/>
      <c r="AL5" s="774">
        <v>43</v>
      </c>
      <c r="AM5" s="743"/>
      <c r="AN5" s="743"/>
      <c r="AO5" s="775"/>
      <c r="AP5" s="760" t="s">
        <v>226</v>
      </c>
      <c r="AQ5" s="761"/>
      <c r="AR5" s="761"/>
      <c r="AS5" s="761"/>
      <c r="AT5" s="761"/>
      <c r="AU5" s="761"/>
      <c r="AV5" s="761"/>
      <c r="AW5" s="761"/>
      <c r="AX5" s="761"/>
      <c r="AY5" s="761"/>
      <c r="AZ5" s="761"/>
      <c r="BA5" s="761"/>
      <c r="BB5" s="761"/>
      <c r="BC5" s="761"/>
      <c r="BD5" s="761"/>
      <c r="BE5" s="761"/>
      <c r="BF5" s="762"/>
      <c r="BG5" s="661">
        <v>4728081</v>
      </c>
      <c r="BH5" s="664"/>
      <c r="BI5" s="664"/>
      <c r="BJ5" s="664"/>
      <c r="BK5" s="664"/>
      <c r="BL5" s="664"/>
      <c r="BM5" s="664"/>
      <c r="BN5" s="665"/>
      <c r="BO5" s="723">
        <v>100</v>
      </c>
      <c r="BP5" s="723"/>
      <c r="BQ5" s="723"/>
      <c r="BR5" s="723"/>
      <c r="BS5" s="724">
        <v>31905</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264221</v>
      </c>
      <c r="S6" s="664"/>
      <c r="T6" s="664"/>
      <c r="U6" s="664"/>
      <c r="V6" s="664"/>
      <c r="W6" s="664"/>
      <c r="X6" s="664"/>
      <c r="Y6" s="665"/>
      <c r="Z6" s="723">
        <v>1.3</v>
      </c>
      <c r="AA6" s="723"/>
      <c r="AB6" s="723"/>
      <c r="AC6" s="723"/>
      <c r="AD6" s="724">
        <v>264221</v>
      </c>
      <c r="AE6" s="724"/>
      <c r="AF6" s="724"/>
      <c r="AG6" s="724"/>
      <c r="AH6" s="724"/>
      <c r="AI6" s="724"/>
      <c r="AJ6" s="724"/>
      <c r="AK6" s="724"/>
      <c r="AL6" s="666">
        <v>2.4</v>
      </c>
      <c r="AM6" s="667"/>
      <c r="AN6" s="667"/>
      <c r="AO6" s="725"/>
      <c r="AP6" s="658" t="s">
        <v>231</v>
      </c>
      <c r="AQ6" s="659"/>
      <c r="AR6" s="659"/>
      <c r="AS6" s="659"/>
      <c r="AT6" s="659"/>
      <c r="AU6" s="659"/>
      <c r="AV6" s="659"/>
      <c r="AW6" s="659"/>
      <c r="AX6" s="659"/>
      <c r="AY6" s="659"/>
      <c r="AZ6" s="659"/>
      <c r="BA6" s="659"/>
      <c r="BB6" s="659"/>
      <c r="BC6" s="659"/>
      <c r="BD6" s="659"/>
      <c r="BE6" s="659"/>
      <c r="BF6" s="660"/>
      <c r="BG6" s="661">
        <v>4728081</v>
      </c>
      <c r="BH6" s="664"/>
      <c r="BI6" s="664"/>
      <c r="BJ6" s="664"/>
      <c r="BK6" s="664"/>
      <c r="BL6" s="664"/>
      <c r="BM6" s="664"/>
      <c r="BN6" s="665"/>
      <c r="BO6" s="723">
        <v>100</v>
      </c>
      <c r="BP6" s="723"/>
      <c r="BQ6" s="723"/>
      <c r="BR6" s="723"/>
      <c r="BS6" s="724">
        <v>31905</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156246</v>
      </c>
      <c r="CS6" s="664"/>
      <c r="CT6" s="664"/>
      <c r="CU6" s="664"/>
      <c r="CV6" s="664"/>
      <c r="CW6" s="664"/>
      <c r="CX6" s="664"/>
      <c r="CY6" s="665"/>
      <c r="CZ6" s="774">
        <v>0.8</v>
      </c>
      <c r="DA6" s="743"/>
      <c r="DB6" s="743"/>
      <c r="DC6" s="777"/>
      <c r="DD6" s="669" t="s">
        <v>128</v>
      </c>
      <c r="DE6" s="664"/>
      <c r="DF6" s="664"/>
      <c r="DG6" s="664"/>
      <c r="DH6" s="664"/>
      <c r="DI6" s="664"/>
      <c r="DJ6" s="664"/>
      <c r="DK6" s="664"/>
      <c r="DL6" s="664"/>
      <c r="DM6" s="664"/>
      <c r="DN6" s="664"/>
      <c r="DO6" s="664"/>
      <c r="DP6" s="665"/>
      <c r="DQ6" s="669">
        <v>156187</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6967</v>
      </c>
      <c r="S7" s="664"/>
      <c r="T7" s="664"/>
      <c r="U7" s="664"/>
      <c r="V7" s="664"/>
      <c r="W7" s="664"/>
      <c r="X7" s="664"/>
      <c r="Y7" s="665"/>
      <c r="Z7" s="723">
        <v>0</v>
      </c>
      <c r="AA7" s="723"/>
      <c r="AB7" s="723"/>
      <c r="AC7" s="723"/>
      <c r="AD7" s="724">
        <v>6967</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2030950</v>
      </c>
      <c r="BH7" s="664"/>
      <c r="BI7" s="664"/>
      <c r="BJ7" s="664"/>
      <c r="BK7" s="664"/>
      <c r="BL7" s="664"/>
      <c r="BM7" s="664"/>
      <c r="BN7" s="665"/>
      <c r="BO7" s="723">
        <v>43</v>
      </c>
      <c r="BP7" s="723"/>
      <c r="BQ7" s="723"/>
      <c r="BR7" s="723"/>
      <c r="BS7" s="724">
        <v>31905</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2771974</v>
      </c>
      <c r="CS7" s="664"/>
      <c r="CT7" s="664"/>
      <c r="CU7" s="664"/>
      <c r="CV7" s="664"/>
      <c r="CW7" s="664"/>
      <c r="CX7" s="664"/>
      <c r="CY7" s="665"/>
      <c r="CZ7" s="723">
        <v>14.8</v>
      </c>
      <c r="DA7" s="723"/>
      <c r="DB7" s="723"/>
      <c r="DC7" s="723"/>
      <c r="DD7" s="669">
        <v>78858</v>
      </c>
      <c r="DE7" s="664"/>
      <c r="DF7" s="664"/>
      <c r="DG7" s="664"/>
      <c r="DH7" s="664"/>
      <c r="DI7" s="664"/>
      <c r="DJ7" s="664"/>
      <c r="DK7" s="664"/>
      <c r="DL7" s="664"/>
      <c r="DM7" s="664"/>
      <c r="DN7" s="664"/>
      <c r="DO7" s="664"/>
      <c r="DP7" s="665"/>
      <c r="DQ7" s="669">
        <v>2526328</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15895</v>
      </c>
      <c r="S8" s="664"/>
      <c r="T8" s="664"/>
      <c r="U8" s="664"/>
      <c r="V8" s="664"/>
      <c r="W8" s="664"/>
      <c r="X8" s="664"/>
      <c r="Y8" s="665"/>
      <c r="Z8" s="723">
        <v>0.1</v>
      </c>
      <c r="AA8" s="723"/>
      <c r="AB8" s="723"/>
      <c r="AC8" s="723"/>
      <c r="AD8" s="724">
        <v>15895</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71238</v>
      </c>
      <c r="BH8" s="664"/>
      <c r="BI8" s="664"/>
      <c r="BJ8" s="664"/>
      <c r="BK8" s="664"/>
      <c r="BL8" s="664"/>
      <c r="BM8" s="664"/>
      <c r="BN8" s="665"/>
      <c r="BO8" s="723">
        <v>1.5</v>
      </c>
      <c r="BP8" s="723"/>
      <c r="BQ8" s="723"/>
      <c r="BR8" s="723"/>
      <c r="BS8" s="669" t="s">
        <v>128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5520336</v>
      </c>
      <c r="CS8" s="664"/>
      <c r="CT8" s="664"/>
      <c r="CU8" s="664"/>
      <c r="CV8" s="664"/>
      <c r="CW8" s="664"/>
      <c r="CX8" s="664"/>
      <c r="CY8" s="665"/>
      <c r="CZ8" s="723">
        <v>29.5</v>
      </c>
      <c r="DA8" s="723"/>
      <c r="DB8" s="723"/>
      <c r="DC8" s="723"/>
      <c r="DD8" s="669">
        <v>9651</v>
      </c>
      <c r="DE8" s="664"/>
      <c r="DF8" s="664"/>
      <c r="DG8" s="664"/>
      <c r="DH8" s="664"/>
      <c r="DI8" s="664"/>
      <c r="DJ8" s="664"/>
      <c r="DK8" s="664"/>
      <c r="DL8" s="664"/>
      <c r="DM8" s="664"/>
      <c r="DN8" s="664"/>
      <c r="DO8" s="664"/>
      <c r="DP8" s="665"/>
      <c r="DQ8" s="669">
        <v>3021269</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13685</v>
      </c>
      <c r="S9" s="664"/>
      <c r="T9" s="664"/>
      <c r="U9" s="664"/>
      <c r="V9" s="664"/>
      <c r="W9" s="664"/>
      <c r="X9" s="664"/>
      <c r="Y9" s="665"/>
      <c r="Z9" s="723">
        <v>0.1</v>
      </c>
      <c r="AA9" s="723"/>
      <c r="AB9" s="723"/>
      <c r="AC9" s="723"/>
      <c r="AD9" s="724">
        <v>13685</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1703991</v>
      </c>
      <c r="BH9" s="664"/>
      <c r="BI9" s="664"/>
      <c r="BJ9" s="664"/>
      <c r="BK9" s="664"/>
      <c r="BL9" s="664"/>
      <c r="BM9" s="664"/>
      <c r="BN9" s="665"/>
      <c r="BO9" s="723">
        <v>36</v>
      </c>
      <c r="BP9" s="723"/>
      <c r="BQ9" s="723"/>
      <c r="BR9" s="723"/>
      <c r="BS9" s="669" t="s">
        <v>128</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2998072</v>
      </c>
      <c r="CS9" s="664"/>
      <c r="CT9" s="664"/>
      <c r="CU9" s="664"/>
      <c r="CV9" s="664"/>
      <c r="CW9" s="664"/>
      <c r="CX9" s="664"/>
      <c r="CY9" s="665"/>
      <c r="CZ9" s="723">
        <v>16</v>
      </c>
      <c r="DA9" s="723"/>
      <c r="DB9" s="723"/>
      <c r="DC9" s="723"/>
      <c r="DD9" s="669">
        <v>266</v>
      </c>
      <c r="DE9" s="664"/>
      <c r="DF9" s="664"/>
      <c r="DG9" s="664"/>
      <c r="DH9" s="664"/>
      <c r="DI9" s="664"/>
      <c r="DJ9" s="664"/>
      <c r="DK9" s="664"/>
      <c r="DL9" s="664"/>
      <c r="DM9" s="664"/>
      <c r="DN9" s="664"/>
      <c r="DO9" s="664"/>
      <c r="DP9" s="665"/>
      <c r="DQ9" s="669">
        <v>1661663</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243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93328</v>
      </c>
      <c r="BH10" s="664"/>
      <c r="BI10" s="664"/>
      <c r="BJ10" s="664"/>
      <c r="BK10" s="664"/>
      <c r="BL10" s="664"/>
      <c r="BM10" s="664"/>
      <c r="BN10" s="665"/>
      <c r="BO10" s="723">
        <v>2</v>
      </c>
      <c r="BP10" s="723"/>
      <c r="BQ10" s="723"/>
      <c r="BR10" s="723"/>
      <c r="BS10" s="669" t="s">
        <v>243</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448</v>
      </c>
      <c r="CS10" s="664"/>
      <c r="CT10" s="664"/>
      <c r="CU10" s="664"/>
      <c r="CV10" s="664"/>
      <c r="CW10" s="664"/>
      <c r="CX10" s="664"/>
      <c r="CY10" s="665"/>
      <c r="CZ10" s="723">
        <v>0</v>
      </c>
      <c r="DA10" s="723"/>
      <c r="DB10" s="723"/>
      <c r="DC10" s="723"/>
      <c r="DD10" s="669" t="s">
        <v>243</v>
      </c>
      <c r="DE10" s="664"/>
      <c r="DF10" s="664"/>
      <c r="DG10" s="664"/>
      <c r="DH10" s="664"/>
      <c r="DI10" s="664"/>
      <c r="DJ10" s="664"/>
      <c r="DK10" s="664"/>
      <c r="DL10" s="664"/>
      <c r="DM10" s="664"/>
      <c r="DN10" s="664"/>
      <c r="DO10" s="664"/>
      <c r="DP10" s="665"/>
      <c r="DQ10" s="669">
        <v>448</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128</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162393</v>
      </c>
      <c r="BH11" s="664"/>
      <c r="BI11" s="664"/>
      <c r="BJ11" s="664"/>
      <c r="BK11" s="664"/>
      <c r="BL11" s="664"/>
      <c r="BM11" s="664"/>
      <c r="BN11" s="665"/>
      <c r="BO11" s="723">
        <v>3.4</v>
      </c>
      <c r="BP11" s="723"/>
      <c r="BQ11" s="723"/>
      <c r="BR11" s="723"/>
      <c r="BS11" s="669">
        <v>31905</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1063751</v>
      </c>
      <c r="CS11" s="664"/>
      <c r="CT11" s="664"/>
      <c r="CU11" s="664"/>
      <c r="CV11" s="664"/>
      <c r="CW11" s="664"/>
      <c r="CX11" s="664"/>
      <c r="CY11" s="665"/>
      <c r="CZ11" s="723">
        <v>5.7</v>
      </c>
      <c r="DA11" s="723"/>
      <c r="DB11" s="723"/>
      <c r="DC11" s="723"/>
      <c r="DD11" s="669">
        <v>100004</v>
      </c>
      <c r="DE11" s="664"/>
      <c r="DF11" s="664"/>
      <c r="DG11" s="664"/>
      <c r="DH11" s="664"/>
      <c r="DI11" s="664"/>
      <c r="DJ11" s="664"/>
      <c r="DK11" s="664"/>
      <c r="DL11" s="664"/>
      <c r="DM11" s="664"/>
      <c r="DN11" s="664"/>
      <c r="DO11" s="664"/>
      <c r="DP11" s="665"/>
      <c r="DQ11" s="669">
        <v>680262</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742386</v>
      </c>
      <c r="S12" s="664"/>
      <c r="T12" s="664"/>
      <c r="U12" s="664"/>
      <c r="V12" s="664"/>
      <c r="W12" s="664"/>
      <c r="X12" s="664"/>
      <c r="Y12" s="665"/>
      <c r="Z12" s="723">
        <v>3.7</v>
      </c>
      <c r="AA12" s="723"/>
      <c r="AB12" s="723"/>
      <c r="AC12" s="723"/>
      <c r="AD12" s="724">
        <v>742386</v>
      </c>
      <c r="AE12" s="724"/>
      <c r="AF12" s="724"/>
      <c r="AG12" s="724"/>
      <c r="AH12" s="724"/>
      <c r="AI12" s="724"/>
      <c r="AJ12" s="724"/>
      <c r="AK12" s="724"/>
      <c r="AL12" s="666">
        <v>6.7</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2292219</v>
      </c>
      <c r="BH12" s="664"/>
      <c r="BI12" s="664"/>
      <c r="BJ12" s="664"/>
      <c r="BK12" s="664"/>
      <c r="BL12" s="664"/>
      <c r="BM12" s="664"/>
      <c r="BN12" s="665"/>
      <c r="BO12" s="723">
        <v>48.5</v>
      </c>
      <c r="BP12" s="723"/>
      <c r="BQ12" s="723"/>
      <c r="BR12" s="723"/>
      <c r="BS12" s="669" t="s">
        <v>128</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162138</v>
      </c>
      <c r="CS12" s="664"/>
      <c r="CT12" s="664"/>
      <c r="CU12" s="664"/>
      <c r="CV12" s="664"/>
      <c r="CW12" s="664"/>
      <c r="CX12" s="664"/>
      <c r="CY12" s="665"/>
      <c r="CZ12" s="723">
        <v>0.9</v>
      </c>
      <c r="DA12" s="723"/>
      <c r="DB12" s="723"/>
      <c r="DC12" s="723"/>
      <c r="DD12" s="669">
        <v>3345</v>
      </c>
      <c r="DE12" s="664"/>
      <c r="DF12" s="664"/>
      <c r="DG12" s="664"/>
      <c r="DH12" s="664"/>
      <c r="DI12" s="664"/>
      <c r="DJ12" s="664"/>
      <c r="DK12" s="664"/>
      <c r="DL12" s="664"/>
      <c r="DM12" s="664"/>
      <c r="DN12" s="664"/>
      <c r="DO12" s="664"/>
      <c r="DP12" s="665"/>
      <c r="DQ12" s="669">
        <v>115155</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47445</v>
      </c>
      <c r="S13" s="664"/>
      <c r="T13" s="664"/>
      <c r="U13" s="664"/>
      <c r="V13" s="664"/>
      <c r="W13" s="664"/>
      <c r="X13" s="664"/>
      <c r="Y13" s="665"/>
      <c r="Z13" s="723">
        <v>0.2</v>
      </c>
      <c r="AA13" s="723"/>
      <c r="AB13" s="723"/>
      <c r="AC13" s="723"/>
      <c r="AD13" s="724">
        <v>47445</v>
      </c>
      <c r="AE13" s="724"/>
      <c r="AF13" s="724"/>
      <c r="AG13" s="724"/>
      <c r="AH13" s="724"/>
      <c r="AI13" s="724"/>
      <c r="AJ13" s="724"/>
      <c r="AK13" s="724"/>
      <c r="AL13" s="666">
        <v>0.4</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2280173</v>
      </c>
      <c r="BH13" s="664"/>
      <c r="BI13" s="664"/>
      <c r="BJ13" s="664"/>
      <c r="BK13" s="664"/>
      <c r="BL13" s="664"/>
      <c r="BM13" s="664"/>
      <c r="BN13" s="665"/>
      <c r="BO13" s="723">
        <v>48.2</v>
      </c>
      <c r="BP13" s="723"/>
      <c r="BQ13" s="723"/>
      <c r="BR13" s="723"/>
      <c r="BS13" s="669" t="s">
        <v>243</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1995496</v>
      </c>
      <c r="CS13" s="664"/>
      <c r="CT13" s="664"/>
      <c r="CU13" s="664"/>
      <c r="CV13" s="664"/>
      <c r="CW13" s="664"/>
      <c r="CX13" s="664"/>
      <c r="CY13" s="665"/>
      <c r="CZ13" s="723">
        <v>10.7</v>
      </c>
      <c r="DA13" s="723"/>
      <c r="DB13" s="723"/>
      <c r="DC13" s="723"/>
      <c r="DD13" s="669">
        <v>1076899</v>
      </c>
      <c r="DE13" s="664"/>
      <c r="DF13" s="664"/>
      <c r="DG13" s="664"/>
      <c r="DH13" s="664"/>
      <c r="DI13" s="664"/>
      <c r="DJ13" s="664"/>
      <c r="DK13" s="664"/>
      <c r="DL13" s="664"/>
      <c r="DM13" s="664"/>
      <c r="DN13" s="664"/>
      <c r="DO13" s="664"/>
      <c r="DP13" s="665"/>
      <c r="DQ13" s="669">
        <v>1121148</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119126</v>
      </c>
      <c r="BH14" s="664"/>
      <c r="BI14" s="664"/>
      <c r="BJ14" s="664"/>
      <c r="BK14" s="664"/>
      <c r="BL14" s="664"/>
      <c r="BM14" s="664"/>
      <c r="BN14" s="665"/>
      <c r="BO14" s="723">
        <v>2.5</v>
      </c>
      <c r="BP14" s="723"/>
      <c r="BQ14" s="723"/>
      <c r="BR14" s="723"/>
      <c r="BS14" s="669" t="s">
        <v>128</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826941</v>
      </c>
      <c r="CS14" s="664"/>
      <c r="CT14" s="664"/>
      <c r="CU14" s="664"/>
      <c r="CV14" s="664"/>
      <c r="CW14" s="664"/>
      <c r="CX14" s="664"/>
      <c r="CY14" s="665"/>
      <c r="CZ14" s="723">
        <v>4.4000000000000004</v>
      </c>
      <c r="DA14" s="723"/>
      <c r="DB14" s="723"/>
      <c r="DC14" s="723"/>
      <c r="DD14" s="669">
        <v>56859</v>
      </c>
      <c r="DE14" s="664"/>
      <c r="DF14" s="664"/>
      <c r="DG14" s="664"/>
      <c r="DH14" s="664"/>
      <c r="DI14" s="664"/>
      <c r="DJ14" s="664"/>
      <c r="DK14" s="664"/>
      <c r="DL14" s="664"/>
      <c r="DM14" s="664"/>
      <c r="DN14" s="664"/>
      <c r="DO14" s="664"/>
      <c r="DP14" s="665"/>
      <c r="DQ14" s="669">
        <v>766533</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72525</v>
      </c>
      <c r="S15" s="664"/>
      <c r="T15" s="664"/>
      <c r="U15" s="664"/>
      <c r="V15" s="664"/>
      <c r="W15" s="664"/>
      <c r="X15" s="664"/>
      <c r="Y15" s="665"/>
      <c r="Z15" s="723">
        <v>0.4</v>
      </c>
      <c r="AA15" s="723"/>
      <c r="AB15" s="723"/>
      <c r="AC15" s="723"/>
      <c r="AD15" s="724">
        <v>72525</v>
      </c>
      <c r="AE15" s="724"/>
      <c r="AF15" s="724"/>
      <c r="AG15" s="724"/>
      <c r="AH15" s="724"/>
      <c r="AI15" s="724"/>
      <c r="AJ15" s="724"/>
      <c r="AK15" s="724"/>
      <c r="AL15" s="666">
        <v>0.7</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285786</v>
      </c>
      <c r="BH15" s="664"/>
      <c r="BI15" s="664"/>
      <c r="BJ15" s="664"/>
      <c r="BK15" s="664"/>
      <c r="BL15" s="664"/>
      <c r="BM15" s="664"/>
      <c r="BN15" s="665"/>
      <c r="BO15" s="723">
        <v>6</v>
      </c>
      <c r="BP15" s="723"/>
      <c r="BQ15" s="723"/>
      <c r="BR15" s="723"/>
      <c r="BS15" s="669" t="s">
        <v>243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1730004</v>
      </c>
      <c r="CS15" s="664"/>
      <c r="CT15" s="664"/>
      <c r="CU15" s="664"/>
      <c r="CV15" s="664"/>
      <c r="CW15" s="664"/>
      <c r="CX15" s="664"/>
      <c r="CY15" s="665"/>
      <c r="CZ15" s="723">
        <v>9.1999999999999993</v>
      </c>
      <c r="DA15" s="723"/>
      <c r="DB15" s="723"/>
      <c r="DC15" s="723"/>
      <c r="DD15" s="669">
        <v>392193</v>
      </c>
      <c r="DE15" s="664"/>
      <c r="DF15" s="664"/>
      <c r="DG15" s="664"/>
      <c r="DH15" s="664"/>
      <c r="DI15" s="664"/>
      <c r="DJ15" s="664"/>
      <c r="DK15" s="664"/>
      <c r="DL15" s="664"/>
      <c r="DM15" s="664"/>
      <c r="DN15" s="664"/>
      <c r="DO15" s="664"/>
      <c r="DP15" s="665"/>
      <c r="DQ15" s="669">
        <v>1236231</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243</v>
      </c>
      <c r="AA16" s="723"/>
      <c r="AB16" s="723"/>
      <c r="AC16" s="723"/>
      <c r="AD16" s="724" t="s">
        <v>243</v>
      </c>
      <c r="AE16" s="724"/>
      <c r="AF16" s="724"/>
      <c r="AG16" s="724"/>
      <c r="AH16" s="724"/>
      <c r="AI16" s="724"/>
      <c r="AJ16" s="724"/>
      <c r="AK16" s="724"/>
      <c r="AL16" s="666" t="s">
        <v>243</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243</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128</v>
      </c>
      <c r="CS16" s="664"/>
      <c r="CT16" s="664"/>
      <c r="CU16" s="664"/>
      <c r="CV16" s="664"/>
      <c r="CW16" s="664"/>
      <c r="CX16" s="664"/>
      <c r="CY16" s="665"/>
      <c r="CZ16" s="723" t="s">
        <v>243</v>
      </c>
      <c r="DA16" s="723"/>
      <c r="DB16" s="723"/>
      <c r="DC16" s="723"/>
      <c r="DD16" s="669" t="s">
        <v>243</v>
      </c>
      <c r="DE16" s="664"/>
      <c r="DF16" s="664"/>
      <c r="DG16" s="664"/>
      <c r="DH16" s="664"/>
      <c r="DI16" s="664"/>
      <c r="DJ16" s="664"/>
      <c r="DK16" s="664"/>
      <c r="DL16" s="664"/>
      <c r="DM16" s="664"/>
      <c r="DN16" s="664"/>
      <c r="DO16" s="664"/>
      <c r="DP16" s="665"/>
      <c r="DQ16" s="669" t="s">
        <v>243</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21774</v>
      </c>
      <c r="S17" s="664"/>
      <c r="T17" s="664"/>
      <c r="U17" s="664"/>
      <c r="V17" s="664"/>
      <c r="W17" s="664"/>
      <c r="X17" s="664"/>
      <c r="Y17" s="665"/>
      <c r="Z17" s="723">
        <v>0.1</v>
      </c>
      <c r="AA17" s="723"/>
      <c r="AB17" s="723"/>
      <c r="AC17" s="723"/>
      <c r="AD17" s="724">
        <v>21774</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243</v>
      </c>
      <c r="BH17" s="664"/>
      <c r="BI17" s="664"/>
      <c r="BJ17" s="664"/>
      <c r="BK17" s="664"/>
      <c r="BL17" s="664"/>
      <c r="BM17" s="664"/>
      <c r="BN17" s="665"/>
      <c r="BO17" s="723" t="s">
        <v>243</v>
      </c>
      <c r="BP17" s="723"/>
      <c r="BQ17" s="723"/>
      <c r="BR17" s="723"/>
      <c r="BS17" s="669" t="s">
        <v>243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1496503</v>
      </c>
      <c r="CS17" s="664"/>
      <c r="CT17" s="664"/>
      <c r="CU17" s="664"/>
      <c r="CV17" s="664"/>
      <c r="CW17" s="664"/>
      <c r="CX17" s="664"/>
      <c r="CY17" s="665"/>
      <c r="CZ17" s="723">
        <v>8</v>
      </c>
      <c r="DA17" s="723"/>
      <c r="DB17" s="723"/>
      <c r="DC17" s="723"/>
      <c r="DD17" s="669" t="s">
        <v>128</v>
      </c>
      <c r="DE17" s="664"/>
      <c r="DF17" s="664"/>
      <c r="DG17" s="664"/>
      <c r="DH17" s="664"/>
      <c r="DI17" s="664"/>
      <c r="DJ17" s="664"/>
      <c r="DK17" s="664"/>
      <c r="DL17" s="664"/>
      <c r="DM17" s="664"/>
      <c r="DN17" s="664"/>
      <c r="DO17" s="664"/>
      <c r="DP17" s="665"/>
      <c r="DQ17" s="669">
        <v>1441976</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5561801</v>
      </c>
      <c r="S18" s="664"/>
      <c r="T18" s="664"/>
      <c r="U18" s="664"/>
      <c r="V18" s="664"/>
      <c r="W18" s="664"/>
      <c r="X18" s="664"/>
      <c r="Y18" s="665"/>
      <c r="Z18" s="723">
        <v>27.6</v>
      </c>
      <c r="AA18" s="723"/>
      <c r="AB18" s="723"/>
      <c r="AC18" s="723"/>
      <c r="AD18" s="724">
        <v>5083558</v>
      </c>
      <c r="AE18" s="724"/>
      <c r="AF18" s="724"/>
      <c r="AG18" s="724"/>
      <c r="AH18" s="724"/>
      <c r="AI18" s="724"/>
      <c r="AJ18" s="724"/>
      <c r="AK18" s="724"/>
      <c r="AL18" s="666">
        <v>46.2</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243</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243</v>
      </c>
      <c r="DA18" s="723"/>
      <c r="DB18" s="723"/>
      <c r="DC18" s="723"/>
      <c r="DD18" s="669" t="s">
        <v>128</v>
      </c>
      <c r="DE18" s="664"/>
      <c r="DF18" s="664"/>
      <c r="DG18" s="664"/>
      <c r="DH18" s="664"/>
      <c r="DI18" s="664"/>
      <c r="DJ18" s="664"/>
      <c r="DK18" s="664"/>
      <c r="DL18" s="664"/>
      <c r="DM18" s="664"/>
      <c r="DN18" s="664"/>
      <c r="DO18" s="664"/>
      <c r="DP18" s="665"/>
      <c r="DQ18" s="669" t="s">
        <v>243</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5083558</v>
      </c>
      <c r="S19" s="664"/>
      <c r="T19" s="664"/>
      <c r="U19" s="664"/>
      <c r="V19" s="664"/>
      <c r="W19" s="664"/>
      <c r="X19" s="664"/>
      <c r="Y19" s="665"/>
      <c r="Z19" s="723">
        <v>25.2</v>
      </c>
      <c r="AA19" s="723"/>
      <c r="AB19" s="723"/>
      <c r="AC19" s="723"/>
      <c r="AD19" s="724">
        <v>5083558</v>
      </c>
      <c r="AE19" s="724"/>
      <c r="AF19" s="724"/>
      <c r="AG19" s="724"/>
      <c r="AH19" s="724"/>
      <c r="AI19" s="724"/>
      <c r="AJ19" s="724"/>
      <c r="AK19" s="724"/>
      <c r="AL19" s="666">
        <v>46.2</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128</v>
      </c>
      <c r="BP19" s="723"/>
      <c r="BQ19" s="723"/>
      <c r="BR19" s="723"/>
      <c r="BS19" s="669" t="s">
        <v>128</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478243</v>
      </c>
      <c r="S20" s="664"/>
      <c r="T20" s="664"/>
      <c r="U20" s="664"/>
      <c r="V20" s="664"/>
      <c r="W20" s="664"/>
      <c r="X20" s="664"/>
      <c r="Y20" s="665"/>
      <c r="Z20" s="723">
        <v>2.4</v>
      </c>
      <c r="AA20" s="723"/>
      <c r="AB20" s="723"/>
      <c r="AC20" s="723"/>
      <c r="AD20" s="724" t="s">
        <v>243</v>
      </c>
      <c r="AE20" s="724"/>
      <c r="AF20" s="724"/>
      <c r="AG20" s="724"/>
      <c r="AH20" s="724"/>
      <c r="AI20" s="724"/>
      <c r="AJ20" s="724"/>
      <c r="AK20" s="724"/>
      <c r="AL20" s="666" t="s">
        <v>243</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243</v>
      </c>
      <c r="BP20" s="723"/>
      <c r="BQ20" s="723"/>
      <c r="BR20" s="723"/>
      <c r="BS20" s="669" t="s">
        <v>243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18721909</v>
      </c>
      <c r="CS20" s="664"/>
      <c r="CT20" s="664"/>
      <c r="CU20" s="664"/>
      <c r="CV20" s="664"/>
      <c r="CW20" s="664"/>
      <c r="CX20" s="664"/>
      <c r="CY20" s="665"/>
      <c r="CZ20" s="723">
        <v>100</v>
      </c>
      <c r="DA20" s="723"/>
      <c r="DB20" s="723"/>
      <c r="DC20" s="723"/>
      <c r="DD20" s="669">
        <v>1718075</v>
      </c>
      <c r="DE20" s="664"/>
      <c r="DF20" s="664"/>
      <c r="DG20" s="664"/>
      <c r="DH20" s="664"/>
      <c r="DI20" s="664"/>
      <c r="DJ20" s="664"/>
      <c r="DK20" s="664"/>
      <c r="DL20" s="664"/>
      <c r="DM20" s="664"/>
      <c r="DN20" s="664"/>
      <c r="DO20" s="664"/>
      <c r="DP20" s="665"/>
      <c r="DQ20" s="669">
        <v>12727200</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243</v>
      </c>
      <c r="S21" s="664"/>
      <c r="T21" s="664"/>
      <c r="U21" s="664"/>
      <c r="V21" s="664"/>
      <c r="W21" s="664"/>
      <c r="X21" s="664"/>
      <c r="Y21" s="665"/>
      <c r="Z21" s="723" t="s">
        <v>243</v>
      </c>
      <c r="AA21" s="723"/>
      <c r="AB21" s="723"/>
      <c r="AC21" s="723"/>
      <c r="AD21" s="724" t="s">
        <v>243</v>
      </c>
      <c r="AE21" s="724"/>
      <c r="AF21" s="724"/>
      <c r="AG21" s="724"/>
      <c r="AH21" s="724"/>
      <c r="AI21" s="724"/>
      <c r="AJ21" s="724"/>
      <c r="AK21" s="724"/>
      <c r="AL21" s="666" t="s">
        <v>243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243</v>
      </c>
      <c r="BH21" s="664"/>
      <c r="BI21" s="664"/>
      <c r="BJ21" s="664"/>
      <c r="BK21" s="664"/>
      <c r="BL21" s="664"/>
      <c r="BM21" s="664"/>
      <c r="BN21" s="665"/>
      <c r="BO21" s="723" t="s">
        <v>128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11474780</v>
      </c>
      <c r="S22" s="664"/>
      <c r="T22" s="664"/>
      <c r="U22" s="664"/>
      <c r="V22" s="664"/>
      <c r="W22" s="664"/>
      <c r="X22" s="664"/>
      <c r="Y22" s="665"/>
      <c r="Z22" s="723">
        <v>56.9</v>
      </c>
      <c r="AA22" s="723"/>
      <c r="AB22" s="723"/>
      <c r="AC22" s="723"/>
      <c r="AD22" s="724">
        <v>10996537</v>
      </c>
      <c r="AE22" s="724"/>
      <c r="AF22" s="724"/>
      <c r="AG22" s="724"/>
      <c r="AH22" s="724"/>
      <c r="AI22" s="724"/>
      <c r="AJ22" s="724"/>
      <c r="AK22" s="724"/>
      <c r="AL22" s="666">
        <v>99.9</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243</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4481</v>
      </c>
      <c r="S23" s="664"/>
      <c r="T23" s="664"/>
      <c r="U23" s="664"/>
      <c r="V23" s="664"/>
      <c r="W23" s="664"/>
      <c r="X23" s="664"/>
      <c r="Y23" s="665"/>
      <c r="Z23" s="723">
        <v>0</v>
      </c>
      <c r="AA23" s="723"/>
      <c r="AB23" s="723"/>
      <c r="AC23" s="723"/>
      <c r="AD23" s="724">
        <v>4481</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243</v>
      </c>
      <c r="BH23" s="664"/>
      <c r="BI23" s="664"/>
      <c r="BJ23" s="664"/>
      <c r="BK23" s="664"/>
      <c r="BL23" s="664"/>
      <c r="BM23" s="664"/>
      <c r="BN23" s="665"/>
      <c r="BO23" s="723" t="s">
        <v>128</v>
      </c>
      <c r="BP23" s="723"/>
      <c r="BQ23" s="723"/>
      <c r="BR23" s="723"/>
      <c r="BS23" s="669" t="s">
        <v>243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53813</v>
      </c>
      <c r="S24" s="664"/>
      <c r="T24" s="664"/>
      <c r="U24" s="664"/>
      <c r="V24" s="664"/>
      <c r="W24" s="664"/>
      <c r="X24" s="664"/>
      <c r="Y24" s="665"/>
      <c r="Z24" s="723">
        <v>0.3</v>
      </c>
      <c r="AA24" s="723"/>
      <c r="AB24" s="723"/>
      <c r="AC24" s="723"/>
      <c r="AD24" s="724" t="s">
        <v>128</v>
      </c>
      <c r="AE24" s="724"/>
      <c r="AF24" s="724"/>
      <c r="AG24" s="724"/>
      <c r="AH24" s="724"/>
      <c r="AI24" s="724"/>
      <c r="AJ24" s="724"/>
      <c r="AK24" s="724"/>
      <c r="AL24" s="666" t="s">
        <v>243</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243</v>
      </c>
      <c r="BH24" s="664"/>
      <c r="BI24" s="664"/>
      <c r="BJ24" s="664"/>
      <c r="BK24" s="664"/>
      <c r="BL24" s="664"/>
      <c r="BM24" s="664"/>
      <c r="BN24" s="665"/>
      <c r="BO24" s="723" t="s">
        <v>128</v>
      </c>
      <c r="BP24" s="723"/>
      <c r="BQ24" s="723"/>
      <c r="BR24" s="723"/>
      <c r="BS24" s="669" t="s">
        <v>243</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7018830</v>
      </c>
      <c r="CS24" s="727"/>
      <c r="CT24" s="727"/>
      <c r="CU24" s="727"/>
      <c r="CV24" s="727"/>
      <c r="CW24" s="727"/>
      <c r="CX24" s="727"/>
      <c r="CY24" s="773"/>
      <c r="CZ24" s="774">
        <v>37.5</v>
      </c>
      <c r="DA24" s="743"/>
      <c r="DB24" s="743"/>
      <c r="DC24" s="777"/>
      <c r="DD24" s="772">
        <v>4708345</v>
      </c>
      <c r="DE24" s="727"/>
      <c r="DF24" s="727"/>
      <c r="DG24" s="727"/>
      <c r="DH24" s="727"/>
      <c r="DI24" s="727"/>
      <c r="DJ24" s="727"/>
      <c r="DK24" s="773"/>
      <c r="DL24" s="772">
        <v>4696230</v>
      </c>
      <c r="DM24" s="727"/>
      <c r="DN24" s="727"/>
      <c r="DO24" s="727"/>
      <c r="DP24" s="727"/>
      <c r="DQ24" s="727"/>
      <c r="DR24" s="727"/>
      <c r="DS24" s="727"/>
      <c r="DT24" s="727"/>
      <c r="DU24" s="727"/>
      <c r="DV24" s="773"/>
      <c r="DW24" s="774">
        <v>40.5</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189894</v>
      </c>
      <c r="S25" s="664"/>
      <c r="T25" s="664"/>
      <c r="U25" s="664"/>
      <c r="V25" s="664"/>
      <c r="W25" s="664"/>
      <c r="X25" s="664"/>
      <c r="Y25" s="665"/>
      <c r="Z25" s="723">
        <v>0.9</v>
      </c>
      <c r="AA25" s="723"/>
      <c r="AB25" s="723"/>
      <c r="AC25" s="723"/>
      <c r="AD25" s="724">
        <v>4816</v>
      </c>
      <c r="AE25" s="724"/>
      <c r="AF25" s="724"/>
      <c r="AG25" s="724"/>
      <c r="AH25" s="724"/>
      <c r="AI25" s="724"/>
      <c r="AJ25" s="724"/>
      <c r="AK25" s="724"/>
      <c r="AL25" s="666">
        <v>0</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128</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2611054</v>
      </c>
      <c r="CS25" s="662"/>
      <c r="CT25" s="662"/>
      <c r="CU25" s="662"/>
      <c r="CV25" s="662"/>
      <c r="CW25" s="662"/>
      <c r="CX25" s="662"/>
      <c r="CY25" s="663"/>
      <c r="CZ25" s="666">
        <v>13.9</v>
      </c>
      <c r="DA25" s="695"/>
      <c r="DB25" s="695"/>
      <c r="DC25" s="696"/>
      <c r="DD25" s="669">
        <v>2489970</v>
      </c>
      <c r="DE25" s="662"/>
      <c r="DF25" s="662"/>
      <c r="DG25" s="662"/>
      <c r="DH25" s="662"/>
      <c r="DI25" s="662"/>
      <c r="DJ25" s="662"/>
      <c r="DK25" s="663"/>
      <c r="DL25" s="669">
        <v>2478257</v>
      </c>
      <c r="DM25" s="662"/>
      <c r="DN25" s="662"/>
      <c r="DO25" s="662"/>
      <c r="DP25" s="662"/>
      <c r="DQ25" s="662"/>
      <c r="DR25" s="662"/>
      <c r="DS25" s="662"/>
      <c r="DT25" s="662"/>
      <c r="DU25" s="662"/>
      <c r="DV25" s="663"/>
      <c r="DW25" s="666">
        <v>21.4</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27812</v>
      </c>
      <c r="S26" s="664"/>
      <c r="T26" s="664"/>
      <c r="U26" s="664"/>
      <c r="V26" s="664"/>
      <c r="W26" s="664"/>
      <c r="X26" s="664"/>
      <c r="Y26" s="665"/>
      <c r="Z26" s="723">
        <v>0.1</v>
      </c>
      <c r="AA26" s="723"/>
      <c r="AB26" s="723"/>
      <c r="AC26" s="723"/>
      <c r="AD26" s="724">
        <v>160</v>
      </c>
      <c r="AE26" s="724"/>
      <c r="AF26" s="724"/>
      <c r="AG26" s="724"/>
      <c r="AH26" s="724"/>
      <c r="AI26" s="724"/>
      <c r="AJ26" s="724"/>
      <c r="AK26" s="724"/>
      <c r="AL26" s="666">
        <v>0</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128</v>
      </c>
      <c r="BP26" s="723"/>
      <c r="BQ26" s="723"/>
      <c r="BR26" s="723"/>
      <c r="BS26" s="669" t="s">
        <v>128</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1758588</v>
      </c>
      <c r="CS26" s="664"/>
      <c r="CT26" s="664"/>
      <c r="CU26" s="664"/>
      <c r="CV26" s="664"/>
      <c r="CW26" s="664"/>
      <c r="CX26" s="664"/>
      <c r="CY26" s="665"/>
      <c r="CZ26" s="666">
        <v>9.4</v>
      </c>
      <c r="DA26" s="695"/>
      <c r="DB26" s="695"/>
      <c r="DC26" s="696"/>
      <c r="DD26" s="669">
        <v>1703951</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1757274</v>
      </c>
      <c r="S27" s="664"/>
      <c r="T27" s="664"/>
      <c r="U27" s="664"/>
      <c r="V27" s="664"/>
      <c r="W27" s="664"/>
      <c r="X27" s="664"/>
      <c r="Y27" s="665"/>
      <c r="Z27" s="723">
        <v>8.6999999999999993</v>
      </c>
      <c r="AA27" s="723"/>
      <c r="AB27" s="723"/>
      <c r="AC27" s="723"/>
      <c r="AD27" s="724" t="s">
        <v>128</v>
      </c>
      <c r="AE27" s="724"/>
      <c r="AF27" s="724"/>
      <c r="AG27" s="724"/>
      <c r="AH27" s="724"/>
      <c r="AI27" s="724"/>
      <c r="AJ27" s="724"/>
      <c r="AK27" s="724"/>
      <c r="AL27" s="666" t="s">
        <v>243</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4728081</v>
      </c>
      <c r="BH27" s="664"/>
      <c r="BI27" s="664"/>
      <c r="BJ27" s="664"/>
      <c r="BK27" s="664"/>
      <c r="BL27" s="664"/>
      <c r="BM27" s="664"/>
      <c r="BN27" s="665"/>
      <c r="BO27" s="723">
        <v>100</v>
      </c>
      <c r="BP27" s="723"/>
      <c r="BQ27" s="723"/>
      <c r="BR27" s="723"/>
      <c r="BS27" s="669">
        <v>31905</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2911273</v>
      </c>
      <c r="CS27" s="662"/>
      <c r="CT27" s="662"/>
      <c r="CU27" s="662"/>
      <c r="CV27" s="662"/>
      <c r="CW27" s="662"/>
      <c r="CX27" s="662"/>
      <c r="CY27" s="663"/>
      <c r="CZ27" s="666">
        <v>15.6</v>
      </c>
      <c r="DA27" s="695"/>
      <c r="DB27" s="695"/>
      <c r="DC27" s="696"/>
      <c r="DD27" s="669">
        <v>776399</v>
      </c>
      <c r="DE27" s="662"/>
      <c r="DF27" s="662"/>
      <c r="DG27" s="662"/>
      <c r="DH27" s="662"/>
      <c r="DI27" s="662"/>
      <c r="DJ27" s="662"/>
      <c r="DK27" s="663"/>
      <c r="DL27" s="669">
        <v>775997</v>
      </c>
      <c r="DM27" s="662"/>
      <c r="DN27" s="662"/>
      <c r="DO27" s="662"/>
      <c r="DP27" s="662"/>
      <c r="DQ27" s="662"/>
      <c r="DR27" s="662"/>
      <c r="DS27" s="662"/>
      <c r="DT27" s="662"/>
      <c r="DU27" s="662"/>
      <c r="DV27" s="663"/>
      <c r="DW27" s="666">
        <v>6.7</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128</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1496503</v>
      </c>
      <c r="CS28" s="664"/>
      <c r="CT28" s="664"/>
      <c r="CU28" s="664"/>
      <c r="CV28" s="664"/>
      <c r="CW28" s="664"/>
      <c r="CX28" s="664"/>
      <c r="CY28" s="665"/>
      <c r="CZ28" s="666">
        <v>8</v>
      </c>
      <c r="DA28" s="695"/>
      <c r="DB28" s="695"/>
      <c r="DC28" s="696"/>
      <c r="DD28" s="669">
        <v>1441976</v>
      </c>
      <c r="DE28" s="664"/>
      <c r="DF28" s="664"/>
      <c r="DG28" s="664"/>
      <c r="DH28" s="664"/>
      <c r="DI28" s="664"/>
      <c r="DJ28" s="664"/>
      <c r="DK28" s="665"/>
      <c r="DL28" s="669">
        <v>1441976</v>
      </c>
      <c r="DM28" s="664"/>
      <c r="DN28" s="664"/>
      <c r="DO28" s="664"/>
      <c r="DP28" s="664"/>
      <c r="DQ28" s="664"/>
      <c r="DR28" s="664"/>
      <c r="DS28" s="664"/>
      <c r="DT28" s="664"/>
      <c r="DU28" s="664"/>
      <c r="DV28" s="665"/>
      <c r="DW28" s="666">
        <v>12.4</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1347461</v>
      </c>
      <c r="S29" s="664"/>
      <c r="T29" s="664"/>
      <c r="U29" s="664"/>
      <c r="V29" s="664"/>
      <c r="W29" s="664"/>
      <c r="X29" s="664"/>
      <c r="Y29" s="665"/>
      <c r="Z29" s="723">
        <v>6.7</v>
      </c>
      <c r="AA29" s="723"/>
      <c r="AB29" s="723"/>
      <c r="AC29" s="723"/>
      <c r="AD29" s="724" t="s">
        <v>243</v>
      </c>
      <c r="AE29" s="724"/>
      <c r="AF29" s="724"/>
      <c r="AG29" s="724"/>
      <c r="AH29" s="724"/>
      <c r="AI29" s="724"/>
      <c r="AJ29" s="724"/>
      <c r="AK29" s="724"/>
      <c r="AL29" s="666" t="s">
        <v>243</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1496503</v>
      </c>
      <c r="CS29" s="662"/>
      <c r="CT29" s="662"/>
      <c r="CU29" s="662"/>
      <c r="CV29" s="662"/>
      <c r="CW29" s="662"/>
      <c r="CX29" s="662"/>
      <c r="CY29" s="663"/>
      <c r="CZ29" s="666">
        <v>8</v>
      </c>
      <c r="DA29" s="695"/>
      <c r="DB29" s="695"/>
      <c r="DC29" s="696"/>
      <c r="DD29" s="669">
        <v>1441976</v>
      </c>
      <c r="DE29" s="662"/>
      <c r="DF29" s="662"/>
      <c r="DG29" s="662"/>
      <c r="DH29" s="662"/>
      <c r="DI29" s="662"/>
      <c r="DJ29" s="662"/>
      <c r="DK29" s="663"/>
      <c r="DL29" s="669">
        <v>1441976</v>
      </c>
      <c r="DM29" s="662"/>
      <c r="DN29" s="662"/>
      <c r="DO29" s="662"/>
      <c r="DP29" s="662"/>
      <c r="DQ29" s="662"/>
      <c r="DR29" s="662"/>
      <c r="DS29" s="662"/>
      <c r="DT29" s="662"/>
      <c r="DU29" s="662"/>
      <c r="DV29" s="663"/>
      <c r="DW29" s="666">
        <v>12.4</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64588</v>
      </c>
      <c r="S30" s="664"/>
      <c r="T30" s="664"/>
      <c r="U30" s="664"/>
      <c r="V30" s="664"/>
      <c r="W30" s="664"/>
      <c r="X30" s="664"/>
      <c r="Y30" s="665"/>
      <c r="Z30" s="723">
        <v>0.3</v>
      </c>
      <c r="AA30" s="723"/>
      <c r="AB30" s="723"/>
      <c r="AC30" s="723"/>
      <c r="AD30" s="724" t="s">
        <v>128</v>
      </c>
      <c r="AE30" s="724"/>
      <c r="AF30" s="724"/>
      <c r="AG30" s="724"/>
      <c r="AH30" s="724"/>
      <c r="AI30" s="724"/>
      <c r="AJ30" s="724"/>
      <c r="AK30" s="724"/>
      <c r="AL30" s="666" t="s">
        <v>243</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98.5</v>
      </c>
      <c r="BH30" s="742"/>
      <c r="BI30" s="742"/>
      <c r="BJ30" s="742"/>
      <c r="BK30" s="742"/>
      <c r="BL30" s="742"/>
      <c r="BM30" s="743">
        <v>95.6</v>
      </c>
      <c r="BN30" s="742"/>
      <c r="BO30" s="742"/>
      <c r="BP30" s="742"/>
      <c r="BQ30" s="744"/>
      <c r="BR30" s="741">
        <v>98.4</v>
      </c>
      <c r="BS30" s="742"/>
      <c r="BT30" s="742"/>
      <c r="BU30" s="742"/>
      <c r="BV30" s="742"/>
      <c r="BW30" s="742"/>
      <c r="BX30" s="743">
        <v>95.4</v>
      </c>
      <c r="BY30" s="742"/>
      <c r="BZ30" s="742"/>
      <c r="CA30" s="742"/>
      <c r="CB30" s="744"/>
      <c r="CD30" s="747"/>
      <c r="CE30" s="748"/>
      <c r="CF30" s="705" t="s">
        <v>310</v>
      </c>
      <c r="CG30" s="702"/>
      <c r="CH30" s="702"/>
      <c r="CI30" s="702"/>
      <c r="CJ30" s="702"/>
      <c r="CK30" s="702"/>
      <c r="CL30" s="702"/>
      <c r="CM30" s="702"/>
      <c r="CN30" s="702"/>
      <c r="CO30" s="702"/>
      <c r="CP30" s="702"/>
      <c r="CQ30" s="703"/>
      <c r="CR30" s="661">
        <v>1359841</v>
      </c>
      <c r="CS30" s="664"/>
      <c r="CT30" s="664"/>
      <c r="CU30" s="664"/>
      <c r="CV30" s="664"/>
      <c r="CW30" s="664"/>
      <c r="CX30" s="664"/>
      <c r="CY30" s="665"/>
      <c r="CZ30" s="666">
        <v>7.3</v>
      </c>
      <c r="DA30" s="695"/>
      <c r="DB30" s="695"/>
      <c r="DC30" s="696"/>
      <c r="DD30" s="669">
        <v>1305314</v>
      </c>
      <c r="DE30" s="664"/>
      <c r="DF30" s="664"/>
      <c r="DG30" s="664"/>
      <c r="DH30" s="664"/>
      <c r="DI30" s="664"/>
      <c r="DJ30" s="664"/>
      <c r="DK30" s="665"/>
      <c r="DL30" s="669">
        <v>1305314</v>
      </c>
      <c r="DM30" s="664"/>
      <c r="DN30" s="664"/>
      <c r="DO30" s="664"/>
      <c r="DP30" s="664"/>
      <c r="DQ30" s="664"/>
      <c r="DR30" s="664"/>
      <c r="DS30" s="664"/>
      <c r="DT30" s="664"/>
      <c r="DU30" s="664"/>
      <c r="DV30" s="665"/>
      <c r="DW30" s="666">
        <v>11.2</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31853</v>
      </c>
      <c r="S31" s="664"/>
      <c r="T31" s="664"/>
      <c r="U31" s="664"/>
      <c r="V31" s="664"/>
      <c r="W31" s="664"/>
      <c r="X31" s="664"/>
      <c r="Y31" s="665"/>
      <c r="Z31" s="723">
        <v>0.2</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98.8</v>
      </c>
      <c r="BH31" s="662"/>
      <c r="BI31" s="662"/>
      <c r="BJ31" s="662"/>
      <c r="BK31" s="662"/>
      <c r="BL31" s="662"/>
      <c r="BM31" s="667">
        <v>96.6</v>
      </c>
      <c r="BN31" s="740"/>
      <c r="BO31" s="740"/>
      <c r="BP31" s="740"/>
      <c r="BQ31" s="701"/>
      <c r="BR31" s="739">
        <v>98.8</v>
      </c>
      <c r="BS31" s="662"/>
      <c r="BT31" s="662"/>
      <c r="BU31" s="662"/>
      <c r="BV31" s="662"/>
      <c r="BW31" s="662"/>
      <c r="BX31" s="667">
        <v>96.4</v>
      </c>
      <c r="BY31" s="740"/>
      <c r="BZ31" s="740"/>
      <c r="CA31" s="740"/>
      <c r="CB31" s="701"/>
      <c r="CD31" s="747"/>
      <c r="CE31" s="748"/>
      <c r="CF31" s="705" t="s">
        <v>314</v>
      </c>
      <c r="CG31" s="702"/>
      <c r="CH31" s="702"/>
      <c r="CI31" s="702"/>
      <c r="CJ31" s="702"/>
      <c r="CK31" s="702"/>
      <c r="CL31" s="702"/>
      <c r="CM31" s="702"/>
      <c r="CN31" s="702"/>
      <c r="CO31" s="702"/>
      <c r="CP31" s="702"/>
      <c r="CQ31" s="703"/>
      <c r="CR31" s="661">
        <v>136662</v>
      </c>
      <c r="CS31" s="662"/>
      <c r="CT31" s="662"/>
      <c r="CU31" s="662"/>
      <c r="CV31" s="662"/>
      <c r="CW31" s="662"/>
      <c r="CX31" s="662"/>
      <c r="CY31" s="663"/>
      <c r="CZ31" s="666">
        <v>0.7</v>
      </c>
      <c r="DA31" s="695"/>
      <c r="DB31" s="695"/>
      <c r="DC31" s="696"/>
      <c r="DD31" s="669">
        <v>136662</v>
      </c>
      <c r="DE31" s="662"/>
      <c r="DF31" s="662"/>
      <c r="DG31" s="662"/>
      <c r="DH31" s="662"/>
      <c r="DI31" s="662"/>
      <c r="DJ31" s="662"/>
      <c r="DK31" s="663"/>
      <c r="DL31" s="669">
        <v>136662</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46363</v>
      </c>
      <c r="S32" s="664"/>
      <c r="T32" s="664"/>
      <c r="U32" s="664"/>
      <c r="V32" s="664"/>
      <c r="W32" s="664"/>
      <c r="X32" s="664"/>
      <c r="Y32" s="665"/>
      <c r="Z32" s="723">
        <v>0.2</v>
      </c>
      <c r="AA32" s="723"/>
      <c r="AB32" s="723"/>
      <c r="AC32" s="723"/>
      <c r="AD32" s="724" t="s">
        <v>128</v>
      </c>
      <c r="AE32" s="724"/>
      <c r="AF32" s="724"/>
      <c r="AG32" s="724"/>
      <c r="AH32" s="724"/>
      <c r="AI32" s="724"/>
      <c r="AJ32" s="724"/>
      <c r="AK32" s="724"/>
      <c r="AL32" s="666" t="s">
        <v>243</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98.1</v>
      </c>
      <c r="BH32" s="677"/>
      <c r="BI32" s="677"/>
      <c r="BJ32" s="677"/>
      <c r="BK32" s="677"/>
      <c r="BL32" s="677"/>
      <c r="BM32" s="721">
        <v>94.4</v>
      </c>
      <c r="BN32" s="677"/>
      <c r="BO32" s="677"/>
      <c r="BP32" s="677"/>
      <c r="BQ32" s="714"/>
      <c r="BR32" s="738">
        <v>98</v>
      </c>
      <c r="BS32" s="677"/>
      <c r="BT32" s="677"/>
      <c r="BU32" s="677"/>
      <c r="BV32" s="677"/>
      <c r="BW32" s="677"/>
      <c r="BX32" s="721">
        <v>94.2</v>
      </c>
      <c r="BY32" s="677"/>
      <c r="BZ32" s="677"/>
      <c r="CA32" s="677"/>
      <c r="CB32" s="714"/>
      <c r="CD32" s="749"/>
      <c r="CE32" s="750"/>
      <c r="CF32" s="705" t="s">
        <v>317</v>
      </c>
      <c r="CG32" s="702"/>
      <c r="CH32" s="702"/>
      <c r="CI32" s="702"/>
      <c r="CJ32" s="702"/>
      <c r="CK32" s="702"/>
      <c r="CL32" s="702"/>
      <c r="CM32" s="702"/>
      <c r="CN32" s="702"/>
      <c r="CO32" s="702"/>
      <c r="CP32" s="702"/>
      <c r="CQ32" s="703"/>
      <c r="CR32" s="661" t="s">
        <v>128</v>
      </c>
      <c r="CS32" s="664"/>
      <c r="CT32" s="664"/>
      <c r="CU32" s="664"/>
      <c r="CV32" s="664"/>
      <c r="CW32" s="664"/>
      <c r="CX32" s="664"/>
      <c r="CY32" s="665"/>
      <c r="CZ32" s="666" t="s">
        <v>128</v>
      </c>
      <c r="DA32" s="695"/>
      <c r="DB32" s="695"/>
      <c r="DC32" s="696"/>
      <c r="DD32" s="669" t="s">
        <v>243</v>
      </c>
      <c r="DE32" s="664"/>
      <c r="DF32" s="664"/>
      <c r="DG32" s="664"/>
      <c r="DH32" s="664"/>
      <c r="DI32" s="664"/>
      <c r="DJ32" s="664"/>
      <c r="DK32" s="665"/>
      <c r="DL32" s="669" t="s">
        <v>243</v>
      </c>
      <c r="DM32" s="664"/>
      <c r="DN32" s="664"/>
      <c r="DO32" s="664"/>
      <c r="DP32" s="664"/>
      <c r="DQ32" s="664"/>
      <c r="DR32" s="664"/>
      <c r="DS32" s="664"/>
      <c r="DT32" s="664"/>
      <c r="DU32" s="664"/>
      <c r="DV32" s="665"/>
      <c r="DW32" s="666" t="s">
        <v>243</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1518560</v>
      </c>
      <c r="S33" s="664"/>
      <c r="T33" s="664"/>
      <c r="U33" s="664"/>
      <c r="V33" s="664"/>
      <c r="W33" s="664"/>
      <c r="X33" s="664"/>
      <c r="Y33" s="665"/>
      <c r="Z33" s="723">
        <v>7.5</v>
      </c>
      <c r="AA33" s="723"/>
      <c r="AB33" s="723"/>
      <c r="AC33" s="723"/>
      <c r="AD33" s="724" t="s">
        <v>128</v>
      </c>
      <c r="AE33" s="724"/>
      <c r="AF33" s="724"/>
      <c r="AG33" s="724"/>
      <c r="AH33" s="724"/>
      <c r="AI33" s="724"/>
      <c r="AJ33" s="724"/>
      <c r="AK33" s="724"/>
      <c r="AL33" s="666" t="s">
        <v>243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9985004</v>
      </c>
      <c r="CS33" s="662"/>
      <c r="CT33" s="662"/>
      <c r="CU33" s="662"/>
      <c r="CV33" s="662"/>
      <c r="CW33" s="662"/>
      <c r="CX33" s="662"/>
      <c r="CY33" s="663"/>
      <c r="CZ33" s="666">
        <v>53.3</v>
      </c>
      <c r="DA33" s="695"/>
      <c r="DB33" s="695"/>
      <c r="DC33" s="696"/>
      <c r="DD33" s="669">
        <v>7440990</v>
      </c>
      <c r="DE33" s="662"/>
      <c r="DF33" s="662"/>
      <c r="DG33" s="662"/>
      <c r="DH33" s="662"/>
      <c r="DI33" s="662"/>
      <c r="DJ33" s="662"/>
      <c r="DK33" s="663"/>
      <c r="DL33" s="669">
        <v>5525728</v>
      </c>
      <c r="DM33" s="662"/>
      <c r="DN33" s="662"/>
      <c r="DO33" s="662"/>
      <c r="DP33" s="662"/>
      <c r="DQ33" s="662"/>
      <c r="DR33" s="662"/>
      <c r="DS33" s="662"/>
      <c r="DT33" s="662"/>
      <c r="DU33" s="662"/>
      <c r="DV33" s="663"/>
      <c r="DW33" s="666">
        <v>47.6</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1042925</v>
      </c>
      <c r="S34" s="664"/>
      <c r="T34" s="664"/>
      <c r="U34" s="664"/>
      <c r="V34" s="664"/>
      <c r="W34" s="664"/>
      <c r="X34" s="664"/>
      <c r="Y34" s="665"/>
      <c r="Z34" s="723">
        <v>5.2</v>
      </c>
      <c r="AA34" s="723"/>
      <c r="AB34" s="723"/>
      <c r="AC34" s="723"/>
      <c r="AD34" s="724">
        <v>273</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2473268</v>
      </c>
      <c r="CS34" s="664"/>
      <c r="CT34" s="664"/>
      <c r="CU34" s="664"/>
      <c r="CV34" s="664"/>
      <c r="CW34" s="664"/>
      <c r="CX34" s="664"/>
      <c r="CY34" s="665"/>
      <c r="CZ34" s="666">
        <v>13.2</v>
      </c>
      <c r="DA34" s="695"/>
      <c r="DB34" s="695"/>
      <c r="DC34" s="696"/>
      <c r="DD34" s="669">
        <v>1850923</v>
      </c>
      <c r="DE34" s="664"/>
      <c r="DF34" s="664"/>
      <c r="DG34" s="664"/>
      <c r="DH34" s="664"/>
      <c r="DI34" s="664"/>
      <c r="DJ34" s="664"/>
      <c r="DK34" s="665"/>
      <c r="DL34" s="669">
        <v>1542296</v>
      </c>
      <c r="DM34" s="664"/>
      <c r="DN34" s="664"/>
      <c r="DO34" s="664"/>
      <c r="DP34" s="664"/>
      <c r="DQ34" s="664"/>
      <c r="DR34" s="664"/>
      <c r="DS34" s="664"/>
      <c r="DT34" s="664"/>
      <c r="DU34" s="664"/>
      <c r="DV34" s="665"/>
      <c r="DW34" s="666">
        <v>13.3</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2613650</v>
      </c>
      <c r="S35" s="664"/>
      <c r="T35" s="664"/>
      <c r="U35" s="664"/>
      <c r="V35" s="664"/>
      <c r="W35" s="664"/>
      <c r="X35" s="664"/>
      <c r="Y35" s="665"/>
      <c r="Z35" s="723">
        <v>13</v>
      </c>
      <c r="AA35" s="723"/>
      <c r="AB35" s="723"/>
      <c r="AC35" s="723"/>
      <c r="AD35" s="724" t="s">
        <v>128</v>
      </c>
      <c r="AE35" s="724"/>
      <c r="AF35" s="724"/>
      <c r="AG35" s="724"/>
      <c r="AH35" s="724"/>
      <c r="AI35" s="724"/>
      <c r="AJ35" s="724"/>
      <c r="AK35" s="724"/>
      <c r="AL35" s="666" t="s">
        <v>243</v>
      </c>
      <c r="AM35" s="667"/>
      <c r="AN35" s="667"/>
      <c r="AO35" s="725"/>
      <c r="AP35" s="234"/>
      <c r="AQ35" s="729" t="s">
        <v>325</v>
      </c>
      <c r="AR35" s="730"/>
      <c r="AS35" s="730"/>
      <c r="AT35" s="730"/>
      <c r="AU35" s="730"/>
      <c r="AV35" s="730"/>
      <c r="AW35" s="730"/>
      <c r="AX35" s="730"/>
      <c r="AY35" s="731"/>
      <c r="AZ35" s="726">
        <v>4176075</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160104</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90385</v>
      </c>
      <c r="CS35" s="662"/>
      <c r="CT35" s="662"/>
      <c r="CU35" s="662"/>
      <c r="CV35" s="662"/>
      <c r="CW35" s="662"/>
      <c r="CX35" s="662"/>
      <c r="CY35" s="663"/>
      <c r="CZ35" s="666">
        <v>0.5</v>
      </c>
      <c r="DA35" s="695"/>
      <c r="DB35" s="695"/>
      <c r="DC35" s="696"/>
      <c r="DD35" s="669">
        <v>84334</v>
      </c>
      <c r="DE35" s="662"/>
      <c r="DF35" s="662"/>
      <c r="DG35" s="662"/>
      <c r="DH35" s="662"/>
      <c r="DI35" s="662"/>
      <c r="DJ35" s="662"/>
      <c r="DK35" s="663"/>
      <c r="DL35" s="669">
        <v>84334</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243</v>
      </c>
      <c r="S36" s="664"/>
      <c r="T36" s="664"/>
      <c r="U36" s="664"/>
      <c r="V36" s="664"/>
      <c r="W36" s="664"/>
      <c r="X36" s="664"/>
      <c r="Y36" s="665"/>
      <c r="Z36" s="723" t="s">
        <v>243</v>
      </c>
      <c r="AA36" s="723"/>
      <c r="AB36" s="723"/>
      <c r="AC36" s="723"/>
      <c r="AD36" s="724" t="s">
        <v>128</v>
      </c>
      <c r="AE36" s="724"/>
      <c r="AF36" s="724"/>
      <c r="AG36" s="724"/>
      <c r="AH36" s="724"/>
      <c r="AI36" s="724"/>
      <c r="AJ36" s="724"/>
      <c r="AK36" s="724"/>
      <c r="AL36" s="666" t="s">
        <v>128</v>
      </c>
      <c r="AM36" s="667"/>
      <c r="AN36" s="667"/>
      <c r="AO36" s="725"/>
      <c r="AQ36" s="698" t="s">
        <v>329</v>
      </c>
      <c r="AR36" s="699"/>
      <c r="AS36" s="699"/>
      <c r="AT36" s="699"/>
      <c r="AU36" s="699"/>
      <c r="AV36" s="699"/>
      <c r="AW36" s="699"/>
      <c r="AX36" s="699"/>
      <c r="AY36" s="700"/>
      <c r="AZ36" s="661">
        <v>1773440</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152319</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4106251</v>
      </c>
      <c r="CS36" s="664"/>
      <c r="CT36" s="664"/>
      <c r="CU36" s="664"/>
      <c r="CV36" s="664"/>
      <c r="CW36" s="664"/>
      <c r="CX36" s="664"/>
      <c r="CY36" s="665"/>
      <c r="CZ36" s="666">
        <v>21.9</v>
      </c>
      <c r="DA36" s="695"/>
      <c r="DB36" s="695"/>
      <c r="DC36" s="696"/>
      <c r="DD36" s="669">
        <v>2491259</v>
      </c>
      <c r="DE36" s="664"/>
      <c r="DF36" s="664"/>
      <c r="DG36" s="664"/>
      <c r="DH36" s="664"/>
      <c r="DI36" s="664"/>
      <c r="DJ36" s="664"/>
      <c r="DK36" s="665"/>
      <c r="DL36" s="669">
        <v>2099286</v>
      </c>
      <c r="DM36" s="664"/>
      <c r="DN36" s="664"/>
      <c r="DO36" s="664"/>
      <c r="DP36" s="664"/>
      <c r="DQ36" s="664"/>
      <c r="DR36" s="664"/>
      <c r="DS36" s="664"/>
      <c r="DT36" s="664"/>
      <c r="DU36" s="664"/>
      <c r="DV36" s="665"/>
      <c r="DW36" s="666">
        <v>18.100000000000001</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598850</v>
      </c>
      <c r="S37" s="664"/>
      <c r="T37" s="664"/>
      <c r="U37" s="664"/>
      <c r="V37" s="664"/>
      <c r="W37" s="664"/>
      <c r="X37" s="664"/>
      <c r="Y37" s="665"/>
      <c r="Z37" s="723">
        <v>3</v>
      </c>
      <c r="AA37" s="723"/>
      <c r="AB37" s="723"/>
      <c r="AC37" s="723"/>
      <c r="AD37" s="724" t="s">
        <v>243</v>
      </c>
      <c r="AE37" s="724"/>
      <c r="AF37" s="724"/>
      <c r="AG37" s="724"/>
      <c r="AH37" s="724"/>
      <c r="AI37" s="724"/>
      <c r="AJ37" s="724"/>
      <c r="AK37" s="724"/>
      <c r="AL37" s="666" t="s">
        <v>243</v>
      </c>
      <c r="AM37" s="667"/>
      <c r="AN37" s="667"/>
      <c r="AO37" s="725"/>
      <c r="AQ37" s="698" t="s">
        <v>333</v>
      </c>
      <c r="AR37" s="699"/>
      <c r="AS37" s="699"/>
      <c r="AT37" s="699"/>
      <c r="AU37" s="699"/>
      <c r="AV37" s="699"/>
      <c r="AW37" s="699"/>
      <c r="AX37" s="699"/>
      <c r="AY37" s="700"/>
      <c r="AZ37" s="661">
        <v>681528</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6697</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1171697</v>
      </c>
      <c r="CS37" s="662"/>
      <c r="CT37" s="662"/>
      <c r="CU37" s="662"/>
      <c r="CV37" s="662"/>
      <c r="CW37" s="662"/>
      <c r="CX37" s="662"/>
      <c r="CY37" s="663"/>
      <c r="CZ37" s="666">
        <v>6.3</v>
      </c>
      <c r="DA37" s="695"/>
      <c r="DB37" s="695"/>
      <c r="DC37" s="696"/>
      <c r="DD37" s="669">
        <v>1170811</v>
      </c>
      <c r="DE37" s="662"/>
      <c r="DF37" s="662"/>
      <c r="DG37" s="662"/>
      <c r="DH37" s="662"/>
      <c r="DI37" s="662"/>
      <c r="DJ37" s="662"/>
      <c r="DK37" s="663"/>
      <c r="DL37" s="669">
        <v>1170811</v>
      </c>
      <c r="DM37" s="662"/>
      <c r="DN37" s="662"/>
      <c r="DO37" s="662"/>
      <c r="DP37" s="662"/>
      <c r="DQ37" s="662"/>
      <c r="DR37" s="662"/>
      <c r="DS37" s="662"/>
      <c r="DT37" s="662"/>
      <c r="DU37" s="662"/>
      <c r="DV37" s="663"/>
      <c r="DW37" s="666">
        <v>10.1</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20173454</v>
      </c>
      <c r="S38" s="713"/>
      <c r="T38" s="713"/>
      <c r="U38" s="713"/>
      <c r="V38" s="713"/>
      <c r="W38" s="713"/>
      <c r="X38" s="713"/>
      <c r="Y38" s="718"/>
      <c r="Z38" s="719">
        <v>100</v>
      </c>
      <c r="AA38" s="719"/>
      <c r="AB38" s="719"/>
      <c r="AC38" s="719"/>
      <c r="AD38" s="720">
        <v>11006267</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22887</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11696</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2379748</v>
      </c>
      <c r="CS38" s="664"/>
      <c r="CT38" s="664"/>
      <c r="CU38" s="664"/>
      <c r="CV38" s="664"/>
      <c r="CW38" s="664"/>
      <c r="CX38" s="664"/>
      <c r="CY38" s="665"/>
      <c r="CZ38" s="666">
        <v>12.7</v>
      </c>
      <c r="DA38" s="695"/>
      <c r="DB38" s="695"/>
      <c r="DC38" s="696"/>
      <c r="DD38" s="669">
        <v>2112473</v>
      </c>
      <c r="DE38" s="664"/>
      <c r="DF38" s="664"/>
      <c r="DG38" s="664"/>
      <c r="DH38" s="664"/>
      <c r="DI38" s="664"/>
      <c r="DJ38" s="664"/>
      <c r="DK38" s="665"/>
      <c r="DL38" s="669">
        <v>1770364</v>
      </c>
      <c r="DM38" s="664"/>
      <c r="DN38" s="664"/>
      <c r="DO38" s="664"/>
      <c r="DP38" s="664"/>
      <c r="DQ38" s="664"/>
      <c r="DR38" s="664"/>
      <c r="DS38" s="664"/>
      <c r="DT38" s="664"/>
      <c r="DU38" s="664"/>
      <c r="DV38" s="665"/>
      <c r="DW38" s="666">
        <v>15.3</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128</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96</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833759</v>
      </c>
      <c r="CS39" s="662"/>
      <c r="CT39" s="662"/>
      <c r="CU39" s="662"/>
      <c r="CV39" s="662"/>
      <c r="CW39" s="662"/>
      <c r="CX39" s="662"/>
      <c r="CY39" s="663"/>
      <c r="CZ39" s="666">
        <v>4.5</v>
      </c>
      <c r="DA39" s="695"/>
      <c r="DB39" s="695"/>
      <c r="DC39" s="696"/>
      <c r="DD39" s="669">
        <v>810001</v>
      </c>
      <c r="DE39" s="662"/>
      <c r="DF39" s="662"/>
      <c r="DG39" s="662"/>
      <c r="DH39" s="662"/>
      <c r="DI39" s="662"/>
      <c r="DJ39" s="662"/>
      <c r="DK39" s="663"/>
      <c r="DL39" s="669" t="s">
        <v>243</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479402</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243</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101593</v>
      </c>
      <c r="CS40" s="664"/>
      <c r="CT40" s="664"/>
      <c r="CU40" s="664"/>
      <c r="CV40" s="664"/>
      <c r="CW40" s="664"/>
      <c r="CX40" s="664"/>
      <c r="CY40" s="665"/>
      <c r="CZ40" s="666">
        <v>0.5</v>
      </c>
      <c r="DA40" s="695"/>
      <c r="DB40" s="695"/>
      <c r="DC40" s="696"/>
      <c r="DD40" s="669">
        <v>92000</v>
      </c>
      <c r="DE40" s="664"/>
      <c r="DF40" s="664"/>
      <c r="DG40" s="664"/>
      <c r="DH40" s="664"/>
      <c r="DI40" s="664"/>
      <c r="DJ40" s="664"/>
      <c r="DK40" s="665"/>
      <c r="DL40" s="669">
        <v>29448</v>
      </c>
      <c r="DM40" s="664"/>
      <c r="DN40" s="664"/>
      <c r="DO40" s="664"/>
      <c r="DP40" s="664"/>
      <c r="DQ40" s="664"/>
      <c r="DR40" s="664"/>
      <c r="DS40" s="664"/>
      <c r="DT40" s="664"/>
      <c r="DU40" s="664"/>
      <c r="DV40" s="665"/>
      <c r="DW40" s="666">
        <v>0.3</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1218818</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288</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243</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1718075</v>
      </c>
      <c r="CS42" s="664"/>
      <c r="CT42" s="664"/>
      <c r="CU42" s="664"/>
      <c r="CV42" s="664"/>
      <c r="CW42" s="664"/>
      <c r="CX42" s="664"/>
      <c r="CY42" s="665"/>
      <c r="CZ42" s="666">
        <v>9.1999999999999993</v>
      </c>
      <c r="DA42" s="667"/>
      <c r="DB42" s="667"/>
      <c r="DC42" s="668"/>
      <c r="DD42" s="669">
        <v>577865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78942</v>
      </c>
      <c r="CS43" s="662"/>
      <c r="CT43" s="662"/>
      <c r="CU43" s="662"/>
      <c r="CV43" s="662"/>
      <c r="CW43" s="662"/>
      <c r="CX43" s="662"/>
      <c r="CY43" s="663"/>
      <c r="CZ43" s="666">
        <v>0.4</v>
      </c>
      <c r="DA43" s="695"/>
      <c r="DB43" s="695"/>
      <c r="DC43" s="696"/>
      <c r="DD43" s="669">
        <v>78942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1718075</v>
      </c>
      <c r="CS44" s="664"/>
      <c r="CT44" s="664"/>
      <c r="CU44" s="664"/>
      <c r="CV44" s="664"/>
      <c r="CW44" s="664"/>
      <c r="CX44" s="664"/>
      <c r="CY44" s="665"/>
      <c r="CZ44" s="666">
        <v>9.1999999999999993</v>
      </c>
      <c r="DA44" s="667"/>
      <c r="DB44" s="667"/>
      <c r="DC44" s="668"/>
      <c r="DD44" s="669">
        <v>577865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243365</v>
      </c>
      <c r="CS45" s="662"/>
      <c r="CT45" s="662"/>
      <c r="CU45" s="662"/>
      <c r="CV45" s="662"/>
      <c r="CW45" s="662"/>
      <c r="CX45" s="662"/>
      <c r="CY45" s="663"/>
      <c r="CZ45" s="666">
        <v>1.3</v>
      </c>
      <c r="DA45" s="695"/>
      <c r="DB45" s="695"/>
      <c r="DC45" s="696"/>
      <c r="DD45" s="669">
        <v>85290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1459570</v>
      </c>
      <c r="CS46" s="664"/>
      <c r="CT46" s="664"/>
      <c r="CU46" s="664"/>
      <c r="CV46" s="664"/>
      <c r="CW46" s="664"/>
      <c r="CX46" s="664"/>
      <c r="CY46" s="665"/>
      <c r="CZ46" s="666">
        <v>7.8</v>
      </c>
      <c r="DA46" s="667"/>
      <c r="DB46" s="667"/>
      <c r="DC46" s="668"/>
      <c r="DD46" s="669">
        <v>488635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t="s">
        <v>128</v>
      </c>
      <c r="CS47" s="662"/>
      <c r="CT47" s="662"/>
      <c r="CU47" s="662"/>
      <c r="CV47" s="662"/>
      <c r="CW47" s="662"/>
      <c r="CX47" s="662"/>
      <c r="CY47" s="663"/>
      <c r="CZ47" s="666" t="s">
        <v>128</v>
      </c>
      <c r="DA47" s="695"/>
      <c r="DB47" s="695"/>
      <c r="DC47" s="696"/>
      <c r="DD47" s="669" t="s">
        <v>243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243</v>
      </c>
      <c r="CS48" s="664"/>
      <c r="CT48" s="664"/>
      <c r="CU48" s="664"/>
      <c r="CV48" s="664"/>
      <c r="CW48" s="664"/>
      <c r="CX48" s="664"/>
      <c r="CY48" s="665"/>
      <c r="CZ48" s="666" t="s">
        <v>128</v>
      </c>
      <c r="DA48" s="667"/>
      <c r="DB48" s="667"/>
      <c r="DC48" s="668"/>
      <c r="DD48" s="669" t="s">
        <v>243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18721909</v>
      </c>
      <c r="CS49" s="677"/>
      <c r="CT49" s="677"/>
      <c r="CU49" s="677"/>
      <c r="CV49" s="677"/>
      <c r="CW49" s="677"/>
      <c r="CX49" s="677"/>
      <c r="CY49" s="678"/>
      <c r="CZ49" s="679">
        <v>100</v>
      </c>
      <c r="DA49" s="680"/>
      <c r="DB49" s="680"/>
      <c r="DC49" s="681"/>
      <c r="DD49" s="682">
        <v>12727200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TCtLihG5TKgLyD7BVn93GTscvePvdo5l9aV3fTso1qcQC9Lqb2CtiqtqLqTw+gl5itxnyDBKixFZ6Ung/TNkjA==" saltValue="EWDhsK0kAO7Y/dlpaTn8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5" t="s">
        <v>362</v>
      </c>
      <c r="DK2" s="1206"/>
      <c r="DL2" s="1206"/>
      <c r="DM2" s="1206"/>
      <c r="DN2" s="1206"/>
      <c r="DO2" s="1207"/>
      <c r="DP2" s="249"/>
      <c r="DQ2" s="1205" t="s">
        <v>363</v>
      </c>
      <c r="DR2" s="1206"/>
      <c r="DS2" s="1206"/>
      <c r="DT2" s="1206"/>
      <c r="DU2" s="1206"/>
      <c r="DV2" s="1206"/>
      <c r="DW2" s="1206"/>
      <c r="DX2" s="1206"/>
      <c r="DY2" s="1206"/>
      <c r="DZ2" s="120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8" t="s">
        <v>364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8"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93" t="s">
        <v>380</v>
      </c>
      <c r="DH5" s="1194"/>
      <c r="DI5" s="1194"/>
      <c r="DJ5" s="1194"/>
      <c r="DK5" s="1195"/>
      <c r="DL5" s="1193" t="s">
        <v>381</v>
      </c>
      <c r="DM5" s="1194"/>
      <c r="DN5" s="1194"/>
      <c r="DO5" s="1194"/>
      <c r="DP5" s="1195"/>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9"/>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6"/>
      <c r="DH6" s="1197"/>
      <c r="DI6" s="1197"/>
      <c r="DJ6" s="1197"/>
      <c r="DK6" s="1198"/>
      <c r="DL6" s="1196"/>
      <c r="DM6" s="1197"/>
      <c r="DN6" s="1197"/>
      <c r="DO6" s="1197"/>
      <c r="DP6" s="1198"/>
      <c r="DQ6" s="1093"/>
      <c r="DR6" s="1094"/>
      <c r="DS6" s="1094"/>
      <c r="DT6" s="1094"/>
      <c r="DU6" s="1095"/>
      <c r="DV6" s="1093"/>
      <c r="DW6" s="1094"/>
      <c r="DX6" s="1094"/>
      <c r="DY6" s="1094"/>
      <c r="DZ6" s="1107"/>
      <c r="EA6" s="254"/>
    </row>
    <row r="7" spans="1:131" s="255" customFormat="1" ht="26.25" customHeight="1" thickTop="1" x14ac:dyDescent="0.15">
      <c r="A7" s="258">
        <v>1</v>
      </c>
      <c r="B7" s="1143" t="s">
        <v>383</v>
      </c>
      <c r="C7" s="1144"/>
      <c r="D7" s="1144"/>
      <c r="E7" s="1144"/>
      <c r="F7" s="1144"/>
      <c r="G7" s="1144"/>
      <c r="H7" s="1144"/>
      <c r="I7" s="1144"/>
      <c r="J7" s="1144"/>
      <c r="K7" s="1144"/>
      <c r="L7" s="1144"/>
      <c r="M7" s="1144"/>
      <c r="N7" s="1144"/>
      <c r="O7" s="1144"/>
      <c r="P7" s="1145"/>
      <c r="Q7" s="1199">
        <v>20173</v>
      </c>
      <c r="R7" s="1200"/>
      <c r="S7" s="1200"/>
      <c r="T7" s="1200"/>
      <c r="U7" s="1200"/>
      <c r="V7" s="1200">
        <v>18722</v>
      </c>
      <c r="W7" s="1200"/>
      <c r="X7" s="1200"/>
      <c r="Y7" s="1200"/>
      <c r="Z7" s="1200"/>
      <c r="AA7" s="1200">
        <v>1452</v>
      </c>
      <c r="AB7" s="1200"/>
      <c r="AC7" s="1200"/>
      <c r="AD7" s="1200"/>
      <c r="AE7" s="1201"/>
      <c r="AF7" s="1202">
        <v>1360</v>
      </c>
      <c r="AG7" s="1203"/>
      <c r="AH7" s="1203"/>
      <c r="AI7" s="1203"/>
      <c r="AJ7" s="1204"/>
      <c r="AK7" s="1186">
        <v>46</v>
      </c>
      <c r="AL7" s="1187"/>
      <c r="AM7" s="1187"/>
      <c r="AN7" s="1187"/>
      <c r="AO7" s="1187"/>
      <c r="AP7" s="1187">
        <v>19132</v>
      </c>
      <c r="AQ7" s="1187"/>
      <c r="AR7" s="1187"/>
      <c r="AS7" s="1187"/>
      <c r="AT7" s="1187"/>
      <c r="AU7" s="1188"/>
      <c r="AV7" s="1188"/>
      <c r="AW7" s="1188"/>
      <c r="AX7" s="1188"/>
      <c r="AY7" s="1189"/>
      <c r="AZ7" s="252"/>
      <c r="BA7" s="252"/>
      <c r="BB7" s="252"/>
      <c r="BC7" s="252"/>
      <c r="BD7" s="252"/>
      <c r="BE7" s="253"/>
      <c r="BF7" s="253"/>
      <c r="BG7" s="253"/>
      <c r="BH7" s="253"/>
      <c r="BI7" s="253"/>
      <c r="BJ7" s="253"/>
      <c r="BK7" s="253"/>
      <c r="BL7" s="253"/>
      <c r="BM7" s="253"/>
      <c r="BN7" s="253"/>
      <c r="BO7" s="253"/>
      <c r="BP7" s="253"/>
      <c r="BQ7" s="259">
        <v>1</v>
      </c>
      <c r="BR7" s="260"/>
      <c r="BS7" s="1190" t="s">
        <v>576</v>
      </c>
      <c r="BT7" s="1191"/>
      <c r="BU7" s="1191"/>
      <c r="BV7" s="1191"/>
      <c r="BW7" s="1191"/>
      <c r="BX7" s="1191"/>
      <c r="BY7" s="1191"/>
      <c r="BZ7" s="1191"/>
      <c r="CA7" s="1191"/>
      <c r="CB7" s="1191"/>
      <c r="CC7" s="1191"/>
      <c r="CD7" s="1191"/>
      <c r="CE7" s="1191"/>
      <c r="CF7" s="1191"/>
      <c r="CG7" s="1192"/>
      <c r="CH7" s="1183">
        <v>39</v>
      </c>
      <c r="CI7" s="1184"/>
      <c r="CJ7" s="1184"/>
      <c r="CK7" s="1184"/>
      <c r="CL7" s="1185"/>
      <c r="CM7" s="1183">
        <v>111</v>
      </c>
      <c r="CN7" s="1184"/>
      <c r="CO7" s="1184"/>
      <c r="CP7" s="1184"/>
      <c r="CQ7" s="1185"/>
      <c r="CR7" s="1183">
        <v>5</v>
      </c>
      <c r="CS7" s="1184"/>
      <c r="CT7" s="1184"/>
      <c r="CU7" s="1184"/>
      <c r="CV7" s="1185"/>
      <c r="CW7" s="1183" t="s">
        <v>566</v>
      </c>
      <c r="CX7" s="1184"/>
      <c r="CY7" s="1184"/>
      <c r="CZ7" s="1184"/>
      <c r="DA7" s="1185"/>
      <c r="DB7" s="1183">
        <v>505</v>
      </c>
      <c r="DC7" s="1184"/>
      <c r="DD7" s="1184"/>
      <c r="DE7" s="1184"/>
      <c r="DF7" s="1185"/>
      <c r="DG7" s="1183" t="s">
        <v>566</v>
      </c>
      <c r="DH7" s="1184"/>
      <c r="DI7" s="1184"/>
      <c r="DJ7" s="1184"/>
      <c r="DK7" s="1185"/>
      <c r="DL7" s="1183" t="s">
        <v>566</v>
      </c>
      <c r="DM7" s="1184"/>
      <c r="DN7" s="1184"/>
      <c r="DO7" s="1184"/>
      <c r="DP7" s="1185"/>
      <c r="DQ7" s="1183" t="s">
        <v>566</v>
      </c>
      <c r="DR7" s="1184"/>
      <c r="DS7" s="1184"/>
      <c r="DT7" s="1184"/>
      <c r="DU7" s="1185"/>
      <c r="DV7" s="1210"/>
      <c r="DW7" s="1211"/>
      <c r="DX7" s="1211"/>
      <c r="DY7" s="1211"/>
      <c r="DZ7" s="1212"/>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81"/>
      <c r="AL8" s="1182"/>
      <c r="AM8" s="1182"/>
      <c r="AN8" s="1182"/>
      <c r="AO8" s="1182"/>
      <c r="AP8" s="1182"/>
      <c r="AQ8" s="1182"/>
      <c r="AR8" s="1182"/>
      <c r="AS8" s="1182"/>
      <c r="AT8" s="1182"/>
      <c r="AU8" s="1179"/>
      <c r="AV8" s="1179"/>
      <c r="AW8" s="1179"/>
      <c r="AX8" s="1179"/>
      <c r="AY8" s="1180"/>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81"/>
      <c r="AL9" s="1182"/>
      <c r="AM9" s="1182"/>
      <c r="AN9" s="1182"/>
      <c r="AO9" s="1182"/>
      <c r="AP9" s="1182"/>
      <c r="AQ9" s="1182"/>
      <c r="AR9" s="1182"/>
      <c r="AS9" s="1182"/>
      <c r="AT9" s="1182"/>
      <c r="AU9" s="1179"/>
      <c r="AV9" s="1179"/>
      <c r="AW9" s="1179"/>
      <c r="AX9" s="1179"/>
      <c r="AY9" s="1180"/>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81"/>
      <c r="AL10" s="1182"/>
      <c r="AM10" s="1182"/>
      <c r="AN10" s="1182"/>
      <c r="AO10" s="1182"/>
      <c r="AP10" s="1182"/>
      <c r="AQ10" s="1182"/>
      <c r="AR10" s="1182"/>
      <c r="AS10" s="1182"/>
      <c r="AT10" s="1182"/>
      <c r="AU10" s="1179"/>
      <c r="AV10" s="1179"/>
      <c r="AW10" s="1179"/>
      <c r="AX10" s="1179"/>
      <c r="AY10" s="1180"/>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81"/>
      <c r="AL11" s="1182"/>
      <c r="AM11" s="1182"/>
      <c r="AN11" s="1182"/>
      <c r="AO11" s="1182"/>
      <c r="AP11" s="1182"/>
      <c r="AQ11" s="1182"/>
      <c r="AR11" s="1182"/>
      <c r="AS11" s="1182"/>
      <c r="AT11" s="1182"/>
      <c r="AU11" s="1179"/>
      <c r="AV11" s="1179"/>
      <c r="AW11" s="1179"/>
      <c r="AX11" s="1179"/>
      <c r="AY11" s="1180"/>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81"/>
      <c r="AL12" s="1182"/>
      <c r="AM12" s="1182"/>
      <c r="AN12" s="1182"/>
      <c r="AO12" s="1182"/>
      <c r="AP12" s="1182"/>
      <c r="AQ12" s="1182"/>
      <c r="AR12" s="1182"/>
      <c r="AS12" s="1182"/>
      <c r="AT12" s="1182"/>
      <c r="AU12" s="1179"/>
      <c r="AV12" s="1179"/>
      <c r="AW12" s="1179"/>
      <c r="AX12" s="1179"/>
      <c r="AY12" s="1180"/>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81"/>
      <c r="AL13" s="1182"/>
      <c r="AM13" s="1182"/>
      <c r="AN13" s="1182"/>
      <c r="AO13" s="1182"/>
      <c r="AP13" s="1182"/>
      <c r="AQ13" s="1182"/>
      <c r="AR13" s="1182"/>
      <c r="AS13" s="1182"/>
      <c r="AT13" s="1182"/>
      <c r="AU13" s="1179"/>
      <c r="AV13" s="1179"/>
      <c r="AW13" s="1179"/>
      <c r="AX13" s="1179"/>
      <c r="AY13" s="1180"/>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81"/>
      <c r="AL14" s="1182"/>
      <c r="AM14" s="1182"/>
      <c r="AN14" s="1182"/>
      <c r="AO14" s="1182"/>
      <c r="AP14" s="1182"/>
      <c r="AQ14" s="1182"/>
      <c r="AR14" s="1182"/>
      <c r="AS14" s="1182"/>
      <c r="AT14" s="1182"/>
      <c r="AU14" s="1179"/>
      <c r="AV14" s="1179"/>
      <c r="AW14" s="1179"/>
      <c r="AX14" s="1179"/>
      <c r="AY14" s="1180"/>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81"/>
      <c r="AL15" s="1182"/>
      <c r="AM15" s="1182"/>
      <c r="AN15" s="1182"/>
      <c r="AO15" s="1182"/>
      <c r="AP15" s="1182"/>
      <c r="AQ15" s="1182"/>
      <c r="AR15" s="1182"/>
      <c r="AS15" s="1182"/>
      <c r="AT15" s="1182"/>
      <c r="AU15" s="1179"/>
      <c r="AV15" s="1179"/>
      <c r="AW15" s="1179"/>
      <c r="AX15" s="1179"/>
      <c r="AY15" s="1180"/>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81"/>
      <c r="AL16" s="1182"/>
      <c r="AM16" s="1182"/>
      <c r="AN16" s="1182"/>
      <c r="AO16" s="1182"/>
      <c r="AP16" s="1182"/>
      <c r="AQ16" s="1182"/>
      <c r="AR16" s="1182"/>
      <c r="AS16" s="1182"/>
      <c r="AT16" s="1182"/>
      <c r="AU16" s="1179"/>
      <c r="AV16" s="1179"/>
      <c r="AW16" s="1179"/>
      <c r="AX16" s="1179"/>
      <c r="AY16" s="1180"/>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81"/>
      <c r="AL17" s="1182"/>
      <c r="AM17" s="1182"/>
      <c r="AN17" s="1182"/>
      <c r="AO17" s="1182"/>
      <c r="AP17" s="1182"/>
      <c r="AQ17" s="1182"/>
      <c r="AR17" s="1182"/>
      <c r="AS17" s="1182"/>
      <c r="AT17" s="1182"/>
      <c r="AU17" s="1179"/>
      <c r="AV17" s="1179"/>
      <c r="AW17" s="1179"/>
      <c r="AX17" s="1179"/>
      <c r="AY17" s="1180"/>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81"/>
      <c r="AL18" s="1182"/>
      <c r="AM18" s="1182"/>
      <c r="AN18" s="1182"/>
      <c r="AO18" s="1182"/>
      <c r="AP18" s="1182"/>
      <c r="AQ18" s="1182"/>
      <c r="AR18" s="1182"/>
      <c r="AS18" s="1182"/>
      <c r="AT18" s="1182"/>
      <c r="AU18" s="1179"/>
      <c r="AV18" s="1179"/>
      <c r="AW18" s="1179"/>
      <c r="AX18" s="1179"/>
      <c r="AY18" s="1180"/>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81"/>
      <c r="AL19" s="1182"/>
      <c r="AM19" s="1182"/>
      <c r="AN19" s="1182"/>
      <c r="AO19" s="1182"/>
      <c r="AP19" s="1182"/>
      <c r="AQ19" s="1182"/>
      <c r="AR19" s="1182"/>
      <c r="AS19" s="1182"/>
      <c r="AT19" s="1182"/>
      <c r="AU19" s="1179"/>
      <c r="AV19" s="1179"/>
      <c r="AW19" s="1179"/>
      <c r="AX19" s="1179"/>
      <c r="AY19" s="1180"/>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81"/>
      <c r="AL20" s="1182"/>
      <c r="AM20" s="1182"/>
      <c r="AN20" s="1182"/>
      <c r="AO20" s="1182"/>
      <c r="AP20" s="1182"/>
      <c r="AQ20" s="1182"/>
      <c r="AR20" s="1182"/>
      <c r="AS20" s="1182"/>
      <c r="AT20" s="1182"/>
      <c r="AU20" s="1179"/>
      <c r="AV20" s="1179"/>
      <c r="AW20" s="1179"/>
      <c r="AX20" s="1179"/>
      <c r="AY20" s="1180"/>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81"/>
      <c r="AL21" s="1182"/>
      <c r="AM21" s="1182"/>
      <c r="AN21" s="1182"/>
      <c r="AO21" s="1182"/>
      <c r="AP21" s="1182"/>
      <c r="AQ21" s="1182"/>
      <c r="AR21" s="1182"/>
      <c r="AS21" s="1182"/>
      <c r="AT21" s="1182"/>
      <c r="AU21" s="1179"/>
      <c r="AV21" s="1179"/>
      <c r="AW21" s="1179"/>
      <c r="AX21" s="1179"/>
      <c r="AY21" s="1180"/>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08"/>
      <c r="AG22" s="1109"/>
      <c r="AH22" s="1109"/>
      <c r="AI22" s="1109"/>
      <c r="AJ22" s="1110"/>
      <c r="AK22" s="1172"/>
      <c r="AL22" s="1173"/>
      <c r="AM22" s="1173"/>
      <c r="AN22" s="1173"/>
      <c r="AO22" s="1173"/>
      <c r="AP22" s="1173"/>
      <c r="AQ22" s="1173"/>
      <c r="AR22" s="1173"/>
      <c r="AS22" s="1173"/>
      <c r="AT22" s="1173"/>
      <c r="AU22" s="1174"/>
      <c r="AV22" s="1174"/>
      <c r="AW22" s="1174"/>
      <c r="AX22" s="1174"/>
      <c r="AY22" s="1175"/>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63">
        <v>20173</v>
      </c>
      <c r="R23" s="1164"/>
      <c r="S23" s="1164"/>
      <c r="T23" s="1164"/>
      <c r="U23" s="1164"/>
      <c r="V23" s="1164">
        <v>18722</v>
      </c>
      <c r="W23" s="1164"/>
      <c r="X23" s="1164"/>
      <c r="Y23" s="1164"/>
      <c r="Z23" s="1164"/>
      <c r="AA23" s="1164">
        <v>1452</v>
      </c>
      <c r="AB23" s="1164"/>
      <c r="AC23" s="1164"/>
      <c r="AD23" s="1164"/>
      <c r="AE23" s="1165"/>
      <c r="AF23" s="1166">
        <v>1360</v>
      </c>
      <c r="AG23" s="1164"/>
      <c r="AH23" s="1164"/>
      <c r="AI23" s="1164"/>
      <c r="AJ23" s="1167"/>
      <c r="AK23" s="1168"/>
      <c r="AL23" s="1169"/>
      <c r="AM23" s="1169"/>
      <c r="AN23" s="1169"/>
      <c r="AO23" s="1169"/>
      <c r="AP23" s="1164">
        <v>19132</v>
      </c>
      <c r="AQ23" s="1164"/>
      <c r="AR23" s="1164"/>
      <c r="AS23" s="1164"/>
      <c r="AT23" s="1164"/>
      <c r="AU23" s="1170"/>
      <c r="AV23" s="1170"/>
      <c r="AW23" s="1170"/>
      <c r="AX23" s="1170"/>
      <c r="AY23" s="1171"/>
      <c r="AZ23" s="1160" t="s">
        <v>128</v>
      </c>
      <c r="BA23" s="1161"/>
      <c r="BB23" s="1161"/>
      <c r="BC23" s="1161"/>
      <c r="BD23" s="1162"/>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9" t="s">
        <v>387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8" t="s">
        <v>388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54" t="s">
        <v>392</v>
      </c>
      <c r="AG26" s="1097"/>
      <c r="AH26" s="1097"/>
      <c r="AI26" s="1097"/>
      <c r="AJ26" s="1155"/>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6"/>
      <c r="AG27" s="1100"/>
      <c r="AH27" s="1100"/>
      <c r="AI27" s="1100"/>
      <c r="AJ27" s="1157"/>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43" t="s">
        <v>397</v>
      </c>
      <c r="C28" s="1144"/>
      <c r="D28" s="1144"/>
      <c r="E28" s="1144"/>
      <c r="F28" s="1144"/>
      <c r="G28" s="1144"/>
      <c r="H28" s="1144"/>
      <c r="I28" s="1144"/>
      <c r="J28" s="1144"/>
      <c r="K28" s="1144"/>
      <c r="L28" s="1144"/>
      <c r="M28" s="1144"/>
      <c r="N28" s="1144"/>
      <c r="O28" s="1144"/>
      <c r="P28" s="1145"/>
      <c r="Q28" s="1146">
        <v>5435</v>
      </c>
      <c r="R28" s="1147"/>
      <c r="S28" s="1147"/>
      <c r="T28" s="1147"/>
      <c r="U28" s="1148"/>
      <c r="V28" s="1149">
        <v>5275</v>
      </c>
      <c r="W28" s="1149"/>
      <c r="X28" s="1149"/>
      <c r="Y28" s="1149"/>
      <c r="Z28" s="1149"/>
      <c r="AA28" s="1149">
        <v>160</v>
      </c>
      <c r="AB28" s="1149"/>
      <c r="AC28" s="1149"/>
      <c r="AD28" s="1149"/>
      <c r="AE28" s="1150"/>
      <c r="AF28" s="1151">
        <v>160</v>
      </c>
      <c r="AG28" s="1149"/>
      <c r="AH28" s="1149"/>
      <c r="AI28" s="1149"/>
      <c r="AJ28" s="1152"/>
      <c r="AK28" s="1153">
        <v>479</v>
      </c>
      <c r="AL28" s="1140"/>
      <c r="AM28" s="1140"/>
      <c r="AN28" s="1140"/>
      <c r="AO28" s="1140"/>
      <c r="AP28" s="1140" t="s">
        <v>577</v>
      </c>
      <c r="AQ28" s="1140"/>
      <c r="AR28" s="1140"/>
      <c r="AS28" s="1140"/>
      <c r="AT28" s="1140"/>
      <c r="AU28" s="1140" t="s">
        <v>577</v>
      </c>
      <c r="AV28" s="1140"/>
      <c r="AW28" s="1140"/>
      <c r="AX28" s="1140"/>
      <c r="AY28" s="1140"/>
      <c r="AZ28" s="1140" t="s">
        <v>577</v>
      </c>
      <c r="BA28" s="1140"/>
      <c r="BB28" s="1140"/>
      <c r="BC28" s="1140"/>
      <c r="BD28" s="1140"/>
      <c r="BE28" s="1141"/>
      <c r="BF28" s="1141"/>
      <c r="BG28" s="1141"/>
      <c r="BH28" s="1141"/>
      <c r="BI28" s="1142"/>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398</v>
      </c>
      <c r="C29" s="1127"/>
      <c r="D29" s="1127"/>
      <c r="E29" s="1127"/>
      <c r="F29" s="1127"/>
      <c r="G29" s="1127"/>
      <c r="H29" s="1127"/>
      <c r="I29" s="1127"/>
      <c r="J29" s="1127"/>
      <c r="K29" s="1127"/>
      <c r="L29" s="1127"/>
      <c r="M29" s="1127"/>
      <c r="N29" s="1127"/>
      <c r="O29" s="1127"/>
      <c r="P29" s="1128"/>
      <c r="Q29" s="1135">
        <v>4162</v>
      </c>
      <c r="R29" s="1109"/>
      <c r="S29" s="1109"/>
      <c r="T29" s="1109"/>
      <c r="U29" s="1136"/>
      <c r="V29" s="1133">
        <v>3996</v>
      </c>
      <c r="W29" s="1133"/>
      <c r="X29" s="1133"/>
      <c r="Y29" s="1133"/>
      <c r="Z29" s="1133"/>
      <c r="AA29" s="1133">
        <v>166</v>
      </c>
      <c r="AB29" s="1133"/>
      <c r="AC29" s="1133"/>
      <c r="AD29" s="1133"/>
      <c r="AE29" s="1134"/>
      <c r="AF29" s="1108">
        <v>166</v>
      </c>
      <c r="AG29" s="1109"/>
      <c r="AH29" s="1109"/>
      <c r="AI29" s="1109"/>
      <c r="AJ29" s="1110"/>
      <c r="AK29" s="1069">
        <v>599</v>
      </c>
      <c r="AL29" s="1060"/>
      <c r="AM29" s="1060"/>
      <c r="AN29" s="1060"/>
      <c r="AO29" s="1060"/>
      <c r="AP29" s="1070" t="s">
        <v>578</v>
      </c>
      <c r="AQ29" s="1068"/>
      <c r="AR29" s="1068"/>
      <c r="AS29" s="1068"/>
      <c r="AT29" s="1069"/>
      <c r="AU29" s="1070" t="s">
        <v>577</v>
      </c>
      <c r="AV29" s="1068"/>
      <c r="AW29" s="1068"/>
      <c r="AX29" s="1068"/>
      <c r="AY29" s="1069"/>
      <c r="AZ29" s="1137" t="s">
        <v>577</v>
      </c>
      <c r="BA29" s="1138"/>
      <c r="BB29" s="1138"/>
      <c r="BC29" s="1138"/>
      <c r="BD29" s="1139"/>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399</v>
      </c>
      <c r="C30" s="1127"/>
      <c r="D30" s="1127"/>
      <c r="E30" s="1127"/>
      <c r="F30" s="1127"/>
      <c r="G30" s="1127"/>
      <c r="H30" s="1127"/>
      <c r="I30" s="1127"/>
      <c r="J30" s="1127"/>
      <c r="K30" s="1127"/>
      <c r="L30" s="1127"/>
      <c r="M30" s="1127"/>
      <c r="N30" s="1127"/>
      <c r="O30" s="1127"/>
      <c r="P30" s="1128"/>
      <c r="Q30" s="1135">
        <v>8</v>
      </c>
      <c r="R30" s="1109"/>
      <c r="S30" s="1109"/>
      <c r="T30" s="1109"/>
      <c r="U30" s="1136"/>
      <c r="V30" s="1133">
        <v>8</v>
      </c>
      <c r="W30" s="1133"/>
      <c r="X30" s="1133"/>
      <c r="Y30" s="1133"/>
      <c r="Z30" s="1133"/>
      <c r="AA30" s="1133">
        <v>0</v>
      </c>
      <c r="AB30" s="1133"/>
      <c r="AC30" s="1133"/>
      <c r="AD30" s="1133"/>
      <c r="AE30" s="1134"/>
      <c r="AF30" s="1108">
        <v>0</v>
      </c>
      <c r="AG30" s="1109"/>
      <c r="AH30" s="1109"/>
      <c r="AI30" s="1109"/>
      <c r="AJ30" s="1110"/>
      <c r="AK30" s="1069">
        <v>111</v>
      </c>
      <c r="AL30" s="1060"/>
      <c r="AM30" s="1060"/>
      <c r="AN30" s="1060"/>
      <c r="AO30" s="1060"/>
      <c r="AP30" s="1070" t="s">
        <v>579</v>
      </c>
      <c r="AQ30" s="1068"/>
      <c r="AR30" s="1068"/>
      <c r="AS30" s="1068"/>
      <c r="AT30" s="1069"/>
      <c r="AU30" s="1070" t="s">
        <v>577</v>
      </c>
      <c r="AV30" s="1068"/>
      <c r="AW30" s="1068"/>
      <c r="AX30" s="1068"/>
      <c r="AY30" s="1069"/>
      <c r="AZ30" s="1137" t="s">
        <v>577</v>
      </c>
      <c r="BA30" s="1138"/>
      <c r="BB30" s="1138"/>
      <c r="BC30" s="1138"/>
      <c r="BD30" s="1139"/>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400</v>
      </c>
      <c r="C31" s="1127"/>
      <c r="D31" s="1127"/>
      <c r="E31" s="1127"/>
      <c r="F31" s="1127"/>
      <c r="G31" s="1127"/>
      <c r="H31" s="1127"/>
      <c r="I31" s="1127"/>
      <c r="J31" s="1127"/>
      <c r="K31" s="1127"/>
      <c r="L31" s="1127"/>
      <c r="M31" s="1127"/>
      <c r="N31" s="1127"/>
      <c r="O31" s="1127"/>
      <c r="P31" s="1128"/>
      <c r="Q31" s="1135">
        <v>410</v>
      </c>
      <c r="R31" s="1109"/>
      <c r="S31" s="1109"/>
      <c r="T31" s="1109"/>
      <c r="U31" s="1136"/>
      <c r="V31" s="1133">
        <v>409</v>
      </c>
      <c r="W31" s="1133"/>
      <c r="X31" s="1133"/>
      <c r="Y31" s="1133"/>
      <c r="Z31" s="1133"/>
      <c r="AA31" s="1133">
        <v>1</v>
      </c>
      <c r="AB31" s="1133"/>
      <c r="AC31" s="1133"/>
      <c r="AD31" s="1133"/>
      <c r="AE31" s="1134"/>
      <c r="AF31" s="1108">
        <v>1</v>
      </c>
      <c r="AG31" s="1109"/>
      <c r="AH31" s="1109"/>
      <c r="AI31" s="1109"/>
      <c r="AJ31" s="1110"/>
      <c r="AK31" s="1069">
        <v>924</v>
      </c>
      <c r="AL31" s="1060"/>
      <c r="AM31" s="1060"/>
      <c r="AN31" s="1060"/>
      <c r="AO31" s="1060"/>
      <c r="AP31" s="1070" t="s">
        <v>577</v>
      </c>
      <c r="AQ31" s="1068"/>
      <c r="AR31" s="1068"/>
      <c r="AS31" s="1068"/>
      <c r="AT31" s="1069"/>
      <c r="AU31" s="1070" t="s">
        <v>577</v>
      </c>
      <c r="AV31" s="1068"/>
      <c r="AW31" s="1068"/>
      <c r="AX31" s="1068"/>
      <c r="AY31" s="1069"/>
      <c r="AZ31" s="1137" t="s">
        <v>577</v>
      </c>
      <c r="BA31" s="1138"/>
      <c r="BB31" s="1138"/>
      <c r="BC31" s="1138"/>
      <c r="BD31" s="1139"/>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401</v>
      </c>
      <c r="C32" s="1127"/>
      <c r="D32" s="1127"/>
      <c r="E32" s="1127"/>
      <c r="F32" s="1127"/>
      <c r="G32" s="1127"/>
      <c r="H32" s="1127"/>
      <c r="I32" s="1127"/>
      <c r="J32" s="1127"/>
      <c r="K32" s="1127"/>
      <c r="L32" s="1127"/>
      <c r="M32" s="1127"/>
      <c r="N32" s="1127"/>
      <c r="O32" s="1127"/>
      <c r="P32" s="1128"/>
      <c r="Q32" s="1135">
        <v>881</v>
      </c>
      <c r="R32" s="1109"/>
      <c r="S32" s="1109"/>
      <c r="T32" s="1109"/>
      <c r="U32" s="1136"/>
      <c r="V32" s="1133">
        <v>927</v>
      </c>
      <c r="W32" s="1133"/>
      <c r="X32" s="1133"/>
      <c r="Y32" s="1133"/>
      <c r="Z32" s="1133"/>
      <c r="AA32" s="1133">
        <v>-46</v>
      </c>
      <c r="AB32" s="1133"/>
      <c r="AC32" s="1133"/>
      <c r="AD32" s="1133"/>
      <c r="AE32" s="1134"/>
      <c r="AF32" s="1108">
        <v>124</v>
      </c>
      <c r="AG32" s="1109"/>
      <c r="AH32" s="1109"/>
      <c r="AI32" s="1109"/>
      <c r="AJ32" s="1110"/>
      <c r="AK32" s="1069">
        <v>37</v>
      </c>
      <c r="AL32" s="1060"/>
      <c r="AM32" s="1060"/>
      <c r="AN32" s="1060"/>
      <c r="AO32" s="1060"/>
      <c r="AP32" s="1060">
        <v>1870</v>
      </c>
      <c r="AQ32" s="1060"/>
      <c r="AR32" s="1060"/>
      <c r="AS32" s="1060"/>
      <c r="AT32" s="1060"/>
      <c r="AU32" s="1060">
        <v>185</v>
      </c>
      <c r="AV32" s="1060"/>
      <c r="AW32" s="1060"/>
      <c r="AX32" s="1060"/>
      <c r="AY32" s="1060"/>
      <c r="AZ32" s="1137" t="s">
        <v>577</v>
      </c>
      <c r="BA32" s="1138"/>
      <c r="BB32" s="1138"/>
      <c r="BC32" s="1138"/>
      <c r="BD32" s="1139"/>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403</v>
      </c>
      <c r="C33" s="1127"/>
      <c r="D33" s="1127"/>
      <c r="E33" s="1127"/>
      <c r="F33" s="1127"/>
      <c r="G33" s="1127"/>
      <c r="H33" s="1127"/>
      <c r="I33" s="1127"/>
      <c r="J33" s="1127"/>
      <c r="K33" s="1127"/>
      <c r="L33" s="1127"/>
      <c r="M33" s="1127"/>
      <c r="N33" s="1127"/>
      <c r="O33" s="1127"/>
      <c r="P33" s="1128"/>
      <c r="Q33" s="1135">
        <v>188</v>
      </c>
      <c r="R33" s="1109"/>
      <c r="S33" s="1109"/>
      <c r="T33" s="1109"/>
      <c r="U33" s="1136"/>
      <c r="V33" s="1133">
        <v>188</v>
      </c>
      <c r="W33" s="1133"/>
      <c r="X33" s="1133"/>
      <c r="Y33" s="1133"/>
      <c r="Z33" s="1133"/>
      <c r="AA33" s="1133" t="s">
        <v>566</v>
      </c>
      <c r="AB33" s="1133"/>
      <c r="AC33" s="1133"/>
      <c r="AD33" s="1133"/>
      <c r="AE33" s="1134"/>
      <c r="AF33" s="1108">
        <v>442</v>
      </c>
      <c r="AG33" s="1109"/>
      <c r="AH33" s="1109"/>
      <c r="AI33" s="1109"/>
      <c r="AJ33" s="1110"/>
      <c r="AK33" s="1069">
        <v>1395</v>
      </c>
      <c r="AL33" s="1060"/>
      <c r="AM33" s="1060"/>
      <c r="AN33" s="1060"/>
      <c r="AO33" s="1060"/>
      <c r="AP33" s="1060">
        <v>4776</v>
      </c>
      <c r="AQ33" s="1060"/>
      <c r="AR33" s="1060"/>
      <c r="AS33" s="1060"/>
      <c r="AT33" s="1060"/>
      <c r="AU33" s="1060">
        <v>3184</v>
      </c>
      <c r="AV33" s="1060"/>
      <c r="AW33" s="1060"/>
      <c r="AX33" s="1060"/>
      <c r="AY33" s="1060"/>
      <c r="AZ33" s="1137" t="s">
        <v>577</v>
      </c>
      <c r="BA33" s="1138"/>
      <c r="BB33" s="1138"/>
      <c r="BC33" s="1138"/>
      <c r="BD33" s="1139"/>
      <c r="BE33" s="1121" t="s">
        <v>402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404</v>
      </c>
      <c r="C34" s="1127"/>
      <c r="D34" s="1127"/>
      <c r="E34" s="1127"/>
      <c r="F34" s="1127"/>
      <c r="G34" s="1127"/>
      <c r="H34" s="1127"/>
      <c r="I34" s="1127"/>
      <c r="J34" s="1127"/>
      <c r="K34" s="1127"/>
      <c r="L34" s="1127"/>
      <c r="M34" s="1127"/>
      <c r="N34" s="1127"/>
      <c r="O34" s="1127"/>
      <c r="P34" s="1128"/>
      <c r="Q34" s="1135">
        <v>622</v>
      </c>
      <c r="R34" s="1109"/>
      <c r="S34" s="1109"/>
      <c r="T34" s="1109"/>
      <c r="U34" s="1136"/>
      <c r="V34" s="1133">
        <v>600</v>
      </c>
      <c r="W34" s="1133"/>
      <c r="X34" s="1133"/>
      <c r="Y34" s="1133"/>
      <c r="Z34" s="1133"/>
      <c r="AA34" s="1133">
        <v>22</v>
      </c>
      <c r="AB34" s="1133"/>
      <c r="AC34" s="1133"/>
      <c r="AD34" s="1133"/>
      <c r="AE34" s="1134"/>
      <c r="AF34" s="1108">
        <v>21</v>
      </c>
      <c r="AG34" s="1109"/>
      <c r="AH34" s="1109"/>
      <c r="AI34" s="1109"/>
      <c r="AJ34" s="1110"/>
      <c r="AK34" s="1069">
        <v>309</v>
      </c>
      <c r="AL34" s="1060"/>
      <c r="AM34" s="1060"/>
      <c r="AN34" s="1060"/>
      <c r="AO34" s="1060"/>
      <c r="AP34" s="1060">
        <v>4730</v>
      </c>
      <c r="AQ34" s="1060"/>
      <c r="AR34" s="1060"/>
      <c r="AS34" s="1060"/>
      <c r="AT34" s="1060"/>
      <c r="AU34" s="1060">
        <v>4730</v>
      </c>
      <c r="AV34" s="1060"/>
      <c r="AW34" s="1060"/>
      <c r="AX34" s="1060"/>
      <c r="AY34" s="1060"/>
      <c r="AZ34" s="1137" t="s">
        <v>577</v>
      </c>
      <c r="BA34" s="1138"/>
      <c r="BB34" s="1138"/>
      <c r="BC34" s="1138"/>
      <c r="BD34" s="1139"/>
      <c r="BE34" s="1121" t="s">
        <v>405</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406</v>
      </c>
      <c r="C35" s="1127"/>
      <c r="D35" s="1127"/>
      <c r="E35" s="1127"/>
      <c r="F35" s="1127"/>
      <c r="G35" s="1127"/>
      <c r="H35" s="1127"/>
      <c r="I35" s="1127"/>
      <c r="J35" s="1127"/>
      <c r="K35" s="1127"/>
      <c r="L35" s="1127"/>
      <c r="M35" s="1127"/>
      <c r="N35" s="1127"/>
      <c r="O35" s="1127"/>
      <c r="P35" s="1128"/>
      <c r="Q35" s="1135">
        <v>431</v>
      </c>
      <c r="R35" s="1109"/>
      <c r="S35" s="1109"/>
      <c r="T35" s="1109"/>
      <c r="U35" s="1136"/>
      <c r="V35" s="1133">
        <v>408</v>
      </c>
      <c r="W35" s="1133"/>
      <c r="X35" s="1133"/>
      <c r="Y35" s="1133"/>
      <c r="Z35" s="1133"/>
      <c r="AA35" s="1133">
        <v>23</v>
      </c>
      <c r="AB35" s="1133"/>
      <c r="AC35" s="1133"/>
      <c r="AD35" s="1133"/>
      <c r="AE35" s="1134"/>
      <c r="AF35" s="1108">
        <v>23</v>
      </c>
      <c r="AG35" s="1109"/>
      <c r="AH35" s="1109"/>
      <c r="AI35" s="1109"/>
      <c r="AJ35" s="1110"/>
      <c r="AK35" s="1069">
        <v>165</v>
      </c>
      <c r="AL35" s="1060"/>
      <c r="AM35" s="1060"/>
      <c r="AN35" s="1060"/>
      <c r="AO35" s="1060"/>
      <c r="AP35" s="1060">
        <v>1958</v>
      </c>
      <c r="AQ35" s="1060"/>
      <c r="AR35" s="1060"/>
      <c r="AS35" s="1060"/>
      <c r="AT35" s="1060"/>
      <c r="AU35" s="1060">
        <v>1737</v>
      </c>
      <c r="AV35" s="1060"/>
      <c r="AW35" s="1060"/>
      <c r="AX35" s="1060"/>
      <c r="AY35" s="1060"/>
      <c r="AZ35" s="1137" t="s">
        <v>577</v>
      </c>
      <c r="BA35" s="1138"/>
      <c r="BB35" s="1138"/>
      <c r="BC35" s="1138"/>
      <c r="BD35" s="1139"/>
      <c r="BE35" s="1121" t="s">
        <v>405</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937</v>
      </c>
      <c r="AG63" s="1048"/>
      <c r="AH63" s="1048"/>
      <c r="AI63" s="1048"/>
      <c r="AJ63" s="1119"/>
      <c r="AK63" s="1120"/>
      <c r="AL63" s="1052"/>
      <c r="AM63" s="1052"/>
      <c r="AN63" s="1052"/>
      <c r="AO63" s="1052"/>
      <c r="AP63" s="1048">
        <v>13334</v>
      </c>
      <c r="AQ63" s="1048"/>
      <c r="AR63" s="1048"/>
      <c r="AS63" s="1048"/>
      <c r="AT63" s="1048"/>
      <c r="AU63" s="1048">
        <v>9836</v>
      </c>
      <c r="AV63" s="1048"/>
      <c r="AW63" s="1048"/>
      <c r="AX63" s="1048"/>
      <c r="AY63" s="1048"/>
      <c r="AZ63" s="1114"/>
      <c r="BA63" s="1114"/>
      <c r="BB63" s="1114"/>
      <c r="BC63" s="1114"/>
      <c r="BD63" s="1114"/>
      <c r="BE63" s="1049"/>
      <c r="BF63" s="1049"/>
      <c r="BG63" s="1049"/>
      <c r="BH63" s="1049"/>
      <c r="BI63" s="1050"/>
      <c r="BJ63" s="1115" t="s">
        <v>409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412</v>
      </c>
      <c r="W66" s="1091"/>
      <c r="X66" s="1091"/>
      <c r="Y66" s="1091"/>
      <c r="Z66" s="1092"/>
      <c r="AA66" s="1090" t="s">
        <v>391</v>
      </c>
      <c r="AB66" s="1091"/>
      <c r="AC66" s="1091"/>
      <c r="AD66" s="1091"/>
      <c r="AE66" s="1092"/>
      <c r="AF66" s="1096" t="s">
        <v>392</v>
      </c>
      <c r="AG66" s="1097"/>
      <c r="AH66" s="1097"/>
      <c r="AI66" s="1097"/>
      <c r="AJ66" s="1098"/>
      <c r="AK66" s="1090" t="s">
        <v>413</v>
      </c>
      <c r="AL66" s="1085"/>
      <c r="AM66" s="1085"/>
      <c r="AN66" s="1085"/>
      <c r="AO66" s="1086"/>
      <c r="AP66" s="1090" t="s">
        <v>414</v>
      </c>
      <c r="AQ66" s="1091"/>
      <c r="AR66" s="1091"/>
      <c r="AS66" s="1091"/>
      <c r="AT66" s="1092"/>
      <c r="AU66" s="1090" t="s">
        <v>415</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567</v>
      </c>
      <c r="C68" s="1075"/>
      <c r="D68" s="1075"/>
      <c r="E68" s="1075"/>
      <c r="F68" s="1075"/>
      <c r="G68" s="1075"/>
      <c r="H68" s="1075"/>
      <c r="I68" s="1075"/>
      <c r="J68" s="1075"/>
      <c r="K68" s="1075"/>
      <c r="L68" s="1075"/>
      <c r="M68" s="1075"/>
      <c r="N68" s="1075"/>
      <c r="O68" s="1075"/>
      <c r="P68" s="1076"/>
      <c r="Q68" s="1077">
        <v>19218</v>
      </c>
      <c r="R68" s="1071"/>
      <c r="S68" s="1071"/>
      <c r="T68" s="1071"/>
      <c r="U68" s="1071"/>
      <c r="V68" s="1071">
        <v>19195</v>
      </c>
      <c r="W68" s="1071"/>
      <c r="X68" s="1071"/>
      <c r="Y68" s="1071"/>
      <c r="Z68" s="1071"/>
      <c r="AA68" s="1071">
        <v>23</v>
      </c>
      <c r="AB68" s="1071"/>
      <c r="AC68" s="1071"/>
      <c r="AD68" s="1071"/>
      <c r="AE68" s="1071"/>
      <c r="AF68" s="1071">
        <v>23</v>
      </c>
      <c r="AG68" s="1071"/>
      <c r="AH68" s="1071"/>
      <c r="AI68" s="1071"/>
      <c r="AJ68" s="1071"/>
      <c r="AK68" s="1071">
        <v>2868</v>
      </c>
      <c r="AL68" s="1071"/>
      <c r="AM68" s="1071"/>
      <c r="AN68" s="1071"/>
      <c r="AO68" s="1071"/>
      <c r="AP68" s="1071" t="s">
        <v>566</v>
      </c>
      <c r="AQ68" s="1071"/>
      <c r="AR68" s="1071"/>
      <c r="AS68" s="1071"/>
      <c r="AT68" s="1071"/>
      <c r="AU68" s="1071" t="s">
        <v>566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568</v>
      </c>
      <c r="C69" s="1064"/>
      <c r="D69" s="1064"/>
      <c r="E69" s="1064"/>
      <c r="F69" s="1064"/>
      <c r="G69" s="1064"/>
      <c r="H69" s="1064"/>
      <c r="I69" s="1064"/>
      <c r="J69" s="1064"/>
      <c r="K69" s="1064"/>
      <c r="L69" s="1064"/>
      <c r="M69" s="1064"/>
      <c r="N69" s="1064"/>
      <c r="O69" s="1064"/>
      <c r="P69" s="1065"/>
      <c r="Q69" s="1066">
        <v>163</v>
      </c>
      <c r="R69" s="1060"/>
      <c r="S69" s="1060"/>
      <c r="T69" s="1060"/>
      <c r="U69" s="1060"/>
      <c r="V69" s="1060">
        <v>163</v>
      </c>
      <c r="W69" s="1060"/>
      <c r="X69" s="1060"/>
      <c r="Y69" s="1060"/>
      <c r="Z69" s="1060"/>
      <c r="AA69" s="1060">
        <v>1</v>
      </c>
      <c r="AB69" s="1060"/>
      <c r="AC69" s="1060"/>
      <c r="AD69" s="1060"/>
      <c r="AE69" s="1060"/>
      <c r="AF69" s="1060">
        <v>1</v>
      </c>
      <c r="AG69" s="1060"/>
      <c r="AH69" s="1060"/>
      <c r="AI69" s="1060"/>
      <c r="AJ69" s="1060"/>
      <c r="AK69" s="1060">
        <v>43</v>
      </c>
      <c r="AL69" s="1060"/>
      <c r="AM69" s="1060"/>
      <c r="AN69" s="1060"/>
      <c r="AO69" s="1060"/>
      <c r="AP69" s="1060" t="s">
        <v>566</v>
      </c>
      <c r="AQ69" s="1060"/>
      <c r="AR69" s="1060"/>
      <c r="AS69" s="1060"/>
      <c r="AT69" s="1060"/>
      <c r="AU69" s="1060" t="s">
        <v>566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569</v>
      </c>
      <c r="C70" s="1064"/>
      <c r="D70" s="1064"/>
      <c r="E70" s="1064"/>
      <c r="F70" s="1064"/>
      <c r="G70" s="1064"/>
      <c r="H70" s="1064"/>
      <c r="I70" s="1064"/>
      <c r="J70" s="1064"/>
      <c r="K70" s="1064"/>
      <c r="L70" s="1064"/>
      <c r="M70" s="1064"/>
      <c r="N70" s="1064"/>
      <c r="O70" s="1064"/>
      <c r="P70" s="1065"/>
      <c r="Q70" s="1066">
        <v>596</v>
      </c>
      <c r="R70" s="1060"/>
      <c r="S70" s="1060"/>
      <c r="T70" s="1060"/>
      <c r="U70" s="1060"/>
      <c r="V70" s="1060">
        <v>355</v>
      </c>
      <c r="W70" s="1060"/>
      <c r="X70" s="1060"/>
      <c r="Y70" s="1060"/>
      <c r="Z70" s="1060"/>
      <c r="AA70" s="1060">
        <v>242</v>
      </c>
      <c r="AB70" s="1060"/>
      <c r="AC70" s="1060"/>
      <c r="AD70" s="1060"/>
      <c r="AE70" s="1060"/>
      <c r="AF70" s="1060">
        <v>242</v>
      </c>
      <c r="AG70" s="1060"/>
      <c r="AH70" s="1060"/>
      <c r="AI70" s="1060"/>
      <c r="AJ70" s="1060"/>
      <c r="AK70" s="1060" t="s">
        <v>566</v>
      </c>
      <c r="AL70" s="1060"/>
      <c r="AM70" s="1060"/>
      <c r="AN70" s="1060"/>
      <c r="AO70" s="1060"/>
      <c r="AP70" s="1060" t="s">
        <v>566</v>
      </c>
      <c r="AQ70" s="1060"/>
      <c r="AR70" s="1060"/>
      <c r="AS70" s="1060"/>
      <c r="AT70" s="1060"/>
      <c r="AU70" s="1060" t="s">
        <v>566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570</v>
      </c>
      <c r="C71" s="1064"/>
      <c r="D71" s="1064"/>
      <c r="E71" s="1064"/>
      <c r="F71" s="1064"/>
      <c r="G71" s="1064"/>
      <c r="H71" s="1064"/>
      <c r="I71" s="1064"/>
      <c r="J71" s="1064"/>
      <c r="K71" s="1064"/>
      <c r="L71" s="1064"/>
      <c r="M71" s="1064"/>
      <c r="N71" s="1064"/>
      <c r="O71" s="1064"/>
      <c r="P71" s="1065"/>
      <c r="Q71" s="1066">
        <v>997</v>
      </c>
      <c r="R71" s="1060"/>
      <c r="S71" s="1060"/>
      <c r="T71" s="1060"/>
      <c r="U71" s="1060"/>
      <c r="V71" s="1060">
        <v>988</v>
      </c>
      <c r="W71" s="1060"/>
      <c r="X71" s="1060"/>
      <c r="Y71" s="1060"/>
      <c r="Z71" s="1060"/>
      <c r="AA71" s="1060">
        <v>9</v>
      </c>
      <c r="AB71" s="1060"/>
      <c r="AC71" s="1060"/>
      <c r="AD71" s="1060"/>
      <c r="AE71" s="1060"/>
      <c r="AF71" s="1060">
        <v>9</v>
      </c>
      <c r="AG71" s="1060"/>
      <c r="AH71" s="1060"/>
      <c r="AI71" s="1060"/>
      <c r="AJ71" s="1060"/>
      <c r="AK71" s="1060" t="s">
        <v>566</v>
      </c>
      <c r="AL71" s="1060"/>
      <c r="AM71" s="1060"/>
      <c r="AN71" s="1060"/>
      <c r="AO71" s="1060"/>
      <c r="AP71" s="1060" t="s">
        <v>566</v>
      </c>
      <c r="AQ71" s="1060"/>
      <c r="AR71" s="1060"/>
      <c r="AS71" s="1060"/>
      <c r="AT71" s="1060"/>
      <c r="AU71" s="1060" t="s">
        <v>566</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571</v>
      </c>
      <c r="C72" s="1064"/>
      <c r="D72" s="1064"/>
      <c r="E72" s="1064"/>
      <c r="F72" s="1064"/>
      <c r="G72" s="1064"/>
      <c r="H72" s="1064"/>
      <c r="I72" s="1064"/>
      <c r="J72" s="1064"/>
      <c r="K72" s="1064"/>
      <c r="L72" s="1064"/>
      <c r="M72" s="1064"/>
      <c r="N72" s="1064"/>
      <c r="O72" s="1064"/>
      <c r="P72" s="1065"/>
      <c r="Q72" s="1066">
        <v>330370</v>
      </c>
      <c r="R72" s="1060"/>
      <c r="S72" s="1060"/>
      <c r="T72" s="1060"/>
      <c r="U72" s="1060"/>
      <c r="V72" s="1060">
        <v>323172</v>
      </c>
      <c r="W72" s="1060"/>
      <c r="X72" s="1060"/>
      <c r="Y72" s="1060"/>
      <c r="Z72" s="1060"/>
      <c r="AA72" s="1060">
        <v>7198</v>
      </c>
      <c r="AB72" s="1060"/>
      <c r="AC72" s="1060"/>
      <c r="AD72" s="1060"/>
      <c r="AE72" s="1060"/>
      <c r="AF72" s="1060">
        <v>7198</v>
      </c>
      <c r="AG72" s="1060"/>
      <c r="AH72" s="1060"/>
      <c r="AI72" s="1060"/>
      <c r="AJ72" s="1060"/>
      <c r="AK72" s="1060">
        <v>2219</v>
      </c>
      <c r="AL72" s="1060"/>
      <c r="AM72" s="1060"/>
      <c r="AN72" s="1060"/>
      <c r="AO72" s="1060"/>
      <c r="AP72" s="1060" t="s">
        <v>566</v>
      </c>
      <c r="AQ72" s="1060"/>
      <c r="AR72" s="1060"/>
      <c r="AS72" s="1060"/>
      <c r="AT72" s="1060"/>
      <c r="AU72" s="1060" t="s">
        <v>566</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572</v>
      </c>
      <c r="C73" s="1064"/>
      <c r="D73" s="1064"/>
      <c r="E73" s="1064"/>
      <c r="F73" s="1064"/>
      <c r="G73" s="1064"/>
      <c r="H73" s="1064"/>
      <c r="I73" s="1064"/>
      <c r="J73" s="1064"/>
      <c r="K73" s="1064"/>
      <c r="L73" s="1064"/>
      <c r="M73" s="1064"/>
      <c r="N73" s="1064"/>
      <c r="O73" s="1064"/>
      <c r="P73" s="1065"/>
      <c r="Q73" s="1066">
        <v>217</v>
      </c>
      <c r="R73" s="1060"/>
      <c r="S73" s="1060"/>
      <c r="T73" s="1060"/>
      <c r="U73" s="1060"/>
      <c r="V73" s="1060">
        <v>202</v>
      </c>
      <c r="W73" s="1060"/>
      <c r="X73" s="1060"/>
      <c r="Y73" s="1060"/>
      <c r="Z73" s="1060"/>
      <c r="AA73" s="1060">
        <v>15</v>
      </c>
      <c r="AB73" s="1060"/>
      <c r="AC73" s="1060"/>
      <c r="AD73" s="1060"/>
      <c r="AE73" s="1060"/>
      <c r="AF73" s="1060">
        <v>15</v>
      </c>
      <c r="AG73" s="1060"/>
      <c r="AH73" s="1060"/>
      <c r="AI73" s="1060"/>
      <c r="AJ73" s="1060"/>
      <c r="AK73" s="1060" t="s">
        <v>566</v>
      </c>
      <c r="AL73" s="1060"/>
      <c r="AM73" s="1060"/>
      <c r="AN73" s="1060"/>
      <c r="AO73" s="1060"/>
      <c r="AP73" s="1060" t="s">
        <v>566</v>
      </c>
      <c r="AQ73" s="1060"/>
      <c r="AR73" s="1060"/>
      <c r="AS73" s="1060"/>
      <c r="AT73" s="1060"/>
      <c r="AU73" s="1060" t="s">
        <v>566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573</v>
      </c>
      <c r="C74" s="1064"/>
      <c r="D74" s="1064"/>
      <c r="E74" s="1064"/>
      <c r="F74" s="1064"/>
      <c r="G74" s="1064"/>
      <c r="H74" s="1064"/>
      <c r="I74" s="1064"/>
      <c r="J74" s="1064"/>
      <c r="K74" s="1064"/>
      <c r="L74" s="1064"/>
      <c r="M74" s="1064"/>
      <c r="N74" s="1064"/>
      <c r="O74" s="1064"/>
      <c r="P74" s="1065"/>
      <c r="Q74" s="1066">
        <v>6268</v>
      </c>
      <c r="R74" s="1060"/>
      <c r="S74" s="1060"/>
      <c r="T74" s="1060"/>
      <c r="U74" s="1060"/>
      <c r="V74" s="1060">
        <v>5676</v>
      </c>
      <c r="W74" s="1060"/>
      <c r="X74" s="1060"/>
      <c r="Y74" s="1060"/>
      <c r="Z74" s="1060"/>
      <c r="AA74" s="1060">
        <v>592</v>
      </c>
      <c r="AB74" s="1060"/>
      <c r="AC74" s="1060"/>
      <c r="AD74" s="1060"/>
      <c r="AE74" s="1060"/>
      <c r="AF74" s="1060">
        <v>562</v>
      </c>
      <c r="AG74" s="1060"/>
      <c r="AH74" s="1060"/>
      <c r="AI74" s="1060"/>
      <c r="AJ74" s="1060"/>
      <c r="AK74" s="1060">
        <v>9</v>
      </c>
      <c r="AL74" s="1060"/>
      <c r="AM74" s="1060"/>
      <c r="AN74" s="1060"/>
      <c r="AO74" s="1060"/>
      <c r="AP74" s="1060">
        <v>2032</v>
      </c>
      <c r="AQ74" s="1060"/>
      <c r="AR74" s="1060"/>
      <c r="AS74" s="1060"/>
      <c r="AT74" s="1060"/>
      <c r="AU74" s="1060">
        <v>454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574</v>
      </c>
      <c r="C75" s="1064"/>
      <c r="D75" s="1064"/>
      <c r="E75" s="1064"/>
      <c r="F75" s="1064"/>
      <c r="G75" s="1064"/>
      <c r="H75" s="1064"/>
      <c r="I75" s="1064"/>
      <c r="J75" s="1064"/>
      <c r="K75" s="1064"/>
      <c r="L75" s="1064"/>
      <c r="M75" s="1064"/>
      <c r="N75" s="1064"/>
      <c r="O75" s="1064"/>
      <c r="P75" s="1065"/>
      <c r="Q75" s="1067">
        <v>233</v>
      </c>
      <c r="R75" s="1068"/>
      <c r="S75" s="1068"/>
      <c r="T75" s="1068"/>
      <c r="U75" s="1069"/>
      <c r="V75" s="1070">
        <v>233</v>
      </c>
      <c r="W75" s="1068"/>
      <c r="X75" s="1068"/>
      <c r="Y75" s="1068"/>
      <c r="Z75" s="1069"/>
      <c r="AA75" s="1070" t="s">
        <v>566</v>
      </c>
      <c r="AB75" s="1068"/>
      <c r="AC75" s="1068"/>
      <c r="AD75" s="1068"/>
      <c r="AE75" s="1069"/>
      <c r="AF75" s="1070" t="s">
        <v>575</v>
      </c>
      <c r="AG75" s="1068"/>
      <c r="AH75" s="1068"/>
      <c r="AI75" s="1068"/>
      <c r="AJ75" s="1069"/>
      <c r="AK75" s="1070" t="s">
        <v>566</v>
      </c>
      <c r="AL75" s="1068"/>
      <c r="AM75" s="1068"/>
      <c r="AN75" s="1068"/>
      <c r="AO75" s="1069"/>
      <c r="AP75" s="1070" t="s">
        <v>566</v>
      </c>
      <c r="AQ75" s="1068"/>
      <c r="AR75" s="1068"/>
      <c r="AS75" s="1068"/>
      <c r="AT75" s="1069"/>
      <c r="AU75" s="1070" t="s">
        <v>566</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8050</v>
      </c>
      <c r="AG88" s="1048"/>
      <c r="AH88" s="1048"/>
      <c r="AI88" s="1048"/>
      <c r="AJ88" s="1048"/>
      <c r="AK88" s="1052"/>
      <c r="AL88" s="1052"/>
      <c r="AM88" s="1052"/>
      <c r="AN88" s="1052"/>
      <c r="AO88" s="1052"/>
      <c r="AP88" s="1048">
        <v>2032</v>
      </c>
      <c r="AQ88" s="1048"/>
      <c r="AR88" s="1048"/>
      <c r="AS88" s="1048"/>
      <c r="AT88" s="1048"/>
      <c r="AU88" s="1048">
        <v>454</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v>
      </c>
      <c r="CS102" s="1040"/>
      <c r="CT102" s="1040"/>
      <c r="CU102" s="1040"/>
      <c r="CV102" s="1041"/>
      <c r="CW102" s="1039" t="s">
        <v>503</v>
      </c>
      <c r="CX102" s="1040"/>
      <c r="CY102" s="1040"/>
      <c r="CZ102" s="1040"/>
      <c r="DA102" s="1041"/>
      <c r="DB102" s="1039">
        <v>505</v>
      </c>
      <c r="DC102" s="1040"/>
      <c r="DD102" s="1040"/>
      <c r="DE102" s="1040"/>
      <c r="DF102" s="1041"/>
      <c r="DG102" s="1039" t="s">
        <v>503</v>
      </c>
      <c r="DH102" s="1040"/>
      <c r="DI102" s="1040"/>
      <c r="DJ102" s="1040"/>
      <c r="DK102" s="1041"/>
      <c r="DL102" s="1039" t="s">
        <v>503</v>
      </c>
      <c r="DM102" s="1040"/>
      <c r="DN102" s="1040"/>
      <c r="DO102" s="1040"/>
      <c r="DP102" s="1041"/>
      <c r="DQ102" s="1039" t="s">
        <v>503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425</v>
      </c>
      <c r="AB109" s="983"/>
      <c r="AC109" s="983"/>
      <c r="AD109" s="983"/>
      <c r="AE109" s="984"/>
      <c r="AF109" s="985" t="s">
        <v>304</v>
      </c>
      <c r="AG109" s="983"/>
      <c r="AH109" s="983"/>
      <c r="AI109" s="983"/>
      <c r="AJ109" s="984"/>
      <c r="AK109" s="985" t="s">
        <v>303</v>
      </c>
      <c r="AL109" s="983"/>
      <c r="AM109" s="983"/>
      <c r="AN109" s="983"/>
      <c r="AO109" s="984"/>
      <c r="AP109" s="985" t="s">
        <v>426</v>
      </c>
      <c r="AQ109" s="983"/>
      <c r="AR109" s="983"/>
      <c r="AS109" s="983"/>
      <c r="AT109" s="1014"/>
      <c r="AU109" s="982" t="s">
        <v>424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425</v>
      </c>
      <c r="BR109" s="983"/>
      <c r="BS109" s="983"/>
      <c r="BT109" s="983"/>
      <c r="BU109" s="984"/>
      <c r="BV109" s="985" t="s">
        <v>304</v>
      </c>
      <c r="BW109" s="983"/>
      <c r="BX109" s="983"/>
      <c r="BY109" s="983"/>
      <c r="BZ109" s="984"/>
      <c r="CA109" s="985" t="s">
        <v>303</v>
      </c>
      <c r="CB109" s="983"/>
      <c r="CC109" s="983"/>
      <c r="CD109" s="983"/>
      <c r="CE109" s="984"/>
      <c r="CF109" s="1021" t="s">
        <v>426</v>
      </c>
      <c r="CG109" s="1021"/>
      <c r="CH109" s="1021"/>
      <c r="CI109" s="1021"/>
      <c r="CJ109" s="1021"/>
      <c r="CK109" s="985" t="s">
        <v>427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425</v>
      </c>
      <c r="DH109" s="983"/>
      <c r="DI109" s="983"/>
      <c r="DJ109" s="983"/>
      <c r="DK109" s="984"/>
      <c r="DL109" s="985" t="s">
        <v>304</v>
      </c>
      <c r="DM109" s="983"/>
      <c r="DN109" s="983"/>
      <c r="DO109" s="983"/>
      <c r="DP109" s="984"/>
      <c r="DQ109" s="985" t="s">
        <v>303</v>
      </c>
      <c r="DR109" s="983"/>
      <c r="DS109" s="983"/>
      <c r="DT109" s="983"/>
      <c r="DU109" s="984"/>
      <c r="DV109" s="985" t="s">
        <v>426</v>
      </c>
      <c r="DW109" s="983"/>
      <c r="DX109" s="983"/>
      <c r="DY109" s="983"/>
      <c r="DZ109" s="1014"/>
    </row>
    <row r="110" spans="1:131" s="246" customFormat="1" ht="26.25" customHeight="1" x14ac:dyDescent="0.15">
      <c r="A110" s="885" t="s">
        <v>428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1448533</v>
      </c>
      <c r="AB110" s="976"/>
      <c r="AC110" s="976"/>
      <c r="AD110" s="976"/>
      <c r="AE110" s="977"/>
      <c r="AF110" s="978">
        <v>1468929</v>
      </c>
      <c r="AG110" s="976"/>
      <c r="AH110" s="976"/>
      <c r="AI110" s="976"/>
      <c r="AJ110" s="977"/>
      <c r="AK110" s="978">
        <v>1496503</v>
      </c>
      <c r="AL110" s="976"/>
      <c r="AM110" s="976"/>
      <c r="AN110" s="976"/>
      <c r="AO110" s="977"/>
      <c r="AP110" s="979">
        <v>15</v>
      </c>
      <c r="AQ110" s="980"/>
      <c r="AR110" s="980"/>
      <c r="AS110" s="980"/>
      <c r="AT110" s="981"/>
      <c r="AU110" s="1015" t="s">
        <v>73</v>
      </c>
      <c r="AV110" s="1016"/>
      <c r="AW110" s="1016"/>
      <c r="AX110" s="1016"/>
      <c r="AY110" s="1016"/>
      <c r="AZ110" s="941" t="s">
        <v>429</v>
      </c>
      <c r="BA110" s="886"/>
      <c r="BB110" s="886"/>
      <c r="BC110" s="886"/>
      <c r="BD110" s="886"/>
      <c r="BE110" s="886"/>
      <c r="BF110" s="886"/>
      <c r="BG110" s="886"/>
      <c r="BH110" s="886"/>
      <c r="BI110" s="886"/>
      <c r="BJ110" s="886"/>
      <c r="BK110" s="886"/>
      <c r="BL110" s="886"/>
      <c r="BM110" s="886"/>
      <c r="BN110" s="886"/>
      <c r="BO110" s="886"/>
      <c r="BP110" s="887"/>
      <c r="BQ110" s="942">
        <v>16134189</v>
      </c>
      <c r="BR110" s="923"/>
      <c r="BS110" s="923"/>
      <c r="BT110" s="923"/>
      <c r="BU110" s="923"/>
      <c r="BV110" s="923">
        <v>17602841</v>
      </c>
      <c r="BW110" s="923"/>
      <c r="BX110" s="923"/>
      <c r="BY110" s="923"/>
      <c r="BZ110" s="923"/>
      <c r="CA110" s="923">
        <v>19132432</v>
      </c>
      <c r="CB110" s="923"/>
      <c r="CC110" s="923"/>
      <c r="CD110" s="923"/>
      <c r="CE110" s="923"/>
      <c r="CF110" s="947">
        <v>191.2</v>
      </c>
      <c r="CG110" s="948"/>
      <c r="CH110" s="948"/>
      <c r="CI110" s="948"/>
      <c r="CJ110" s="948"/>
      <c r="CK110" s="1011" t="s">
        <v>430</v>
      </c>
      <c r="CL110" s="897"/>
      <c r="CM110" s="972" t="s">
        <v>431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128</v>
      </c>
      <c r="DM110" s="923"/>
      <c r="DN110" s="923"/>
      <c r="DO110" s="923"/>
      <c r="DP110" s="923"/>
      <c r="DQ110" s="923" t="s">
        <v>128</v>
      </c>
      <c r="DR110" s="923"/>
      <c r="DS110" s="923"/>
      <c r="DT110" s="923"/>
      <c r="DU110" s="923"/>
      <c r="DV110" s="924" t="s">
        <v>128</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128</v>
      </c>
      <c r="AG111" s="1004"/>
      <c r="AH111" s="1004"/>
      <c r="AI111" s="1004"/>
      <c r="AJ111" s="1005"/>
      <c r="AK111" s="1006" t="s">
        <v>128</v>
      </c>
      <c r="AL111" s="1004"/>
      <c r="AM111" s="1004"/>
      <c r="AN111" s="1004"/>
      <c r="AO111" s="1005"/>
      <c r="AP111" s="1007" t="s">
        <v>128</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995258</v>
      </c>
      <c r="BR111" s="895"/>
      <c r="BS111" s="895"/>
      <c r="BT111" s="895"/>
      <c r="BU111" s="895"/>
      <c r="BV111" s="895">
        <v>866209</v>
      </c>
      <c r="BW111" s="895"/>
      <c r="BX111" s="895"/>
      <c r="BY111" s="895"/>
      <c r="BZ111" s="895"/>
      <c r="CA111" s="895">
        <v>846818</v>
      </c>
      <c r="CB111" s="895"/>
      <c r="CC111" s="895"/>
      <c r="CD111" s="895"/>
      <c r="CE111" s="895"/>
      <c r="CF111" s="956">
        <v>8.5</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128</v>
      </c>
      <c r="DR111" s="895"/>
      <c r="DS111" s="895"/>
      <c r="DT111" s="895"/>
      <c r="DU111" s="895"/>
      <c r="DV111" s="872" t="s">
        <v>128</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128</v>
      </c>
      <c r="AG112" s="858"/>
      <c r="AH112" s="858"/>
      <c r="AI112" s="858"/>
      <c r="AJ112" s="859"/>
      <c r="AK112" s="860" t="s">
        <v>128</v>
      </c>
      <c r="AL112" s="858"/>
      <c r="AM112" s="858"/>
      <c r="AN112" s="858"/>
      <c r="AO112" s="859"/>
      <c r="AP112" s="905" t="s">
        <v>128</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7655365</v>
      </c>
      <c r="BR112" s="895"/>
      <c r="BS112" s="895"/>
      <c r="BT112" s="895"/>
      <c r="BU112" s="895"/>
      <c r="BV112" s="895">
        <v>8177414</v>
      </c>
      <c r="BW112" s="895"/>
      <c r="BX112" s="895"/>
      <c r="BY112" s="895"/>
      <c r="BZ112" s="895"/>
      <c r="CA112" s="895">
        <v>9836534</v>
      </c>
      <c r="CB112" s="895"/>
      <c r="CC112" s="895"/>
      <c r="CD112" s="895"/>
      <c r="CE112" s="895"/>
      <c r="CF112" s="956">
        <v>98.3</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928260</v>
      </c>
      <c r="DH112" s="895"/>
      <c r="DI112" s="895"/>
      <c r="DJ112" s="895"/>
      <c r="DK112" s="895"/>
      <c r="DL112" s="895">
        <v>828069</v>
      </c>
      <c r="DM112" s="895"/>
      <c r="DN112" s="895"/>
      <c r="DO112" s="895"/>
      <c r="DP112" s="895"/>
      <c r="DQ112" s="895">
        <v>828069</v>
      </c>
      <c r="DR112" s="895"/>
      <c r="DS112" s="895"/>
      <c r="DT112" s="895"/>
      <c r="DU112" s="895"/>
      <c r="DV112" s="872">
        <v>8.3000000000000007</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523353</v>
      </c>
      <c r="AB113" s="1004"/>
      <c r="AC113" s="1004"/>
      <c r="AD113" s="1004"/>
      <c r="AE113" s="1005"/>
      <c r="AF113" s="1006">
        <v>534943</v>
      </c>
      <c r="AG113" s="1004"/>
      <c r="AH113" s="1004"/>
      <c r="AI113" s="1004"/>
      <c r="AJ113" s="1005"/>
      <c r="AK113" s="1006">
        <v>556437</v>
      </c>
      <c r="AL113" s="1004"/>
      <c r="AM113" s="1004"/>
      <c r="AN113" s="1004"/>
      <c r="AO113" s="1005"/>
      <c r="AP113" s="1007">
        <v>5.6</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886341</v>
      </c>
      <c r="BR113" s="895"/>
      <c r="BS113" s="895"/>
      <c r="BT113" s="895"/>
      <c r="BU113" s="895"/>
      <c r="BV113" s="895">
        <v>642589</v>
      </c>
      <c r="BW113" s="895"/>
      <c r="BX113" s="895"/>
      <c r="BY113" s="895"/>
      <c r="BZ113" s="895"/>
      <c r="CA113" s="895">
        <v>453539</v>
      </c>
      <c r="CB113" s="895"/>
      <c r="CC113" s="895"/>
      <c r="CD113" s="895"/>
      <c r="CE113" s="895"/>
      <c r="CF113" s="956">
        <v>4.5</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7963</v>
      </c>
      <c r="DH113" s="858"/>
      <c r="DI113" s="858"/>
      <c r="DJ113" s="858"/>
      <c r="DK113" s="859"/>
      <c r="DL113" s="860">
        <v>2098</v>
      </c>
      <c r="DM113" s="858"/>
      <c r="DN113" s="858"/>
      <c r="DO113" s="858"/>
      <c r="DP113" s="859"/>
      <c r="DQ113" s="860" t="s">
        <v>128</v>
      </c>
      <c r="DR113" s="858"/>
      <c r="DS113" s="858"/>
      <c r="DT113" s="858"/>
      <c r="DU113" s="859"/>
      <c r="DV113" s="905" t="s">
        <v>128</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204359</v>
      </c>
      <c r="AB114" s="858"/>
      <c r="AC114" s="858"/>
      <c r="AD114" s="858"/>
      <c r="AE114" s="859"/>
      <c r="AF114" s="860">
        <v>164925</v>
      </c>
      <c r="AG114" s="858"/>
      <c r="AH114" s="858"/>
      <c r="AI114" s="858"/>
      <c r="AJ114" s="859"/>
      <c r="AK114" s="860">
        <v>111578</v>
      </c>
      <c r="AL114" s="858"/>
      <c r="AM114" s="858"/>
      <c r="AN114" s="858"/>
      <c r="AO114" s="859"/>
      <c r="AP114" s="905">
        <v>1.1000000000000001</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3872078</v>
      </c>
      <c r="BR114" s="895"/>
      <c r="BS114" s="895"/>
      <c r="BT114" s="895"/>
      <c r="BU114" s="895"/>
      <c r="BV114" s="895">
        <v>3979415</v>
      </c>
      <c r="BW114" s="895"/>
      <c r="BX114" s="895"/>
      <c r="BY114" s="895"/>
      <c r="BZ114" s="895"/>
      <c r="CA114" s="895">
        <v>3763534</v>
      </c>
      <c r="CB114" s="895"/>
      <c r="CC114" s="895"/>
      <c r="CD114" s="895"/>
      <c r="CE114" s="895"/>
      <c r="CF114" s="956">
        <v>37.6</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128</v>
      </c>
      <c r="DR114" s="858"/>
      <c r="DS114" s="858"/>
      <c r="DT114" s="858"/>
      <c r="DU114" s="859"/>
      <c r="DV114" s="905" t="s">
        <v>128</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130398</v>
      </c>
      <c r="AB115" s="1004"/>
      <c r="AC115" s="1004"/>
      <c r="AD115" s="1004"/>
      <c r="AE115" s="1005"/>
      <c r="AF115" s="1006">
        <v>108872</v>
      </c>
      <c r="AG115" s="1004"/>
      <c r="AH115" s="1004"/>
      <c r="AI115" s="1004"/>
      <c r="AJ115" s="1005"/>
      <c r="AK115" s="1006">
        <v>116153</v>
      </c>
      <c r="AL115" s="1004"/>
      <c r="AM115" s="1004"/>
      <c r="AN115" s="1004"/>
      <c r="AO115" s="1005"/>
      <c r="AP115" s="1007">
        <v>1.2</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v>4445</v>
      </c>
      <c r="BR115" s="895"/>
      <c r="BS115" s="895"/>
      <c r="BT115" s="895"/>
      <c r="BU115" s="895"/>
      <c r="BV115" s="895">
        <v>169947</v>
      </c>
      <c r="BW115" s="895"/>
      <c r="BX115" s="895"/>
      <c r="BY115" s="895"/>
      <c r="BZ115" s="895"/>
      <c r="CA115" s="895">
        <v>3687</v>
      </c>
      <c r="CB115" s="895"/>
      <c r="CC115" s="895"/>
      <c r="CD115" s="895"/>
      <c r="CE115" s="895"/>
      <c r="CF115" s="956">
        <v>0</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128</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409</v>
      </c>
      <c r="AG116" s="858"/>
      <c r="AH116" s="858"/>
      <c r="AI116" s="858"/>
      <c r="AJ116" s="859"/>
      <c r="AK116" s="860" t="s">
        <v>128</v>
      </c>
      <c r="AL116" s="858"/>
      <c r="AM116" s="858"/>
      <c r="AN116" s="858"/>
      <c r="AO116" s="859"/>
      <c r="AP116" s="905" t="s">
        <v>128</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128</v>
      </c>
      <c r="CB116" s="895"/>
      <c r="CC116" s="895"/>
      <c r="CD116" s="895"/>
      <c r="CE116" s="895"/>
      <c r="CF116" s="956" t="s">
        <v>409</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128</v>
      </c>
      <c r="DH116" s="858"/>
      <c r="DI116" s="858"/>
      <c r="DJ116" s="858"/>
      <c r="DK116" s="859"/>
      <c r="DL116" s="860" t="s">
        <v>128</v>
      </c>
      <c r="DM116" s="858"/>
      <c r="DN116" s="858"/>
      <c r="DO116" s="858"/>
      <c r="DP116" s="859"/>
      <c r="DQ116" s="860" t="s">
        <v>128</v>
      </c>
      <c r="DR116" s="858"/>
      <c r="DS116" s="858"/>
      <c r="DT116" s="858"/>
      <c r="DU116" s="859"/>
      <c r="DV116" s="905" t="s">
        <v>128</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2306643</v>
      </c>
      <c r="AB117" s="990"/>
      <c r="AC117" s="990"/>
      <c r="AD117" s="990"/>
      <c r="AE117" s="991"/>
      <c r="AF117" s="992">
        <v>2277669</v>
      </c>
      <c r="AG117" s="990"/>
      <c r="AH117" s="990"/>
      <c r="AI117" s="990"/>
      <c r="AJ117" s="991"/>
      <c r="AK117" s="992">
        <v>2280671</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427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425</v>
      </c>
      <c r="AB118" s="983"/>
      <c r="AC118" s="983"/>
      <c r="AD118" s="983"/>
      <c r="AE118" s="984"/>
      <c r="AF118" s="985" t="s">
        <v>304</v>
      </c>
      <c r="AG118" s="983"/>
      <c r="AH118" s="983"/>
      <c r="AI118" s="983"/>
      <c r="AJ118" s="984"/>
      <c r="AK118" s="985" t="s">
        <v>303</v>
      </c>
      <c r="AL118" s="983"/>
      <c r="AM118" s="983"/>
      <c r="AN118" s="983"/>
      <c r="AO118" s="984"/>
      <c r="AP118" s="986" t="s">
        <v>426</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128</v>
      </c>
      <c r="DR118" s="858"/>
      <c r="DS118" s="858"/>
      <c r="DT118" s="858"/>
      <c r="DU118" s="859"/>
      <c r="DV118" s="905" t="s">
        <v>128</v>
      </c>
      <c r="DW118" s="906"/>
      <c r="DX118" s="906"/>
      <c r="DY118" s="906"/>
      <c r="DZ118" s="907"/>
    </row>
    <row r="119" spans="1:130" s="246" customFormat="1" ht="26.25" customHeight="1" x14ac:dyDescent="0.15">
      <c r="A119" s="896" t="s">
        <v>430</v>
      </c>
      <c r="B119" s="897"/>
      <c r="C119" s="972" t="s">
        <v>431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128</v>
      </c>
      <c r="AL119" s="976"/>
      <c r="AM119" s="976"/>
      <c r="AN119" s="976"/>
      <c r="AO119" s="977"/>
      <c r="AP119" s="979" t="s">
        <v>409</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456</v>
      </c>
      <c r="BP119" s="959"/>
      <c r="BQ119" s="963">
        <v>29547676</v>
      </c>
      <c r="BR119" s="926"/>
      <c r="BS119" s="926"/>
      <c r="BT119" s="926"/>
      <c r="BU119" s="926"/>
      <c r="BV119" s="926">
        <v>31438415</v>
      </c>
      <c r="BW119" s="926"/>
      <c r="BX119" s="926"/>
      <c r="BY119" s="926"/>
      <c r="BZ119" s="926"/>
      <c r="CA119" s="926">
        <v>34036544</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59035</v>
      </c>
      <c r="DH119" s="841"/>
      <c r="DI119" s="841"/>
      <c r="DJ119" s="841"/>
      <c r="DK119" s="842"/>
      <c r="DL119" s="843">
        <v>36042</v>
      </c>
      <c r="DM119" s="841"/>
      <c r="DN119" s="841"/>
      <c r="DO119" s="841"/>
      <c r="DP119" s="842"/>
      <c r="DQ119" s="843">
        <v>18749</v>
      </c>
      <c r="DR119" s="841"/>
      <c r="DS119" s="841"/>
      <c r="DT119" s="841"/>
      <c r="DU119" s="842"/>
      <c r="DV119" s="929">
        <v>0.2</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409</v>
      </c>
      <c r="AL120" s="858"/>
      <c r="AM120" s="858"/>
      <c r="AN120" s="858"/>
      <c r="AO120" s="859"/>
      <c r="AP120" s="905" t="s">
        <v>128</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5454028</v>
      </c>
      <c r="BR120" s="923"/>
      <c r="BS120" s="923"/>
      <c r="BT120" s="923"/>
      <c r="BU120" s="923"/>
      <c r="BV120" s="923">
        <v>5963558</v>
      </c>
      <c r="BW120" s="923"/>
      <c r="BX120" s="923"/>
      <c r="BY120" s="923"/>
      <c r="BZ120" s="923"/>
      <c r="CA120" s="923">
        <v>6787524</v>
      </c>
      <c r="CB120" s="923"/>
      <c r="CC120" s="923"/>
      <c r="CD120" s="923"/>
      <c r="CE120" s="923"/>
      <c r="CF120" s="947">
        <v>67.8</v>
      </c>
      <c r="CG120" s="948"/>
      <c r="CH120" s="948"/>
      <c r="CI120" s="948"/>
      <c r="CJ120" s="948"/>
      <c r="CK120" s="949" t="s">
        <v>460</v>
      </c>
      <c r="CL120" s="933"/>
      <c r="CM120" s="933"/>
      <c r="CN120" s="933"/>
      <c r="CO120" s="934"/>
      <c r="CP120" s="953" t="s">
        <v>404</v>
      </c>
      <c r="CQ120" s="954"/>
      <c r="CR120" s="954"/>
      <c r="CS120" s="954"/>
      <c r="CT120" s="954"/>
      <c r="CU120" s="954"/>
      <c r="CV120" s="954"/>
      <c r="CW120" s="954"/>
      <c r="CX120" s="954"/>
      <c r="CY120" s="954"/>
      <c r="CZ120" s="954"/>
      <c r="DA120" s="954"/>
      <c r="DB120" s="954"/>
      <c r="DC120" s="954"/>
      <c r="DD120" s="954"/>
      <c r="DE120" s="954"/>
      <c r="DF120" s="955"/>
      <c r="DG120" s="942">
        <v>5151186</v>
      </c>
      <c r="DH120" s="923"/>
      <c r="DI120" s="923"/>
      <c r="DJ120" s="923"/>
      <c r="DK120" s="923"/>
      <c r="DL120" s="923">
        <v>4942362</v>
      </c>
      <c r="DM120" s="923"/>
      <c r="DN120" s="923"/>
      <c r="DO120" s="923"/>
      <c r="DP120" s="923"/>
      <c r="DQ120" s="923">
        <v>4730350</v>
      </c>
      <c r="DR120" s="923"/>
      <c r="DS120" s="923"/>
      <c r="DT120" s="923"/>
      <c r="DU120" s="923"/>
      <c r="DV120" s="924">
        <v>47.3</v>
      </c>
      <c r="DW120" s="924"/>
      <c r="DX120" s="924"/>
      <c r="DY120" s="924"/>
      <c r="DZ120" s="925"/>
    </row>
    <row r="121" spans="1:130" s="246" customFormat="1" ht="26.25" customHeight="1" x14ac:dyDescent="0.15">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105183</v>
      </c>
      <c r="AB121" s="858"/>
      <c r="AC121" s="858"/>
      <c r="AD121" s="858"/>
      <c r="AE121" s="859"/>
      <c r="AF121" s="860">
        <v>84626</v>
      </c>
      <c r="AG121" s="858"/>
      <c r="AH121" s="858"/>
      <c r="AI121" s="858"/>
      <c r="AJ121" s="859"/>
      <c r="AK121" s="860">
        <v>98172</v>
      </c>
      <c r="AL121" s="858"/>
      <c r="AM121" s="858"/>
      <c r="AN121" s="858"/>
      <c r="AO121" s="859"/>
      <c r="AP121" s="905">
        <v>1</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1169443</v>
      </c>
      <c r="BR121" s="895"/>
      <c r="BS121" s="895"/>
      <c r="BT121" s="895"/>
      <c r="BU121" s="895"/>
      <c r="BV121" s="895">
        <v>1151975</v>
      </c>
      <c r="BW121" s="895"/>
      <c r="BX121" s="895"/>
      <c r="BY121" s="895"/>
      <c r="BZ121" s="895"/>
      <c r="CA121" s="895">
        <v>948253</v>
      </c>
      <c r="CB121" s="895"/>
      <c r="CC121" s="895"/>
      <c r="CD121" s="895"/>
      <c r="CE121" s="895"/>
      <c r="CF121" s="956">
        <v>9.5</v>
      </c>
      <c r="CG121" s="957"/>
      <c r="CH121" s="957"/>
      <c r="CI121" s="957"/>
      <c r="CJ121" s="957"/>
      <c r="CK121" s="950"/>
      <c r="CL121" s="936"/>
      <c r="CM121" s="936"/>
      <c r="CN121" s="936"/>
      <c r="CO121" s="937"/>
      <c r="CP121" s="916" t="s">
        <v>403</v>
      </c>
      <c r="CQ121" s="917"/>
      <c r="CR121" s="917"/>
      <c r="CS121" s="917"/>
      <c r="CT121" s="917"/>
      <c r="CU121" s="917"/>
      <c r="CV121" s="917"/>
      <c r="CW121" s="917"/>
      <c r="CX121" s="917"/>
      <c r="CY121" s="917"/>
      <c r="CZ121" s="917"/>
      <c r="DA121" s="917"/>
      <c r="DB121" s="917"/>
      <c r="DC121" s="917"/>
      <c r="DD121" s="917"/>
      <c r="DE121" s="917"/>
      <c r="DF121" s="918"/>
      <c r="DG121" s="894" t="s">
        <v>128</v>
      </c>
      <c r="DH121" s="895"/>
      <c r="DI121" s="895"/>
      <c r="DJ121" s="895"/>
      <c r="DK121" s="895"/>
      <c r="DL121" s="895">
        <v>1101866</v>
      </c>
      <c r="DM121" s="895"/>
      <c r="DN121" s="895"/>
      <c r="DO121" s="895"/>
      <c r="DP121" s="895"/>
      <c r="DQ121" s="895">
        <v>3184133</v>
      </c>
      <c r="DR121" s="895"/>
      <c r="DS121" s="895"/>
      <c r="DT121" s="895"/>
      <c r="DU121" s="895"/>
      <c r="DV121" s="872">
        <v>31.8</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16759638</v>
      </c>
      <c r="BR122" s="926"/>
      <c r="BS122" s="926"/>
      <c r="BT122" s="926"/>
      <c r="BU122" s="926"/>
      <c r="BV122" s="926">
        <v>18324137</v>
      </c>
      <c r="BW122" s="926"/>
      <c r="BX122" s="926"/>
      <c r="BY122" s="926"/>
      <c r="BZ122" s="926"/>
      <c r="CA122" s="926">
        <v>20136931</v>
      </c>
      <c r="CB122" s="926"/>
      <c r="CC122" s="926"/>
      <c r="CD122" s="926"/>
      <c r="CE122" s="926"/>
      <c r="CF122" s="927">
        <v>201.2</v>
      </c>
      <c r="CG122" s="928"/>
      <c r="CH122" s="928"/>
      <c r="CI122" s="928"/>
      <c r="CJ122" s="928"/>
      <c r="CK122" s="950"/>
      <c r="CL122" s="936"/>
      <c r="CM122" s="936"/>
      <c r="CN122" s="936"/>
      <c r="CO122" s="937"/>
      <c r="CP122" s="916" t="s">
        <v>406</v>
      </c>
      <c r="CQ122" s="917"/>
      <c r="CR122" s="917"/>
      <c r="CS122" s="917"/>
      <c r="CT122" s="917"/>
      <c r="CU122" s="917"/>
      <c r="CV122" s="917"/>
      <c r="CW122" s="917"/>
      <c r="CX122" s="917"/>
      <c r="CY122" s="917"/>
      <c r="CZ122" s="917"/>
      <c r="DA122" s="917"/>
      <c r="DB122" s="917"/>
      <c r="DC122" s="917"/>
      <c r="DD122" s="917"/>
      <c r="DE122" s="917"/>
      <c r="DF122" s="918"/>
      <c r="DG122" s="894">
        <v>1972508</v>
      </c>
      <c r="DH122" s="895"/>
      <c r="DI122" s="895"/>
      <c r="DJ122" s="895"/>
      <c r="DK122" s="895"/>
      <c r="DL122" s="895">
        <v>1834799</v>
      </c>
      <c r="DM122" s="895"/>
      <c r="DN122" s="895"/>
      <c r="DO122" s="895"/>
      <c r="DP122" s="895"/>
      <c r="DQ122" s="895">
        <v>1736922</v>
      </c>
      <c r="DR122" s="895"/>
      <c r="DS122" s="895"/>
      <c r="DT122" s="895"/>
      <c r="DU122" s="895"/>
      <c r="DV122" s="872">
        <v>17.399999999999999</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409</v>
      </c>
      <c r="AL123" s="858"/>
      <c r="AM123" s="858"/>
      <c r="AN123" s="858"/>
      <c r="AO123" s="859"/>
      <c r="AP123" s="905" t="s">
        <v>128</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464</v>
      </c>
      <c r="BP123" s="959"/>
      <c r="BQ123" s="913">
        <v>23383109</v>
      </c>
      <c r="BR123" s="914"/>
      <c r="BS123" s="914"/>
      <c r="BT123" s="914"/>
      <c r="BU123" s="914"/>
      <c r="BV123" s="914">
        <v>25439670</v>
      </c>
      <c r="BW123" s="914"/>
      <c r="BX123" s="914"/>
      <c r="BY123" s="914"/>
      <c r="BZ123" s="914"/>
      <c r="CA123" s="914">
        <v>27872708</v>
      </c>
      <c r="CB123" s="914"/>
      <c r="CC123" s="914"/>
      <c r="CD123" s="914"/>
      <c r="CE123" s="914"/>
      <c r="CF123" s="824"/>
      <c r="CG123" s="825"/>
      <c r="CH123" s="825"/>
      <c r="CI123" s="825"/>
      <c r="CJ123" s="915"/>
      <c r="CK123" s="950"/>
      <c r="CL123" s="936"/>
      <c r="CM123" s="936"/>
      <c r="CN123" s="936"/>
      <c r="CO123" s="937"/>
      <c r="CP123" s="916" t="s">
        <v>401</v>
      </c>
      <c r="CQ123" s="917"/>
      <c r="CR123" s="917"/>
      <c r="CS123" s="917"/>
      <c r="CT123" s="917"/>
      <c r="CU123" s="917"/>
      <c r="CV123" s="917"/>
      <c r="CW123" s="917"/>
      <c r="CX123" s="917"/>
      <c r="CY123" s="917"/>
      <c r="CZ123" s="917"/>
      <c r="DA123" s="917"/>
      <c r="DB123" s="917"/>
      <c r="DC123" s="917"/>
      <c r="DD123" s="917"/>
      <c r="DE123" s="917"/>
      <c r="DF123" s="918"/>
      <c r="DG123" s="857">
        <v>531671</v>
      </c>
      <c r="DH123" s="858"/>
      <c r="DI123" s="858"/>
      <c r="DJ123" s="858"/>
      <c r="DK123" s="859"/>
      <c r="DL123" s="860">
        <v>298387</v>
      </c>
      <c r="DM123" s="858"/>
      <c r="DN123" s="858"/>
      <c r="DO123" s="858"/>
      <c r="DP123" s="859"/>
      <c r="DQ123" s="860">
        <v>185129</v>
      </c>
      <c r="DR123" s="858"/>
      <c r="DS123" s="858"/>
      <c r="DT123" s="858"/>
      <c r="DU123" s="859"/>
      <c r="DV123" s="905">
        <v>1.9</v>
      </c>
      <c r="DW123" s="906"/>
      <c r="DX123" s="906"/>
      <c r="DY123" s="906"/>
      <c r="DZ123" s="907"/>
    </row>
    <row r="124" spans="1:130" s="246" customFormat="1" ht="26.25" customHeight="1" thickBot="1" x14ac:dyDescent="0.2">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409</v>
      </c>
      <c r="AQ124" s="906"/>
      <c r="AR124" s="906"/>
      <c r="AS124" s="906"/>
      <c r="AT124" s="907"/>
      <c r="AU124" s="908" t="s">
        <v>465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60.3</v>
      </c>
      <c r="BR124" s="912"/>
      <c r="BS124" s="912"/>
      <c r="BT124" s="912"/>
      <c r="BU124" s="912"/>
      <c r="BV124" s="912">
        <v>59.3</v>
      </c>
      <c r="BW124" s="912"/>
      <c r="BX124" s="912"/>
      <c r="BY124" s="912"/>
      <c r="BZ124" s="912"/>
      <c r="CA124" s="912">
        <v>61.5</v>
      </c>
      <c r="CB124" s="912"/>
      <c r="CC124" s="912"/>
      <c r="CD124" s="912"/>
      <c r="CE124" s="912"/>
      <c r="CF124" s="802"/>
      <c r="CG124" s="803"/>
      <c r="CH124" s="803"/>
      <c r="CI124" s="803"/>
      <c r="CJ124" s="943"/>
      <c r="CK124" s="951"/>
      <c r="CL124" s="951"/>
      <c r="CM124" s="951"/>
      <c r="CN124" s="951"/>
      <c r="CO124" s="952"/>
      <c r="CP124" s="916" t="s">
        <v>466</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128</v>
      </c>
      <c r="DM124" s="841"/>
      <c r="DN124" s="841"/>
      <c r="DO124" s="841"/>
      <c r="DP124" s="842"/>
      <c r="DQ124" s="843" t="s">
        <v>409</v>
      </c>
      <c r="DR124" s="841"/>
      <c r="DS124" s="841"/>
      <c r="DT124" s="841"/>
      <c r="DU124" s="842"/>
      <c r="DV124" s="929" t="s">
        <v>128</v>
      </c>
      <c r="DW124" s="930"/>
      <c r="DX124" s="930"/>
      <c r="DY124" s="930"/>
      <c r="DZ124" s="931"/>
    </row>
    <row r="125" spans="1:130" s="246" customFormat="1" ht="26.25" customHeight="1" x14ac:dyDescent="0.15">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409</v>
      </c>
      <c r="AG125" s="858"/>
      <c r="AH125" s="858"/>
      <c r="AI125" s="858"/>
      <c r="AJ125" s="859"/>
      <c r="AK125" s="860" t="s">
        <v>128</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467</v>
      </c>
      <c r="CL125" s="933"/>
      <c r="CM125" s="933"/>
      <c r="CN125" s="933"/>
      <c r="CO125" s="934"/>
      <c r="CP125" s="941" t="s">
        <v>468</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128</v>
      </c>
      <c r="DR125" s="923"/>
      <c r="DS125" s="923"/>
      <c r="DT125" s="923"/>
      <c r="DU125" s="923"/>
      <c r="DV125" s="924" t="s">
        <v>128</v>
      </c>
      <c r="DW125" s="924"/>
      <c r="DX125" s="924"/>
      <c r="DY125" s="924"/>
      <c r="DZ125" s="925"/>
    </row>
    <row r="126" spans="1:130" s="246" customFormat="1" ht="26.25" customHeight="1" thickBot="1" x14ac:dyDescent="0.2">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23034</v>
      </c>
      <c r="AB126" s="858"/>
      <c r="AC126" s="858"/>
      <c r="AD126" s="858"/>
      <c r="AE126" s="859"/>
      <c r="AF126" s="860">
        <v>22993</v>
      </c>
      <c r="AG126" s="858"/>
      <c r="AH126" s="858"/>
      <c r="AI126" s="858"/>
      <c r="AJ126" s="859"/>
      <c r="AK126" s="860">
        <v>17293</v>
      </c>
      <c r="AL126" s="858"/>
      <c r="AM126" s="858"/>
      <c r="AN126" s="858"/>
      <c r="AO126" s="859"/>
      <c r="AP126" s="905">
        <v>0.2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469</v>
      </c>
      <c r="CQ126" s="828"/>
      <c r="CR126" s="828"/>
      <c r="CS126" s="828"/>
      <c r="CT126" s="828"/>
      <c r="CU126" s="828"/>
      <c r="CV126" s="828"/>
      <c r="CW126" s="828"/>
      <c r="CX126" s="828"/>
      <c r="CY126" s="828"/>
      <c r="CZ126" s="828"/>
      <c r="DA126" s="828"/>
      <c r="DB126" s="828"/>
      <c r="DC126" s="828"/>
      <c r="DD126" s="828"/>
      <c r="DE126" s="828"/>
      <c r="DF126" s="829"/>
      <c r="DG126" s="894" t="s">
        <v>409</v>
      </c>
      <c r="DH126" s="895"/>
      <c r="DI126" s="895"/>
      <c r="DJ126" s="895"/>
      <c r="DK126" s="895"/>
      <c r="DL126" s="895">
        <v>165986</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470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2181</v>
      </c>
      <c r="AB127" s="858"/>
      <c r="AC127" s="858"/>
      <c r="AD127" s="858"/>
      <c r="AE127" s="859"/>
      <c r="AF127" s="860">
        <v>1253</v>
      </c>
      <c r="AG127" s="858"/>
      <c r="AH127" s="858"/>
      <c r="AI127" s="858"/>
      <c r="AJ127" s="859"/>
      <c r="AK127" s="860">
        <v>688</v>
      </c>
      <c r="AL127" s="858"/>
      <c r="AM127" s="858"/>
      <c r="AN127" s="858"/>
      <c r="AO127" s="859"/>
      <c r="AP127" s="905">
        <v>0</v>
      </c>
      <c r="AQ127" s="906"/>
      <c r="AR127" s="906"/>
      <c r="AS127" s="906"/>
      <c r="AT127" s="907"/>
      <c r="AU127" s="282"/>
      <c r="AV127" s="282"/>
      <c r="AW127" s="282"/>
      <c r="AX127" s="922" t="s">
        <v>471</v>
      </c>
      <c r="AY127" s="890"/>
      <c r="AZ127" s="890"/>
      <c r="BA127" s="890"/>
      <c r="BB127" s="890"/>
      <c r="BC127" s="890"/>
      <c r="BD127" s="890"/>
      <c r="BE127" s="891"/>
      <c r="BF127" s="889" t="s">
        <v>472</v>
      </c>
      <c r="BG127" s="890"/>
      <c r="BH127" s="890"/>
      <c r="BI127" s="890"/>
      <c r="BJ127" s="890"/>
      <c r="BK127" s="890"/>
      <c r="BL127" s="891"/>
      <c r="BM127" s="889" t="s">
        <v>473</v>
      </c>
      <c r="BN127" s="890"/>
      <c r="BO127" s="890"/>
      <c r="BP127" s="890"/>
      <c r="BQ127" s="890"/>
      <c r="BR127" s="890"/>
      <c r="BS127" s="891"/>
      <c r="BT127" s="889" t="s">
        <v>474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475</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128</v>
      </c>
      <c r="DM127" s="895"/>
      <c r="DN127" s="895"/>
      <c r="DO127" s="895"/>
      <c r="DP127" s="895"/>
      <c r="DQ127" s="895" t="s">
        <v>128</v>
      </c>
      <c r="DR127" s="895"/>
      <c r="DS127" s="895"/>
      <c r="DT127" s="895"/>
      <c r="DU127" s="895"/>
      <c r="DV127" s="872" t="s">
        <v>128</v>
      </c>
      <c r="DW127" s="872"/>
      <c r="DX127" s="872"/>
      <c r="DY127" s="872"/>
      <c r="DZ127" s="873"/>
    </row>
    <row r="128" spans="1:130" s="246" customFormat="1" ht="26.25" customHeight="1" thickBot="1" x14ac:dyDescent="0.2">
      <c r="A128" s="874" t="s">
        <v>476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477</v>
      </c>
      <c r="X128" s="876"/>
      <c r="Y128" s="876"/>
      <c r="Z128" s="877"/>
      <c r="AA128" s="878">
        <v>59061</v>
      </c>
      <c r="AB128" s="879"/>
      <c r="AC128" s="879"/>
      <c r="AD128" s="879"/>
      <c r="AE128" s="880"/>
      <c r="AF128" s="881">
        <v>64660</v>
      </c>
      <c r="AG128" s="879"/>
      <c r="AH128" s="879"/>
      <c r="AI128" s="879"/>
      <c r="AJ128" s="880"/>
      <c r="AK128" s="881">
        <v>54527</v>
      </c>
      <c r="AL128" s="879"/>
      <c r="AM128" s="879"/>
      <c r="AN128" s="879"/>
      <c r="AO128" s="880"/>
      <c r="AP128" s="882"/>
      <c r="AQ128" s="883"/>
      <c r="AR128" s="883"/>
      <c r="AS128" s="883"/>
      <c r="AT128" s="884"/>
      <c r="AU128" s="282"/>
      <c r="AV128" s="282"/>
      <c r="AW128" s="282"/>
      <c r="AX128" s="885" t="s">
        <v>478</v>
      </c>
      <c r="AY128" s="886"/>
      <c r="AZ128" s="886"/>
      <c r="BA128" s="886"/>
      <c r="BB128" s="886"/>
      <c r="BC128" s="886"/>
      <c r="BD128" s="886"/>
      <c r="BE128" s="887"/>
      <c r="BF128" s="864" t="s">
        <v>128</v>
      </c>
      <c r="BG128" s="865"/>
      <c r="BH128" s="865"/>
      <c r="BI128" s="865"/>
      <c r="BJ128" s="865"/>
      <c r="BK128" s="865"/>
      <c r="BL128" s="888"/>
      <c r="BM128" s="864">
        <v>13.11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479</v>
      </c>
      <c r="CQ128" s="806"/>
      <c r="CR128" s="806"/>
      <c r="CS128" s="806"/>
      <c r="CT128" s="806"/>
      <c r="CU128" s="806"/>
      <c r="CV128" s="806"/>
      <c r="CW128" s="806"/>
      <c r="CX128" s="806"/>
      <c r="CY128" s="806"/>
      <c r="CZ128" s="806"/>
      <c r="DA128" s="806"/>
      <c r="DB128" s="806"/>
      <c r="DC128" s="806"/>
      <c r="DD128" s="806"/>
      <c r="DE128" s="806"/>
      <c r="DF128" s="807"/>
      <c r="DG128" s="868">
        <v>4445</v>
      </c>
      <c r="DH128" s="869"/>
      <c r="DI128" s="869"/>
      <c r="DJ128" s="869"/>
      <c r="DK128" s="869"/>
      <c r="DL128" s="869">
        <v>3961</v>
      </c>
      <c r="DM128" s="869"/>
      <c r="DN128" s="869"/>
      <c r="DO128" s="869"/>
      <c r="DP128" s="869"/>
      <c r="DQ128" s="869">
        <v>3687</v>
      </c>
      <c r="DR128" s="869"/>
      <c r="DS128" s="869"/>
      <c r="DT128" s="869"/>
      <c r="DU128" s="869"/>
      <c r="DV128" s="870">
        <v>0</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480</v>
      </c>
      <c r="X129" s="855"/>
      <c r="Y129" s="855"/>
      <c r="Z129" s="856"/>
      <c r="AA129" s="857">
        <v>11734505</v>
      </c>
      <c r="AB129" s="858"/>
      <c r="AC129" s="858"/>
      <c r="AD129" s="858"/>
      <c r="AE129" s="859"/>
      <c r="AF129" s="860">
        <v>11630613</v>
      </c>
      <c r="AG129" s="858"/>
      <c r="AH129" s="858"/>
      <c r="AI129" s="858"/>
      <c r="AJ129" s="859"/>
      <c r="AK129" s="860">
        <v>11519046</v>
      </c>
      <c r="AL129" s="858"/>
      <c r="AM129" s="858"/>
      <c r="AN129" s="858"/>
      <c r="AO129" s="859"/>
      <c r="AP129" s="861"/>
      <c r="AQ129" s="862"/>
      <c r="AR129" s="862"/>
      <c r="AS129" s="862"/>
      <c r="AT129" s="863"/>
      <c r="AU129" s="284"/>
      <c r="AV129" s="284"/>
      <c r="AW129" s="284"/>
      <c r="AX129" s="827" t="s">
        <v>481</v>
      </c>
      <c r="AY129" s="828"/>
      <c r="AZ129" s="828"/>
      <c r="BA129" s="828"/>
      <c r="BB129" s="828"/>
      <c r="BC129" s="828"/>
      <c r="BD129" s="828"/>
      <c r="BE129" s="829"/>
      <c r="BF129" s="847" t="s">
        <v>128</v>
      </c>
      <c r="BG129" s="848"/>
      <c r="BH129" s="848"/>
      <c r="BI129" s="848"/>
      <c r="BJ129" s="848"/>
      <c r="BK129" s="848"/>
      <c r="BL129" s="849"/>
      <c r="BM129" s="847">
        <v>18.11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483</v>
      </c>
      <c r="X130" s="855"/>
      <c r="Y130" s="855"/>
      <c r="Z130" s="856"/>
      <c r="AA130" s="857">
        <v>1520772</v>
      </c>
      <c r="AB130" s="858"/>
      <c r="AC130" s="858"/>
      <c r="AD130" s="858"/>
      <c r="AE130" s="859"/>
      <c r="AF130" s="860">
        <v>1526492</v>
      </c>
      <c r="AG130" s="858"/>
      <c r="AH130" s="858"/>
      <c r="AI130" s="858"/>
      <c r="AJ130" s="859"/>
      <c r="AK130" s="860">
        <v>1512277</v>
      </c>
      <c r="AL130" s="858"/>
      <c r="AM130" s="858"/>
      <c r="AN130" s="858"/>
      <c r="AO130" s="859"/>
      <c r="AP130" s="861"/>
      <c r="AQ130" s="862"/>
      <c r="AR130" s="862"/>
      <c r="AS130" s="862"/>
      <c r="AT130" s="863"/>
      <c r="AU130" s="284"/>
      <c r="AV130" s="284"/>
      <c r="AW130" s="284"/>
      <c r="AX130" s="827" t="s">
        <v>484</v>
      </c>
      <c r="AY130" s="828"/>
      <c r="AZ130" s="828"/>
      <c r="BA130" s="828"/>
      <c r="BB130" s="828"/>
      <c r="BC130" s="828"/>
      <c r="BD130" s="828"/>
      <c r="BE130" s="829"/>
      <c r="BF130" s="830">
        <v>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485</v>
      </c>
      <c r="X131" s="838"/>
      <c r="Y131" s="838"/>
      <c r="Z131" s="839"/>
      <c r="AA131" s="840">
        <v>10213733</v>
      </c>
      <c r="AB131" s="841"/>
      <c r="AC131" s="841"/>
      <c r="AD131" s="841"/>
      <c r="AE131" s="842"/>
      <c r="AF131" s="843">
        <v>10104121</v>
      </c>
      <c r="AG131" s="841"/>
      <c r="AH131" s="841"/>
      <c r="AI131" s="841"/>
      <c r="AJ131" s="842"/>
      <c r="AK131" s="843">
        <v>10006769</v>
      </c>
      <c r="AL131" s="841"/>
      <c r="AM131" s="841"/>
      <c r="AN131" s="841"/>
      <c r="AO131" s="842"/>
      <c r="AP131" s="844"/>
      <c r="AQ131" s="845"/>
      <c r="AR131" s="845"/>
      <c r="AS131" s="845"/>
      <c r="AT131" s="846"/>
      <c r="AU131" s="284"/>
      <c r="AV131" s="284"/>
      <c r="AW131" s="284"/>
      <c r="AX131" s="805" t="s">
        <v>486</v>
      </c>
      <c r="AY131" s="806"/>
      <c r="AZ131" s="806"/>
      <c r="BA131" s="806"/>
      <c r="BB131" s="806"/>
      <c r="BC131" s="806"/>
      <c r="BD131" s="806"/>
      <c r="BE131" s="807"/>
      <c r="BF131" s="808">
        <v>61.5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488</v>
      </c>
      <c r="W132" s="818"/>
      <c r="X132" s="818"/>
      <c r="Y132" s="818"/>
      <c r="Z132" s="819"/>
      <c r="AA132" s="820">
        <v>7.1160074379999996</v>
      </c>
      <c r="AB132" s="821"/>
      <c r="AC132" s="821"/>
      <c r="AD132" s="821"/>
      <c r="AE132" s="822"/>
      <c r="AF132" s="823">
        <v>6.7944257600000002</v>
      </c>
      <c r="AG132" s="821"/>
      <c r="AH132" s="821"/>
      <c r="AI132" s="821"/>
      <c r="AJ132" s="822"/>
      <c r="AK132" s="823">
        <v>7.1338431169999996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489</v>
      </c>
      <c r="W133" s="797"/>
      <c r="X133" s="797"/>
      <c r="Y133" s="797"/>
      <c r="Z133" s="798"/>
      <c r="AA133" s="799">
        <v>7.8</v>
      </c>
      <c r="AB133" s="800"/>
      <c r="AC133" s="800"/>
      <c r="AD133" s="800"/>
      <c r="AE133" s="801"/>
      <c r="AF133" s="799">
        <v>7.3</v>
      </c>
      <c r="AG133" s="800"/>
      <c r="AH133" s="800"/>
      <c r="AI133" s="800"/>
      <c r="AJ133" s="801"/>
      <c r="AK133" s="799">
        <v>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RkH8bi51xpBSsl/qBXQHcbq6Ooiqx9TdvY4qw/sk3rAYwmzsGt0WK8tnRg6lCveVghZu2lDMssDrQzs9Z8iSA==" saltValue="us9SgDe0NNsjaKDBiOjwS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itxgXkJmdWJ/T9iGYnmG6fdNoT1EdaqotFSQ5tf7EBPIzIc+C9B1gtaQndU6SNJ7vGwaAsWZ64zBXJNLZxmtA==" saltValue="B5xONBZbIWZl56h2bFurdg==" spinCount="100000" sheet="1" objects="1" scenarios="1"/>
  <dataConsolidate/>
  <phoneticPr fontId="2"/>
  <printOptions horizontalCentered="1" verticalCentered="1"/>
  <pageMargins left="0" right="0" top="0" bottom="0" header="0" footer="0"/>
  <pageSetup paperSize="9" scale="32"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N+GCHhQiTKJueXSX6l7zl+Tn1dSUdNq6BX/SRJKvEOUWATH1z++u4nXOdsPVbaWKNbziOCELfv2li42G1JnZw==" saltValue="yWNjMV/W2SlrubuEAsDb8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8"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9"/>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2" t="s">
        <v>498</v>
      </c>
      <c r="AL9" s="1233"/>
      <c r="AM9" s="1233"/>
      <c r="AN9" s="1234"/>
      <c r="AO9" s="312">
        <v>2611054</v>
      </c>
      <c r="AP9" s="312">
        <v>61982</v>
      </c>
      <c r="AQ9" s="313">
        <v>69548</v>
      </c>
      <c r="AR9" s="314">
        <v>-10.9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2" t="s">
        <v>499</v>
      </c>
      <c r="AL10" s="1233"/>
      <c r="AM10" s="1233"/>
      <c r="AN10" s="1234"/>
      <c r="AO10" s="315">
        <v>309116</v>
      </c>
      <c r="AP10" s="315">
        <v>7338</v>
      </c>
      <c r="AQ10" s="316">
        <v>8149</v>
      </c>
      <c r="AR10" s="317">
        <v>-10</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2" t="s">
        <v>500</v>
      </c>
      <c r="AL11" s="1233"/>
      <c r="AM11" s="1233"/>
      <c r="AN11" s="1234"/>
      <c r="AO11" s="315">
        <v>450025</v>
      </c>
      <c r="AP11" s="315">
        <v>10683</v>
      </c>
      <c r="AQ11" s="316">
        <v>8204</v>
      </c>
      <c r="AR11" s="317">
        <v>30.2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2" t="s">
        <v>501</v>
      </c>
      <c r="AL12" s="1233"/>
      <c r="AM12" s="1233"/>
      <c r="AN12" s="1234"/>
      <c r="AO12" s="315">
        <v>164831</v>
      </c>
      <c r="AP12" s="315">
        <v>3913</v>
      </c>
      <c r="AQ12" s="316">
        <v>1139</v>
      </c>
      <c r="AR12" s="317">
        <v>243.5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2" t="s">
        <v>502</v>
      </c>
      <c r="AL13" s="1233"/>
      <c r="AM13" s="1233"/>
      <c r="AN13" s="1234"/>
      <c r="AO13" s="315" t="s">
        <v>503</v>
      </c>
      <c r="AP13" s="315" t="s">
        <v>503</v>
      </c>
      <c r="AQ13" s="316">
        <v>20</v>
      </c>
      <c r="AR13" s="317" t="s">
        <v>503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2" t="s">
        <v>504</v>
      </c>
      <c r="AL14" s="1233"/>
      <c r="AM14" s="1233"/>
      <c r="AN14" s="1234"/>
      <c r="AO14" s="315">
        <v>232122</v>
      </c>
      <c r="AP14" s="315">
        <v>5510</v>
      </c>
      <c r="AQ14" s="316">
        <v>3114</v>
      </c>
      <c r="AR14" s="317">
        <v>76.900000000000006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2" t="s">
        <v>505</v>
      </c>
      <c r="AL15" s="1233"/>
      <c r="AM15" s="1233"/>
      <c r="AN15" s="1234"/>
      <c r="AO15" s="315">
        <v>78942</v>
      </c>
      <c r="AP15" s="315">
        <v>1874</v>
      </c>
      <c r="AQ15" s="316">
        <v>1605</v>
      </c>
      <c r="AR15" s="317">
        <v>16.8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5" t="s">
        <v>506</v>
      </c>
      <c r="AL16" s="1236"/>
      <c r="AM16" s="1236"/>
      <c r="AN16" s="1237"/>
      <c r="AO16" s="315">
        <v>-256933</v>
      </c>
      <c r="AP16" s="315">
        <v>-6099</v>
      </c>
      <c r="AQ16" s="316">
        <v>-6253</v>
      </c>
      <c r="AR16" s="317">
        <v>-2.5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5" t="s">
        <v>186</v>
      </c>
      <c r="AL17" s="1236"/>
      <c r="AM17" s="1236"/>
      <c r="AN17" s="1237"/>
      <c r="AO17" s="315">
        <v>3589157</v>
      </c>
      <c r="AP17" s="315">
        <v>85201</v>
      </c>
      <c r="AQ17" s="316">
        <v>85527</v>
      </c>
      <c r="AR17" s="317">
        <v>-0.4</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9" t="s">
        <v>511</v>
      </c>
      <c r="AL21" s="1230"/>
      <c r="AM21" s="1230"/>
      <c r="AN21" s="1231"/>
      <c r="AO21" s="327">
        <v>8.02</v>
      </c>
      <c r="AP21" s="328">
        <v>8.08</v>
      </c>
      <c r="AQ21" s="329">
        <v>-0.06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9" t="s">
        <v>512</v>
      </c>
      <c r="AL22" s="1230"/>
      <c r="AM22" s="1230"/>
      <c r="AN22" s="1231"/>
      <c r="AO22" s="332">
        <v>95.9</v>
      </c>
      <c r="AP22" s="333">
        <v>97.7</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8"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9"/>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516</v>
      </c>
      <c r="AL32" s="1221"/>
      <c r="AM32" s="1221"/>
      <c r="AN32" s="1222"/>
      <c r="AO32" s="342">
        <v>1496503</v>
      </c>
      <c r="AP32" s="342">
        <v>35524</v>
      </c>
      <c r="AQ32" s="343">
        <v>49196</v>
      </c>
      <c r="AR32" s="344">
        <v>-27.8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517</v>
      </c>
      <c r="AL33" s="1221"/>
      <c r="AM33" s="1221"/>
      <c r="AN33" s="1222"/>
      <c r="AO33" s="342" t="s">
        <v>503</v>
      </c>
      <c r="AP33" s="342" t="s">
        <v>503</v>
      </c>
      <c r="AQ33" s="343" t="s">
        <v>503</v>
      </c>
      <c r="AR33" s="344" t="s">
        <v>503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518</v>
      </c>
      <c r="AL34" s="1221"/>
      <c r="AM34" s="1221"/>
      <c r="AN34" s="1222"/>
      <c r="AO34" s="342" t="s">
        <v>503</v>
      </c>
      <c r="AP34" s="342" t="s">
        <v>503</v>
      </c>
      <c r="AQ34" s="343">
        <v>53</v>
      </c>
      <c r="AR34" s="344" t="s">
        <v>503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519</v>
      </c>
      <c r="AL35" s="1221"/>
      <c r="AM35" s="1221"/>
      <c r="AN35" s="1222"/>
      <c r="AO35" s="342">
        <v>556437</v>
      </c>
      <c r="AP35" s="342">
        <v>13209</v>
      </c>
      <c r="AQ35" s="343">
        <v>20035</v>
      </c>
      <c r="AR35" s="344">
        <v>-34.1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520</v>
      </c>
      <c r="AL36" s="1221"/>
      <c r="AM36" s="1221"/>
      <c r="AN36" s="1222"/>
      <c r="AO36" s="342">
        <v>111578</v>
      </c>
      <c r="AP36" s="342">
        <v>2649</v>
      </c>
      <c r="AQ36" s="343">
        <v>2549</v>
      </c>
      <c r="AR36" s="344">
        <v>3.9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521</v>
      </c>
      <c r="AL37" s="1221"/>
      <c r="AM37" s="1221"/>
      <c r="AN37" s="1222"/>
      <c r="AO37" s="342">
        <v>116153</v>
      </c>
      <c r="AP37" s="342">
        <v>2757</v>
      </c>
      <c r="AQ37" s="343">
        <v>540</v>
      </c>
      <c r="AR37" s="344">
        <v>410.6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522</v>
      </c>
      <c r="AL38" s="1224"/>
      <c r="AM38" s="1224"/>
      <c r="AN38" s="1225"/>
      <c r="AO38" s="345" t="s">
        <v>503</v>
      </c>
      <c r="AP38" s="345" t="s">
        <v>503</v>
      </c>
      <c r="AQ38" s="346">
        <v>3</v>
      </c>
      <c r="AR38" s="334" t="s">
        <v>503</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523</v>
      </c>
      <c r="AL39" s="1224"/>
      <c r="AM39" s="1224"/>
      <c r="AN39" s="1225"/>
      <c r="AO39" s="342">
        <v>-54527</v>
      </c>
      <c r="AP39" s="342">
        <v>-1294</v>
      </c>
      <c r="AQ39" s="343">
        <v>-4452</v>
      </c>
      <c r="AR39" s="344">
        <v>-70.900000000000006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524</v>
      </c>
      <c r="AL40" s="1221"/>
      <c r="AM40" s="1221"/>
      <c r="AN40" s="1222"/>
      <c r="AO40" s="342">
        <v>-1512277</v>
      </c>
      <c r="AP40" s="342">
        <v>-35899</v>
      </c>
      <c r="AQ40" s="343">
        <v>-46845</v>
      </c>
      <c r="AR40" s="344">
        <v>-23.4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298</v>
      </c>
      <c r="AL41" s="1227"/>
      <c r="AM41" s="1227"/>
      <c r="AN41" s="1228"/>
      <c r="AO41" s="342">
        <v>713867</v>
      </c>
      <c r="AP41" s="342">
        <v>16946</v>
      </c>
      <c r="AQ41" s="343">
        <v>21079</v>
      </c>
      <c r="AR41" s="344">
        <v>-19.600000000000001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3" t="s">
        <v>493</v>
      </c>
      <c r="AN49" s="1215" t="s">
        <v>528</v>
      </c>
      <c r="AO49" s="1216"/>
      <c r="AP49" s="1216"/>
      <c r="AQ49" s="1216"/>
      <c r="AR49" s="121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4"/>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1224660</v>
      </c>
      <c r="AN51" s="364">
        <v>27191</v>
      </c>
      <c r="AO51" s="365">
        <v>-25.7</v>
      </c>
      <c r="AP51" s="366">
        <v>83623</v>
      </c>
      <c r="AQ51" s="367">
        <v>-0.9</v>
      </c>
      <c r="AR51" s="368">
        <v>-24.8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856525</v>
      </c>
      <c r="AN52" s="372">
        <v>19017</v>
      </c>
      <c r="AO52" s="373">
        <v>14</v>
      </c>
      <c r="AP52" s="374">
        <v>48787</v>
      </c>
      <c r="AQ52" s="375">
        <v>10</v>
      </c>
      <c r="AR52" s="376">
        <v>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1105667</v>
      </c>
      <c r="AN53" s="364">
        <v>24952</v>
      </c>
      <c r="AO53" s="365">
        <v>-8.1999999999999993</v>
      </c>
      <c r="AP53" s="366">
        <v>81768</v>
      </c>
      <c r="AQ53" s="367">
        <v>-2.2000000000000002</v>
      </c>
      <c r="AR53" s="368">
        <v>-6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894325</v>
      </c>
      <c r="AN54" s="372">
        <v>20182</v>
      </c>
      <c r="AO54" s="373">
        <v>6.1</v>
      </c>
      <c r="AP54" s="374">
        <v>37917</v>
      </c>
      <c r="AQ54" s="375">
        <v>-22.3</v>
      </c>
      <c r="AR54" s="376">
        <v>28.4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1910081</v>
      </c>
      <c r="AN55" s="364">
        <v>43766</v>
      </c>
      <c r="AO55" s="365">
        <v>75.400000000000006</v>
      </c>
      <c r="AP55" s="366">
        <v>65876</v>
      </c>
      <c r="AQ55" s="367">
        <v>-19.399999999999999</v>
      </c>
      <c r="AR55" s="368">
        <v>94.8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612872</v>
      </c>
      <c r="AN56" s="372">
        <v>14043</v>
      </c>
      <c r="AO56" s="373">
        <v>-30.4</v>
      </c>
      <c r="AP56" s="374">
        <v>36484</v>
      </c>
      <c r="AQ56" s="375">
        <v>-3.8</v>
      </c>
      <c r="AR56" s="376">
        <v>-26.6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3102442</v>
      </c>
      <c r="AN57" s="364">
        <v>72167</v>
      </c>
      <c r="AO57" s="365">
        <v>64.900000000000006</v>
      </c>
      <c r="AP57" s="366">
        <v>68468</v>
      </c>
      <c r="AQ57" s="367">
        <v>3.9</v>
      </c>
      <c r="AR57" s="368">
        <v>61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2001979</v>
      </c>
      <c r="AN58" s="372">
        <v>46568</v>
      </c>
      <c r="AO58" s="373">
        <v>231.6</v>
      </c>
      <c r="AP58" s="374">
        <v>34140</v>
      </c>
      <c r="AQ58" s="375">
        <v>-6.4</v>
      </c>
      <c r="AR58" s="376">
        <v>238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1718075</v>
      </c>
      <c r="AN59" s="364">
        <v>40784</v>
      </c>
      <c r="AO59" s="365">
        <v>-43.5</v>
      </c>
      <c r="AP59" s="366">
        <v>69729</v>
      </c>
      <c r="AQ59" s="367">
        <v>1.8</v>
      </c>
      <c r="AR59" s="368">
        <v>-45.3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1459570</v>
      </c>
      <c r="AN60" s="372">
        <v>34648</v>
      </c>
      <c r="AO60" s="373">
        <v>-25.6</v>
      </c>
      <c r="AP60" s="374">
        <v>38908</v>
      </c>
      <c r="AQ60" s="375">
        <v>14</v>
      </c>
      <c r="AR60" s="376">
        <v>-39.6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1812185</v>
      </c>
      <c r="AN61" s="379">
        <v>41772</v>
      </c>
      <c r="AO61" s="380">
        <v>12.6</v>
      </c>
      <c r="AP61" s="381">
        <v>73893</v>
      </c>
      <c r="AQ61" s="382">
        <v>-3.4</v>
      </c>
      <c r="AR61" s="368">
        <v>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1165054</v>
      </c>
      <c r="AN62" s="372">
        <v>26892</v>
      </c>
      <c r="AO62" s="373">
        <v>39.1</v>
      </c>
      <c r="AP62" s="374">
        <v>39247</v>
      </c>
      <c r="AQ62" s="375">
        <v>-1.7</v>
      </c>
      <c r="AR62" s="376">
        <v>40.799999999999997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qurbqjp/piCrxoWdyt4ZN2tL4VPz0xsTIvY9ZLzJQhPSmUFkhdLXvyDWHf5rXXNJExKDBytajf3/aSGjJUuBA==" saltValue="EIKh5h150BMuXxGPbcM8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S7dUXmlLyuqCx9Gr7lheViLSnv1G5D/6fml7d9rEXyZyiMYooVPM8jqlOyMRC4E3+I9jvh4TQJffvAqzSFBNA==" saltValue="APZ90i/Tnde5czfgNbt7f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FgpLIaKIXZ6c1ByVOX2PPRriyuUbYiKLFzTOJ8NnxddOvONa9KkWzMQhBmDjA79hmmRpn19b9YmexAVbTCboQ==" saltValue="/uvmoypC6Ph1T9fLTSrz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8" t="s">
        <v>3</v>
      </c>
      <c r="D47" s="1238"/>
      <c r="E47" s="1239"/>
      <c r="F47" s="11">
        <v>25.35</v>
      </c>
      <c r="G47" s="12">
        <v>29.29</v>
      </c>
      <c r="H47" s="12">
        <v>30.2</v>
      </c>
      <c r="I47" s="12">
        <v>32.21</v>
      </c>
      <c r="J47" s="13">
        <v>32.53</v>
      </c>
    </row>
    <row r="48" spans="2:10" ht="57.75" customHeight="1" x14ac:dyDescent="0.15">
      <c r="B48" s="14"/>
      <c r="C48" s="1240" t="s">
        <v>4</v>
      </c>
      <c r="D48" s="1240"/>
      <c r="E48" s="1241"/>
      <c r="F48" s="15">
        <v>17.14</v>
      </c>
      <c r="G48" s="16">
        <v>10.94</v>
      </c>
      <c r="H48" s="16">
        <v>13.3</v>
      </c>
      <c r="I48" s="16">
        <v>12.75</v>
      </c>
      <c r="J48" s="17">
        <v>11.81</v>
      </c>
    </row>
    <row r="49" spans="2:10" ht="57.75" customHeight="1" thickBot="1" x14ac:dyDescent="0.2">
      <c r="B49" s="18"/>
      <c r="C49" s="1242" t="s">
        <v>5</v>
      </c>
      <c r="D49" s="1242"/>
      <c r="E49" s="1243"/>
      <c r="F49" s="19">
        <v>5.35</v>
      </c>
      <c r="G49" s="20" t="s">
        <v>549</v>
      </c>
      <c r="H49" s="20">
        <v>2.2000000000000002</v>
      </c>
      <c r="I49" s="20">
        <v>1.07</v>
      </c>
      <c r="J49" s="21" t="s">
        <v>550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bBYEHw/m5K9R/hGsPq81M/6mGGjLBN3B8UnJ8ZRMxhlxOQNnXIWw50ExGKhf8UNeutZDaNncyOZNcnsf1KUNQ==" saltValue="2/Lo7w2P7eU90NB/jSfvc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2020-09-25T07:19:36Z</cp:lastPrinted>
  <dcterms:created xsi:type="dcterms:W3CDTF">2020-02-10T02:48:56Z</dcterms:created>
  <dcterms:modified xsi:type="dcterms:W3CDTF">2020-09-28T00:19:27Z</dcterms:modified>
  <cp:category/>
</cp:coreProperties>
</file>