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財政係バックアップ\2020年度\05_決算統計\00_H30決算ベース財政状況資料集（追加分）\05_★HP用最終版\"/>
    </mc:Choice>
  </mc:AlternateContent>
  <bookViews>
    <workbookView xWindow="0" yWindow="0" windowWidth="15360" windowHeight="7635" tabRatio="6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W36" i="10"/>
  <c r="U36" i="10"/>
  <c r="E36" i="10"/>
  <c r="C36" i="10"/>
  <c r="DG35" i="10"/>
  <c r="CQ35" i="10"/>
  <c r="CO35" i="10"/>
  <c r="BY35" i="10"/>
  <c r="BW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<sst xmlns="http://schemas.openxmlformats.org/spreadsheetml/2006/main" count="1130" uniqueCount="560">
  <si>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</si>
  <si>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</si>
  <si>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</si>
  <si>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</si>
  <si>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区分</t>
    <rPh sb="0" eb="2">
      <t>クブン</t>
    </rPh>
    <phoneticPr fontId="5"/>
  </si>
  <si>
    <t>徴収率
(％)</t>
    <rPh sb="0" eb="2">
      <t>チョウシュウ</t>
    </rPh>
    <rPh sb="2" eb="3">
      <t>リツ</t>
    </rPh>
    <phoneticPr fontId="5"/>
  </si>
  <si>
    <t>第2次</t>
    <rPh sb="0" eb="1">
      <t>ダイ</t>
    </rPh>
    <rPh sb="2" eb="3">
      <t>ジ</t>
    </rPh>
    <phoneticPr fontId="5"/>
  </si>
  <si>
    <t>神栖市国民健康保険特別会計</t>
  </si>
  <si>
    <t>(Ｂ)</t>
  </si>
  <si>
    <t>（参考）</t>
    <rPh sb="1" eb="3">
      <t>サンコウ</t>
    </rPh>
    <phoneticPr fontId="5"/>
  </si>
  <si>
    <t>実質収支額</t>
    <rPh sb="0" eb="2">
      <t>ジッシツ</t>
    </rPh>
    <rPh sb="2" eb="4">
      <t>シュウシ</t>
    </rPh>
    <rPh sb="4" eb="5">
      <t>ガク</t>
    </rPh>
    <phoneticPr fontId="5"/>
  </si>
  <si>
    <t>会計</t>
    <rPh sb="0" eb="2">
      <t>カイケイ</t>
    </rPh>
    <phoneticPr fontId="5"/>
  </si>
  <si>
    <t>実質公債費比率（分子）の構造</t>
  </si>
  <si>
    <t>実質単年度収支</t>
    <rPh sb="0" eb="2">
      <t>ジッシツ</t>
    </rPh>
    <rPh sb="2" eb="5">
      <t>タンネンド</t>
    </rPh>
    <rPh sb="5" eb="7">
      <t>シュウシ</t>
    </rPh>
    <phoneticPr fontId="5"/>
  </si>
  <si>
    <t>年度</t>
    <rPh sb="0" eb="2">
      <t>ネンド</t>
    </rPh>
    <phoneticPr fontId="5"/>
  </si>
  <si>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</si>
  <si>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</si>
  <si>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5"/>
  </si>
  <si>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</si>
  <si>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</si>
  <si>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</si>
  <si>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</si>
  <si>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法非適用企業</t>
  </si>
  <si>
    <t>元利償還金</t>
  </si>
  <si>
    <r>
      <t>2</t>
    </r>
    <r>
      <rPr>
        <sz val="9"/>
        <color indexed="8"/>
        <rFont val="ＭＳ ゴシック"/>
        <family val="3"/>
        <charset val="128"/>
      </rPr>
      <t>7年国調</t>
    </r>
    <rPh sb="2" eb="3">
      <t>ネン</t>
    </rPh>
    <rPh sb="3" eb="4">
      <t>コク</t>
    </rPh>
    <rPh sb="4" eb="5">
      <t>チョウ</t>
    </rPh>
    <phoneticPr fontId="5"/>
  </si>
  <si>
    <t>実質収支比率等に係る経年分析</t>
  </si>
  <si>
    <t>神栖市水道事業会計</t>
  </si>
  <si>
    <t>元利償還金等(A)</t>
  </si>
  <si>
    <t>　補助費等</t>
    <rPh sb="1" eb="3">
      <t>ホジョ</t>
    </rPh>
    <rPh sb="3" eb="4">
      <t>ヒ</t>
    </rPh>
    <rPh sb="4" eb="5">
      <t>トウ</t>
    </rPh>
    <phoneticPr fontId="5"/>
  </si>
  <si>
    <t>減債基金積立不足算定額※2</t>
  </si>
  <si>
    <t>実質公債費比率
（(Ａ)－((Ｂ)＋(Ｄ))）／（(Ｃ)－(Ｄ)）×１００</t>
    <rPh sb="0" eb="2">
      <t>ジッシツ</t>
    </rPh>
    <rPh sb="2" eb="4">
      <t>コウサイ</t>
    </rPh>
    <rPh sb="4" eb="5">
      <t>ヒ</t>
    </rPh>
    <rPh sb="5" eb="7">
      <t>ヒリツ</t>
    </rPh>
    <phoneticPr fontId="5"/>
  </si>
  <si>
    <t>減債基金積立不足算定額</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</si>
  <si>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</si>
  <si>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</si>
  <si>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</si>
  <si>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</si>
  <si>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</si>
  <si>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</si>
  <si>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</si>
  <si>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</si>
  <si>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</si>
  <si>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</si>
  <si>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</si>
  <si>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一時借入金の利子</t>
  </si>
  <si>
    <t>労働費</t>
  </si>
  <si>
    <t>増減率  (％)</t>
    <rPh sb="0" eb="2">
      <t>ゾウゲン</t>
    </rPh>
    <rPh sb="2" eb="3">
      <t>リツ</t>
    </rPh>
    <phoneticPr fontId="5"/>
  </si>
  <si>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</si>
  <si>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利子割交付金</t>
  </si>
  <si>
    <t>基準財政需要額算入見込額</t>
  </si>
  <si>
    <t>平成30年度　財政状況資料集</t>
  </si>
  <si>
    <t>算入公債費等</t>
  </si>
  <si>
    <t>(注釈)</t>
    <rPh sb="1" eb="2">
      <t>チュウ</t>
    </rPh>
    <rPh sb="2" eb="3">
      <t>シャク</t>
    </rPh>
    <phoneticPr fontId="5"/>
  </si>
  <si>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</si>
  <si>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</si>
  <si>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</si>
  <si>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</si>
  <si>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</si>
  <si>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</si>
  <si>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</si>
  <si>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</si>
  <si>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r>
      <t>減債基金残高</t>
    </r>
    <r>
      <rPr>
        <sz val="11"/>
        <color theme="1"/>
        <rFont val="ＭＳ ゴシック"/>
        <family val="3"/>
        <charset val="128"/>
      </rPr>
      <t>（注）</t>
    </r>
    <rPh sb="4" eb="6">
      <t>ザンダカ</t>
    </rPh>
    <rPh sb="7" eb="8">
      <t>チュウ</t>
    </rPh>
    <phoneticPr fontId="32"/>
  </si>
  <si>
    <t>人口密度 (人/k㎡)</t>
    <rPh sb="0" eb="2">
      <t>ジンコウ</t>
    </rPh>
    <rPh sb="2" eb="4">
      <t>ミツド</t>
    </rPh>
    <phoneticPr fontId="5"/>
  </si>
  <si>
    <t>一般会計等に係る地方債の現在高</t>
  </si>
  <si>
    <t>公債費負担比率</t>
    <rPh sb="0" eb="3">
      <t>コウサイヒ</t>
    </rPh>
    <rPh sb="3" eb="5">
      <t>フタン</t>
    </rPh>
    <rPh sb="5" eb="7">
      <t>ヒリツ</t>
    </rPh>
    <phoneticPr fontId="5"/>
  </si>
  <si>
    <t>黒字額</t>
    <rPh sb="0" eb="2">
      <t>クロジ</t>
    </rPh>
    <rPh sb="2" eb="3">
      <t>ガク</t>
    </rPh>
    <phoneticPr fontId="1"/>
  </si>
  <si>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</si>
  <si>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</si>
  <si>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</si>
  <si>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</si>
  <si>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</si>
  <si>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</si>
  <si>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組合等負担等見込額</t>
  </si>
  <si>
    <t>設立法人等の負債額等負担見込額</t>
  </si>
  <si>
    <t>学校教育施設建設基金</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</si>
  <si>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</si>
  <si>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</si>
  <si>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</si>
  <si>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</si>
  <si>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</si>
  <si>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</si>
  <si>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</si>
  <si>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</si>
  <si>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　　うち人件費</t>
  </si>
  <si>
    <t>(3ヵ年平均)</t>
    <rPh sb="3" eb="4">
      <t>ネン</t>
    </rPh>
    <rPh sb="4" eb="6">
      <t>ヘイキン</t>
    </rPh>
    <phoneticPr fontId="5"/>
  </si>
  <si>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</si>
  <si>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</si>
  <si>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</si>
  <si>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</si>
  <si>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</si>
  <si>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</si>
  <si>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</si>
  <si>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</si>
  <si>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</si>
  <si>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</si>
  <si>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</si>
  <si>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</si>
  <si>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1"/>
  </si>
  <si>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</si>
  <si>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</si>
  <si>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</si>
  <si>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</si>
  <si>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</si>
  <si>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</si>
  <si>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</si>
  <si>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</si>
  <si>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</si>
  <si>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</si>
  <si>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</si>
  <si>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</si>
  <si>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</si>
  <si>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1"/>
  </si>
  <si>
    <t>赤字額</t>
    <rPh sb="0" eb="2">
      <t>アカジ</t>
    </rPh>
    <rPh sb="2" eb="3">
      <t>ガク</t>
    </rPh>
    <phoneticPr fontId="1"/>
  </si>
  <si>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</si>
  <si>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</si>
  <si>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</si>
  <si>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</si>
  <si>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3"/>
  </si>
  <si>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</si>
  <si>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</si>
  <si>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</si>
  <si>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</si>
  <si>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</si>
  <si>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</si>
  <si>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</si>
  <si>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</si>
  <si>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</si>
  <si>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</si>
  <si>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</si>
  <si>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</si>
  <si>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</si>
  <si>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総括表（市町村）</t>
    <rPh sb="0" eb="2">
      <t>ソウカツ</t>
    </rPh>
    <rPh sb="2" eb="3">
      <t>ヒョウ</t>
    </rPh>
    <rPh sb="4" eb="7">
      <t>シチョウソン</t>
    </rPh>
    <phoneticPr fontId="5"/>
  </si>
  <si>
    <t xml:space="preserve"> H28</t>
  </si>
  <si>
    <t>いわゆる五省協定等に係るもの</t>
    <rPh sb="4" eb="6">
      <t>ゴショウ</t>
    </rPh>
    <rPh sb="6" eb="9">
      <t>キョウテイトウ</t>
    </rPh>
    <rPh sb="10" eb="11">
      <t>カカ</t>
    </rPh>
    <phoneticPr fontId="31"/>
  </si>
  <si>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</si>
  <si>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</si>
  <si>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茨城県</t>
  </si>
  <si>
    <t>市町村類型</t>
  </si>
  <si>
    <t>地方道路公社に係る将来負担額</t>
    <rPh sb="0" eb="2">
      <t>チホウ</t>
    </rPh>
    <rPh sb="2" eb="4">
      <t>ドウロ</t>
    </rPh>
    <rPh sb="4" eb="6">
      <t>コウシャ</t>
    </rPh>
    <rPh sb="7" eb="8">
      <t>カカ</t>
    </rPh>
    <rPh sb="9" eb="11">
      <t>ショウライ</t>
    </rPh>
    <rPh sb="11" eb="14">
      <t>フタンガク</t>
    </rPh>
    <phoneticPr fontId="31"/>
  </si>
  <si>
    <t>Ⅱ－０</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</si>
  <si>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</si>
  <si>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</si>
  <si>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</si>
  <si>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</si>
  <si>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</si>
  <si>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</si>
  <si>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　　　うち純固定資産税</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</si>
  <si>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</si>
  <si>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</si>
  <si>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平成30年度(千円･％)</t>
    <rPh sb="0" eb="2">
      <t>ヘイセイ</t>
    </rPh>
    <rPh sb="4" eb="6">
      <t>ネンド</t>
    </rPh>
    <rPh sb="7" eb="9">
      <t>センエン</t>
    </rPh>
    <phoneticPr fontId="5"/>
  </si>
  <si>
    <t>対比（％）</t>
    <rPh sb="0" eb="2">
      <t>タイヒ</t>
    </rPh>
    <phoneticPr fontId="5"/>
  </si>
  <si>
    <t>平成29年度(千円･％)</t>
    <rPh sb="0" eb="2">
      <t>ヘイセイ</t>
    </rPh>
    <rPh sb="4" eb="6">
      <t>ネンド</t>
    </rPh>
    <rPh sb="7" eb="9">
      <t>センエン</t>
    </rPh>
    <phoneticPr fontId="5"/>
  </si>
  <si>
    <t>歳入総額</t>
  </si>
  <si>
    <t>実質収支比率</t>
    <rPh sb="0" eb="2">
      <t>ジッシツ</t>
    </rPh>
    <rPh sb="2" eb="4">
      <t>シュウシ</t>
    </rPh>
    <rPh sb="4" eb="6">
      <t>ヒリツ</t>
    </rPh>
    <phoneticPr fontId="5"/>
  </si>
  <si>
    <t>準元利償還金</t>
    <rPh sb="0" eb="1">
      <t>ジュン</t>
    </rPh>
    <rPh sb="1" eb="3">
      <t>ガンリ</t>
    </rPh>
    <rPh sb="3" eb="6">
      <t>ショウカンキン</t>
    </rPh>
    <phoneticPr fontId="31"/>
  </si>
  <si>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</si>
  <si>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</si>
  <si>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</si>
  <si>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</si>
  <si>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</si>
  <si>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</si>
  <si>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神栖市</t>
  </si>
  <si>
    <t>一般職員</t>
    <rPh sb="0" eb="2">
      <t>イッパン</t>
    </rPh>
    <rPh sb="2" eb="4">
      <t>ショクイン</t>
    </rPh>
    <phoneticPr fontId="5"/>
  </si>
  <si>
    <t>地方交付税種地</t>
    <rPh sb="0" eb="2">
      <t>チホウ</t>
    </rPh>
    <rPh sb="2" eb="5">
      <t>コウフゼイ</t>
    </rPh>
    <rPh sb="5" eb="6">
      <t>シュ</t>
    </rPh>
    <rPh sb="6" eb="7">
      <t>チ</t>
    </rPh>
    <phoneticPr fontId="5"/>
  </si>
  <si>
    <t>地方特例交付金</t>
  </si>
  <si>
    <t>1-3</t>
  </si>
  <si>
    <t>○</t>
  </si>
  <si>
    <t>参考</t>
    <rPh sb="0" eb="2">
      <t>サンコウ</t>
    </rPh>
    <phoneticPr fontId="5"/>
  </si>
  <si>
    <t>歳入歳出差引</t>
  </si>
  <si>
    <t>会計名</t>
    <rPh sb="0" eb="2">
      <t>カイケイ</t>
    </rPh>
    <rPh sb="2" eb="3">
      <t>メイ</t>
    </rPh>
    <phoneticPr fontId="5"/>
  </si>
  <si>
    <t>(Ｅ)</t>
  </si>
  <si>
    <t>　　(※1)</t>
  </si>
  <si>
    <t>市場</t>
  </si>
  <si>
    <t>首都</t>
    <rPh sb="0" eb="2">
      <t>シュト</t>
    </rPh>
    <phoneticPr fontId="5"/>
  </si>
  <si>
    <t>翌年度に繰越すべき財源</t>
  </si>
  <si>
    <t>標準財政規模</t>
    <rPh sb="0" eb="2">
      <t>ヒョウジュン</t>
    </rPh>
    <rPh sb="2" eb="4">
      <t>ザイセイ</t>
    </rPh>
    <rPh sb="4" eb="6">
      <t>キボ</t>
    </rPh>
    <phoneticPr fontId="5"/>
  </si>
  <si>
    <t>神栖市介護保険特別会計</t>
  </si>
  <si>
    <t>内訳</t>
    <rPh sb="0" eb="2">
      <t>ウチワケ</t>
    </rPh>
    <phoneticPr fontId="5"/>
  </si>
  <si>
    <t>近畿</t>
    <rPh sb="0" eb="2">
      <t>キンキ</t>
    </rPh>
    <phoneticPr fontId="5"/>
  </si>
  <si>
    <t>(Ｃ)－(Ｄ)</t>
  </si>
  <si>
    <t>▲ 3.02</t>
  </si>
  <si>
    <t>実質収支</t>
  </si>
  <si>
    <t>財政力指数</t>
    <rPh sb="0" eb="3">
      <t>ザイセイリョク</t>
    </rPh>
    <rPh sb="3" eb="5">
      <t>シスウ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</si>
  <si>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</si>
  <si>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</si>
  <si>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1"/>
  </si>
  <si>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</si>
  <si>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</si>
  <si>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</si>
  <si>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</si>
  <si>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</si>
  <si>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</si>
  <si>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</si>
  <si>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</si>
  <si>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</si>
  <si>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</si>
  <si>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歳出合計</t>
  </si>
  <si>
    <t>-0.3</t>
  </si>
  <si>
    <t>歳出の状況（単位 千円・％）</t>
  </si>
  <si>
    <t>上水道</t>
  </si>
  <si>
    <t>実質赤字比率</t>
    <rPh sb="0" eb="2">
      <t>ジッシツ</t>
    </rPh>
    <rPh sb="2" eb="4">
      <t>アカジ</t>
    </rPh>
    <rPh sb="4" eb="6">
      <t>ヒリツ</t>
    </rPh>
    <phoneticPr fontId="33"/>
  </si>
  <si>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</si>
  <si>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</si>
  <si>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</si>
  <si>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</si>
  <si>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</si>
  <si>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</si>
  <si>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</si>
  <si>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</si>
  <si>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</si>
  <si>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</si>
  <si>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</si>
  <si>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</si>
  <si>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</si>
  <si>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</si>
  <si>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</si>
  <si>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</si>
  <si>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</si>
  <si>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</si>
  <si>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</si>
  <si>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1"/>
  </si>
  <si>
    <t>▲ 0.67</t>
  </si>
  <si>
    <t>実質単年度収支</t>
  </si>
  <si>
    <t>　　軽自動車税</t>
  </si>
  <si>
    <t>　実質公債費比率</t>
    <rPh sb="1" eb="3">
      <t>ジッシツ</t>
    </rPh>
    <rPh sb="3" eb="6">
      <t>コウサイヒ</t>
    </rPh>
    <rPh sb="6" eb="8">
      <t>ヒリツ</t>
    </rPh>
    <phoneticPr fontId="5"/>
  </si>
  <si>
    <t>30.01.01(人)</t>
  </si>
  <si>
    <t>配当割交付金</t>
    <rPh sb="0" eb="2">
      <t>ハイトウ</t>
    </rPh>
    <rPh sb="2" eb="3">
      <t>ワリ</t>
    </rPh>
    <rPh sb="3" eb="6">
      <t>コウフキン</t>
    </rPh>
    <phoneticPr fontId="10"/>
  </si>
  <si>
    <t>人件費及び人件費に準ずる費用</t>
    <rPh sb="0" eb="3">
      <t>ジンケンヒ</t>
    </rPh>
    <rPh sb="3" eb="4">
      <t>オヨ</t>
    </rPh>
    <rPh sb="5" eb="8">
      <t>ジンケンヒ</t>
    </rPh>
    <rPh sb="9" eb="10">
      <t>ジュン</t>
    </rPh>
    <rPh sb="12" eb="14">
      <t>ヒヨウ</t>
    </rPh>
    <phoneticPr fontId="5"/>
  </si>
  <si>
    <t>H28</t>
  </si>
  <si>
    <t>　将来負担比率</t>
    <rPh sb="1" eb="3">
      <t>ショウライ</t>
    </rPh>
    <rPh sb="3" eb="5">
      <t>フタン</t>
    </rPh>
    <rPh sb="5" eb="7">
      <t>ヒリツ</t>
    </rPh>
    <phoneticPr fontId="5"/>
  </si>
  <si>
    <t>　扶助費</t>
  </si>
  <si>
    <t>　うち、健全化法施行規則附則第三条に係る負担見込額</t>
  </si>
  <si>
    <t>基準財政収入額</t>
  </si>
  <si>
    <t>0.0</t>
  </si>
  <si>
    <t>-0.0</t>
  </si>
  <si>
    <t>標準税収入額等</t>
  </si>
  <si>
    <t>面積 (k㎡)</t>
    <rPh sb="0" eb="2">
      <t>メンセキ</t>
    </rPh>
    <phoneticPr fontId="5"/>
  </si>
  <si>
    <t xml:space="preserve"> H29</t>
  </si>
  <si>
    <t>茨城県神栖市</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</si>
  <si>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</si>
  <si>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</si>
  <si>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</si>
  <si>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</si>
  <si>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</si>
  <si>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</si>
  <si>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</si>
  <si>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</si>
  <si>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</si>
  <si>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</si>
  <si>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</si>
  <si>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</si>
  <si>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</si>
  <si>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</si>
  <si>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</si>
  <si>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</si>
  <si>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</si>
  <si>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</si>
  <si>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市区町村長</t>
    <rPh sb="0" eb="2">
      <t>シク</t>
    </rPh>
    <rPh sb="2" eb="4">
      <t>チョウソン</t>
    </rPh>
    <rPh sb="4" eb="5">
      <t>チョウ</t>
    </rPh>
    <phoneticPr fontId="5"/>
  </si>
  <si>
    <t>計</t>
    <rPh sb="0" eb="1">
      <t>ケイ</t>
    </rPh>
    <phoneticPr fontId="5"/>
  </si>
  <si>
    <t>　うち公的資金</t>
    <rPh sb="3" eb="5">
      <t>コウテキ</t>
    </rPh>
    <phoneticPr fontId="5"/>
  </si>
  <si>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</si>
  <si>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</si>
  <si>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</si>
  <si>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</si>
  <si>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</si>
  <si>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</si>
  <si>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神栖市後期高齢者医療特別会計</t>
  </si>
  <si>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</si>
  <si>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</si>
  <si>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</si>
  <si>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</si>
  <si>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</si>
  <si>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</si>
  <si>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</si>
  <si>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積立金
現在高</t>
    <rPh sb="4" eb="7">
      <t>ゲンザイダカ</t>
    </rPh>
    <phoneticPr fontId="34"/>
  </si>
  <si>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</si>
  <si>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</si>
  <si>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</si>
  <si>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</si>
  <si>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</si>
  <si>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</si>
  <si>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</si>
  <si>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</si>
  <si>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</si>
  <si>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</si>
  <si>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</si>
  <si>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</si>
  <si>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</si>
  <si>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</si>
  <si>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</si>
  <si>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</si>
  <si>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</si>
  <si>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</si>
  <si>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</si>
  <si>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</si>
  <si>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</si>
  <si>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</si>
  <si>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</si>
  <si>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</si>
  <si>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</si>
  <si>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</si>
  <si>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</si>
  <si>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</si>
  <si>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</si>
  <si>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</si>
  <si>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36"/>
  </si>
  <si>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</si>
  <si>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</si>
  <si>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</si>
  <si>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</si>
  <si>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</si>
  <si>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</si>
  <si>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</si>
  <si>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</si>
  <si>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</si>
  <si>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</si>
  <si>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</si>
  <si>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</si>
  <si>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普通税</t>
    <rPh sb="0" eb="2">
      <t>フツウ</t>
    </rPh>
    <rPh sb="2" eb="3">
      <t>ゼイ</t>
    </rPh>
    <phoneticPr fontId="10"/>
  </si>
  <si>
    <t>軽油引取税交付金</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</si>
  <si>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</si>
  <si>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</si>
  <si>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</si>
  <si>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</si>
  <si>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</si>
  <si>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</si>
  <si>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</si>
  <si>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</si>
  <si>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</si>
  <si>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</si>
  <si>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民生費</t>
  </si>
  <si>
    <t>株式等譲渡所得割交付金</t>
    <rPh sb="0" eb="2">
      <t>カブシキ</t>
    </rPh>
    <rPh sb="2" eb="3">
      <t>トウ</t>
    </rPh>
    <rPh sb="3" eb="5">
      <t>ジョウト</t>
    </rPh>
    <rPh sb="5" eb="7">
      <t>ショトク</t>
    </rPh>
    <rPh sb="7" eb="8">
      <t>ワリ</t>
    </rPh>
    <rPh sb="8" eb="11">
      <t>コウフキン</t>
    </rPh>
    <phoneticPr fontId="10"/>
  </si>
  <si>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</si>
  <si>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</si>
  <si>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</si>
  <si>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</si>
  <si>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</si>
  <si>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</si>
  <si>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</si>
  <si>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</si>
  <si>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</si>
  <si>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</si>
  <si>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</si>
  <si>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</si>
  <si>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</si>
  <si>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</si>
  <si>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</si>
  <si>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 2.25</t>
  </si>
  <si>
    <t>公債費に準ずる債務負担行為に係るもの</t>
  </si>
  <si>
    <t>　　市町村たばこ税</t>
  </si>
  <si>
    <t>教育費</t>
  </si>
  <si>
    <t>　　鉱産税</t>
  </si>
  <si>
    <t>鹿島地方事務組合（市場事業特別会計）</t>
    <rPh sb="0" eb="2">
      <t>カシマ</t>
    </rPh>
    <rPh sb="2" eb="4">
      <t>チホウ</t>
    </rPh>
    <rPh sb="4" eb="6">
      <t>ジム</t>
    </rPh>
    <rPh sb="6" eb="8">
      <t>クミアイ</t>
    </rPh>
    <rPh sb="9" eb="11">
      <t>イチバ</t>
    </rPh>
    <rPh sb="11" eb="13">
      <t>ジギョウ</t>
    </rPh>
    <rPh sb="13" eb="15">
      <t>トクベツ</t>
    </rPh>
    <phoneticPr fontId="37"/>
  </si>
  <si>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</si>
  <si>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</si>
  <si>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</si>
  <si>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</si>
  <si>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</si>
  <si>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</si>
  <si>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</si>
  <si>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</si>
  <si>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</si>
  <si>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</si>
  <si>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</si>
  <si>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</si>
  <si>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</si>
  <si>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</si>
  <si>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</si>
  <si>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</si>
  <si>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</si>
  <si>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</si>
  <si>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</si>
  <si>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</si>
  <si>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</si>
  <si>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</si>
  <si>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</si>
  <si>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経常経費充当一般財源等</t>
  </si>
  <si>
    <t>経常収支比率</t>
    <rPh sb="0" eb="2">
      <t>ケイジョウ</t>
    </rPh>
    <rPh sb="2" eb="4">
      <t>シュウシ</t>
    </rPh>
    <rPh sb="4" eb="6">
      <t>ヒリツ</t>
    </rPh>
    <phoneticPr fontId="33"/>
  </si>
  <si>
    <t>　　水利地益税等</t>
  </si>
  <si>
    <t>H27</t>
  </si>
  <si>
    <t>義務的経費計</t>
    <rPh sb="0" eb="3">
      <t>ギムテキ</t>
    </rPh>
    <rPh sb="3" eb="5">
      <t>ケイヒ</t>
    </rPh>
    <rPh sb="5" eb="6">
      <t>ケイ</t>
    </rPh>
    <phoneticPr fontId="5"/>
  </si>
  <si>
    <t>　公債費</t>
  </si>
  <si>
    <t>増減率(%)(B)</t>
    <rPh sb="0" eb="3">
      <t>ゾウゲンリツ</t>
    </rPh>
    <phoneticPr fontId="5"/>
  </si>
  <si>
    <t>旧法による税</t>
  </si>
  <si>
    <t>鹿行広域事務組合（ごみ処理事業特別会計）</t>
    <rPh sb="11" eb="13">
      <t>ショリ</t>
    </rPh>
    <rPh sb="13" eb="15">
      <t>ジギョウ</t>
    </rPh>
    <phoneticPr fontId="37"/>
  </si>
  <si>
    <t>債務負担行為</t>
    <rPh sb="0" eb="2">
      <t>サイム</t>
    </rPh>
    <rPh sb="2" eb="4">
      <t>フタン</t>
    </rPh>
    <rPh sb="4" eb="6">
      <t>コウイ</t>
    </rPh>
    <phoneticPr fontId="5"/>
  </si>
  <si>
    <t>合計</t>
  </si>
  <si>
    <t>他会計等
からの
繰入金</t>
  </si>
  <si>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37"/>
  </si>
  <si>
    <t>都道府県支出金</t>
  </si>
  <si>
    <t>平成30年度</t>
    <rPh sb="0" eb="2">
      <t>ヘイセイ</t>
    </rPh>
    <rPh sb="4" eb="6">
      <t>ネンド</t>
    </rPh>
    <phoneticPr fontId="5"/>
  </si>
  <si>
    <t>現年</t>
    <rPh sb="0" eb="1">
      <t>ゲン</t>
    </rPh>
    <rPh sb="1" eb="2">
      <t>ネン</t>
    </rPh>
    <phoneticPr fontId="5"/>
  </si>
  <si>
    <t xml:space="preserve"> H26</t>
  </si>
  <si>
    <t>公共施設整備基金</t>
  </si>
  <si>
    <t>　うち元金</t>
  </si>
  <si>
    <t>繰入金</t>
  </si>
  <si>
    <t>鹿島地方事務組合（消防事業特別会計）</t>
    <rPh sb="0" eb="2">
      <t>カシマ</t>
    </rPh>
    <rPh sb="2" eb="4">
      <t>チホウ</t>
    </rPh>
    <rPh sb="4" eb="6">
      <t>ジム</t>
    </rPh>
    <rPh sb="6" eb="8">
      <t>クミアイ</t>
    </rPh>
    <rPh sb="9" eb="11">
      <t>ショウボウ</t>
    </rPh>
    <rPh sb="11" eb="13">
      <t>ジギョウ</t>
    </rPh>
    <rPh sb="13" eb="15">
      <t>トクベツ</t>
    </rPh>
    <phoneticPr fontId="37"/>
  </si>
  <si>
    <t>一時借入金利子</t>
  </si>
  <si>
    <t>国営土地改良事業に係るもの</t>
    <rPh sb="0" eb="2">
      <t>コクエイ</t>
    </rPh>
    <rPh sb="2" eb="4">
      <t>トチ</t>
    </rPh>
    <rPh sb="4" eb="6">
      <t>カイリョウ</t>
    </rPh>
    <rPh sb="6" eb="8">
      <t>ジギョウ</t>
    </rPh>
    <rPh sb="9" eb="10">
      <t>カカ</t>
    </rPh>
    <phoneticPr fontId="31"/>
  </si>
  <si>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</si>
  <si>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</si>
  <si>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</si>
  <si>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</si>
  <si>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</si>
  <si>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</si>
  <si>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地方債</t>
  </si>
  <si>
    <t>実質収支</t>
    <rPh sb="0" eb="2">
      <t>ジッシツ</t>
    </rPh>
    <rPh sb="2" eb="4">
      <t>シュウシ</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</si>
  <si>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</si>
  <si>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</si>
  <si>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</si>
  <si>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　うち減収補塡債(特例分)</t>
    <rPh sb="4" eb="5">
      <t>シュウ</t>
    </rPh>
    <rPh sb="9" eb="10">
      <t>トク</t>
    </rPh>
    <rPh sb="10" eb="11">
      <t>レイ</t>
    </rPh>
    <rPh sb="11" eb="12">
      <t>ブン</t>
    </rPh>
    <phoneticPr fontId="1"/>
  </si>
  <si>
    <t>下水道</t>
  </si>
  <si>
    <t>再差引収支</t>
    <rPh sb="0" eb="1">
      <t>サイ</t>
    </rPh>
    <rPh sb="1" eb="3">
      <t>サシヒキ</t>
    </rPh>
    <rPh sb="3" eb="5">
      <t>シュウシ</t>
    </rPh>
    <phoneticPr fontId="5"/>
  </si>
  <si>
    <t>財政再生基準</t>
  </si>
  <si>
    <t>　うち臨時財政対策債</t>
  </si>
  <si>
    <t>歳入合計</t>
  </si>
  <si>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</si>
  <si>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</si>
  <si>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</si>
  <si>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</si>
  <si>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</si>
  <si>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</si>
  <si>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</si>
  <si>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</si>
  <si>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</si>
  <si>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</si>
  <si>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</si>
  <si>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</si>
  <si>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</si>
  <si>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</si>
  <si>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</si>
  <si>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3"/>
  </si>
  <si>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</si>
  <si>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</si>
  <si>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</si>
  <si>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</si>
  <si>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</si>
  <si>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</si>
  <si>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</si>
  <si>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</si>
  <si>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</si>
  <si>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</si>
  <si>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</si>
  <si>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</si>
  <si>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1"/>
  </si>
  <si>
    <t>地方独立行政法人に係る将来負担額</t>
  </si>
  <si>
    <t>H29</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</si>
  <si>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</si>
  <si>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</si>
  <si>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</si>
  <si>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</si>
  <si>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</si>
  <si>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</si>
  <si>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</si>
  <si>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</si>
  <si>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</si>
  <si>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</si>
  <si>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</si>
  <si>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</si>
  <si>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神栖市公共下水道事業特別会計</t>
  </si>
  <si>
    <t>　※地方公共団体財政健全化法に基づき将来負担比率の算定対象となっている法人については、○印を付与している。</t>
  </si>
  <si>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</si>
  <si>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</si>
  <si>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</si>
  <si>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茨城県租税債権管理機構（一般会計）</t>
    <rPh sb="0" eb="3">
      <t>イバラキケン</t>
    </rPh>
    <rPh sb="3" eb="5">
      <t>ソゼイ</t>
    </rPh>
    <rPh sb="5" eb="7">
      <t>サイケン</t>
    </rPh>
    <rPh sb="7" eb="9">
      <t>カンリ</t>
    </rPh>
    <rPh sb="9" eb="11">
      <t>キコウ</t>
    </rPh>
    <phoneticPr fontId="37"/>
  </si>
  <si>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</si>
  <si>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</si>
  <si>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</si>
  <si>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</si>
  <si>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</si>
  <si>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</si>
  <si>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</si>
  <si>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PFI事業に係るもの</t>
    <rPh sb="3" eb="5">
      <t>ジギョウ</t>
    </rPh>
    <rPh sb="6" eb="7">
      <t>カカ</t>
    </rPh>
    <phoneticPr fontId="31"/>
  </si>
  <si>
    <t>将来負担比率</t>
    <rPh sb="0" eb="2">
      <t>ショウライ</t>
    </rPh>
    <rPh sb="2" eb="4">
      <t>フタン</t>
    </rPh>
    <rPh sb="4" eb="6">
      <t>ヒリツ</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</si>
  <si>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</si>
  <si>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</si>
  <si>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</si>
  <si>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</si>
  <si>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</si>
  <si>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</si>
  <si>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</si>
  <si>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</si>
  <si>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</si>
  <si>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</si>
  <si>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</si>
  <si>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</si>
  <si>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</si>
  <si>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</si>
  <si>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</si>
  <si>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</si>
  <si>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</si>
  <si>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</si>
  <si>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公社・
三セク等</t>
    <rPh sb="0" eb="2">
      <t>コウシャ</t>
    </rPh>
    <rPh sb="4" eb="5">
      <t>サン</t>
    </rPh>
    <rPh sb="7" eb="8">
      <t>トウ</t>
    </rPh>
    <phoneticPr fontId="5"/>
  </si>
  <si>
    <t>鹿島地方事務組合（一般会計）</t>
    <rPh sb="0" eb="2">
      <t>カシマ</t>
    </rPh>
    <rPh sb="2" eb="4">
      <t>チホウ</t>
    </rPh>
    <rPh sb="4" eb="6">
      <t>ジム</t>
    </rPh>
    <rPh sb="6" eb="8">
      <t>クミアイ</t>
    </rPh>
    <phoneticPr fontId="37"/>
  </si>
  <si>
    <t>当該団体(円)</t>
    <rPh sb="0" eb="2">
      <t>トウガイ</t>
    </rPh>
    <rPh sb="2" eb="4">
      <t>ダンタイ</t>
    </rPh>
    <rPh sb="5" eb="6">
      <t>エン</t>
    </rPh>
    <phoneticPr fontId="5"/>
  </si>
  <si>
    <t>増減率(%)(A)</t>
    <rPh sb="0" eb="3">
      <t>ゾウゲンリツ</t>
    </rPh>
    <phoneticPr fontId="5"/>
  </si>
  <si>
    <t>健全化判断比率</t>
    <rPh sb="0" eb="3">
      <t>ケンゼンカ</t>
    </rPh>
    <rPh sb="3" eb="5">
      <t>ハンダン</t>
    </rPh>
    <rPh sb="5" eb="7">
      <t>ヒリツ</t>
    </rPh>
    <phoneticPr fontId="33"/>
  </si>
  <si>
    <t>平成30年度</t>
    <rPh sb="0" eb="2">
      <t>ヘイセイ</t>
    </rPh>
    <rPh sb="4" eb="6">
      <t>ネンド</t>
    </rPh>
    <phoneticPr fontId="33"/>
  </si>
  <si>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</si>
  <si>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</si>
  <si>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</si>
  <si>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</si>
  <si>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</si>
  <si>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</si>
  <si>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</si>
  <si>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</si>
  <si>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</si>
  <si>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</si>
  <si>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</si>
  <si>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</si>
  <si>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</si>
  <si>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</si>
  <si>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8"/>
  </si>
  <si>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</si>
  <si>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</si>
  <si>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</si>
  <si>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</si>
  <si>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</si>
  <si>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</si>
  <si>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</si>
  <si>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</si>
  <si>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</si>
  <si>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</si>
  <si>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</si>
  <si>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</si>
  <si>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</si>
  <si>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H30</t>
  </si>
  <si>
    <t>その他会計（赤字）</t>
  </si>
  <si>
    <t>H26末</t>
  </si>
  <si>
    <t>H27末</t>
  </si>
  <si>
    <t>H28末</t>
  </si>
  <si>
    <t>H29末</t>
  </si>
  <si>
    <t>協働のまちづくり推進基金</t>
  </si>
  <si>
    <t>用排水施設維持管理基金</t>
  </si>
  <si>
    <t>地域福祉基金</t>
    <rPh sb="0" eb="2">
      <t>チイキ</t>
    </rPh>
    <rPh sb="2" eb="4">
      <t>フクシ</t>
    </rPh>
    <rPh sb="4" eb="6">
      <t>キキン</t>
    </rPh>
    <phoneticPr fontId="5"/>
  </si>
  <si>
    <t>鹿島港湾運送</t>
    <rPh sb="0" eb="2">
      <t>カシマ</t>
    </rPh>
    <rPh sb="2" eb="3">
      <t>コウ</t>
    </rPh>
    <rPh sb="3" eb="4">
      <t>ワン</t>
    </rPh>
    <rPh sb="4" eb="6">
      <t>ウンソウ</t>
    </rPh>
    <phoneticPr fontId="5"/>
  </si>
  <si>
    <t>神栖市文化・スポーツ振興公社</t>
    <rPh sb="0" eb="2">
      <t>カミス</t>
    </rPh>
    <rPh sb="2" eb="3">
      <t>シ</t>
    </rPh>
    <rPh sb="3" eb="5">
      <t>ブンカ</t>
    </rPh>
    <rPh sb="10" eb="12">
      <t>シンコウ</t>
    </rPh>
    <rPh sb="12" eb="14">
      <t>コウシャ</t>
    </rPh>
    <phoneticPr fontId="5"/>
  </si>
  <si>
    <t>茨城県市町村総合事務組合（県民交通災害共済事業特別会計）</t>
    <rPh sb="13" eb="15">
      <t>ケンミン</t>
    </rPh>
    <rPh sb="15" eb="17">
      <t>コウツウ</t>
    </rPh>
    <rPh sb="17" eb="19">
      <t>サイガイ</t>
    </rPh>
    <rPh sb="19" eb="21">
      <t>キョウサイ</t>
    </rPh>
    <rPh sb="21" eb="23">
      <t>ジギョウ</t>
    </rPh>
    <rPh sb="23" eb="25">
      <t>トクベツ</t>
    </rPh>
    <phoneticPr fontId="37"/>
  </si>
  <si>
    <t>茨城県後期高齢者医療広域連合（一般会計）</t>
    <rPh sb="3" eb="5">
      <t>コウキ</t>
    </rPh>
    <rPh sb="5" eb="7">
      <t>コウレイ</t>
    </rPh>
    <rPh sb="7" eb="8">
      <t>シャ</t>
    </rPh>
    <rPh sb="8" eb="10">
      <t>イリョウ</t>
    </rPh>
    <rPh sb="10" eb="12">
      <t>コウイキ</t>
    </rPh>
    <rPh sb="12" eb="14">
      <t>レンゴウ</t>
    </rPh>
    <rPh sb="15" eb="17">
      <t>イッパン</t>
    </rPh>
    <rPh sb="17" eb="19">
      <t>カイケイ</t>
    </rPh>
    <phoneticPr fontId="37"/>
  </si>
  <si>
    <t>茨城県後期高齢者医療広域連合（後期高齢医療特別会計）</t>
    <rPh sb="15" eb="17">
      <t>コウキ</t>
    </rPh>
    <rPh sb="17" eb="19">
      <t>コウレイ</t>
    </rPh>
    <rPh sb="19" eb="21">
      <t>イリョウ</t>
    </rPh>
    <rPh sb="21" eb="23">
      <t>トクベツ</t>
    </rPh>
    <phoneticPr fontId="37"/>
  </si>
  <si>
    <t>鹿行広域事務組合（一般会計）</t>
    <rPh sb="0" eb="2">
      <t>ロッコウ</t>
    </rPh>
    <rPh sb="2" eb="4">
      <t>コウイキ</t>
    </rPh>
    <rPh sb="4" eb="6">
      <t>ジム</t>
    </rPh>
    <rPh sb="6" eb="8">
      <t>クミアイ</t>
    </rPh>
    <rPh sb="9" eb="11">
      <t>イッパン</t>
    </rPh>
    <rPh sb="11" eb="13">
      <t>カイケイ</t>
    </rPh>
    <phoneticPr fontId="37"/>
  </si>
  <si>
    <t>鹿行広域事務組合（養護老人ホーム事業特別会計）</t>
    <rPh sb="9" eb="11">
      <t>ヨウゴ</t>
    </rPh>
    <rPh sb="11" eb="13">
      <t>ロウジン</t>
    </rPh>
    <rPh sb="16" eb="18">
      <t>ジギョウ</t>
    </rPh>
    <rPh sb="18" eb="20">
      <t>トクベツ</t>
    </rPh>
    <phoneticPr fontId="37"/>
  </si>
  <si>
    <t>鹿行広域事務組合（消防特別会計）</t>
    <rPh sb="9" eb="11">
      <t>ショウボウ</t>
    </rPh>
    <phoneticPr fontId="37"/>
  </si>
  <si>
    <t>鹿行広域事務組合（火葬場事業特別会計）</t>
    <rPh sb="9" eb="12">
      <t>カソウバ</t>
    </rPh>
    <phoneticPr fontId="37"/>
  </si>
  <si>
    <t>鹿行広域事務組合（審査会事業特別会計）</t>
    <rPh sb="9" eb="11">
      <t>シンサ</t>
    </rPh>
    <rPh sb="11" eb="12">
      <t>カイ</t>
    </rPh>
    <rPh sb="12" eb="14">
      <t>ジギョウ</t>
    </rPh>
    <phoneticPr fontId="37"/>
  </si>
  <si>
    <t>鹿島地方事務組合（環境事業特別会計）</t>
    <rPh sb="0" eb="2">
      <t>カシマ</t>
    </rPh>
    <rPh sb="2" eb="4">
      <t>チホウ</t>
    </rPh>
    <rPh sb="4" eb="6">
      <t>ジム</t>
    </rPh>
    <rPh sb="6" eb="8">
      <t>クミアイ</t>
    </rPh>
    <rPh sb="9" eb="11">
      <t>カンキョウ</t>
    </rPh>
    <rPh sb="11" eb="13">
      <t>ジギョウ</t>
    </rPh>
    <rPh sb="13" eb="15">
      <t>トクベツ</t>
    </rPh>
    <rPh sb="15" eb="17">
      <t>カイケイ</t>
    </rPh>
    <phoneticPr fontId="3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</si>
  <si>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</si>
  <si>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2"/>
  </si>
  <si>
    <t>分析欄</t>
    <rPh sb="0" eb="2">
      <t>ブンセキ</t>
    </rPh>
    <rPh sb="2" eb="3">
      <t>ラン</t>
    </rPh>
    <phoneticPr fontId="42"/>
  </si>
  <si>
    <t>(　参考　）</t>
    <rPh sb="2" eb="4">
      <t>サンコウ</t>
    </rPh>
    <phoneticPr fontId="42"/>
  </si>
  <si>
    <t>当該団体値</t>
    <rPh sb="0" eb="2">
      <t>トウガイ</t>
    </rPh>
    <rPh sb="2" eb="4">
      <t>ダンタイ</t>
    </rPh>
    <rPh sb="4" eb="5">
      <t>アタイ</t>
    </rPh>
    <phoneticPr fontId="42"/>
  </si>
  <si>
    <t>将来負担比率</t>
    <phoneticPr fontId="42"/>
  </si>
  <si>
    <t>有形固定資産減価償却率</t>
    <phoneticPr fontId="42"/>
  </si>
  <si>
    <t>類似団体内平均値</t>
    <phoneticPr fontId="42"/>
  </si>
  <si>
    <t>有形固定資産減価償却率</t>
    <phoneticPr fontId="42"/>
  </si>
  <si>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2"/>
  </si>
  <si>
    <t>実質公債費比率</t>
    <phoneticPr fontId="42"/>
  </si>
  <si>
    <t>実質公債費比率</t>
    <phoneticPr fontId="42"/>
  </si>
  <si>
    <t xml:space="preserve"> </t>
    <phoneticPr fontId="42"/>
  </si>
  <si>
    <t>　実質公債費比率は，H29年度までは年々減少していたが，H30年度は前年度比1.8ポイント増の5.8％となり，類似団体と比較して1.1ポイント低くなっている。これはPFI事業（かみす防災アリーナ）に係る債務負担行為に対する一般財源の負担が一時的に増加したためである。また，将来負担比率は，公共施設整備基金や財政調整基金の取崩しによる充当可能基金の減などにより，H30年度は増加に転じたが，類似団体と比較して13.2ポイント低くなっており，依然として低水準を維持している。
　今後も将来負担が急激に増加することのないよう慎重な検討を行い，充当可能財源の確保，事業実施の効率化を図り，財政の健全性を維持するよう努める。</t>
    <rPh sb="116" eb="118">
      <t>フタン</t>
    </rPh>
    <rPh sb="119" eb="122">
      <t>イチジテキ</t>
    </rPh>
    <rPh sb="123" eb="125">
      <t>ゾウカ</t>
    </rPh>
    <rPh sb="183" eb="185">
      <t>ネンド</t>
    </rPh>
    <rPh sb="186" eb="188">
      <t>ゾウカ</t>
    </rPh>
    <rPh sb="189" eb="190">
      <t>テン</t>
    </rPh>
    <rPh sb="194" eb="196">
      <t>ルイジ</t>
    </rPh>
    <rPh sb="196" eb="198">
      <t>ダンタイ</t>
    </rPh>
    <rPh sb="199" eb="201">
      <t>ヒカク</t>
    </rPh>
    <rPh sb="211" eb="212">
      <t>ヒク</t>
    </rPh>
    <rPh sb="219" eb="221">
      <t>イゼン</t>
    </rPh>
    <rPh sb="240" eb="244">
      <t>ショウライフタン</t>
    </rPh>
    <rPh sb="245" eb="247">
      <t>キュウゲキ</t>
    </rPh>
    <rPh sb="248" eb="250">
      <t>ゾウカ</t>
    </rPh>
    <rPh sb="259" eb="261">
      <t>シンチョウ</t>
    </rPh>
    <phoneticPr fontId="42"/>
  </si>
  <si>
    <t>　将来負担比率は，公共施設整備基金や財政調整基金の取崩しによる充当可能基金の減などにより，平成30年度は前年度比5.2ポイント増の22.0％となり，類似団体と比較して13.2ポイント低くなっている。また，有形固定資産減価償却率は，類似団体と比較して1.3ポイント低くなっている。
　将来的に老朽化に伴う施設更新等を同時期に大量に迎え，有形固定資産減価償却率の上昇が懸念されるため，今後も各指標の動向を注視しながら施設更新等を行い，財源確保を含めた計画的な取り組みが必要である。</t>
    <rPh sb="116" eb="118">
      <t>フタン</t>
    </rPh>
    <rPh sb="119" eb="122">
      <t>イチジテキ</t>
    </rPh>
    <rPh sb="123" eb="125">
      <t>ゾウカ</t>
    </rPh>
    <rPh sb="183" eb="185">
      <t>ネンド</t>
    </rPh>
    <rPh sb="186" eb="188">
      <t>ゾウカ</t>
    </rPh>
    <rPh sb="189" eb="190">
      <t>テン</t>
    </rPh>
    <rPh sb="194" eb="196">
      <t>ルイジ</t>
    </rPh>
    <rPh sb="196" eb="198">
      <t>ダンタイ</t>
    </rPh>
    <rPh sb="199" eb="201">
      <t>ヒカク</t>
    </rPh>
    <rPh sb="211" eb="212">
      <t>ヒク</t>
    </rPh>
    <rPh sb="219" eb="221">
      <t>イゼンショウライフタンキュウゲキゾウカシンチョウ</t>
    </rPh>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</si>
</sst>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9"/>
      <color indexed="8"/>
      <name val="ＭＳ ゴシック"/>
      <family val="3"/>
    </font>
    <font>
      <sz val="6"/>
      <name val="ＭＳ ゴシック"/>
      <family val="3"/>
    </font>
    <font>
      <b/>
      <sz val="13"/>
      <color indexed="56"/>
      <name val="ＭＳ ゴシック"/>
      <family val="3"/>
    </font>
    <font>
      <b/>
      <sz val="9"/>
      <color indexed="9"/>
      <name val="ＭＳ ゴシック"/>
      <family val="3"/>
    </font>
    <font>
      <sz val="13"/>
      <color indexed="8"/>
      <name val="ＭＳ ゴシック"/>
      <family val="3"/>
    </font>
    <font>
      <sz val="11"/>
      <color indexed="8"/>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1" fillId="0" borderId="0"/>
    <xf numFmtId="0" fontId="41" fillId="0" borderId="0">
      <alignment vertical="center"/>
    </xf>
    <xf numFmtId="0" fontId="41" fillId="0" borderId="0">
      <alignment vertical="center"/>
    </xf>
    <xf numFmtId="0" fontId="41" fillId="0" borderId="0"/>
    <xf numFmtId="0" fontId="41" fillId="0" borderId="0"/>
    <xf numFmtId="0" fontId="45" fillId="0" borderId="0">
      <alignment vertical="center"/>
    </xf>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0" fillId="3" borderId="0" xfId="20" applyFont="1" applyFill="1" applyAlignment="1">
      <alignment vertical="center"/>
    </xf>
    <xf numFmtId="0" fontId="41" fillId="3" borderId="0" xfId="20" applyFill="1" applyAlignment="1" applyProtection="1">
      <alignment vertical="center"/>
      <protection hidden="1"/>
    </xf>
    <xf numFmtId="0" fontId="43" fillId="0" borderId="0" xfId="21" applyFont="1">
      <alignment vertical="center"/>
    </xf>
    <xf numFmtId="0" fontId="41" fillId="3" borderId="0" xfId="20" applyFill="1" applyAlignment="1">
      <alignment vertical="center"/>
    </xf>
    <xf numFmtId="0" fontId="41" fillId="3" borderId="0" xfId="20" applyFill="1"/>
    <xf numFmtId="0" fontId="41" fillId="3" borderId="0" xfId="20" applyFill="1" applyProtection="1">
      <protection hidden="1"/>
    </xf>
    <xf numFmtId="0" fontId="43" fillId="0" borderId="30" xfId="21" applyFont="1" applyBorder="1">
      <alignment vertical="center"/>
    </xf>
    <xf numFmtId="0" fontId="43" fillId="0" borderId="23" xfId="21" applyFont="1" applyBorder="1">
      <alignment vertical="center"/>
    </xf>
    <xf numFmtId="181" fontId="43" fillId="0" borderId="23" xfId="21" applyNumberFormat="1" applyFont="1" applyBorder="1">
      <alignment vertical="center"/>
    </xf>
    <xf numFmtId="0" fontId="43" fillId="0" borderId="16" xfId="21" applyFont="1" applyBorder="1">
      <alignment vertical="center"/>
    </xf>
    <xf numFmtId="0" fontId="44" fillId="0" borderId="0" xfId="21" applyFont="1">
      <alignment vertical="center"/>
    </xf>
    <xf numFmtId="0" fontId="43" fillId="0" borderId="42" xfId="21" applyFont="1" applyBorder="1">
      <alignment vertical="center"/>
    </xf>
    <xf numFmtId="0" fontId="43" fillId="0" borderId="14" xfId="21" applyFont="1" applyBorder="1">
      <alignment vertical="center"/>
    </xf>
    <xf numFmtId="0" fontId="43" fillId="0" borderId="31" xfId="21" applyFont="1" applyBorder="1">
      <alignment vertical="center"/>
    </xf>
    <xf numFmtId="0" fontId="43" fillId="0" borderId="34" xfId="21" applyFont="1" applyBorder="1">
      <alignment vertical="center"/>
    </xf>
    <xf numFmtId="0" fontId="43" fillId="0" borderId="15" xfId="21" applyFont="1" applyBorder="1">
      <alignment vertical="center"/>
    </xf>
    <xf numFmtId="0" fontId="43" fillId="0" borderId="35" xfId="21" applyFont="1" applyBorder="1">
      <alignment vertical="center"/>
    </xf>
    <xf numFmtId="0" fontId="44" fillId="0" borderId="30" xfId="21" applyFont="1" applyBorder="1">
      <alignment vertical="center"/>
    </xf>
    <xf numFmtId="184" fontId="45" fillId="0" borderId="0" xfId="21" applyNumberFormat="1" applyFont="1">
      <alignment vertical="center"/>
    </xf>
    <xf numFmtId="184" fontId="43" fillId="0" borderId="0" xfId="21" applyNumberFormat="1" applyFont="1">
      <alignment vertical="center"/>
    </xf>
    <xf numFmtId="183" fontId="43" fillId="3" borderId="0" xfId="22" applyNumberFormat="1" applyFont="1" applyFill="1" applyAlignment="1">
      <alignment vertical="center" wrapText="1"/>
    </xf>
    <xf numFmtId="49" fontId="43" fillId="3" borderId="0" xfId="22" applyNumberFormat="1" applyFont="1" applyFill="1" applyAlignment="1">
      <alignment horizontal="center" vertical="center" wrapText="1"/>
    </xf>
    <xf numFmtId="49" fontId="43" fillId="3" borderId="0" xfId="22" applyNumberFormat="1" applyFont="1" applyFill="1" applyAlignment="1">
      <alignment horizontal="center" vertical="center"/>
    </xf>
    <xf numFmtId="184" fontId="43" fillId="0" borderId="42" xfId="21" applyNumberFormat="1" applyFont="1" applyBorder="1">
      <alignment vertical="center"/>
    </xf>
    <xf numFmtId="184" fontId="43" fillId="0" borderId="14" xfId="21" applyNumberFormat="1" applyFont="1" applyBorder="1">
      <alignment vertical="center"/>
    </xf>
    <xf numFmtId="191" fontId="43" fillId="0" borderId="0" xfId="21" applyNumberFormat="1" applyFont="1">
      <alignment vertical="center"/>
    </xf>
    <xf numFmtId="184" fontId="43" fillId="0" borderId="31" xfId="21" applyNumberFormat="1" applyFont="1" applyBorder="1">
      <alignment vertical="center"/>
    </xf>
    <xf numFmtId="184" fontId="43" fillId="0" borderId="34" xfId="21" applyNumberFormat="1" applyFont="1" applyBorder="1">
      <alignment vertical="center"/>
    </xf>
    <xf numFmtId="181" fontId="43" fillId="0" borderId="34" xfId="21" applyNumberFormat="1" applyFont="1" applyBorder="1">
      <alignment vertical="center"/>
    </xf>
    <xf numFmtId="184" fontId="43" fillId="0" borderId="15" xfId="21" applyNumberFormat="1" applyFont="1" applyBorder="1">
      <alignment vertical="center"/>
    </xf>
    <xf numFmtId="0" fontId="44" fillId="0" borderId="42" xfId="21" applyFont="1" applyBorder="1">
      <alignment vertical="center"/>
    </xf>
    <xf numFmtId="0" fontId="43" fillId="0" borderId="0" xfId="22" applyFont="1">
      <alignment vertical="center"/>
    </xf>
    <xf numFmtId="181" fontId="43" fillId="0" borderId="0" xfId="22" applyNumberFormat="1" applyFont="1">
      <alignment vertical="center"/>
    </xf>
    <xf numFmtId="184" fontId="41" fillId="0" borderId="0" xfId="23" applyNumberFormat="1" applyAlignment="1">
      <alignment vertical="center"/>
    </xf>
    <xf numFmtId="182" fontId="41" fillId="0" borderId="0" xfId="24" applyNumberFormat="1" applyAlignment="1">
      <alignment horizontal="right" vertical="center"/>
    </xf>
    <xf numFmtId="179" fontId="41" fillId="0" borderId="0" xfId="24" applyNumberFormat="1" applyAlignment="1">
      <alignment horizontal="right" vertical="center"/>
    </xf>
    <xf numFmtId="184" fontId="43" fillId="3" borderId="0" xfId="21" applyNumberFormat="1" applyFont="1" applyFill="1" applyAlignment="1">
      <alignment vertical="center" wrapText="1"/>
    </xf>
    <xf numFmtId="184" fontId="41" fillId="0" borderId="0" xfId="23" applyNumberFormat="1" applyAlignment="1">
      <alignment horizontal="center" vertical="center"/>
    </xf>
    <xf numFmtId="0" fontId="46" fillId="0" borderId="0" xfId="25" applyFont="1">
      <alignment vertical="center"/>
    </xf>
    <xf numFmtId="180" fontId="43" fillId="0" borderId="0" xfId="21" applyNumberFormat="1" applyFont="1">
      <alignment vertical="center"/>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9"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1" fillId="0" borderId="35" xfId="9" applyFont="1" applyFill="1" applyBorder="1">
      <alignment vertical="center"/>
    </xf>
    <xf numFmtId="0" fontId="11"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23" xfId="9" applyFont="1" applyFill="1" applyBorder="1" applyAlignment="1">
      <alignment vertical="center"/>
    </xf>
    <xf numFmtId="0" fontId="10" fillId="0" borderId="16"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6"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8"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0" fontId="3" fillId="0" borderId="0"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184"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65"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0" fontId="17"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51" xfId="12" applyFont="1" applyFill="1" applyBorder="1" applyAlignment="1" applyProtection="1">
      <alignment horizontal="center" vertical="center"/>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14" xfId="12" applyFont="1" applyFill="1" applyBorder="1" applyAlignment="1" applyProtection="1">
      <alignment horizontal="left" vertical="center"/>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5" borderId="112" xfId="12"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pplyProtection="1">
      <alignment horizontal="left" vertical="center"/>
    </xf>
    <xf numFmtId="0" fontId="17" fillId="3" borderId="20" xfId="12" applyFont="1" applyFill="1" applyBorder="1" applyAlignment="1" applyProtection="1">
      <alignment horizontal="left" vertical="center"/>
    </xf>
    <xf numFmtId="182" fontId="17" fillId="5" borderId="97"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0" fontId="43" fillId="0" borderId="0" xfId="21" applyFont="1" applyAlignment="1">
      <alignment horizontal="center" vertical="center"/>
    </xf>
    <xf numFmtId="179" fontId="43" fillId="3" borderId="0" xfId="22" applyNumberFormat="1" applyFont="1" applyFill="1" applyAlignment="1">
      <alignment horizontal="center" vertical="center" wrapText="1"/>
    </xf>
    <xf numFmtId="179" fontId="43" fillId="3" borderId="74" xfId="22" applyNumberFormat="1" applyFont="1" applyFill="1" applyBorder="1" applyAlignment="1">
      <alignment horizontal="center" vertical="center"/>
    </xf>
    <xf numFmtId="184" fontId="41" fillId="0" borderId="0" xfId="21" applyNumberFormat="1" applyAlignment="1">
      <alignment horizontal="center" vertical="center"/>
    </xf>
    <xf numFmtId="179" fontId="43" fillId="0" borderId="0" xfId="21" applyNumberFormat="1" applyFont="1" applyAlignment="1">
      <alignment horizontal="center" vertical="center"/>
    </xf>
    <xf numFmtId="183" fontId="43" fillId="3" borderId="74" xfId="22" applyNumberFormat="1" applyFont="1" applyFill="1" applyBorder="1" applyAlignment="1">
      <alignment horizontal="center" vertical="center" wrapText="1"/>
    </xf>
    <xf numFmtId="0" fontId="43" fillId="0" borderId="74" xfId="21" applyFont="1" applyBorder="1" applyAlignment="1">
      <alignment horizontal="center" vertical="center"/>
    </xf>
    <xf numFmtId="179" fontId="43" fillId="3" borderId="0" xfId="22" applyNumberFormat="1" applyFont="1" applyFill="1" applyAlignment="1">
      <alignment horizontal="center" vertical="center"/>
    </xf>
    <xf numFmtId="0" fontId="45" fillId="0" borderId="30" xfId="21" applyFont="1" applyBorder="1" applyAlignment="1" applyProtection="1">
      <alignment horizontal="left" vertical="top" wrapText="1"/>
      <protection locked="0"/>
    </xf>
    <xf numFmtId="0" fontId="43" fillId="0" borderId="23" xfId="21" applyFont="1" applyBorder="1" applyAlignment="1" applyProtection="1">
      <alignment horizontal="left" vertical="top" wrapText="1"/>
      <protection locked="0"/>
    </xf>
    <xf numFmtId="0" fontId="43" fillId="0" borderId="16" xfId="21" applyFont="1" applyBorder="1" applyAlignment="1" applyProtection="1">
      <alignment horizontal="left" vertical="top" wrapText="1"/>
      <protection locked="0"/>
    </xf>
    <xf numFmtId="0" fontId="43" fillId="0" borderId="42" xfId="21" applyFont="1" applyBorder="1" applyAlignment="1" applyProtection="1">
      <alignment horizontal="left" vertical="top" wrapText="1"/>
      <protection locked="0"/>
    </xf>
    <xf numFmtId="0" fontId="43" fillId="0" borderId="0" xfId="21" applyFont="1" applyAlignment="1" applyProtection="1">
      <alignment horizontal="left" vertical="top" wrapText="1"/>
      <protection locked="0"/>
    </xf>
    <xf numFmtId="0" fontId="43" fillId="0" borderId="14" xfId="21" applyFont="1" applyBorder="1" applyAlignment="1" applyProtection="1">
      <alignment horizontal="left" vertical="top" wrapText="1"/>
      <protection locked="0"/>
    </xf>
    <xf numFmtId="0" fontId="43" fillId="0" borderId="31" xfId="21" applyFont="1" applyBorder="1" applyAlignment="1" applyProtection="1">
      <alignment horizontal="left" vertical="top" wrapText="1"/>
      <protection locked="0"/>
    </xf>
    <xf numFmtId="0" fontId="43" fillId="0" borderId="34" xfId="21" applyFont="1" applyBorder="1" applyAlignment="1" applyProtection="1">
      <alignment horizontal="left" vertical="top" wrapText="1"/>
      <protection locked="0"/>
    </xf>
    <xf numFmtId="0" fontId="43" fillId="0" borderId="15" xfId="21" applyFont="1" applyBorder="1" applyAlignment="1" applyProtection="1">
      <alignment horizontal="left" vertical="top" wrapText="1"/>
      <protection locked="0"/>
    </xf>
    <xf numFmtId="183" fontId="43" fillId="3" borderId="0" xfId="22" applyNumberFormat="1" applyFont="1" applyFill="1" applyAlignment="1">
      <alignment horizontal="center" vertical="center" wrapText="1"/>
    </xf>
    <xf numFmtId="0" fontId="43" fillId="0" borderId="32" xfId="21" applyFont="1" applyBorder="1" applyAlignment="1">
      <alignment horizontal="center" vertical="center"/>
    </xf>
    <xf numFmtId="0" fontId="43" fillId="0" borderId="35" xfId="21" applyFont="1" applyBorder="1" applyAlignment="1">
      <alignment horizontal="center" vertical="center"/>
    </xf>
    <xf numFmtId="0" fontId="43" fillId="0" borderId="37" xfId="21" applyFont="1" applyBorder="1" applyAlignment="1">
      <alignment horizontal="center" vertical="center"/>
    </xf>
    <xf numFmtId="183" fontId="43" fillId="0" borderId="0" xfId="22" applyNumberFormat="1" applyFont="1" applyAlignment="1">
      <alignment horizontal="center" vertical="center" wrapText="1"/>
    </xf>
    <xf numFmtId="179" fontId="43" fillId="3" borderId="188" xfId="22" applyNumberFormat="1" applyFont="1" applyFill="1" applyBorder="1" applyAlignment="1">
      <alignment horizontal="center" vertical="center"/>
    </xf>
  </cellXfs>
  <cellStyles count="26">
    <cellStyle name="標準" xfId="0" builtinId="0"/>
    <cellStyle name="標準 2" xfId="1"/>
    <cellStyle name="標準 2 2" xfId="2"/>
    <cellStyle name="標準 2 3" xfId="3"/>
    <cellStyle name="標準 2 4" xfId="20"/>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25"/>
    <cellStyle name="標準_【レイアウト】（県）資料３（Ｐ２）　歳出比較分析表" xfId="19"/>
    <cellStyle name="標準_【レイアウト】（県）資料３（Ｐ２）　歳出比較分析表 2" xfId="21"/>
    <cellStyle name="標準_【レイアウト】（市）資料３（Ｐ２）　歳出比較分析表" xfId="18"/>
    <cellStyle name="標準_【レイアウト】（市）資料３（Ｐ２）　歳出比較分析表 2" xfId="22"/>
    <cellStyle name="標準_APAHO251300" xfId="13"/>
    <cellStyle name="標準_APAHO251300 2" xfId="23"/>
    <cellStyle name="標準_APAHO252300" xfId="14"/>
    <cellStyle name="標準_APAHO252300 2" xfId="2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65988</c:v>
                </c:pt>
                <c:pt idx="1">
                  <c:v>77507</c:v>
                </c:pt>
                <c:pt idx="2">
                  <c:v>86564</c:v>
                </c:pt>
                <c:pt idx="3">
                  <c:v>62698</c:v>
                </c:pt>
                <c:pt idx="4">
                  <c:v>79245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72112</c:v>
                </c:pt>
                <c:pt idx="1">
                  <c:v>87120</c:v>
                </c:pt>
                <c:pt idx="2">
                  <c:v>89905</c:v>
                </c:pt>
                <c:pt idx="3">
                  <c:v>56690</c:v>
                </c:pt>
                <c:pt idx="4">
                  <c:v>87600</c:v>
                </c:pt>
              </c:numCache>
            </c:numRef>
          </c:val>
          <c:smooth val="0"/>
        </c:ser>
        <c:dLbls>
          <c:showLegendKey val="0"/>
          <c:showVal val="0"/>
          <c:showCatName val="0"/>
          <c:showSerName val="0"/>
          <c:showPercent val="0"/>
          <c:showBubbleSize val="0"/>
        </c:dLbls>
        <c:marker val="1"/>
        <c:smooth val="0"/>
        <c:axId val="369841864"/>
        <c:axId val="369842256"/>
      </c:lineChart>
      <c:catAx>
        <c:axId val="369841864"/>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69842256"/>
        <c:crosses val="autoZero"/>
        <c:auto val="1"/>
        <c:lblAlgn val="ctr"/>
        <c:lblOffset val="100"/>
        <c:tickLblSkip val="1"/>
        <c:noMultiLvlLbl val="0"/>
      </c:catAx>
      <c:valAx>
        <c:axId val="369842256"/>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459207808155E-2"/>
              <c:y val="7.5163741787178565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369841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8.51</c:v>
                </c:pt>
                <c:pt idx="1">
                  <c:v>8.86</c:v>
                </c:pt>
                <c:pt idx="2">
                  <c:v>11.01</c:v>
                </c:pt>
                <c:pt idx="3">
                  <c:v>9.9700000000000006</c:v>
                </c:pt>
                <c:pt idx="4">
                  <c:v>11.04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30.16</c:v>
                </c:pt>
                <c:pt idx="1">
                  <c:v>25.37</c:v>
                </c:pt>
                <c:pt idx="2">
                  <c:v>21.05</c:v>
                </c:pt>
                <c:pt idx="3">
                  <c:v>23.7</c:v>
                </c:pt>
                <c:pt idx="4">
                  <c:v>22.15</c:v>
                </c:pt>
              </c:numCache>
            </c:numRef>
          </c:val>
        </c:ser>
        <c:dLbls>
          <c:showLegendKey val="0"/>
          <c:showVal val="0"/>
          <c:showCatName val="0"/>
          <c:showSerName val="0"/>
          <c:showPercent val="0"/>
          <c:showBubbleSize val="0"/>
        </c:dLbls>
        <c:gapWidth val="250"/>
        <c:overlap val="100"/>
        <c:axId val="472305864"/>
        <c:axId val="472302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2.2200000000000002</c:v>
                </c:pt>
                <c:pt idx="1">
                  <c:v>-3.02</c:v>
                </c:pt>
                <c:pt idx="2">
                  <c:v>-2.25</c:v>
                </c:pt>
                <c:pt idx="3">
                  <c:v>1.6</c:v>
                </c:pt>
                <c:pt idx="4">
                  <c:v>-0.67</c:v>
                </c:pt>
              </c:numCache>
            </c:numRef>
          </c:val>
          <c:smooth val="0"/>
        </c:ser>
        <c:dLbls>
          <c:showLegendKey val="0"/>
          <c:showVal val="0"/>
          <c:showCatName val="0"/>
          <c:showSerName val="0"/>
          <c:showPercent val="0"/>
          <c:showBubbleSize val="0"/>
        </c:dLbls>
        <c:marker val="1"/>
        <c:smooth val="0"/>
        <c:axId val="472305864"/>
        <c:axId val="472302728"/>
      </c:lineChart>
      <c:catAx>
        <c:axId val="472305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72302728"/>
        <c:crosses val="autoZero"/>
        <c:auto val="1"/>
        <c:lblAlgn val="ctr"/>
        <c:lblOffset val="100"/>
        <c:tickLblSkip val="1"/>
        <c:noMultiLvlLbl val="0"/>
      </c:catAx>
      <c:valAx>
        <c:axId val="472302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230586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神栖市後期高齢者医療特別会計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0.03</c:v>
                </c:pt>
                <c:pt idx="8">
                  <c:v>#N/A</c:v>
                </c:pt>
                <c:pt idx="9">
                  <c:v>0.02</c:v>
                </c:pt>
              </c:numCache>
            </c:numRef>
          </c:val>
        </c:ser>
        <c:ser>
          <c:idx val="5"/>
          <c:order val="5"/>
          <c:tx>
            <c:strRef>
              <c:f>データシート!$A$32</c:f>
              <c:strCache>
                <c:ptCount val="1"/>
                <c:pt idx="0">
                  <c:v>神栖市国民健康保険特別会計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1.38</c:v>
                </c:pt>
                <c:pt idx="2">
                  <c:v>#N/A</c:v>
                </c:pt>
                <c:pt idx="3">
                  <c:v>0.5</c:v>
                </c:pt>
                <c:pt idx="4">
                  <c:v>#N/A</c:v>
                </c:pt>
                <c:pt idx="5">
                  <c:v>2.17</c:v>
                </c:pt>
                <c:pt idx="6">
                  <c:v>#N/A</c:v>
                </c:pt>
                <c:pt idx="7">
                  <c:v>1.1499999999999999</c:v>
                </c:pt>
                <c:pt idx="8">
                  <c:v>#N/A</c:v>
                </c:pt>
                <c:pt idx="9">
                  <c:v>0.44</c:v>
                </c:pt>
              </c:numCache>
            </c:numRef>
          </c:val>
        </c:ser>
        <c:ser>
          <c:idx val="6"/>
          <c:order val="6"/>
          <c:tx>
            <c:strRef>
              <c:f>データシート!$A$33</c:f>
              <c:strCache>
                <c:ptCount val="1"/>
                <c:pt idx="0">
                  <c:v>神栖市公共下水道事業特別会計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0.43</c:v>
                </c:pt>
                <c:pt idx="2">
                  <c:v>#N/A</c:v>
                </c:pt>
                <c:pt idx="3">
                  <c:v>0.56999999999999995</c:v>
                </c:pt>
                <c:pt idx="4">
                  <c:v>#N/A</c:v>
                </c:pt>
                <c:pt idx="5">
                  <c:v>0.71</c:v>
                </c:pt>
                <c:pt idx="6">
                  <c:v>#N/A</c:v>
                </c:pt>
                <c:pt idx="7">
                  <c:v>0.36</c:v>
                </c:pt>
                <c:pt idx="8">
                  <c:v>#N/A</c:v>
                </c:pt>
                <c:pt idx="9">
                  <c:v>0.63</c:v>
                </c:pt>
              </c:numCache>
            </c:numRef>
          </c:val>
        </c:ser>
        <c:ser>
          <c:idx val="7"/>
          <c:order val="7"/>
          <c:tx>
            <c:strRef>
              <c:f>データシート!$A$34</c:f>
              <c:strCache>
                <c:ptCount val="1"/>
                <c:pt idx="0">
                  <c:v>神栖市介護保険特別会計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0.31</c:v>
                </c:pt>
                <c:pt idx="2">
                  <c:v>#N/A</c:v>
                </c:pt>
                <c:pt idx="3">
                  <c:v>0.63</c:v>
                </c:pt>
                <c:pt idx="4">
                  <c:v>#N/A</c:v>
                </c:pt>
                <c:pt idx="5">
                  <c:v>0.55000000000000004</c:v>
                </c:pt>
                <c:pt idx="6">
                  <c:v>#N/A</c:v>
                </c:pt>
                <c:pt idx="7">
                  <c:v>0.61</c:v>
                </c:pt>
                <c:pt idx="8">
                  <c:v>#N/A</c:v>
                </c:pt>
                <c:pt idx="9">
                  <c:v>0.86</c:v>
                </c:pt>
              </c:numCache>
            </c:numRef>
          </c:val>
        </c:ser>
        <c:ser>
          <c:idx val="8"/>
          <c:order val="8"/>
          <c:tx>
            <c:strRef>
              <c:f>データシート!$A$35</c:f>
              <c:strCache>
                <c:ptCount val="1"/>
                <c:pt idx="0">
                  <c:v>神栖市水道事業会計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4.59</c:v>
                </c:pt>
                <c:pt idx="2">
                  <c:v>#N/A</c:v>
                </c:pt>
                <c:pt idx="3">
                  <c:v>6</c:v>
                </c:pt>
                <c:pt idx="4">
                  <c:v>#N/A</c:v>
                </c:pt>
                <c:pt idx="5">
                  <c:v>7.07</c:v>
                </c:pt>
                <c:pt idx="6">
                  <c:v>#N/A</c:v>
                </c:pt>
                <c:pt idx="7">
                  <c:v>7.33</c:v>
                </c:pt>
                <c:pt idx="8">
                  <c:v>#N/A</c:v>
                </c:pt>
                <c:pt idx="9">
                  <c:v>8.9499999999999993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8.51</c:v>
                </c:pt>
                <c:pt idx="2">
                  <c:v>#N/A</c:v>
                </c:pt>
                <c:pt idx="3">
                  <c:v>8.86</c:v>
                </c:pt>
                <c:pt idx="4">
                  <c:v>#N/A</c:v>
                </c:pt>
                <c:pt idx="5">
                  <c:v>11.01</c:v>
                </c:pt>
                <c:pt idx="6">
                  <c:v>#N/A</c:v>
                </c:pt>
                <c:pt idx="7">
                  <c:v>9.9700000000000006</c:v>
                </c:pt>
                <c:pt idx="8">
                  <c:v>#N/A</c:v>
                </c:pt>
                <c:pt idx="9">
                  <c:v>11.03</c:v>
                </c:pt>
              </c:numCache>
            </c:numRef>
          </c:val>
        </c:ser>
        <c:dLbls>
          <c:showLegendKey val="0"/>
          <c:showVal val="0"/>
          <c:showCatName val="0"/>
          <c:showSerName val="0"/>
          <c:showPercent val="0"/>
          <c:showBubbleSize val="0"/>
        </c:dLbls>
        <c:gapWidth val="150"/>
        <c:overlap val="100"/>
        <c:axId val="472307432"/>
        <c:axId val="472303904"/>
      </c:barChart>
      <c:catAx>
        <c:axId val="4723074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72303904"/>
        <c:crosses val="autoZero"/>
        <c:auto val="1"/>
        <c:lblAlgn val="ctr"/>
        <c:lblOffset val="100"/>
        <c:tickLblSkip val="1"/>
        <c:noMultiLvlLbl val="0"/>
      </c:catAx>
      <c:valAx>
        <c:axId val="472303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230743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2025</c:v>
                </c:pt>
                <c:pt idx="5">
                  <c:v>2025</c:v>
                </c:pt>
                <c:pt idx="8">
                  <c:v>2385</c:v>
                </c:pt>
                <c:pt idx="11">
                  <c:v>2432</c:v>
                </c:pt>
                <c:pt idx="14">
                  <c:v>2076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59</c:v>
                </c:pt>
                <c:pt idx="3">
                  <c:v>103</c:v>
                </c:pt>
                <c:pt idx="6">
                  <c:v>193</c:v>
                </c:pt>
                <c:pt idx="9">
                  <c:v>57</c:v>
                </c:pt>
                <c:pt idx="12">
                  <c:v>1887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335</c:v>
                </c:pt>
                <c:pt idx="3">
                  <c:v>253</c:v>
                </c:pt>
                <c:pt idx="6">
                  <c:v>173</c:v>
                </c:pt>
                <c:pt idx="9">
                  <c:v>85</c:v>
                </c:pt>
                <c:pt idx="12">
                  <c:v>122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721</c:v>
                </c:pt>
                <c:pt idx="3">
                  <c:v>722</c:v>
                </c:pt>
                <c:pt idx="6">
                  <c:v>688</c:v>
                </c:pt>
                <c:pt idx="9">
                  <c:v>634</c:v>
                </c:pt>
                <c:pt idx="12">
                  <c:v>607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2151</c:v>
                </c:pt>
                <c:pt idx="3">
                  <c:v>2045</c:v>
                </c:pt>
                <c:pt idx="6">
                  <c:v>2563</c:v>
                </c:pt>
                <c:pt idx="9">
                  <c:v>2535</c:v>
                </c:pt>
                <c:pt idx="12">
                  <c:v>1942</c:v>
                </c:pt>
              </c:numCache>
            </c:numRef>
          </c:val>
        </c:ser>
        <c:dLbls>
          <c:showLegendKey val="0"/>
          <c:showVal val="0"/>
          <c:showCatName val="0"/>
          <c:showSerName val="0"/>
          <c:showPercent val="0"/>
          <c:showBubbleSize val="0"/>
        </c:dLbls>
        <c:gapWidth val="100"/>
        <c:overlap val="100"/>
        <c:axId val="472303512"/>
        <c:axId val="472307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1241</c:v>
                </c:pt>
                <c:pt idx="2">
                  <c:v>#N/A</c:v>
                </c:pt>
                <c:pt idx="3">
                  <c:v>#N/A</c:v>
                </c:pt>
                <c:pt idx="4">
                  <c:v>1098</c:v>
                </c:pt>
                <c:pt idx="5">
                  <c:v>#N/A</c:v>
                </c:pt>
                <c:pt idx="6">
                  <c:v>#N/A</c:v>
                </c:pt>
                <c:pt idx="7">
                  <c:v>1232</c:v>
                </c:pt>
                <c:pt idx="8">
                  <c:v>#N/A</c:v>
                </c:pt>
                <c:pt idx="9">
                  <c:v>#N/A</c:v>
                </c:pt>
                <c:pt idx="10">
                  <c:v>879</c:v>
                </c:pt>
                <c:pt idx="11">
                  <c:v>#N/A</c:v>
                </c:pt>
                <c:pt idx="12">
                  <c:v>#N/A</c:v>
                </c:pt>
                <c:pt idx="13">
                  <c:v>2482</c:v>
                </c:pt>
                <c:pt idx="14">
                  <c:v>#N/A</c:v>
                </c:pt>
              </c:numCache>
            </c:numRef>
          </c:val>
          <c:smooth val="0"/>
        </c:ser>
        <c:dLbls>
          <c:showLegendKey val="0"/>
          <c:showVal val="0"/>
          <c:showCatName val="0"/>
          <c:showSerName val="0"/>
          <c:showPercent val="0"/>
          <c:showBubbleSize val="0"/>
        </c:dLbls>
        <c:marker val="1"/>
        <c:smooth val="0"/>
        <c:axId val="472303512"/>
        <c:axId val="472307824"/>
      </c:lineChart>
      <c:catAx>
        <c:axId val="47230351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472307824"/>
        <c:crosses val="autoZero"/>
        <c:auto val="1"/>
        <c:lblAlgn val="ctr"/>
        <c:lblOffset val="100"/>
        <c:tickLblSkip val="1"/>
        <c:noMultiLvlLbl val="0"/>
      </c:catAx>
      <c:valAx>
        <c:axId val="472307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47230351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21063</c:v>
                </c:pt>
                <c:pt idx="5">
                  <c:v>21040</c:v>
                </c:pt>
                <c:pt idx="8">
                  <c:v>20121</c:v>
                </c:pt>
                <c:pt idx="11">
                  <c:v>18818</c:v>
                </c:pt>
                <c:pt idx="14">
                  <c:v>17720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261</c:v>
                </c:pt>
                <c:pt idx="5">
                  <c:v>227</c:v>
                </c:pt>
                <c:pt idx="8">
                  <c:v>208</c:v>
                </c:pt>
                <c:pt idx="11">
                  <c:v>194</c:v>
                </c:pt>
                <c:pt idx="14">
                  <c:v>345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13889</c:v>
                </c:pt>
                <c:pt idx="5">
                  <c:v>12899</c:v>
                </c:pt>
                <c:pt idx="8">
                  <c:v>12434</c:v>
                </c:pt>
                <c:pt idx="11">
                  <c:v>14966</c:v>
                </c:pt>
                <c:pt idx="14">
                  <c:v>13303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6</c:v>
                </c:pt>
                <c:pt idx="6">
                  <c:v>4</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3858</c:v>
                </c:pt>
                <c:pt idx="3">
                  <c:v>3487</c:v>
                </c:pt>
                <c:pt idx="6">
                  <c:v>3350</c:v>
                </c:pt>
                <c:pt idx="9">
                  <c:v>3356</c:v>
                </c:pt>
                <c:pt idx="12">
                  <c:v>3671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1210</c:v>
                </c:pt>
                <c:pt idx="3">
                  <c:v>1309</c:v>
                </c:pt>
                <c:pt idx="6">
                  <c:v>1223</c:v>
                </c:pt>
                <c:pt idx="9">
                  <c:v>1206</c:v>
                </c:pt>
                <c:pt idx="12">
                  <c:v>1097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8718</c:v>
                </c:pt>
                <c:pt idx="3">
                  <c:v>9359</c:v>
                </c:pt>
                <c:pt idx="6">
                  <c:v>10150</c:v>
                </c:pt>
                <c:pt idx="9">
                  <c:v>10647</c:v>
                </c:pt>
                <c:pt idx="12">
                  <c:v>10553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7858</c:v>
                </c:pt>
                <c:pt idx="6">
                  <c:v>7858</c:v>
                </c:pt>
                <c:pt idx="9">
                  <c:v>7858</c:v>
                </c:pt>
                <c:pt idx="12">
                  <c:v>7548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18936</c:v>
                </c:pt>
                <c:pt idx="3">
                  <c:v>18100</c:v>
                </c:pt>
                <c:pt idx="6">
                  <c:v>16792</c:v>
                </c:pt>
                <c:pt idx="9">
                  <c:v>15312</c:v>
                </c:pt>
                <c:pt idx="12">
                  <c:v>14315</c:v>
                </c:pt>
              </c:numCache>
            </c:numRef>
          </c:val>
        </c:ser>
        <c:dLbls>
          <c:showLegendKey val="0"/>
          <c:showVal val="0"/>
          <c:showCatName val="0"/>
          <c:showSerName val="0"/>
          <c:showPercent val="0"/>
          <c:showBubbleSize val="0"/>
        </c:dLbls>
        <c:gapWidth val="100"/>
        <c:overlap val="100"/>
        <c:axId val="472305472"/>
        <c:axId val="472301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5952</c:v>
                </c:pt>
                <c:pt idx="5">
                  <c:v>#N/A</c:v>
                </c:pt>
                <c:pt idx="6">
                  <c:v>#N/A</c:v>
                </c:pt>
                <c:pt idx="7">
                  <c:v>6614</c:v>
                </c:pt>
                <c:pt idx="8">
                  <c:v>#N/A</c:v>
                </c:pt>
                <c:pt idx="9">
                  <c:v>#N/A</c:v>
                </c:pt>
                <c:pt idx="10">
                  <c:v>4401</c:v>
                </c:pt>
                <c:pt idx="11">
                  <c:v>#N/A</c:v>
                </c:pt>
                <c:pt idx="12">
                  <c:v>#N/A</c:v>
                </c:pt>
                <c:pt idx="13">
                  <c:v>5816</c:v>
                </c:pt>
                <c:pt idx="14">
                  <c:v>#N/A</c:v>
                </c:pt>
              </c:numCache>
            </c:numRef>
          </c:val>
          <c:smooth val="0"/>
        </c:ser>
        <c:dLbls>
          <c:showLegendKey val="0"/>
          <c:showVal val="0"/>
          <c:showCatName val="0"/>
          <c:showSerName val="0"/>
          <c:showPercent val="0"/>
          <c:showBubbleSize val="0"/>
        </c:dLbls>
        <c:marker val="1"/>
        <c:smooth val="0"/>
        <c:axId val="472305472"/>
        <c:axId val="472301944"/>
      </c:lineChart>
      <c:catAx>
        <c:axId val="47230547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472301944"/>
        <c:crosses val="autoZero"/>
        <c:auto val="1"/>
        <c:lblAlgn val="ctr"/>
        <c:lblOffset val="100"/>
        <c:tickLblSkip val="1"/>
        <c:noMultiLvlLbl val="0"/>
      </c:catAx>
      <c:valAx>
        <c:axId val="472301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47230547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6010</c:v>
                </c:pt>
                <c:pt idx="1">
                  <c:v>6764</c:v>
                </c:pt>
                <c:pt idx="2">
                  <c:v>6285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397</c:v>
                </c:pt>
                <c:pt idx="1">
                  <c:v>397</c:v>
                </c:pt>
                <c:pt idx="2">
                  <c:v>397</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5501</c:v>
                </c:pt>
                <c:pt idx="1">
                  <c:v>6894</c:v>
                </c:pt>
                <c:pt idx="2">
                  <c:v>5418</c:v>
                </c:pt>
              </c:numCache>
            </c:numRef>
          </c:val>
        </c:ser>
        <c:dLbls>
          <c:showLegendKey val="0"/>
          <c:showVal val="0"/>
          <c:showCatName val="0"/>
          <c:showSerName val="0"/>
          <c:showPercent val="0"/>
          <c:showBubbleSize val="0"/>
        </c:dLbls>
        <c:gapWidth val="120"/>
        <c:overlap val="100"/>
        <c:axId val="476524528"/>
        <c:axId val="476517080"/>
      </c:barChart>
      <c:catAx>
        <c:axId val="476524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476517080"/>
        <c:crosses val="autoZero"/>
        <c:auto val="1"/>
        <c:lblAlgn val="ctr"/>
        <c:lblOffset val="100"/>
        <c:tickLblSkip val="1"/>
        <c:noMultiLvlLbl val="0"/>
      </c:catAx>
      <c:valAx>
        <c:axId val="47651708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47652452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24-42F7-B036-717B843B3802}"/>
                </c:ext>
                <c:ext xmlns:c15="http://schemas.microsoft.com/office/drawing/2012/chart" uri="{CE6537A1-D6FC-4f65-9D91-7224C49458BB}">
                  <c15:dlblFieldTable>
                    <c15:dlblFTEntry>
                      <c15:txfldGUID>{2F86A94D-A52C-47B1-B3C7-FA47CBA83E95}</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24-42F7-B036-717B843B3802}"/>
                </c:ext>
                <c:ext xmlns:c15="http://schemas.microsoft.com/office/drawing/2012/chart" uri="{CE6537A1-D6FC-4f65-9D91-7224C49458BB}">
                  <c15:dlblFieldTable>
                    <c15:dlblFTEntry>
                      <c15:txfldGUID>{05659D3D-CB51-4EB4-A178-03C2EC418CDE}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24-42F7-B036-717B843B3802}"/>
                </c:ext>
                <c:ext xmlns:c15="http://schemas.microsoft.com/office/drawing/2012/chart" uri="{CE6537A1-D6FC-4f65-9D91-7224C49458BB}">
                  <c15:dlblFieldTable>
                    <c15:dlblFTEntry>
                      <c15:txfldGUID>{5D7088D0-D0E5-4CB9-A43E-77F574236A99}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24-42F7-B036-717B843B3802}"/>
                </c:ext>
                <c:ext xmlns:c15="http://schemas.microsoft.com/office/drawing/2012/chart" uri="{CE6537A1-D6FC-4f65-9D91-7224C49458BB}">
                  <c15:dlblFieldTable>
                    <c15:dlblFTEntry>
                      <c15:txfldGUID>{DF43C669-85A0-4C04-A74B-1F09CA27F16F}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24-42F7-B036-717B843B3802}"/>
                </c:ext>
                <c:ext xmlns:c15="http://schemas.microsoft.com/office/drawing/2012/chart" uri="{CE6537A1-D6FC-4f65-9D91-7224C49458BB}">
                  <c15:dlblFieldTable>
                    <c15:dlblFTEntry>
                      <c15:txfldGUID>{79F7D06F-CF4D-497D-A937-9DA3CA08ECF7}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24-42F7-B036-717B843B3802}"/>
                </c:ext>
                <c:ext xmlns:c15="http://schemas.microsoft.com/office/drawing/2012/chart" uri="{CE6537A1-D6FC-4f65-9D91-7224C49458BB}">
                  <c15:layout/>
                  <c15:dlblFieldTable>
                    <c15:dlblFTEntry>
                      <c15:txfldGUID>{300A5E2C-E529-42C2-BF3E-F6E57DC05667}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24-42F7-B036-717B843B3802}"/>
                </c:ext>
                <c:ext xmlns:c15="http://schemas.microsoft.com/office/drawing/2012/chart" uri="{CE6537A1-D6FC-4f65-9D91-7224C49458BB}">
                  <c15:layout/>
                  <c15:dlblFieldTable>
                    <c15:dlblFTEntry>
                      <c15:txfldGUID>{0D0744A5-A810-4392-9528-27DB9795450E}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24-42F7-B036-717B843B3802}"/>
                </c:ext>
                <c:ext xmlns:c15="http://schemas.microsoft.com/office/drawing/2012/chart" uri="{CE6537A1-D6FC-4f65-9D91-7224C49458BB}">
                  <c15:layout/>
                  <c15:dlblFieldTable>
                    <c15:dlblFTEntry>
                      <c15:txfldGUID>{1100C073-1E72-4A49-BCC8-8D1E0B586827}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24-42F7-B036-717B843B3802}"/>
                </c:ext>
                <c:ext xmlns:c15="http://schemas.microsoft.com/office/drawing/2012/chart" uri="{CE6537A1-D6FC-4f65-9D91-7224C49458BB}">
                  <c15:layout/>
                  <c15:dlblFieldTable>
                    <c15:dlblFTEntry>
                      <c15:txfldGUID>{01DD04A2-DB83-4028-AA0D-DBE12D534694}</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56.2</c:v>
                </c:pt>
                <c:pt idx="16">
                  <c:v>54.3</c:v>
                </c:pt>
                <c:pt idx="24">
                  <c:v>55.4</c:v>
                </c:pt>
                <c:pt idx="32">
                  <c:v>52.9</c:v>
                </c:pt>
              </c:numCache>
            </c:numRef>
          </c:xVal>
          <c:yVal>
            <c:numRef>
              <c:f>公会計指標分析・財政指標組合せ分析表!$BP$51:$DC$51</c:f>
              <c:numCache>
                <c:formatCode>#,##0.0;"▲ "#,##0.0</c:formatCode>
                <c:ptCount val="40"/>
                <c:pt idx="8">
                  <c:v>22.3</c:v>
                </c:pt>
                <c:pt idx="16">
                  <c:v>25.2</c:v>
                </c:pt>
                <c:pt idx="24">
                  <c:v>16.8</c:v>
                </c:pt>
                <c:pt idx="32">
                  <c:v>22</c:v>
                </c:pt>
              </c:numCache>
            </c:numRef>
          </c:yVal>
          <c:smooth val="0"/>
          <c:extLst xmlns:c16r2="http://schemas.microsoft.com/office/drawing/2015/06/chart">
            <c:ext xmlns:c16="http://schemas.microsoft.com/office/drawing/2014/chart" uri="{C3380CC4-5D6E-409C-BE32-E72D297353CC}">
              <c16:uniqueId val="{00000009-BA24-42F7-B036-717B843B38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24-42F7-B036-717B843B3802}"/>
                </c:ext>
                <c:ext xmlns:c15="http://schemas.microsoft.com/office/drawing/2012/chart" uri="{CE6537A1-D6FC-4f65-9D91-7224C49458BB}">
                  <c15:dlblFieldTable>
                    <c15:dlblFTEntry>
                      <c15:txfldGUID>{367C039C-3D69-43F6-974C-D822DD68AF5C}</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24-42F7-B036-717B843B3802}"/>
                </c:ext>
                <c:ext xmlns:c15="http://schemas.microsoft.com/office/drawing/2012/chart" uri="{CE6537A1-D6FC-4f65-9D91-7224C49458BB}">
                  <c15:dlblFieldTable>
                    <c15:dlblFTEntry>
                      <c15:txfldGUID>{F0E3C900-3D12-4DB1-8F6E-5A3E66E0E2F0}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24-42F7-B036-717B843B3802}"/>
                </c:ext>
                <c:ext xmlns:c15="http://schemas.microsoft.com/office/drawing/2012/chart" uri="{CE6537A1-D6FC-4f65-9D91-7224C49458BB}">
                  <c15:dlblFieldTable>
                    <c15:dlblFTEntry>
                      <c15:txfldGUID>{54675584-E33D-4F17-BF66-8EEB81D41AC5}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24-42F7-B036-717B843B3802}"/>
                </c:ext>
                <c:ext xmlns:c15="http://schemas.microsoft.com/office/drawing/2012/chart" uri="{CE6537A1-D6FC-4f65-9D91-7224C49458BB}">
                  <c15:dlblFieldTable>
                    <c15:dlblFTEntry>
                      <c15:txfldGUID>{00F66006-23F9-4CDE-A37B-E22338F8C193}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24-42F7-B036-717B843B3802}"/>
                </c:ext>
                <c:ext xmlns:c15="http://schemas.microsoft.com/office/drawing/2012/chart" uri="{CE6537A1-D6FC-4f65-9D91-7224C49458BB}">
                  <c15:dlblFieldTable>
                    <c15:dlblFTEntry>
                      <c15:txfldGUID>{E9069C86-5EED-4DAA-9334-A8C7A939E885}</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24-42F7-B036-717B843B3802}"/>
                </c:ext>
                <c:ext xmlns:c15="http://schemas.microsoft.com/office/drawing/2012/chart" uri="{CE6537A1-D6FC-4f65-9D91-7224C49458BB}">
                  <c15:layout/>
                  <c15:dlblFieldTable>
                    <c15:dlblFTEntry>
                      <c15:txfldGUID>{9549B196-054C-4485-8349-5FEE10E33468}</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24-42F7-B036-717B843B3802}"/>
                </c:ext>
                <c:ext xmlns:c15="http://schemas.microsoft.com/office/drawing/2012/chart" uri="{CE6537A1-D6FC-4f65-9D91-7224C49458BB}">
                  <c15:layout/>
                  <c15:dlblFieldTable>
                    <c15:dlblFTEntry>
                      <c15:txfldGUID>{E6CA3264-32CE-42CC-A12E-DEA9FF82A9BE}</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24-42F7-B036-717B843B3802}"/>
                </c:ext>
                <c:ext xmlns:c15="http://schemas.microsoft.com/office/drawing/2012/chart" uri="{CE6537A1-D6FC-4f65-9D91-7224C49458BB}">
                  <c15:layout/>
                  <c15:dlblFieldTable>
                    <c15:dlblFTEntry>
                      <c15:txfldGUID>{797B2E29-6831-4D32-9A2F-EC1E27AAB9A7}</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24-42F7-B036-717B843B3802}"/>
                </c:ext>
                <c:ext xmlns:c15="http://schemas.microsoft.com/office/drawing/2012/chart" uri="{CE6537A1-D6FC-4f65-9D91-7224C49458BB}">
                  <c15:layout/>
                  <c15:dlblFieldTable>
                    <c15:dlblFTEntry>
                      <c15:txfldGUID>{0EEE12B8-89C1-45E3-9CA0-D218EAB7BA99}</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c:v>
                </c:pt>
                <c:pt idx="16">
                  <c:v>55.4</c:v>
                </c:pt>
                <c:pt idx="24">
                  <c:v>56.6</c:v>
                </c:pt>
                <c:pt idx="32">
                  <c:v>54.2</c:v>
                </c:pt>
              </c:numCache>
            </c:numRef>
          </c:xVal>
          <c:yVal>
            <c:numRef>
              <c:f>公会計指標分析・財政指標組合せ分析表!$BP$55:$DC$55</c:f>
              <c:numCache>
                <c:formatCode>#,##0.0;"▲ "#,##0.0</c:formatCode>
                <c:ptCount val="40"/>
                <c:pt idx="8">
                  <c:v>35.700000000000003</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BA24-42F7-B036-717B843B3802}"/>
            </c:ext>
          </c:extLst>
        </c:ser>
        <c:dLbls>
          <c:showLegendKey val="0"/>
          <c:showVal val="1"/>
          <c:showCatName val="0"/>
          <c:showSerName val="0"/>
          <c:showPercent val="0"/>
          <c:showBubbleSize val="0"/>
        </c:dLbls>
        <c:axId val="476517472"/>
        <c:axId val="476520608"/>
      </c:scatterChart>
      <c:valAx>
        <c:axId val="476517472"/>
        <c:scaling>
          <c:orientation val="minMax"/>
          <c:max val="57.4"/>
          <c:min val="52.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520608"/>
        <c:crosses val="autoZero"/>
        <c:crossBetween val="midCat"/>
      </c:valAx>
      <c:valAx>
        <c:axId val="476520608"/>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5174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CC-4787-B2C6-CB45D13D315D}"/>
                </c:ext>
                <c:ext xmlns:c15="http://schemas.microsoft.com/office/drawing/2012/chart" uri="{CE6537A1-D6FC-4f65-9D91-7224C49458BB}">
                  <c15:dlblFieldTable>
                    <c15:dlblFTEntry>
                      <c15:txfldGUID>{FB2FE461-A14C-4F81-BF67-1E8F2A09F6B4}</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CC-4787-B2C6-CB45D13D315D}"/>
                </c:ext>
                <c:ext xmlns:c15="http://schemas.microsoft.com/office/drawing/2012/chart" uri="{CE6537A1-D6FC-4f65-9D91-7224C49458BB}">
                  <c15:dlblFieldTable>
                    <c15:dlblFTEntry>
                      <c15:txfldGUID>{CE154C62-E94B-49BF-828B-D3BFFC96D6B0}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CC-4787-B2C6-CB45D13D315D}"/>
                </c:ext>
                <c:ext xmlns:c15="http://schemas.microsoft.com/office/drawing/2012/chart" uri="{CE6537A1-D6FC-4f65-9D91-7224C49458BB}">
                  <c15:dlblFieldTable>
                    <c15:dlblFTEntry>
                      <c15:txfldGUID>{C844F0C5-91EF-439A-BEAC-20781878668E}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CC-4787-B2C6-CB45D13D315D}"/>
                </c:ext>
                <c:ext xmlns:c15="http://schemas.microsoft.com/office/drawing/2012/chart" uri="{CE6537A1-D6FC-4f65-9D91-7224C49458BB}">
                  <c15:dlblFieldTable>
                    <c15:dlblFTEntry>
                      <c15:txfldGUID>{B0A9BC18-F72A-415B-8A09-C8E889A924A1}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CC-4787-B2C6-CB45D13D315D}"/>
                </c:ext>
                <c:ext xmlns:c15="http://schemas.microsoft.com/office/drawing/2012/chart" uri="{CE6537A1-D6FC-4f65-9D91-7224C49458BB}">
                  <c15:dlblFieldTable>
                    <c15:dlblFTEntry>
                      <c15:txfldGUID>{09427E2E-4F20-4ACA-991D-4990BA4844D8}</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CC-4787-B2C6-CB45D13D315D}"/>
                </c:ext>
                <c:ext xmlns:c15="http://schemas.microsoft.com/office/drawing/2012/chart" uri="{CE6537A1-D6FC-4f65-9D91-7224C49458BB}">
                  <c15:dlblFieldTable>
                    <c15:dlblFTEntry>
                      <c15:txfldGUID>{977956EE-928D-427C-AFE7-CF8BA2B87869}</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CC-4787-B2C6-CB45D13D315D}"/>
                </c:ext>
                <c:ext xmlns:c15="http://schemas.microsoft.com/office/drawing/2012/chart" uri="{CE6537A1-D6FC-4f65-9D91-7224C49458BB}">
                  <c15:dlblFieldTable>
                    <c15:dlblFTEntry>
                      <c15:txfldGUID>{EE85B1C2-97A2-4BE9-8D73-E64C0A820A15}</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CC-4787-B2C6-CB45D13D315D}"/>
                </c:ext>
                <c:ext xmlns:c15="http://schemas.microsoft.com/office/drawing/2012/chart" uri="{CE6537A1-D6FC-4f65-9D91-7224C49458BB}">
                  <c15:dlblFieldTable>
                    <c15:dlblFTEntry>
                      <c15:txfldGUID>{44AF4882-BB3B-4B1F-914C-D5A0F10CE79E}</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CC-4787-B2C6-CB45D13D315D}"/>
                </c:ext>
                <c:ext xmlns:c15="http://schemas.microsoft.com/office/drawing/2012/chart" uri="{CE6537A1-D6FC-4f65-9D91-7224C49458BB}">
                  <c15:dlblFieldTable>
                    <c15:dlblFTEntry>
                      <c15:txfldGUID>{6460A034-2408-4BC0-BD70-3A8529B6DE95}</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5.4</c:v>
                </c:pt>
                <c:pt idx="8">
                  <c:v>4.7</c:v>
                </c:pt>
                <c:pt idx="16">
                  <c:v>4.5</c:v>
                </c:pt>
                <c:pt idx="24">
                  <c:v>4</c:v>
                </c:pt>
                <c:pt idx="32">
                  <c:v>5.8</c:v>
                </c:pt>
              </c:numCache>
            </c:numRef>
          </c:xVal>
          <c:yVal>
            <c:numRef>
              <c:f>公会計指標分析・財政指標組合せ分析表!$BP$73:$DC$73</c:f>
              <c:numCache>
                <c:formatCode>#,##0.0;"▲ "#,##0.0</c:formatCode>
                <c:ptCount val="40"/>
                <c:pt idx="8">
                  <c:v>22.3</c:v>
                </c:pt>
                <c:pt idx="16">
                  <c:v>25.2</c:v>
                </c:pt>
                <c:pt idx="24">
                  <c:v>16.8</c:v>
                </c:pt>
                <c:pt idx="32">
                  <c:v>22</c:v>
                </c:pt>
              </c:numCache>
            </c:numRef>
          </c:yVal>
          <c:smooth val="0"/>
          <c:extLst xmlns:c16r2="http://schemas.microsoft.com/office/drawing/2015/06/chart">
            <c:ext xmlns:c16="http://schemas.microsoft.com/office/drawing/2014/chart" uri="{C3380CC4-5D6E-409C-BE32-E72D297353CC}">
              <c16:uniqueId val="{00000009-BBCC-4787-B2C6-CB45D13D31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CC-4787-B2C6-CB45D13D315D}"/>
                </c:ext>
                <c:ext xmlns:c15="http://schemas.microsoft.com/office/drawing/2012/chart" uri="{CE6537A1-D6FC-4f65-9D91-7224C49458BB}">
                  <c15:dlblFieldTable>
                    <c15:dlblFTEntry>
                      <c15:txfldGUID>{6B576FCE-D57A-4A67-BC1E-679171588188}</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CC-4787-B2C6-CB45D13D315D}"/>
                </c:ext>
                <c:ext xmlns:c15="http://schemas.microsoft.com/office/drawing/2012/chart" uri="{CE6537A1-D6FC-4f65-9D91-7224C49458BB}">
                  <c15:dlblFieldTable>
                    <c15:dlblFTEntry>
                      <c15:txfldGUID>{58AF97F0-6E0D-45A2-B5D9-BF6AF05FB46C}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CC-4787-B2C6-CB45D13D315D}"/>
                </c:ext>
                <c:ext xmlns:c15="http://schemas.microsoft.com/office/drawing/2012/chart" uri="{CE6537A1-D6FC-4f65-9D91-7224C49458BB}">
                  <c15:dlblFieldTable>
                    <c15:dlblFTEntry>
                      <c15:txfldGUID>{EC5D81C7-31BB-4832-AEE4-1BAB051AAFFA}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CC-4787-B2C6-CB45D13D315D}"/>
                </c:ext>
                <c:ext xmlns:c15="http://schemas.microsoft.com/office/drawing/2012/chart" uri="{CE6537A1-D6FC-4f65-9D91-7224C49458BB}">
                  <c15:dlblFieldTable>
                    <c15:dlblFTEntry>
                      <c15:txfldGUID>{48FAD19C-3804-4FBC-A162-18B016F810AD}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CC-4787-B2C6-CB45D13D315D}"/>
                </c:ext>
                <c:ext xmlns:c15="http://schemas.microsoft.com/office/drawing/2012/chart" uri="{CE6537A1-D6FC-4f65-9D91-7224C49458BB}">
                  <c15:dlblFieldTable>
                    <c15:dlblFTEntry>
                      <c15:txfldGUID>{3B646303-79BA-4850-AE2A-CDD53F7EC935}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CC-4787-B2C6-CB45D13D315D}"/>
                </c:ext>
                <c:ext xmlns:c15="http://schemas.microsoft.com/office/drawing/2012/chart" uri="{CE6537A1-D6FC-4f65-9D91-7224C49458BB}">
                  <c15:dlblFieldTable>
                    <c15:dlblFTEntry>
                      <c15:txfldGUID>{AB911587-1F2F-482D-975A-0488AFEAA7A0}</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CC-4787-B2C6-CB45D13D315D}"/>
                </c:ext>
                <c:ext xmlns:c15="http://schemas.microsoft.com/office/drawing/2012/chart" uri="{CE6537A1-D6FC-4f65-9D91-7224C49458BB}">
                  <c15:dlblFieldTable>
                    <c15:dlblFTEntry>
                      <c15:txfldGUID>{863A835E-739F-4E3D-BF18-DFFA229387E4}</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CC-4787-B2C6-CB45D13D315D}"/>
                </c:ext>
                <c:ext xmlns:c15="http://schemas.microsoft.com/office/drawing/2012/chart" uri="{CE6537A1-D6FC-4f65-9D91-7224C49458BB}">
                  <c15:dlblFieldTable>
                    <c15:dlblFTEntry>
                      <c15:txfldGUID>{E855C699-272A-4F0C-BBB7-3791584CBFDA}</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CC-4787-B2C6-CB45D13D315D}"/>
                </c:ext>
                <c:ext xmlns:c15="http://schemas.microsoft.com/office/drawing/2012/chart" uri="{CE6537A1-D6FC-4f65-9D91-7224C49458BB}">
                  <c15:dlblFieldTable>
                    <c15:dlblFTEntry>
                      <c15:txfldGUID>{D247B947-A215-41E6-B45F-E5E50484AAC2}</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c:v>
                </c:pt>
                <c:pt idx="16">
                  <c:v>7.4</c:v>
                </c:pt>
                <c:pt idx="24">
                  <c:v>7</c:v>
                </c:pt>
                <c:pt idx="32">
                  <c:v>6.9</c:v>
                </c:pt>
              </c:numCache>
            </c:numRef>
          </c:xVal>
          <c:yVal>
            <c:numRef>
              <c:f>公会計指標分析・財政指標組合せ分析表!$BP$77:$DC$77</c:f>
              <c:numCache>
                <c:formatCode>#,##0.0;"▲ "#,##0.0</c:formatCode>
                <c:ptCount val="40"/>
                <c:pt idx="0">
                  <c:v>33</c:v>
                </c:pt>
                <c:pt idx="8">
                  <c:v>35.700000000000003</c:v>
                </c:pt>
                <c:pt idx="16">
                  <c:v>33.9</c:v>
                </c:pt>
                <c:pt idx="24">
                  <c:v>32.299999999999997</c:v>
                </c:pt>
                <c:pt idx="32">
                  <c:v>35.200000000000003</c:v>
                </c:pt>
              </c:numCache>
            </c:numRef>
          </c:yVal>
          <c:smooth val="0"/>
          <c:extLst xmlns:c16r2="http://schemas.microsoft.com/office/drawing/2015/06/chart">
            <c:ext xmlns:c16="http://schemas.microsoft.com/office/drawing/2014/chart" uri="{C3380CC4-5D6E-409C-BE32-E72D297353CC}">
              <c16:uniqueId val="{00000013-BBCC-4787-B2C6-CB45D13D315D}"/>
            </c:ext>
          </c:extLst>
        </c:ser>
        <c:dLbls>
          <c:showLegendKey val="0"/>
          <c:showVal val="1"/>
          <c:showCatName val="0"/>
          <c:showSerName val="0"/>
          <c:showPercent val="0"/>
          <c:showBubbleSize val="0"/>
        </c:dLbls>
        <c:axId val="476519040"/>
        <c:axId val="476519432"/>
      </c:scatterChart>
      <c:valAx>
        <c:axId val="476519040"/>
        <c:scaling>
          <c:orientation val="minMax"/>
          <c:max val="8.9"/>
          <c:min val="3.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76519432"/>
        <c:crosses val="autoZero"/>
        <c:crossBetween val="midCat"/>
      </c:valAx>
      <c:valAx>
        <c:axId val="476519432"/>
        <c:scaling>
          <c:orientation val="minMax"/>
          <c:max val="39"/>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76519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372110</xdr:colOff>
      <xdr:row>3</xdr:row>
      <xdr:rowOff>123825</xdr:rowOff>
    </xdr:to>
    <xdr:sp macro="" textlink="">
      <xdr:nvSpPr>
        <xdr:cNvPr id="3" name="年度ボックス"/>
        <xdr:cNvSpPr>
          <a:spLocks noChangeArrowheads="1"/>
        </xdr:cNvSpPr>
      </xdr:nvSpPr>
      <xdr:spPr>
        <a:xfrm>
          <a:off x="10791190" y="190500"/>
          <a:ext cx="253492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76110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38213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763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675005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419735</xdr:colOff>
      <xdr:row>6</xdr:row>
      <xdr:rowOff>47625</xdr:rowOff>
    </xdr:to>
    <xdr:sp macro="" textlink="">
      <xdr:nvSpPr>
        <xdr:cNvPr id="19" name="Rectangle 88"/>
        <xdr:cNvSpPr>
          <a:spLocks noChangeArrowheads="1"/>
        </xdr:cNvSpPr>
      </xdr:nvSpPr>
      <xdr:spPr>
        <a:xfrm>
          <a:off x="314325" y="752475"/>
          <a:ext cx="143891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56515</xdr:colOff>
      <xdr:row>52</xdr:row>
      <xdr:rowOff>227965</xdr:rowOff>
    </xdr:to>
    <xdr:sp macro="" textlink="" fLocksText="0">
      <xdr:nvSpPr>
        <xdr:cNvPr id="20" name="テキスト ボックス 19"/>
        <xdr:cNvSpPr txBox="1"/>
      </xdr:nvSpPr>
      <xdr:spPr>
        <a:xfrm>
          <a:off x="13229590" y="7934325"/>
          <a:ext cx="41148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元利償還金等は，平成２７年度合併特例事業債の償還終了により，元利償還金が前年度と比較して約５億９,３００万円の減となったものの，債務負担行為に基づく支出額について，</a:t>
          </a:r>
          <a:r>
            <a:rPr lang="ja-JP" altLang="en-US" sz="1400" b="0" i="0" u="none" strike="noStrike" baseline="0" smtClean="0">
              <a:solidFill>
                <a:sysClr val="windowText" lastClr="000000"/>
              </a:solidFill>
              <a:latin typeface="ＭＳ ゴシック"/>
              <a:ea typeface="ＭＳ ゴシック"/>
              <a:cs typeface="+mn-cs"/>
            </a:rPr>
            <a:t>かみす防災アリーナ施設購入費</a:t>
          </a:r>
          <a:r>
            <a:rPr sz="1400" b="0" i="0" u="none" strike="noStrike" baseline="0">
              <a:solidFill>
                <a:srgbClr val="000000"/>
              </a:solidFill>
              <a:latin typeface="ＭＳ ゴシック"/>
              <a:ea typeface="ＭＳ ゴシック"/>
            </a:rPr>
            <a:t>に係る一般財源で約１８億３,０００万円の増により，実質公債費比率の分子額は増加している。</a:t>
          </a:r>
        </a:p>
        <a:p>
          <a:pPr algn="l"/>
          <a:r>
            <a:rPr sz="1400" b="0" i="0" u="none" strike="noStrike" baseline="0">
              <a:solidFill>
                <a:srgbClr val="000000"/>
              </a:solidFill>
              <a:latin typeface="ＭＳ ゴシック"/>
              <a:ea typeface="ＭＳ ゴシック"/>
            </a:rPr>
            <a:t>　今後は交付税算入等が有利な事業の借入を優先するなど，引き続き低水準の維持に努める。</a:t>
          </a:r>
        </a:p>
        <a:p>
          <a:pPr algn="l"/>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226060</xdr:colOff>
      <xdr:row>57</xdr:row>
      <xdr:rowOff>382905</xdr:rowOff>
    </xdr:to>
    <xdr:sp macro="" textlink="">
      <xdr:nvSpPr>
        <xdr:cNvPr id="22" name="Rectangle 87"/>
        <xdr:cNvSpPr>
          <a:spLocks noChangeArrowheads="1"/>
        </xdr:cNvSpPr>
      </xdr:nvSpPr>
      <xdr:spPr>
        <a:xfrm>
          <a:off x="13106400" y="12115800"/>
          <a:ext cx="440753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114935</xdr:colOff>
      <xdr:row>55</xdr:row>
      <xdr:rowOff>257175</xdr:rowOff>
    </xdr:to>
    <xdr:sp macro="" textlink="">
      <xdr:nvSpPr>
        <xdr:cNvPr id="23" name="Rectangle 88"/>
        <xdr:cNvSpPr>
          <a:spLocks noChangeArrowheads="1"/>
        </xdr:cNvSpPr>
      </xdr:nvSpPr>
      <xdr:spPr>
        <a:xfrm>
          <a:off x="13131165" y="12106275"/>
          <a:ext cx="80454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257810</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810" y="12325985"/>
          <a:ext cx="42011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実質公債費比率の算定に用いる満期一括償還地方債を発行していないため，基金残高および積立相当額は0円である。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xdr:cNvSpPr>
          <a:spLocks noChangeArrowheads="1"/>
        </xdr:cNvSpPr>
      </xdr:nvSpPr>
      <xdr:spPr>
        <a:xfrm>
          <a:off x="12992100" y="7572375"/>
          <a:ext cx="46666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335915</xdr:colOff>
      <xdr:row>39</xdr:row>
      <xdr:rowOff>12700</xdr:rowOff>
    </xdr:from>
    <xdr:to>
      <xdr:col>15</xdr:col>
      <xdr:colOff>841375</xdr:colOff>
      <xdr:row>40</xdr:row>
      <xdr:rowOff>333375</xdr:rowOff>
    </xdr:to>
    <xdr:sp macro="" textlink="">
      <xdr:nvSpPr>
        <xdr:cNvPr id="4" name="テキスト ボックス 3"/>
        <xdr:cNvSpPr txBox="1"/>
      </xdr:nvSpPr>
      <xdr:spPr>
        <a:xfrm>
          <a:off x="13051790" y="7604125"/>
          <a:ext cx="242951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591820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2145" y="238125"/>
          <a:ext cx="253174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xdr:cNvSpPr>
          <a:spLocks noChangeArrowheads="1"/>
        </xdr:cNvSpPr>
      </xdr:nvSpPr>
      <xdr:spPr>
        <a:xfrm>
          <a:off x="13849350" y="238125"/>
          <a:ext cx="380936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将来負担額の一般会計等に係る地方債の現在高は，新規発行分を元金償還分が上回ったため，前年度と比較すると約９億９,７００万円の減額となった。</a:t>
          </a:r>
        </a:p>
        <a:p>
          <a:pPr algn="l"/>
          <a:r>
            <a:rPr sz="1400" b="0" i="0" u="none" strike="noStrike" baseline="0">
              <a:solidFill>
                <a:srgbClr val="000000"/>
              </a:solidFill>
              <a:latin typeface="ＭＳ ゴシック"/>
              <a:ea typeface="ＭＳ ゴシック"/>
            </a:rPr>
            <a:t>　充当可能財源等は，</a:t>
          </a:r>
          <a:r>
            <a:rPr kumimoji="1" lang="ja-JP" altLang="en-US" sz="1400">
              <a:solidFill>
                <a:sysClr val="windowText" lastClr="000000"/>
              </a:solidFill>
              <a:effectLst/>
              <a:latin typeface="ＭＳ ゴシック"/>
              <a:ea typeface="ＭＳ ゴシック"/>
              <a:cs typeface="+mn-cs"/>
            </a:rPr>
            <a:t>公共施設整備基金において，認定</a:t>
          </a:r>
          <a:r>
            <a:rPr lang="ja-JP" altLang="en-US" sz="1400" b="0" i="0" u="none" strike="noStrike" baseline="0" smtClean="0">
              <a:solidFill>
                <a:sysClr val="windowText" lastClr="000000"/>
              </a:solidFill>
              <a:latin typeface="ＭＳ ゴシック"/>
              <a:ea typeface="ＭＳ ゴシック"/>
              <a:cs typeface="+mn-cs"/>
            </a:rPr>
            <a:t>こども園建設事業や</a:t>
          </a:r>
          <a:r>
            <a:rPr kumimoji="1" lang="ja-JP" altLang="en-US" sz="1400">
              <a:solidFill>
                <a:sysClr val="windowText" lastClr="000000"/>
              </a:solidFill>
              <a:effectLst/>
              <a:latin typeface="ＭＳ ゴシック"/>
              <a:ea typeface="ＭＳ ゴシック"/>
              <a:cs typeface="+mn-cs"/>
            </a:rPr>
            <a:t>市役所本庁舎改修事業等の財源として取り崩しを行ったことなどから，充当可能基金で前年度比約１６億６,３００万円の減となった。</a:t>
          </a:r>
        </a:p>
        <a:p>
          <a:pPr algn="l"/>
          <a:r>
            <a:rPr sz="1400" b="0" i="0" u="none" strike="noStrike" baseline="0">
              <a:solidFill>
                <a:srgbClr val="000000"/>
              </a:solidFill>
              <a:latin typeface="ＭＳ ゴシック"/>
              <a:ea typeface="ＭＳ ゴシック"/>
            </a:rPr>
            <a:t>　基準財政需要額算入見込額は，前年度と比較すると減少しており，主な要因として，合併特例債及び臨時財政対策債償還費の減が挙げられる。</a:t>
          </a:r>
        </a:p>
        <a:p>
          <a:pPr algn="l"/>
          <a:r>
            <a:rPr sz="1400" b="0" i="0" u="none" strike="noStrike" baseline="0">
              <a:solidFill>
                <a:srgbClr val="000000"/>
              </a:solidFill>
              <a:latin typeface="ＭＳ ゴシック"/>
              <a:ea typeface="ＭＳ ゴシック"/>
            </a:rPr>
            <a:t>　今後も市債残高と借入額のバランスを考慮し，慎重な検討を行い，充当可能財源の確保，事業実施の効率化を図り，財政の健全性を維持するよう努める。</a:t>
          </a:r>
        </a:p>
        <a:p>
          <a:pPr algn="l"/>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198755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7405"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198755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7405" y="13754100"/>
          <a:ext cx="69659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茨城県神栖市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198755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7405"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lang="ja-JP" altLang="en-US" sz="1300" b="0" i="0" u="none" strike="noStrike" baseline="0" smtClean="0">
              <a:solidFill>
                <a:sysClr val="windowText" lastClr="000000"/>
              </a:solidFill>
              <a:latin typeface="ＭＳ ゴシック"/>
              <a:ea typeface="ＭＳ ゴシック"/>
              <a:cs typeface="+mn-cs"/>
            </a:rPr>
            <a:t>　財政調整基金残高は，かみす防災アリーナ施設購入費などの大規模建設事業費の財源として取り崩しを行ったため，平成30年度は４億７,９００万円の減となった。</a:t>
          </a:r>
          <a:endParaRPr lang="en-US" altLang="ja-JP" sz="1300" b="0" i="0" u="none" strike="noStrike" baseline="0" smtClean="0">
            <a:solidFill>
              <a:sysClr val="windowText" lastClr="000000"/>
            </a:solidFill>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また，その他特定目的基金のうち，公共施設整備基金は</a:t>
          </a:r>
          <a:r>
            <a:rPr lang="ja-JP" altLang="en-US" sz="1300" b="0" i="0" u="none" strike="noStrike" baseline="0" smtClean="0">
              <a:solidFill>
                <a:sysClr val="windowText" lastClr="000000"/>
              </a:solidFill>
              <a:latin typeface="ＭＳ ゴシック"/>
              <a:ea typeface="ＭＳ ゴシック"/>
              <a:cs typeface="+mn-cs"/>
            </a:rPr>
            <a:t>土合こども園建設事業や</a:t>
          </a:r>
          <a:r>
            <a:rPr kumimoji="1" lang="ja-JP" altLang="en-US" sz="1300">
              <a:solidFill>
                <a:sysClr val="windowText" lastClr="000000"/>
              </a:solidFill>
              <a:effectLst/>
              <a:latin typeface="ＭＳ ゴシック"/>
              <a:ea typeface="ＭＳ ゴシック"/>
              <a:cs typeface="+mn-cs"/>
            </a:rPr>
            <a:t>市役所本庁舎改修事業等の財源として取り崩しを行ったため，１６億５,２００万円の減少となり，基金全体として１９億５,４００万円の減少となった。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lang="ja-JP" altLang="ja-JP" sz="1300" b="0" i="0" baseline="0">
              <a:solidFill>
                <a:sysClr val="windowText" lastClr="000000"/>
              </a:solidFill>
              <a:effectLst/>
              <a:latin typeface="ＭＳ ゴシック"/>
              <a:ea typeface="ＭＳ ゴシック"/>
              <a:cs typeface="+mn-cs"/>
            </a:rPr>
            <a:t>老朽化を迎える公共施設の</a:t>
          </a:r>
          <a:r>
            <a:rPr lang="ja-JP" altLang="ja-JP" sz="1300">
              <a:solidFill>
                <a:sysClr val="windowText" lastClr="000000"/>
              </a:solidFill>
              <a:effectLst/>
              <a:latin typeface="ＭＳ ゴシック"/>
              <a:ea typeface="ＭＳ ゴシック"/>
              <a:cs typeface="+mn-cs"/>
            </a:rPr>
            <a:t>整備，修繕等に要する経費の財源に充てるため</a:t>
          </a:r>
          <a:r>
            <a:rPr lang="ja-JP" altLang="en-US" sz="1300" b="0" i="0" u="none" strike="noStrike" baseline="0" smtClean="0">
              <a:solidFill>
                <a:sysClr val="windowText" lastClr="000000"/>
              </a:solidFill>
              <a:latin typeface="ＭＳ ゴシック"/>
              <a:ea typeface="ＭＳ ゴシック"/>
              <a:cs typeface="+mn-cs"/>
            </a:rPr>
            <a:t>「公共施設整備基金」や「学校教育施設建設基金」への積立を行う。</a:t>
          </a:r>
          <a:endParaRPr kumimoji="1" lang="en-US" altLang="ja-JP" sz="1300">
            <a:solidFill>
              <a:sysClr val="windowText" lastClr="000000"/>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en-US" sz="1300">
              <a:solidFill>
                <a:sysClr val="windowText" lastClr="000000"/>
              </a:solidFill>
              <a:effectLst/>
              <a:latin typeface="ＭＳ ゴシック"/>
              <a:ea typeface="ＭＳ ゴシック"/>
              <a:cs typeface="+mn-cs"/>
            </a:rPr>
            <a:t>　</a:t>
          </a:r>
          <a:r>
            <a:rPr kumimoji="1" lang="ja-JP" altLang="ja-JP" sz="1300">
              <a:solidFill>
                <a:sysClr val="windowText" lastClr="000000"/>
              </a:solidFill>
              <a:effectLst/>
              <a:latin typeface="ＭＳ ゴシック"/>
              <a:ea typeface="ＭＳ ゴシック"/>
              <a:cs typeface="+mn-cs"/>
            </a:rPr>
            <a:t>年度間の財源調整のほか，合併算定替による特例措置の適用期間終了，景気の動向による法人税等の変動，及び今後の大規模建設事業等に備え積み立てを行う。</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r>
            <a:rPr lang="ja-JP" altLang="en-US" sz="1300">
              <a:solidFill>
                <a:sysClr val="windowText" lastClr="000000"/>
              </a:solidFill>
              <a:effectLst/>
              <a:latin typeface="ＭＳ ゴシック"/>
              <a:ea typeface="ＭＳ ゴシック"/>
              <a:cs typeface="+mn-cs"/>
            </a:rPr>
            <a:t>　　</a:t>
          </a:r>
          <a:r>
            <a:rPr lang="ja-JP" altLang="ja-JP" sz="1300">
              <a:solidFill>
                <a:sysClr val="windowText" lastClr="000000"/>
              </a:solidFill>
              <a:effectLst/>
              <a:latin typeface="ＭＳ ゴシック"/>
              <a:ea typeface="ＭＳ ゴシック"/>
              <a:cs typeface="+mn-cs"/>
            </a:rPr>
            <a:t>公共施設整備基金</a:t>
          </a:r>
          <a:r>
            <a:rPr lang="ja-JP" altLang="en-US" sz="1300">
              <a:solidFill>
                <a:sysClr val="windowText" lastClr="000000"/>
              </a:solidFill>
              <a:effectLst/>
              <a:latin typeface="ＭＳ ゴシック"/>
              <a:ea typeface="ＭＳ ゴシック"/>
              <a:cs typeface="+mn-cs"/>
            </a:rPr>
            <a:t>：</a:t>
          </a:r>
          <a:r>
            <a:rPr lang="ja-JP" altLang="ja-JP" sz="1300">
              <a:solidFill>
                <a:sysClr val="windowText" lastClr="000000"/>
              </a:solidFill>
              <a:effectLst/>
              <a:latin typeface="ＭＳ ゴシック"/>
              <a:ea typeface="ＭＳ ゴシック"/>
              <a:cs typeface="+mn-cs"/>
            </a:rPr>
            <a:t>公共施設の計画的かつ効率的な整備，修繕等に要する経費の財源に充てるため</a:t>
          </a:r>
          <a:r>
            <a:rPr lang="ja-JP" altLang="en-US" sz="1300">
              <a:solidFill>
                <a:sysClr val="windowText" lastClr="000000"/>
              </a:solidFill>
              <a:effectLst/>
              <a:latin typeface="ＭＳ ゴシック"/>
              <a:ea typeface="ＭＳ ゴシック"/>
              <a:cs typeface="+mn-cs"/>
            </a:rPr>
            <a:t>積み立てる。</a:t>
          </a:r>
          <a:endParaRPr lang="en-US" altLang="ja-JP" sz="1300">
            <a:solidFill>
              <a:sysClr val="windowText" lastClr="000000"/>
            </a:solidFill>
            <a:effectLst/>
            <a:latin typeface="ＭＳ ゴシック"/>
            <a:ea typeface="ＭＳ ゴシック"/>
            <a:cs typeface="+mn-cs"/>
          </a:endParaRPr>
        </a:p>
        <a:p>
          <a:r>
            <a:rPr lang="ja-JP" altLang="en-US" sz="1300">
              <a:solidFill>
                <a:sysClr val="windowText" lastClr="000000"/>
              </a:solidFill>
              <a:effectLst/>
              <a:latin typeface="ＭＳ ゴシック"/>
              <a:ea typeface="ＭＳ ゴシック"/>
              <a:cs typeface="+mn-cs"/>
            </a:rPr>
            <a:t>　　</a:t>
          </a:r>
          <a:r>
            <a:rPr lang="ja-JP" altLang="ja-JP" sz="1300">
              <a:solidFill>
                <a:sysClr val="windowText" lastClr="000000"/>
              </a:solidFill>
              <a:effectLst/>
              <a:latin typeface="ＭＳ ゴシック"/>
              <a:ea typeface="ＭＳ ゴシック"/>
              <a:cs typeface="+mn-cs"/>
            </a:rPr>
            <a:t>学校教育施設建設基金</a:t>
          </a:r>
          <a:r>
            <a:rPr lang="ja-JP" altLang="en-US" sz="1300">
              <a:solidFill>
                <a:sysClr val="windowText" lastClr="000000"/>
              </a:solidFill>
              <a:effectLst/>
              <a:latin typeface="ＭＳ ゴシック"/>
              <a:ea typeface="ＭＳ ゴシック"/>
              <a:cs typeface="+mn-cs"/>
            </a:rPr>
            <a:t>：</a:t>
          </a:r>
          <a:r>
            <a:rPr lang="ja-JP" altLang="ja-JP" sz="1300">
              <a:solidFill>
                <a:sysClr val="windowText" lastClr="000000"/>
              </a:solidFill>
              <a:effectLst/>
              <a:latin typeface="ＭＳ ゴシック"/>
              <a:ea typeface="ＭＳ ゴシック"/>
              <a:cs typeface="+mn-cs"/>
            </a:rPr>
            <a:t>学校教育施設の建設及び大規模改修事業に要する経費の財源に充てるため積み立てる。</a:t>
          </a:r>
          <a:r>
            <a:rPr lang="ja-JP" altLang="en-US" sz="1300">
              <a:solidFill>
                <a:sysClr val="windowText" lastClr="000000"/>
              </a:solidFill>
              <a:effectLst/>
              <a:latin typeface="ＭＳ ゴシック"/>
              <a:ea typeface="ＭＳ ゴシック"/>
              <a:cs typeface="+mn-cs"/>
            </a:rPr>
            <a:t>　</a:t>
          </a:r>
          <a:endParaRPr lang="en-US" altLang="ja-JP" sz="1300">
            <a:solidFill>
              <a:sysClr val="windowText" lastClr="000000"/>
            </a:solidFill>
            <a:effectLst/>
            <a:latin typeface="ＭＳ ゴシック"/>
            <a:ea typeface="ＭＳ ゴシック"/>
            <a:cs typeface="+mn-cs"/>
          </a:endParaRPr>
        </a:p>
        <a:p>
          <a:r>
            <a:rPr lang="ja-JP" altLang="en-US" sz="1300">
              <a:solidFill>
                <a:sysClr val="windowText" lastClr="000000"/>
              </a:solidFill>
              <a:effectLst/>
              <a:latin typeface="ＭＳ ゴシック"/>
              <a:ea typeface="ＭＳ ゴシック"/>
              <a:cs typeface="+mn-cs"/>
            </a:rPr>
            <a:t>　　</a:t>
          </a:r>
          <a:r>
            <a:rPr lang="ja-JP" altLang="ja-JP" sz="1300">
              <a:solidFill>
                <a:sysClr val="windowText" lastClr="000000"/>
              </a:solidFill>
              <a:effectLst/>
              <a:latin typeface="ＭＳ ゴシック"/>
              <a:ea typeface="ＭＳ ゴシック"/>
              <a:cs typeface="+mn-cs"/>
            </a:rPr>
            <a:t>協働のまちづくり推進基金</a:t>
          </a:r>
          <a:r>
            <a:rPr lang="ja-JP" altLang="en-US" sz="1300">
              <a:solidFill>
                <a:sysClr val="windowText" lastClr="000000"/>
              </a:solidFill>
              <a:effectLst/>
              <a:latin typeface="ＭＳ ゴシック"/>
              <a:ea typeface="ＭＳ ゴシック"/>
              <a:cs typeface="+mn-cs"/>
            </a:rPr>
            <a:t>：</a:t>
          </a:r>
          <a:r>
            <a:rPr lang="ja-JP" altLang="ja-JP" sz="1300">
              <a:solidFill>
                <a:sysClr val="windowText" lastClr="000000"/>
              </a:solidFill>
              <a:effectLst/>
              <a:latin typeface="ＭＳ ゴシック"/>
              <a:ea typeface="ＭＳ ゴシック"/>
              <a:cs typeface="+mn-cs"/>
            </a:rPr>
            <a:t>市民及び行政が一体となった協働のまちづくりの推進に要する経費の財源に充てるため</a:t>
          </a:r>
          <a:r>
            <a:rPr lang="ja-JP" altLang="en-US" sz="1300">
              <a:solidFill>
                <a:sysClr val="windowText" lastClr="000000"/>
              </a:solidFill>
              <a:effectLst/>
              <a:latin typeface="ＭＳ ゴシック"/>
              <a:ea typeface="ＭＳ ゴシック"/>
              <a:cs typeface="+mn-cs"/>
            </a:rPr>
            <a:t>積み立てる。</a:t>
          </a:r>
          <a:endParaRPr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用排水施設維持管理基金</a:t>
          </a:r>
          <a:r>
            <a:rPr lang="ja-JP" altLang="en-US" sz="1300">
              <a:solidFill>
                <a:sysClr val="windowText" lastClr="000000"/>
              </a:solidFill>
              <a:effectLst/>
              <a:latin typeface="ＭＳ ゴシック"/>
              <a:ea typeface="ＭＳ ゴシック"/>
              <a:cs typeface="+mn-cs"/>
            </a:rPr>
            <a:t>：水資源開発公団が施行する霞ケ浦開発事業により建設された農業用用排水施設等の有効かつ適正な管理</a:t>
          </a:r>
          <a:r>
            <a:rPr lang="ja-JP" altLang="ja-JP" sz="1300">
              <a:solidFill>
                <a:sysClr val="windowText" lastClr="000000"/>
              </a:solidFill>
              <a:effectLst/>
              <a:latin typeface="ＭＳ ゴシック"/>
              <a:ea typeface="ＭＳ ゴシック"/>
              <a:cs typeface="+mn-cs"/>
            </a:rPr>
            <a:t>に要する経費の財源に充てるため</a:t>
          </a:r>
          <a:r>
            <a:rPr lang="ja-JP" altLang="en-US" sz="1300">
              <a:solidFill>
                <a:sysClr val="windowText" lastClr="000000"/>
              </a:solidFill>
              <a:effectLst/>
              <a:latin typeface="ＭＳ ゴシック"/>
              <a:ea typeface="ＭＳ ゴシック"/>
              <a:cs typeface="+mn-cs"/>
            </a:rPr>
            <a:t>積み立てる。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地域福祉基金</a:t>
          </a:r>
          <a:r>
            <a:rPr lang="ja-JP" altLang="en-US" sz="1300">
              <a:solidFill>
                <a:sysClr val="windowText" lastClr="000000"/>
              </a:solidFill>
              <a:effectLst/>
              <a:latin typeface="ＭＳ ゴシック"/>
              <a:ea typeface="ＭＳ ゴシック"/>
              <a:cs typeface="+mn-cs"/>
            </a:rPr>
            <a:t>：地域における福祉の増進及び民間福祉活動に対する助成等に</a:t>
          </a:r>
          <a:r>
            <a:rPr lang="ja-JP" altLang="ja-JP" sz="1300">
              <a:solidFill>
                <a:sysClr val="windowText" lastClr="000000"/>
              </a:solidFill>
              <a:effectLst/>
              <a:latin typeface="ＭＳ ゴシック"/>
              <a:ea typeface="ＭＳ ゴシック"/>
              <a:cs typeface="+mn-cs"/>
            </a:rPr>
            <a:t>要する経費の財源に充てるため</a:t>
          </a:r>
          <a:r>
            <a:rPr lang="ja-JP" altLang="en-US" sz="1300">
              <a:solidFill>
                <a:sysClr val="windowText" lastClr="000000"/>
              </a:solidFill>
              <a:effectLst/>
              <a:latin typeface="ＭＳ ゴシック"/>
              <a:ea typeface="ＭＳ ゴシック"/>
              <a:cs typeface="+mn-cs"/>
            </a:rPr>
            <a:t>積み立てる。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公共施設整備基金：</a:t>
          </a:r>
          <a:r>
            <a:rPr lang="ja-JP" altLang="ja-JP" sz="1300" b="0" i="0" baseline="0">
              <a:solidFill>
                <a:sysClr val="windowText" lastClr="000000"/>
              </a:solidFill>
              <a:effectLst/>
              <a:latin typeface="ＭＳ ゴシック"/>
              <a:ea typeface="ＭＳ ゴシック"/>
              <a:cs typeface="+mn-cs"/>
            </a:rPr>
            <a:t>公共施設等総合管理計画等に基づき</a:t>
          </a:r>
          <a:r>
            <a:rPr lang="ja-JP" altLang="en-US" sz="1300" b="0" i="0" baseline="0">
              <a:solidFill>
                <a:sysClr val="windowText" lastClr="000000"/>
              </a:solidFill>
              <a:effectLst/>
              <a:latin typeface="ＭＳ ゴシック"/>
              <a:ea typeface="ＭＳ ゴシック"/>
              <a:cs typeface="+mn-cs"/>
            </a:rPr>
            <a:t>，市道補修整備事業や</a:t>
          </a:r>
          <a:r>
            <a:rPr lang="ja-JP" altLang="en-US" sz="1300" b="0" i="0" u="none" strike="noStrike" baseline="0" smtClean="0">
              <a:solidFill>
                <a:sysClr val="windowText" lastClr="000000"/>
              </a:solidFill>
              <a:latin typeface="ＭＳ ゴシック"/>
              <a:ea typeface="ＭＳ ゴシック"/>
              <a:cs typeface="+mn-cs"/>
            </a:rPr>
            <a:t>土合こども園建設事業の</a:t>
          </a:r>
          <a:r>
            <a:rPr kumimoji="1" lang="ja-JP" altLang="en-US" sz="1300">
              <a:solidFill>
                <a:sysClr val="windowText" lastClr="000000"/>
              </a:solidFill>
              <a:effectLst/>
              <a:latin typeface="ＭＳ ゴシック"/>
              <a:ea typeface="ＭＳ ゴシック"/>
              <a:cs typeface="+mn-cs"/>
            </a:rPr>
            <a:t>財源として取り崩しを行ったため，１６億５,２００万円の減少となった。</a:t>
          </a:r>
          <a:endParaRPr kumimoji="1" lang="en-US" altLang="ja-JP" sz="1300">
            <a:solidFill>
              <a:sysClr val="windowText" lastClr="000000"/>
            </a:solidFill>
            <a:effectLst/>
            <a:latin typeface="ＭＳ ゴシック"/>
            <a:ea typeface="ＭＳ ゴシック"/>
            <a:cs typeface="+mn-cs"/>
          </a:endParaRPr>
        </a:p>
        <a:p>
          <a:r>
            <a:rPr kumimoji="1" lang="en-US" altLang="ja-JP" sz="1300">
              <a:solidFill>
                <a:sysClr val="windowText" lastClr="000000"/>
              </a:solidFill>
              <a:effectLst/>
              <a:latin typeface="ＭＳ ゴシック"/>
              <a:ea typeface="ＭＳ ゴシック"/>
              <a:cs typeface="+mn-cs"/>
            </a:rPr>
            <a:t>  </a:t>
          </a:r>
          <a:r>
            <a:rPr lang="ja-JP" altLang="ja-JP" sz="1300">
              <a:solidFill>
                <a:sysClr val="windowText" lastClr="000000"/>
              </a:solidFill>
              <a:effectLst/>
              <a:latin typeface="ＭＳ ゴシック"/>
              <a:ea typeface="ＭＳ ゴシック"/>
              <a:cs typeface="+mn-cs"/>
            </a:rPr>
            <a:t>学校教育施設建設基金：小中学校のトイレ・給水管改修工事や外壁改修工事等に係る財源として活用するため，５億２０万円積み立てを行ったため</a:t>
          </a:r>
          <a:r>
            <a:rPr kumimoji="1" lang="ja-JP" altLang="en-US" sz="1300">
              <a:solidFill>
                <a:sysClr val="windowText" lastClr="000000"/>
              </a:solidFill>
              <a:effectLst/>
              <a:latin typeface="ＭＳ ゴシック"/>
              <a:ea typeface="ＭＳ ゴシック"/>
              <a:cs typeface="+mn-cs"/>
            </a:rPr>
            <a:t>３億２００万円の増加となった。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lang="ja-JP" altLang="en-US" sz="1300">
              <a:solidFill>
                <a:sysClr val="windowText" lastClr="000000"/>
              </a:solidFill>
              <a:effectLst/>
              <a:latin typeface="ＭＳ ゴシック"/>
              <a:ea typeface="ＭＳ ゴシック"/>
              <a:cs typeface="+mn-cs"/>
            </a:rPr>
            <a:t>　</a:t>
          </a:r>
          <a:r>
            <a:rPr lang="ja-JP" altLang="ja-JP" sz="1300">
              <a:solidFill>
                <a:sysClr val="windowText" lastClr="000000"/>
              </a:solidFill>
              <a:effectLst/>
              <a:latin typeface="ＭＳ ゴシック"/>
              <a:ea typeface="ＭＳ ゴシック"/>
              <a:cs typeface="+mn-cs"/>
            </a:rPr>
            <a:t>公共施設整備基金は，</a:t>
          </a:r>
          <a:r>
            <a:rPr kumimoji="1" lang="ja-JP" altLang="ja-JP" sz="1300">
              <a:solidFill>
                <a:sysClr val="windowText" lastClr="000000"/>
              </a:solidFill>
              <a:effectLst/>
              <a:latin typeface="ＭＳ ゴシック"/>
              <a:ea typeface="ＭＳ ゴシック"/>
              <a:cs typeface="+mn-cs"/>
            </a:rPr>
            <a:t>公共施設の更新費用等として不足が見込まれる年間額約</a:t>
          </a:r>
          <a:r>
            <a:rPr kumimoji="1" lang="ja-JP" altLang="en-US" sz="1300">
              <a:solidFill>
                <a:sysClr val="windowText" lastClr="000000"/>
              </a:solidFill>
              <a:effectLst/>
              <a:latin typeface="ＭＳ ゴシック"/>
              <a:ea typeface="ＭＳ ゴシック"/>
              <a:cs typeface="+mn-cs"/>
            </a:rPr>
            <a:t>６</a:t>
          </a:r>
          <a:r>
            <a:rPr kumimoji="1" lang="en-US" altLang="ja-JP" sz="1300">
              <a:solidFill>
                <a:sysClr val="windowText" lastClr="000000"/>
              </a:solidFill>
              <a:effectLst/>
              <a:latin typeface="ＭＳ ゴシック"/>
              <a:ea typeface="ＭＳ ゴシック"/>
              <a:cs typeface="+mn-cs"/>
            </a:rPr>
            <a:t>.</a:t>
          </a:r>
          <a:r>
            <a:rPr kumimoji="1" lang="ja-JP" altLang="en-US" sz="1300">
              <a:solidFill>
                <a:sysClr val="windowText" lastClr="000000"/>
              </a:solidFill>
              <a:effectLst/>
              <a:latin typeface="ＭＳ ゴシック"/>
              <a:ea typeface="ＭＳ ゴシック"/>
              <a:cs typeface="+mn-cs"/>
            </a:rPr>
            <a:t>６</a:t>
          </a:r>
          <a:r>
            <a:rPr kumimoji="1" lang="ja-JP" altLang="ja-JP" sz="1300">
              <a:solidFill>
                <a:sysClr val="windowText" lastClr="000000"/>
              </a:solidFill>
              <a:effectLst/>
              <a:latin typeface="ＭＳ ゴシック"/>
              <a:ea typeface="ＭＳ ゴシック"/>
              <a:cs typeface="+mn-cs"/>
            </a:rPr>
            <a:t>億円の</a:t>
          </a:r>
          <a:r>
            <a:rPr kumimoji="1" lang="ja-JP" altLang="en-US" sz="1300">
              <a:solidFill>
                <a:sysClr val="windowText" lastClr="000000"/>
              </a:solidFill>
              <a:effectLst/>
              <a:latin typeface="ＭＳ ゴシック"/>
              <a:ea typeface="ＭＳ ゴシック"/>
              <a:cs typeface="+mn-cs"/>
            </a:rPr>
            <a:t>１０</a:t>
          </a:r>
          <a:r>
            <a:rPr kumimoji="1" lang="ja-JP" altLang="ja-JP" sz="1300">
              <a:solidFill>
                <a:sysClr val="windowText" lastClr="000000"/>
              </a:solidFill>
              <a:effectLst/>
              <a:latin typeface="ＭＳ ゴシック"/>
              <a:ea typeface="ＭＳ ゴシック"/>
              <a:cs typeface="+mn-cs"/>
            </a:rPr>
            <a:t>年分（</a:t>
          </a:r>
          <a:r>
            <a:rPr kumimoji="1" lang="ja-JP" altLang="en-US" sz="1300">
              <a:solidFill>
                <a:sysClr val="windowText" lastClr="000000"/>
              </a:solidFill>
              <a:effectLst/>
              <a:latin typeface="ＭＳ ゴシック"/>
              <a:ea typeface="ＭＳ ゴシック"/>
              <a:cs typeface="+mn-cs"/>
            </a:rPr>
            <a:t>６６</a:t>
          </a:r>
          <a:r>
            <a:rPr kumimoji="1" lang="ja-JP" altLang="ja-JP" sz="1300">
              <a:solidFill>
                <a:sysClr val="windowText" lastClr="000000"/>
              </a:solidFill>
              <a:effectLst/>
              <a:latin typeface="ＭＳ ゴシック"/>
              <a:ea typeface="ＭＳ ゴシック"/>
              <a:cs typeface="+mn-cs"/>
            </a:rPr>
            <a:t>億円程度）を目安として積み立て</a:t>
          </a:r>
          <a:r>
            <a:rPr kumimoji="1" lang="ja-JP" altLang="en-US" sz="1300">
              <a:solidFill>
                <a:sysClr val="windowText" lastClr="000000"/>
              </a:solidFill>
              <a:effectLst/>
              <a:latin typeface="ＭＳ ゴシック"/>
              <a:ea typeface="ＭＳ ゴシック"/>
              <a:cs typeface="+mn-cs"/>
            </a:rPr>
            <a:t>る</a:t>
          </a:r>
          <a:r>
            <a:rPr kumimoji="1" lang="ja-JP" altLang="ja-JP" sz="1300">
              <a:solidFill>
                <a:sysClr val="windowText" lastClr="000000"/>
              </a:solidFill>
              <a:effectLst/>
              <a:latin typeface="ＭＳ ゴシック"/>
              <a:ea typeface="ＭＳ ゴシック"/>
              <a:cs typeface="+mn-cs"/>
            </a:rPr>
            <a:t>。</a:t>
          </a:r>
          <a:endParaRPr lang="ja-JP" altLang="ja-JP" sz="1300">
            <a:solidFill>
              <a:sysClr val="windowText" lastClr="000000"/>
            </a:solidFill>
            <a:effectLst/>
            <a:latin typeface="ＭＳ ゴシック"/>
            <a:ea typeface="ＭＳ ゴシック"/>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lang="ja-JP" altLang="en-US" sz="1300" b="0" i="0" u="none" strike="noStrike" baseline="0" smtClean="0">
              <a:solidFill>
                <a:sysClr val="windowText" lastClr="000000"/>
              </a:solidFill>
              <a:latin typeface="ＭＳ ゴシック"/>
              <a:ea typeface="ＭＳ ゴシック"/>
              <a:cs typeface="+mn-cs"/>
            </a:rPr>
            <a:t>　かみす防災アリーナ施設購入費などの大規模建設事業費の財源として取り崩しを行ったため</a:t>
          </a:r>
          <a:r>
            <a:rPr kumimoji="1" lang="ja-JP" altLang="en-US" sz="1300">
              <a:solidFill>
                <a:sysClr val="windowText" lastClr="000000"/>
              </a:solidFill>
              <a:effectLst/>
              <a:latin typeface="ＭＳ ゴシック"/>
              <a:ea typeface="ＭＳ ゴシック"/>
              <a:cs typeface="+mn-cs"/>
            </a:rPr>
            <a:t>，前年度比較で</a:t>
          </a:r>
          <a:r>
            <a:rPr lang="ja-JP" altLang="en-US" sz="1300" b="0" i="0" u="none" strike="noStrike" baseline="0" smtClean="0">
              <a:solidFill>
                <a:sysClr val="windowText" lastClr="000000"/>
              </a:solidFill>
              <a:latin typeface="ＭＳ ゴシック"/>
              <a:ea typeface="ＭＳ ゴシック"/>
              <a:cs typeface="+mn-cs"/>
            </a:rPr>
            <a:t>４億７,９００万円の減となった。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a:t>
          </a:r>
          <a:r>
            <a:rPr lang="ja-JP" altLang="ja-JP" sz="1300" b="0" i="0" baseline="0">
              <a:solidFill>
                <a:sysClr val="windowText" lastClr="000000"/>
              </a:solidFill>
              <a:effectLst/>
              <a:latin typeface="ＭＳ ゴシック"/>
              <a:ea typeface="ＭＳ ゴシック"/>
              <a:cs typeface="+mn-cs"/>
            </a:rPr>
            <a:t>かみす防災アリーナ運営費</a:t>
          </a:r>
          <a:r>
            <a:rPr lang="ja-JP" altLang="en-US" sz="1300" b="0" i="0" baseline="0">
              <a:solidFill>
                <a:sysClr val="windowText" lastClr="000000"/>
              </a:solidFill>
              <a:effectLst/>
              <a:latin typeface="ＭＳ ゴシック"/>
              <a:ea typeface="ＭＳ ゴシック"/>
              <a:cs typeface="+mn-cs"/>
            </a:rPr>
            <a:t>や</a:t>
          </a:r>
          <a:r>
            <a:rPr lang="ja-JP" altLang="ja-JP" sz="1300" b="0" i="0" baseline="0">
              <a:solidFill>
                <a:sysClr val="windowText" lastClr="000000"/>
              </a:solidFill>
              <a:effectLst/>
              <a:latin typeface="ＭＳ ゴシック"/>
              <a:ea typeface="ＭＳ ゴシック"/>
              <a:cs typeface="+mn-cs"/>
            </a:rPr>
            <a:t>水道事業の出資金，波崎東明神周辺地区住環境整備等に係る財源として活用し，</a:t>
          </a:r>
          <a:r>
            <a:rPr kumimoji="1" lang="ja-JP" altLang="ja-JP" sz="1300">
              <a:solidFill>
                <a:sysClr val="windowText" lastClr="000000"/>
              </a:solidFill>
              <a:effectLst/>
              <a:latin typeface="ＭＳ ゴシック"/>
              <a:ea typeface="ＭＳ ゴシック"/>
              <a:cs typeface="+mn-cs"/>
            </a:rPr>
            <a:t>残高は</a:t>
          </a:r>
          <a:r>
            <a:rPr lang="ja-JP" altLang="ja-JP" sz="1300" b="0" i="0" baseline="0">
              <a:solidFill>
                <a:sysClr val="windowText" lastClr="000000"/>
              </a:solidFill>
              <a:effectLst/>
              <a:latin typeface="ＭＳ ゴシック"/>
              <a:ea typeface="ＭＳ ゴシック"/>
              <a:cs typeface="+mn-cs"/>
            </a:rPr>
            <a:t>標準財政規模の１０％から１５％程度となるように努める。</a:t>
          </a:r>
          <a:endParaRPr lang="ja-JP" altLang="ja-JP" sz="1300">
            <a:solidFill>
              <a:sysClr val="windowText" lastClr="000000"/>
            </a:solidFill>
            <a:effectLst/>
            <a:latin typeface="ＭＳ ゴシック"/>
            <a:ea typeface="ＭＳ ゴシック"/>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市債償還財源としていないため，預金利子のみの増加となっている。</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償還額の急激な増加は想定されていないので，市債残高と借入額のバランスを考慮しつつ，必要以上の積み立ては行わない。</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1115675" y="13211175"/>
          <a:ext cx="12954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5" name="正方形/長方形 4"/>
        <xdr:cNvSpPr/>
      </xdr:nvSpPr>
      <xdr:spPr>
        <a:xfrm>
          <a:off x="355600" y="63500"/>
          <a:ext cx="10756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6" name="正方形/長方形 5"/>
        <xdr:cNvSpPr/>
      </xdr:nvSpPr>
      <xdr:spPr>
        <a:xfrm>
          <a:off x="14516100" y="190500"/>
          <a:ext cx="33591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7" name="正方形/長方形 6"/>
        <xdr:cNvSpPr/>
      </xdr:nvSpPr>
      <xdr:spPr>
        <a:xfrm>
          <a:off x="14512925" y="215900"/>
          <a:ext cx="334327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8" name="正方形/長方形 7"/>
        <xdr:cNvSpPr/>
      </xdr:nvSpPr>
      <xdr:spPr>
        <a:xfrm>
          <a:off x="14538325" y="241300"/>
          <a:ext cx="328612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9" name="正方形/長方形 8"/>
        <xdr:cNvSpPr/>
      </xdr:nvSpPr>
      <xdr:spPr>
        <a:xfrm>
          <a:off x="12122150"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0" name="正方形/長方形 9"/>
        <xdr:cNvSpPr/>
      </xdr:nvSpPr>
      <xdr:spPr>
        <a:xfrm>
          <a:off x="12147550"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1" name="正方形/長方形 10"/>
        <xdr:cNvSpPr/>
      </xdr:nvSpPr>
      <xdr:spPr>
        <a:xfrm>
          <a:off x="12172950" y="241300"/>
          <a:ext cx="2178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2" name="正方形/長方形 11"/>
        <xdr:cNvSpPr/>
      </xdr:nvSpPr>
      <xdr:spPr>
        <a:xfrm>
          <a:off x="42545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3" name="正方形/長方形 12"/>
        <xdr:cNvSpPr/>
      </xdr:nvSpPr>
      <xdr:spPr>
        <a:xfrm>
          <a:off x="55245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4" name="正方形/長方形 13"/>
        <xdr:cNvSpPr/>
      </xdr:nvSpPr>
      <xdr:spPr>
        <a:xfrm>
          <a:off x="168592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95,401
92,996
146.98
48,011,651
44,644,123
3,132,931
28,381,646
14,314,808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5" name="正方形/長方形 14"/>
        <xdr:cNvSpPr/>
      </xdr:nvSpPr>
      <xdr:spPr>
        <a:xfrm>
          <a:off x="281940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6" name="正方形/長方形 15"/>
        <xdr:cNvSpPr/>
      </xdr:nvSpPr>
      <xdr:spPr>
        <a:xfrm>
          <a:off x="411480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7" name="正方形/長方形 16"/>
        <xdr:cNvSpPr/>
      </xdr:nvSpPr>
      <xdr:spPr>
        <a:xfrm>
          <a:off x="583247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8" name="正方形/長方形 17"/>
        <xdr:cNvSpPr/>
      </xdr:nvSpPr>
      <xdr:spPr>
        <a:xfrm>
          <a:off x="696595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9" name="正方形/長方形 18"/>
        <xdr:cNvSpPr/>
      </xdr:nvSpPr>
      <xdr:spPr>
        <a:xfrm>
          <a:off x="411480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0" name="正方形/長方形 19"/>
        <xdr:cNvSpPr/>
      </xdr:nvSpPr>
      <xdr:spPr>
        <a:xfrm>
          <a:off x="589597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1" name="角丸四角形 20"/>
        <xdr:cNvSpPr/>
      </xdr:nvSpPr>
      <xdr:spPr>
        <a:xfrm>
          <a:off x="9445625"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2" name="正方形/長方形 21"/>
        <xdr:cNvSpPr/>
      </xdr:nvSpPr>
      <xdr:spPr>
        <a:xfrm>
          <a:off x="9658350"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3" name="正方形/長方形 22"/>
        <xdr:cNvSpPr/>
      </xdr:nvSpPr>
      <xdr:spPr>
        <a:xfrm>
          <a:off x="9658350" y="1219200"/>
          <a:ext cx="113347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4" name="正方形/長方形 23"/>
        <xdr:cNvSpPr/>
      </xdr:nvSpPr>
      <xdr:spPr>
        <a:xfrm>
          <a:off x="9658350" y="1562100"/>
          <a:ext cx="125095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5" name="直線コネクタ 24"/>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6" name="楕円 25"/>
        <xdr:cNvSpPr/>
      </xdr:nvSpPr>
      <xdr:spPr>
        <a:xfrm>
          <a:off x="955357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7" name="フローチャート: 判断 26"/>
        <xdr:cNvSpPr/>
      </xdr:nvSpPr>
      <xdr:spPr>
        <a:xfrm>
          <a:off x="955357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8" name="直線コネクタ 27"/>
        <xdr:cNvCxnSpPr/>
      </xdr:nvCxnSpPr>
      <xdr:spPr>
        <a:xfrm>
          <a:off x="959802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9" name="直線コネクタ 28"/>
        <xdr:cNvCxnSpPr/>
      </xdr:nvCxnSpPr>
      <xdr:spPr>
        <a:xfrm>
          <a:off x="9518650" y="1562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0" name="直線コネクタ 29"/>
        <xdr:cNvCxnSpPr/>
      </xdr:nvCxnSpPr>
      <xdr:spPr>
        <a:xfrm flipV="1">
          <a:off x="959802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1" name="直線コネクタ 30"/>
        <xdr:cNvCxnSpPr/>
      </xdr:nvCxnSpPr>
      <xdr:spPr>
        <a:xfrm>
          <a:off x="9518650" y="19431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2" name="テキスト ボックス 31"/>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3" name="テキスト ボックス 32"/>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4" name="テキスト ボックス 33"/>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5" name="テキスト ボックス 34"/>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098550" y="4254500"/>
          <a:ext cx="361315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19439" y="4624642"/>
          <a:ext cx="1466496"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284214" y="4607971"/>
          <a:ext cx="71184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6609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6609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59563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59563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3787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3787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098550" y="4953000"/>
          <a:ext cx="36131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4949825"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4949825"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49974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tx1"/>
              </a:solidFill>
              <a:effectLst/>
              <a:latin typeface="ＭＳ Ｐゴシック" panose="020B0600070205080204" pitchFamily="50" charset="-128"/>
              <a:ea typeface="ＭＳ Ｐゴシック" panose="020B0600070205080204" pitchFamily="50" charset="-128"/>
              <a:cs typeface="+mn-cs"/>
            </a:rPr>
            <a:t>　当市では，昭和</a:t>
          </a:r>
          <a:r>
            <a:rPr kumimoji="1" lang="en-US" altLang="ja-JP" sz="95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tx1"/>
              </a:solidFill>
              <a:effectLst/>
              <a:latin typeface="ＭＳ Ｐゴシック" panose="020B0600070205080204" pitchFamily="50" charset="-128"/>
              <a:ea typeface="ＭＳ Ｐゴシック" panose="020B0600070205080204" pitchFamily="50" charset="-128"/>
              <a:cs typeface="+mn-cs"/>
            </a:rPr>
            <a:t>年代後半に始まった鹿島開発に</a:t>
          </a:r>
          <a:r>
            <a:rPr kumimoji="1" lang="ja-JP" altLang="en-US" sz="950">
              <a:solidFill>
                <a:schemeClr val="tx1"/>
              </a:solidFill>
              <a:effectLst/>
              <a:latin typeface="ＭＳ Ｐゴシック" panose="020B0600070205080204" pitchFamily="50" charset="-128"/>
              <a:ea typeface="ＭＳ Ｐゴシック" panose="020B0600070205080204" pitchFamily="50" charset="-128"/>
              <a:cs typeface="+mn-cs"/>
            </a:rPr>
            <a:t>よって</a:t>
          </a:r>
          <a:r>
            <a:rPr kumimoji="1" lang="ja-JP" altLang="ja-JP" sz="950">
              <a:solidFill>
                <a:schemeClr val="tx1"/>
              </a:solidFill>
              <a:effectLst/>
              <a:latin typeface="ＭＳ Ｐゴシック" panose="020B0600070205080204" pitchFamily="50" charset="-128"/>
              <a:ea typeface="ＭＳ Ｐゴシック" panose="020B0600070205080204" pitchFamily="50" charset="-128"/>
              <a:cs typeface="+mn-cs"/>
            </a:rPr>
            <a:t>昭和</a:t>
          </a:r>
          <a:r>
            <a:rPr kumimoji="1" lang="en-US" altLang="ja-JP" sz="950">
              <a:solidFill>
                <a:schemeClr val="tx1"/>
              </a:solidFill>
              <a:effectLst/>
              <a:latin typeface="ＭＳ Ｐゴシック" panose="020B0600070205080204" pitchFamily="50" charset="-128"/>
              <a:ea typeface="ＭＳ Ｐゴシック" panose="020B0600070205080204" pitchFamily="50" charset="-128"/>
              <a:cs typeface="+mn-cs"/>
            </a:rPr>
            <a:t>42</a:t>
          </a:r>
          <a:r>
            <a:rPr kumimoji="1" lang="ja-JP" altLang="ja-JP" sz="950">
              <a:solidFill>
                <a:schemeClr val="tx1"/>
              </a:solidFill>
              <a:effectLst/>
              <a:latin typeface="ＭＳ Ｐゴシック" panose="020B0600070205080204" pitchFamily="50" charset="-128"/>
              <a:ea typeface="ＭＳ Ｐゴシック" panose="020B0600070205080204" pitchFamily="50" charset="-128"/>
              <a:cs typeface="+mn-cs"/>
            </a:rPr>
            <a:t>年の工業団地の造成や，昭和</a:t>
          </a:r>
          <a:r>
            <a:rPr kumimoji="1" lang="en-US" altLang="ja-JP" sz="950">
              <a:solidFill>
                <a:schemeClr val="tx1"/>
              </a:solidFill>
              <a:effectLst/>
              <a:latin typeface="ＭＳ Ｐゴシック" panose="020B0600070205080204" pitchFamily="50" charset="-128"/>
              <a:ea typeface="ＭＳ Ｐゴシック" panose="020B0600070205080204" pitchFamily="50" charset="-128"/>
              <a:cs typeface="+mn-cs"/>
            </a:rPr>
            <a:t>44</a:t>
          </a:r>
          <a:r>
            <a:rPr kumimoji="1" lang="ja-JP" altLang="ja-JP" sz="950">
              <a:solidFill>
                <a:schemeClr val="tx1"/>
              </a:solidFill>
              <a:effectLst/>
              <a:latin typeface="ＭＳ Ｐゴシック" panose="020B0600070205080204" pitchFamily="50" charset="-128"/>
              <a:ea typeface="ＭＳ Ｐゴシック" panose="020B0600070205080204" pitchFamily="50" charset="-128"/>
              <a:cs typeface="+mn-cs"/>
            </a:rPr>
            <a:t>年の鹿島港開港など，大規模開発が進められ，それに歩調を合わせるように，公共施設の建設や整備を急速に進めてきた。</a:t>
          </a:r>
          <a:endParaRPr lang="ja-JP" altLang="ja-JP" sz="95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950">
              <a:solidFill>
                <a:schemeClr val="tx1"/>
              </a:solidFill>
              <a:effectLst/>
              <a:latin typeface="ＭＳ Ｐゴシック" panose="020B0600070205080204" pitchFamily="50" charset="-128"/>
              <a:ea typeface="ＭＳ Ｐゴシック" panose="020B0600070205080204" pitchFamily="50" charset="-128"/>
              <a:cs typeface="+mn-cs"/>
            </a:rPr>
            <a:t>　その</a:t>
          </a:r>
          <a:r>
            <a:rPr kumimoji="1" lang="ja-JP" altLang="en-US" sz="950">
              <a:solidFill>
                <a:schemeClr val="tx1"/>
              </a:solidFill>
              <a:effectLst/>
              <a:latin typeface="ＭＳ Ｐゴシック" panose="020B0600070205080204" pitchFamily="50" charset="-128"/>
              <a:ea typeface="ＭＳ Ｐゴシック" panose="020B0600070205080204" pitchFamily="50" charset="-128"/>
              <a:cs typeface="+mn-cs"/>
            </a:rPr>
            <a:t>結果，老朽化に伴う更新を同時期に大量に迎えようとしていることから，平成</a:t>
          </a:r>
          <a:r>
            <a:rPr kumimoji="1" lang="en-US" altLang="ja-JP" sz="950">
              <a:solidFill>
                <a:schemeClr val="tx1"/>
              </a:solidFill>
              <a:effectLst/>
              <a:latin typeface="ＭＳ Ｐゴシック" panose="020B0600070205080204" pitchFamily="50" charset="-128"/>
              <a:ea typeface="ＭＳ Ｐゴシック" panose="020B0600070205080204" pitchFamily="50" charset="-128"/>
              <a:cs typeface="+mn-cs"/>
            </a:rPr>
            <a:t>29</a:t>
          </a:r>
          <a:r>
            <a:rPr kumimoji="1" lang="ja-JP" altLang="en-US" sz="950">
              <a:solidFill>
                <a:schemeClr val="tx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en-US" sz="950">
              <a:solidFill>
                <a:schemeClr val="tx1"/>
              </a:solidFill>
              <a:effectLst/>
              <a:latin typeface="ＭＳ Ｐゴシック" panose="020B0600070205080204" pitchFamily="50" charset="-128"/>
              <a:ea typeface="ＭＳ Ｐゴシック" panose="020B0600070205080204" pitchFamily="50" charset="-128"/>
              <a:cs typeface="+mn-cs"/>
            </a:rPr>
            <a:t>月に策定した公共施設等総合管理計画等に基づき，公共施設等の管理をおこなっている。</a:t>
          </a:r>
          <a:endParaRPr kumimoji="1" lang="en-US" altLang="ja-JP" sz="950">
            <a:solidFill>
              <a:schemeClr val="tx1"/>
            </a:solidFill>
            <a:effectLst/>
            <a:latin typeface="ＭＳ Ｐゴシック" panose="020B0600070205080204" pitchFamily="50" charset="-128"/>
            <a:ea typeface="ＭＳ Ｐゴシック" panose="020B0600070205080204" pitchFamily="50" charset="-128"/>
            <a:cs typeface="+mn-cs"/>
          </a:endParaRPr>
        </a:p>
        <a:p>
          <a:r>
            <a:rPr kumimoji="1" lang="ja-JP" altLang="en-US" sz="950">
              <a:solidFill>
                <a:schemeClr val="tx1"/>
              </a:solidFill>
              <a:effectLst/>
              <a:latin typeface="ＭＳ Ｐゴシック" panose="020B0600070205080204" pitchFamily="50" charset="-128"/>
              <a:ea typeface="ＭＳ Ｐゴシック" panose="020B0600070205080204" pitchFamily="50" charset="-128"/>
              <a:cs typeface="+mn-cs"/>
            </a:rPr>
            <a:t>　有形固定資産減価償却率については，</a:t>
          </a:r>
          <a:r>
            <a:rPr kumimoji="1" lang="ja-JP" altLang="ja-JP" sz="950">
              <a:solidFill>
                <a:schemeClr val="tx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950">
              <a:solidFill>
                <a:schemeClr val="tx1"/>
              </a:solidFill>
              <a:effectLst/>
              <a:latin typeface="ＭＳ Ｐゴシック" panose="020B0600070205080204" pitchFamily="50" charset="-128"/>
              <a:ea typeface="ＭＳ Ｐゴシック" panose="020B0600070205080204" pitchFamily="50" charset="-128"/>
              <a:cs typeface="+mn-cs"/>
            </a:rPr>
            <a:t>を下回っており，引き続き長期的な視点で，施設の更新・集約化等を計画的に進めていく必要がある。</a:t>
          </a:r>
          <a:endParaRPr lang="ja-JP" altLang="ja-JP" sz="95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0795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098550" y="7112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5185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098550" y="67521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75185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098550" y="63923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75185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098550" y="60325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75185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098550" y="5672667"/>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75185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098550" y="5312833"/>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75185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098550" y="4953000"/>
          <a:ext cx="36131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75185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098550" y="4953000"/>
          <a:ext cx="36131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124883</xdr:rowOff>
    </xdr:to>
    <xdr:cxnSp macro="">
      <xdr:nvCxnSpPr>
        <xdr:cNvPr id="65" name="直線コネクタ 64"/>
        <xdr:cNvCxnSpPr/>
      </xdr:nvCxnSpPr>
      <xdr:spPr>
        <a:xfrm flipV="1">
          <a:off x="4074795" y="5492750"/>
          <a:ext cx="1270" cy="106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128710</xdr:rowOff>
    </xdr:from>
    <xdr:ext cx="405111" cy="259045"/>
    <xdr:sp macro="" textlink="">
      <xdr:nvSpPr>
        <xdr:cNvPr id="66" name="有形固定資産減価償却率最小値テキスト"/>
        <xdr:cNvSpPr txBox="1"/>
      </xdr:nvSpPr>
      <xdr:spPr>
        <a:xfrm>
          <a:off x="4127500" y="655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124883</xdr:rowOff>
    </xdr:from>
    <xdr:to>
      <xdr:col>23</xdr:col>
      <xdr:colOff>174625</xdr:colOff>
      <xdr:row>33</xdr:row>
      <xdr:rowOff>124883</xdr:rowOff>
    </xdr:to>
    <xdr:cxnSp macro="">
      <xdr:nvCxnSpPr>
        <xdr:cNvPr id="67" name="直線コネクタ 66"/>
        <xdr:cNvCxnSpPr/>
      </xdr:nvCxnSpPr>
      <xdr:spPr>
        <a:xfrm>
          <a:off x="3987800" y="65542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8" name="有形固定資産減価償却率最大値テキスト"/>
        <xdr:cNvSpPr txBox="1"/>
      </xdr:nvSpPr>
      <xdr:spPr>
        <a:xfrm>
          <a:off x="41275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9" name="直線コネクタ 68"/>
        <xdr:cNvCxnSpPr/>
      </xdr:nvCxnSpPr>
      <xdr:spPr>
        <a:xfrm>
          <a:off x="3987800" y="549275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70" name="有形固定資産減価償却率平均値テキスト"/>
        <xdr:cNvSpPr txBox="1"/>
      </xdr:nvSpPr>
      <xdr:spPr>
        <a:xfrm>
          <a:off x="41275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71" name="フローチャート: 判断 70"/>
        <xdr:cNvSpPr/>
      </xdr:nvSpPr>
      <xdr:spPr>
        <a:xfrm>
          <a:off x="40259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635</xdr:rowOff>
    </xdr:from>
    <xdr:to>
      <xdr:col>19</xdr:col>
      <xdr:colOff>187325</xdr:colOff>
      <xdr:row>29</xdr:row>
      <xdr:rowOff>102235</xdr:rowOff>
    </xdr:to>
    <xdr:sp macro="" textlink="">
      <xdr:nvSpPr>
        <xdr:cNvPr id="72" name="フローチャート: 判断 71"/>
        <xdr:cNvSpPr/>
      </xdr:nvSpPr>
      <xdr:spPr>
        <a:xfrm>
          <a:off x="3429000" y="574421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73" name="フローチャート: 判断 72"/>
        <xdr:cNvSpPr/>
      </xdr:nvSpPr>
      <xdr:spPr>
        <a:xfrm>
          <a:off x="2781300" y="57873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157692</xdr:rowOff>
    </xdr:from>
    <xdr:to>
      <xdr:col>11</xdr:col>
      <xdr:colOff>187325</xdr:colOff>
      <xdr:row>29</xdr:row>
      <xdr:rowOff>87842</xdr:rowOff>
    </xdr:to>
    <xdr:sp macro="" textlink="">
      <xdr:nvSpPr>
        <xdr:cNvPr id="74" name="フローチャート: 判断 73"/>
        <xdr:cNvSpPr/>
      </xdr:nvSpPr>
      <xdr:spPr>
        <a:xfrm>
          <a:off x="2133600" y="57298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392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3305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26828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0351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387475"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80" name="楕円 79"/>
        <xdr:cNvSpPr/>
      </xdr:nvSpPr>
      <xdr:spPr>
        <a:xfrm>
          <a:off x="40259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112200</xdr:rowOff>
    </xdr:from>
    <xdr:ext cx="405111" cy="259045"/>
    <xdr:sp macro="" textlink="">
      <xdr:nvSpPr>
        <xdr:cNvPr id="81" name="有形固定資産減価償却率該当値テキスト"/>
        <xdr:cNvSpPr txBox="1"/>
      </xdr:nvSpPr>
      <xdr:spPr>
        <a:xfrm>
          <a:off x="4127500" y="585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2" name="楕円 81"/>
        <xdr:cNvSpPr/>
      </xdr:nvSpPr>
      <xdr:spPr>
        <a:xfrm>
          <a:off x="3429000" y="578739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30</xdr:row>
      <xdr:rowOff>13123</xdr:rowOff>
    </xdr:to>
    <xdr:cxnSp macro="">
      <xdr:nvCxnSpPr>
        <xdr:cNvPr id="83" name="直線コネクタ 82"/>
        <xdr:cNvCxnSpPr/>
      </xdr:nvCxnSpPr>
      <xdr:spPr>
        <a:xfrm>
          <a:off x="3479800" y="5838190"/>
          <a:ext cx="5969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83397</xdr:rowOff>
    </xdr:from>
    <xdr:to>
      <xdr:col>15</xdr:col>
      <xdr:colOff>187325</xdr:colOff>
      <xdr:row>30</xdr:row>
      <xdr:rowOff>13547</xdr:rowOff>
    </xdr:to>
    <xdr:sp macro="" textlink="">
      <xdr:nvSpPr>
        <xdr:cNvPr id="84" name="楕円 83"/>
        <xdr:cNvSpPr/>
      </xdr:nvSpPr>
      <xdr:spPr>
        <a:xfrm>
          <a:off x="2781300" y="5826972"/>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94615</xdr:rowOff>
    </xdr:from>
    <xdr:to>
      <xdr:col>19</xdr:col>
      <xdr:colOff>136525</xdr:colOff>
      <xdr:row>29</xdr:row>
      <xdr:rowOff>134197</xdr:rowOff>
    </xdr:to>
    <xdr:cxnSp macro="">
      <xdr:nvCxnSpPr>
        <xdr:cNvPr id="85" name="直線コネクタ 84"/>
        <xdr:cNvCxnSpPr/>
      </xdr:nvCxnSpPr>
      <xdr:spPr>
        <a:xfrm flipV="1">
          <a:off x="2832100" y="5838190"/>
          <a:ext cx="647700" cy="3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15028</xdr:rowOff>
    </xdr:from>
    <xdr:to>
      <xdr:col>11</xdr:col>
      <xdr:colOff>187325</xdr:colOff>
      <xdr:row>29</xdr:row>
      <xdr:rowOff>116628</xdr:rowOff>
    </xdr:to>
    <xdr:sp macro="" textlink="">
      <xdr:nvSpPr>
        <xdr:cNvPr id="86" name="楕円 85"/>
        <xdr:cNvSpPr/>
      </xdr:nvSpPr>
      <xdr:spPr>
        <a:xfrm>
          <a:off x="2133600" y="575860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65828</xdr:rowOff>
    </xdr:from>
    <xdr:to>
      <xdr:col>15</xdr:col>
      <xdr:colOff>136525</xdr:colOff>
      <xdr:row>29</xdr:row>
      <xdr:rowOff>134197</xdr:rowOff>
    </xdr:to>
    <xdr:cxnSp macro="">
      <xdr:nvCxnSpPr>
        <xdr:cNvPr id="87" name="直線コネクタ 86"/>
        <xdr:cNvCxnSpPr/>
      </xdr:nvCxnSpPr>
      <xdr:spPr>
        <a:xfrm>
          <a:off x="2184400" y="5809403"/>
          <a:ext cx="6477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118762</xdr:rowOff>
    </xdr:from>
    <xdr:ext cx="405111" cy="259045"/>
    <xdr:sp macro="" textlink="">
      <xdr:nvSpPr>
        <xdr:cNvPr id="88" name="n_1aveValue有形固定資産減価償却率"/>
        <xdr:cNvSpPr txBox="1"/>
      </xdr:nvSpPr>
      <xdr:spPr>
        <a:xfrm>
          <a:off x="3293119"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9" name="n_2aveValue有形固定資産減価償却率"/>
        <xdr:cNvSpPr txBox="1"/>
      </xdr:nvSpPr>
      <xdr:spPr>
        <a:xfrm>
          <a:off x="2658119"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104369</xdr:rowOff>
    </xdr:from>
    <xdr:ext cx="405111" cy="259045"/>
    <xdr:sp macro="" textlink="">
      <xdr:nvSpPr>
        <xdr:cNvPr id="90" name="n_3aveValue有形固定資産減価償却率"/>
        <xdr:cNvSpPr txBox="1"/>
      </xdr:nvSpPr>
      <xdr:spPr>
        <a:xfrm>
          <a:off x="2010419" y="5505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136542</xdr:rowOff>
    </xdr:from>
    <xdr:ext cx="405111" cy="259045"/>
    <xdr:sp macro="" textlink="">
      <xdr:nvSpPr>
        <xdr:cNvPr id="91" name="n_1mainValue有形固定資産減価償却率"/>
        <xdr:cNvSpPr txBox="1"/>
      </xdr:nvSpPr>
      <xdr:spPr>
        <a:xfrm>
          <a:off x="3293119"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4674</xdr:rowOff>
    </xdr:from>
    <xdr:ext cx="405111" cy="259045"/>
    <xdr:sp macro="" textlink="">
      <xdr:nvSpPr>
        <xdr:cNvPr id="92" name="n_2mainValue有形固定資産減価償却率"/>
        <xdr:cNvSpPr txBox="1"/>
      </xdr:nvSpPr>
      <xdr:spPr>
        <a:xfrm>
          <a:off x="2658119" y="5919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107755</xdr:rowOff>
    </xdr:from>
    <xdr:ext cx="405111" cy="259045"/>
    <xdr:sp macro="" textlink="">
      <xdr:nvSpPr>
        <xdr:cNvPr id="93" name="n_3mainValue有形固定資産減価償却率"/>
        <xdr:cNvSpPr txBox="1"/>
      </xdr:nvSpPr>
      <xdr:spPr>
        <a:xfrm>
          <a:off x="2010419" y="585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xdr:cNvSpPr/>
      </xdr:nvSpPr>
      <xdr:spPr>
        <a:xfrm>
          <a:off x="9645650" y="4254500"/>
          <a:ext cx="35845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xdr:cNvSpPr/>
      </xdr:nvSpPr>
      <xdr:spPr>
        <a:xfrm>
          <a:off x="10544443" y="4624642"/>
          <a:ext cx="891639"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xdr:cNvSpPr/>
      </xdr:nvSpPr>
      <xdr:spPr>
        <a:xfrm>
          <a:off x="11760740" y="4607971"/>
          <a:ext cx="81489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xdr:cNvSpPr/>
      </xdr:nvSpPr>
      <xdr:spPr>
        <a:xfrm>
          <a:off x="132080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xdr:cNvSpPr/>
      </xdr:nvSpPr>
      <xdr:spPr>
        <a:xfrm>
          <a:off x="132080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xdr:cNvSpPr/>
      </xdr:nvSpPr>
      <xdr:spPr>
        <a:xfrm>
          <a:off x="14503400"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xdr:cNvSpPr/>
      </xdr:nvSpPr>
      <xdr:spPr>
        <a:xfrm>
          <a:off x="14503400"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xdr:cNvSpPr/>
      </xdr:nvSpPr>
      <xdr:spPr>
        <a:xfrm>
          <a:off x="15897225" y="43815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xdr:cNvSpPr/>
      </xdr:nvSpPr>
      <xdr:spPr>
        <a:xfrm>
          <a:off x="15897225" y="45720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xdr:cNvSpPr/>
      </xdr:nvSpPr>
      <xdr:spPr>
        <a:xfrm>
          <a:off x="9645650" y="4953000"/>
          <a:ext cx="358457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xdr:cNvSpPr/>
      </xdr:nvSpPr>
      <xdr:spPr>
        <a:xfrm>
          <a:off x="13468350" y="4953000"/>
          <a:ext cx="404812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xdr:cNvSpPr/>
      </xdr:nvSpPr>
      <xdr:spPr>
        <a:xfrm>
          <a:off x="13468350" y="5016500"/>
          <a:ext cx="38862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xdr:cNvSpPr txBox="1"/>
      </xdr:nvSpPr>
      <xdr:spPr>
        <a:xfrm>
          <a:off x="13544550" y="5245100"/>
          <a:ext cx="38735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債務償還比率は類似団体平均を下回っており，</a:t>
          </a:r>
          <a:r>
            <a:rPr kumimoji="1" lang="en-US" altLang="ja-JP" sz="1100">
              <a:solidFill>
                <a:schemeClr val="tx1"/>
              </a:solidFill>
              <a:latin typeface="ＭＳ Ｐゴシック" panose="020B0600070205080204" pitchFamily="50" charset="-128"/>
              <a:ea typeface="ＭＳ Ｐゴシック" panose="020B0600070205080204" pitchFamily="50" charset="-128"/>
            </a:rPr>
            <a:t>H29</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年度と比較して</a:t>
          </a:r>
          <a:r>
            <a:rPr kumimoji="1" lang="en-US" altLang="ja-JP" sz="1100">
              <a:solidFill>
                <a:schemeClr val="tx1"/>
              </a:solidFill>
              <a:latin typeface="ＭＳ Ｐゴシック" panose="020B0600070205080204" pitchFamily="50" charset="-128"/>
              <a:ea typeface="ＭＳ Ｐゴシック" panose="020B0600070205080204" pitchFamily="50" charset="-128"/>
            </a:rPr>
            <a:t>21.6</a:t>
          </a:r>
          <a:r>
            <a:rPr kumimoji="1" lang="ja-JP" altLang="en-US" sz="1100">
              <a:solidFill>
                <a:schemeClr val="tx1"/>
              </a:solidFill>
              <a:latin typeface="ＭＳ Ｐゴシック" panose="020B0600070205080204" pitchFamily="50" charset="-128"/>
              <a:ea typeface="ＭＳ Ｐゴシック" panose="020B0600070205080204" pitchFamily="50" charset="-128"/>
            </a:rPr>
            <a:t>ポイント減の</a:t>
          </a:r>
          <a:r>
            <a:rPr kumimoji="1" lang="en-US" altLang="ja-JP" sz="1100">
              <a:solidFill>
                <a:schemeClr val="tx1"/>
              </a:solidFill>
              <a:latin typeface="ＭＳ Ｐゴシック" panose="020B0600070205080204" pitchFamily="50" charset="-128"/>
              <a:ea typeface="ＭＳ Ｐゴシック" panose="020B0600070205080204" pitchFamily="50" charset="-128"/>
            </a:rPr>
            <a:t>238.4</a:t>
          </a:r>
          <a:r>
            <a:rPr kumimoji="1" lang="ja-JP" altLang="en-US" sz="1100">
              <a:solidFill>
                <a:schemeClr val="tx1"/>
              </a:solidFill>
              <a:latin typeface="ＭＳ Ｐゴシック" panose="020B0600070205080204" pitchFamily="50" charset="-128"/>
              <a:ea typeface="ＭＳ Ｐゴシック" panose="020B0600070205080204" pitchFamily="50" charset="-128"/>
            </a:rPr>
            <a:t>％となった。主な要因としては，経常経費に充当した一般財源の減などが挙げられる。今後も引き続き歳入・歳出の動向に注視し，将来負担が急激に増加することのないよう，事業実施の効率化を図り，財政の健全性を維持するよう努める。</a:t>
          </a:r>
        </a:p>
      </xdr:txBody>
    </xdr:sp>
    <xdr:clientData/>
  </xdr:twoCellAnchor>
  <xdr:oneCellAnchor>
    <xdr:from>
      <xdr:col>57</xdr:col>
      <xdr:colOff>111125</xdr:colOff>
      <xdr:row>23</xdr:row>
      <xdr:rowOff>47625</xdr:rowOff>
    </xdr:from>
    <xdr:ext cx="349839" cy="225703"/>
    <xdr:sp macro="" textlink="">
      <xdr:nvSpPr>
        <xdr:cNvPr id="107" name="テキスト ボックス 106"/>
        <xdr:cNvSpPr txBox="1"/>
      </xdr:nvSpPr>
      <xdr:spPr>
        <a:xfrm>
          <a:off x="960755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xdr:cNvCxnSpPr/>
      </xdr:nvCxnSpPr>
      <xdr:spPr>
        <a:xfrm>
          <a:off x="9645650" y="7112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9" name="テキスト ボックス 108"/>
        <xdr:cNvSpPr txBox="1"/>
      </xdr:nvSpPr>
      <xdr:spPr>
        <a:xfrm>
          <a:off x="93312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9645650" y="67521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1" name="テキスト ボックス 110"/>
        <xdr:cNvSpPr txBox="1"/>
      </xdr:nvSpPr>
      <xdr:spPr>
        <a:xfrm>
          <a:off x="92286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9645650" y="63923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xdr:cNvSpPr txBox="1"/>
      </xdr:nvSpPr>
      <xdr:spPr>
        <a:xfrm>
          <a:off x="92286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9645650" y="60325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xdr:cNvSpPr txBox="1"/>
      </xdr:nvSpPr>
      <xdr:spPr>
        <a:xfrm>
          <a:off x="92286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9645650" y="5672667"/>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xdr:cNvSpPr txBox="1"/>
      </xdr:nvSpPr>
      <xdr:spPr>
        <a:xfrm>
          <a:off x="92286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9645650" y="5312833"/>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xdr:cNvSpPr txBox="1"/>
      </xdr:nvSpPr>
      <xdr:spPr>
        <a:xfrm>
          <a:off x="917552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9645650" y="4953000"/>
          <a:ext cx="3584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xdr:cNvSpPr txBox="1"/>
      </xdr:nvSpPr>
      <xdr:spPr>
        <a:xfrm>
          <a:off x="917552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xdr:cNvSpPr/>
      </xdr:nvSpPr>
      <xdr:spPr>
        <a:xfrm>
          <a:off x="9645650" y="4953000"/>
          <a:ext cx="358457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153681</xdr:rowOff>
    </xdr:to>
    <xdr:cxnSp macro="">
      <xdr:nvCxnSpPr>
        <xdr:cNvPr id="123" name="直線コネクタ 122"/>
        <xdr:cNvCxnSpPr/>
      </xdr:nvCxnSpPr>
      <xdr:spPr>
        <a:xfrm flipV="1">
          <a:off x="12593320" y="5296281"/>
          <a:ext cx="1269" cy="1458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157508</xdr:rowOff>
    </xdr:from>
    <xdr:ext cx="469744" cy="259045"/>
    <xdr:sp macro="" textlink="">
      <xdr:nvSpPr>
        <xdr:cNvPr id="124" name="債務償還比率最小値テキスト"/>
        <xdr:cNvSpPr txBox="1"/>
      </xdr:nvSpPr>
      <xdr:spPr>
        <a:xfrm>
          <a:off x="12646025" y="675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153681</xdr:rowOff>
    </xdr:from>
    <xdr:to>
      <xdr:col>76</xdr:col>
      <xdr:colOff>111125</xdr:colOff>
      <xdr:row>34</xdr:row>
      <xdr:rowOff>153681</xdr:rowOff>
    </xdr:to>
    <xdr:cxnSp macro="">
      <xdr:nvCxnSpPr>
        <xdr:cNvPr id="125" name="直線コネクタ 124"/>
        <xdr:cNvCxnSpPr/>
      </xdr:nvCxnSpPr>
      <xdr:spPr>
        <a:xfrm>
          <a:off x="12534900" y="675450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560923" cy="259045"/>
    <xdr:sp macro="" textlink="">
      <xdr:nvSpPr>
        <xdr:cNvPr id="126" name="債務償還比率最大値テキスト"/>
        <xdr:cNvSpPr txBox="1"/>
      </xdr:nvSpPr>
      <xdr:spPr>
        <a:xfrm>
          <a:off x="12646025" y="50715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27" name="直線コネクタ 126"/>
        <xdr:cNvCxnSpPr/>
      </xdr:nvCxnSpPr>
      <xdr:spPr>
        <a:xfrm>
          <a:off x="12534900" y="529628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62924</xdr:rowOff>
    </xdr:from>
    <xdr:ext cx="469744" cy="259045"/>
    <xdr:sp macro="" textlink="">
      <xdr:nvSpPr>
        <xdr:cNvPr id="128" name="債務償還比率平均値テキスト"/>
        <xdr:cNvSpPr txBox="1"/>
      </xdr:nvSpPr>
      <xdr:spPr>
        <a:xfrm>
          <a:off x="12646025" y="5806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40047</xdr:rowOff>
    </xdr:from>
    <xdr:to>
      <xdr:col>76</xdr:col>
      <xdr:colOff>73025</xdr:colOff>
      <xdr:row>30</xdr:row>
      <xdr:rowOff>141647</xdr:rowOff>
    </xdr:to>
    <xdr:sp macro="" textlink="">
      <xdr:nvSpPr>
        <xdr:cNvPr id="129" name="フローチャート: 判断 128"/>
        <xdr:cNvSpPr/>
      </xdr:nvSpPr>
      <xdr:spPr>
        <a:xfrm>
          <a:off x="12573000" y="595507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28173</xdr:rowOff>
    </xdr:from>
    <xdr:to>
      <xdr:col>72</xdr:col>
      <xdr:colOff>123825</xdr:colOff>
      <xdr:row>30</xdr:row>
      <xdr:rowOff>129773</xdr:rowOff>
    </xdr:to>
    <xdr:sp macro="" textlink="">
      <xdr:nvSpPr>
        <xdr:cNvPr id="130" name="フローチャート: 判断 129"/>
        <xdr:cNvSpPr/>
      </xdr:nvSpPr>
      <xdr:spPr>
        <a:xfrm>
          <a:off x="11947525" y="594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244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18491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12014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0553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99060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31454</xdr:rowOff>
    </xdr:from>
    <xdr:to>
      <xdr:col>76</xdr:col>
      <xdr:colOff>73025</xdr:colOff>
      <xdr:row>34</xdr:row>
      <xdr:rowOff>133054</xdr:rowOff>
    </xdr:to>
    <xdr:sp macro="" textlink="">
      <xdr:nvSpPr>
        <xdr:cNvPr id="136" name="楕円 135"/>
        <xdr:cNvSpPr/>
      </xdr:nvSpPr>
      <xdr:spPr>
        <a:xfrm>
          <a:off x="12573000" y="663227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117831</xdr:rowOff>
    </xdr:from>
    <xdr:ext cx="469744" cy="259045"/>
    <xdr:sp macro="" textlink="">
      <xdr:nvSpPr>
        <xdr:cNvPr id="137" name="債務償還比率該当値テキスト"/>
        <xdr:cNvSpPr txBox="1"/>
      </xdr:nvSpPr>
      <xdr:spPr>
        <a:xfrm>
          <a:off x="12646025" y="654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164042</xdr:rowOff>
    </xdr:from>
    <xdr:to>
      <xdr:col>72</xdr:col>
      <xdr:colOff>123825</xdr:colOff>
      <xdr:row>34</xdr:row>
      <xdr:rowOff>94192</xdr:rowOff>
    </xdr:to>
    <xdr:sp macro="" textlink="">
      <xdr:nvSpPr>
        <xdr:cNvPr id="138" name="楕円 137"/>
        <xdr:cNvSpPr/>
      </xdr:nvSpPr>
      <xdr:spPr>
        <a:xfrm>
          <a:off x="11947525" y="659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43392</xdr:rowOff>
    </xdr:from>
    <xdr:to>
      <xdr:col>76</xdr:col>
      <xdr:colOff>22225</xdr:colOff>
      <xdr:row>34</xdr:row>
      <xdr:rowOff>82254</xdr:rowOff>
    </xdr:to>
    <xdr:cxnSp macro="">
      <xdr:nvCxnSpPr>
        <xdr:cNvPr id="139" name="直線コネクタ 138"/>
        <xdr:cNvCxnSpPr/>
      </xdr:nvCxnSpPr>
      <xdr:spPr>
        <a:xfrm>
          <a:off x="11998325" y="6644217"/>
          <a:ext cx="5969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146300</xdr:rowOff>
    </xdr:from>
    <xdr:ext cx="469744" cy="259045"/>
    <xdr:sp macro="" textlink="">
      <xdr:nvSpPr>
        <xdr:cNvPr id="140" name="n_1aveValue債務償還比率"/>
        <xdr:cNvSpPr txBox="1"/>
      </xdr:nvSpPr>
      <xdr:spPr>
        <a:xfrm>
          <a:off x="11779327" y="5718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85319</xdr:rowOff>
    </xdr:from>
    <xdr:ext cx="469744" cy="259045"/>
    <xdr:sp macro="" textlink="">
      <xdr:nvSpPr>
        <xdr:cNvPr id="141" name="n_1mainValue債務償還比率"/>
        <xdr:cNvSpPr txBox="1"/>
      </xdr:nvSpPr>
      <xdr:spPr>
        <a:xfrm>
          <a:off x="11779327" y="6686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098550" y="800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098550" y="11811000"/>
          <a:ext cx="501967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8001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59563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8001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59563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95,401
92,996
146.98
48,011,651
44,644,123
3,132,931
28,381,646
14,314,808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118225" y="1714500"/>
          <a:ext cx="3111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208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47700" y="729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208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47700" y="696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208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47700" y="664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208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47700" y="631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208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47700" y="598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208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47700" y="566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208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208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32113</xdr:rowOff>
    </xdr:from>
    <xdr:to>
      <xdr:col>24</xdr:col>
      <xdr:colOff>62865</xdr:colOff>
      <xdr:row>42</xdr:row>
      <xdr:rowOff>102326</xdr:rowOff>
    </xdr:to>
    <xdr:cxnSp macro="">
      <xdr:nvCxnSpPr>
        <xdr:cNvPr id="58" name="直線コネクタ 57"/>
        <xdr:cNvCxnSpPr/>
      </xdr:nvCxnSpPr>
      <xdr:spPr>
        <a:xfrm flipV="1">
          <a:off x="3949065" y="5689963"/>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106153</xdr:rowOff>
    </xdr:from>
    <xdr:ext cx="405111" cy="259045"/>
    <xdr:sp macro="" textlink="">
      <xdr:nvSpPr>
        <xdr:cNvPr id="59" name="【道路】&#10;有形固定資産減価償却率最小値テキスト"/>
        <xdr:cNvSpPr txBox="1"/>
      </xdr:nvSpPr>
      <xdr:spPr>
        <a:xfrm>
          <a:off x="3987800" y="7307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102326</xdr:rowOff>
    </xdr:from>
    <xdr:to>
      <xdr:col>24</xdr:col>
      <xdr:colOff>152400</xdr:colOff>
      <xdr:row>42</xdr:row>
      <xdr:rowOff>102326</xdr:rowOff>
    </xdr:to>
    <xdr:cxnSp macro="">
      <xdr:nvCxnSpPr>
        <xdr:cNvPr id="60" name="直線コネクタ 59"/>
        <xdr:cNvCxnSpPr/>
      </xdr:nvCxnSpPr>
      <xdr:spPr>
        <a:xfrm>
          <a:off x="3889375" y="73032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150240</xdr:rowOff>
    </xdr:from>
    <xdr:ext cx="405111" cy="259045"/>
    <xdr:sp macro="" textlink="">
      <xdr:nvSpPr>
        <xdr:cNvPr id="61" name="【道路】&#10;有形固定資産減価償却率最大値テキスト"/>
        <xdr:cNvSpPr txBox="1"/>
      </xdr:nvSpPr>
      <xdr:spPr>
        <a:xfrm>
          <a:off x="39878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32113</xdr:rowOff>
    </xdr:from>
    <xdr:to>
      <xdr:col>24</xdr:col>
      <xdr:colOff>152400</xdr:colOff>
      <xdr:row>33</xdr:row>
      <xdr:rowOff>32113</xdr:rowOff>
    </xdr:to>
    <xdr:cxnSp macro="">
      <xdr:nvCxnSpPr>
        <xdr:cNvPr id="62" name="直線コネクタ 61"/>
        <xdr:cNvCxnSpPr/>
      </xdr:nvCxnSpPr>
      <xdr:spPr>
        <a:xfrm>
          <a:off x="3889375" y="56899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168746</xdr:rowOff>
    </xdr:from>
    <xdr:ext cx="405111" cy="259045"/>
    <xdr:sp macro="" textlink="">
      <xdr:nvSpPr>
        <xdr:cNvPr id="63" name="【道路】&#10;有形固定資産減価償却率平均値テキスト"/>
        <xdr:cNvSpPr txBox="1"/>
      </xdr:nvSpPr>
      <xdr:spPr>
        <a:xfrm>
          <a:off x="3987800" y="616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18869</xdr:rowOff>
    </xdr:from>
    <xdr:to>
      <xdr:col>24</xdr:col>
      <xdr:colOff>114300</xdr:colOff>
      <xdr:row>36</xdr:row>
      <xdr:rowOff>120469</xdr:rowOff>
    </xdr:to>
    <xdr:sp macro="" textlink="">
      <xdr:nvSpPr>
        <xdr:cNvPr id="64" name="フローチャート: 判断 63"/>
        <xdr:cNvSpPr/>
      </xdr:nvSpPr>
      <xdr:spPr>
        <a:xfrm>
          <a:off x="3898900" y="619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118473</xdr:rowOff>
    </xdr:from>
    <xdr:to>
      <xdr:col>20</xdr:col>
      <xdr:colOff>38100</xdr:colOff>
      <xdr:row>36</xdr:row>
      <xdr:rowOff>48623</xdr:rowOff>
    </xdr:to>
    <xdr:sp macro="" textlink="">
      <xdr:nvSpPr>
        <xdr:cNvPr id="65" name="フローチャート: 判断 64"/>
        <xdr:cNvSpPr/>
      </xdr:nvSpPr>
      <xdr:spPr>
        <a:xfrm>
          <a:off x="3203575" y="611922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170724</xdr:rowOff>
    </xdr:from>
    <xdr:to>
      <xdr:col>15</xdr:col>
      <xdr:colOff>101600</xdr:colOff>
      <xdr:row>36</xdr:row>
      <xdr:rowOff>100874</xdr:rowOff>
    </xdr:to>
    <xdr:sp macro="" textlink="">
      <xdr:nvSpPr>
        <xdr:cNvPr id="66" name="フローチャート: 判断 65"/>
        <xdr:cNvSpPr/>
      </xdr:nvSpPr>
      <xdr:spPr>
        <a:xfrm>
          <a:off x="2428875" y="617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23767</xdr:rowOff>
    </xdr:from>
    <xdr:to>
      <xdr:col>10</xdr:col>
      <xdr:colOff>165100</xdr:colOff>
      <xdr:row>35</xdr:row>
      <xdr:rowOff>125367</xdr:rowOff>
    </xdr:to>
    <xdr:sp macro="" textlink="">
      <xdr:nvSpPr>
        <xdr:cNvPr id="67" name="フローチャート: 判断 66"/>
        <xdr:cNvSpPr/>
      </xdr:nvSpPr>
      <xdr:spPr>
        <a:xfrm>
          <a:off x="1682750" y="602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93980</xdr:rowOff>
    </xdr:from>
    <xdr:to>
      <xdr:col>24</xdr:col>
      <xdr:colOff>114300</xdr:colOff>
      <xdr:row>35</xdr:row>
      <xdr:rowOff>24130</xdr:rowOff>
    </xdr:to>
    <xdr:sp macro="" textlink="">
      <xdr:nvSpPr>
        <xdr:cNvPr id="73" name="楕円 72"/>
        <xdr:cNvSpPr/>
      </xdr:nvSpPr>
      <xdr:spPr>
        <a:xfrm>
          <a:off x="3898900" y="592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116857</xdr:rowOff>
    </xdr:from>
    <xdr:ext cx="405111" cy="259045"/>
    <xdr:sp macro="" textlink="">
      <xdr:nvSpPr>
        <xdr:cNvPr id="74" name="【道路】&#10;有形固定資産減価償却率該当値テキスト"/>
        <xdr:cNvSpPr txBox="1"/>
      </xdr:nvSpPr>
      <xdr:spPr>
        <a:xfrm>
          <a:off x="3987800" y="577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142966</xdr:rowOff>
    </xdr:from>
    <xdr:to>
      <xdr:col>20</xdr:col>
      <xdr:colOff>38100</xdr:colOff>
      <xdr:row>35</xdr:row>
      <xdr:rowOff>73116</xdr:rowOff>
    </xdr:to>
    <xdr:sp macro="" textlink="">
      <xdr:nvSpPr>
        <xdr:cNvPr id="75" name="楕円 74"/>
        <xdr:cNvSpPr/>
      </xdr:nvSpPr>
      <xdr:spPr>
        <a:xfrm>
          <a:off x="3203575" y="59722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144780</xdr:rowOff>
    </xdr:from>
    <xdr:to>
      <xdr:col>24</xdr:col>
      <xdr:colOff>63500</xdr:colOff>
      <xdr:row>35</xdr:row>
      <xdr:rowOff>22316</xdr:rowOff>
    </xdr:to>
    <xdr:cxnSp macro="">
      <xdr:nvCxnSpPr>
        <xdr:cNvPr id="76" name="直線コネクタ 75"/>
        <xdr:cNvCxnSpPr/>
      </xdr:nvCxnSpPr>
      <xdr:spPr>
        <a:xfrm flipV="1">
          <a:off x="3235325" y="5974080"/>
          <a:ext cx="714375"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23767</xdr:rowOff>
    </xdr:from>
    <xdr:to>
      <xdr:col>15</xdr:col>
      <xdr:colOff>101600</xdr:colOff>
      <xdr:row>35</xdr:row>
      <xdr:rowOff>125367</xdr:rowOff>
    </xdr:to>
    <xdr:sp macro="" textlink="">
      <xdr:nvSpPr>
        <xdr:cNvPr id="77" name="楕円 76"/>
        <xdr:cNvSpPr/>
      </xdr:nvSpPr>
      <xdr:spPr>
        <a:xfrm>
          <a:off x="2428875"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22316</xdr:rowOff>
    </xdr:from>
    <xdr:to>
      <xdr:col>19</xdr:col>
      <xdr:colOff>177800</xdr:colOff>
      <xdr:row>35</xdr:row>
      <xdr:rowOff>74567</xdr:rowOff>
    </xdr:to>
    <xdr:cxnSp macro="">
      <xdr:nvCxnSpPr>
        <xdr:cNvPr id="78" name="直線コネクタ 77"/>
        <xdr:cNvCxnSpPr/>
      </xdr:nvCxnSpPr>
      <xdr:spPr>
        <a:xfrm flipV="1">
          <a:off x="2479675" y="6023066"/>
          <a:ext cx="75565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79284</xdr:rowOff>
    </xdr:from>
    <xdr:to>
      <xdr:col>10</xdr:col>
      <xdr:colOff>165100</xdr:colOff>
      <xdr:row>36</xdr:row>
      <xdr:rowOff>9434</xdr:rowOff>
    </xdr:to>
    <xdr:sp macro="" textlink="">
      <xdr:nvSpPr>
        <xdr:cNvPr id="79" name="楕円 78"/>
        <xdr:cNvSpPr/>
      </xdr:nvSpPr>
      <xdr:spPr>
        <a:xfrm>
          <a:off x="1682750" y="6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74567</xdr:rowOff>
    </xdr:from>
    <xdr:to>
      <xdr:col>15</xdr:col>
      <xdr:colOff>50800</xdr:colOff>
      <xdr:row>35</xdr:row>
      <xdr:rowOff>130084</xdr:rowOff>
    </xdr:to>
    <xdr:cxnSp macro="">
      <xdr:nvCxnSpPr>
        <xdr:cNvPr id="80" name="直線コネクタ 79"/>
        <xdr:cNvCxnSpPr/>
      </xdr:nvCxnSpPr>
      <xdr:spPr>
        <a:xfrm flipV="1">
          <a:off x="1733550" y="6075317"/>
          <a:ext cx="746125"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39750</xdr:rowOff>
    </xdr:from>
    <xdr:ext cx="405111" cy="259045"/>
    <xdr:sp macro="" textlink="">
      <xdr:nvSpPr>
        <xdr:cNvPr id="81" name="n_1aveValue【道路】&#10;有形固定資産減価償却率"/>
        <xdr:cNvSpPr txBox="1"/>
      </xdr:nvSpPr>
      <xdr:spPr>
        <a:xfrm>
          <a:off x="3067694" y="6211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92001</xdr:rowOff>
    </xdr:from>
    <xdr:ext cx="405111" cy="259045"/>
    <xdr:sp macro="" textlink="">
      <xdr:nvSpPr>
        <xdr:cNvPr id="82" name="n_2aveValue【道路】&#10;有形固定資産減価償却率"/>
        <xdr:cNvSpPr txBox="1"/>
      </xdr:nvSpPr>
      <xdr:spPr>
        <a:xfrm>
          <a:off x="230569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141894</xdr:rowOff>
    </xdr:from>
    <xdr:ext cx="405111" cy="259045"/>
    <xdr:sp macro="" textlink="">
      <xdr:nvSpPr>
        <xdr:cNvPr id="83" name="n_3aveValue【道路】&#10;有形固定資産減価償却率"/>
        <xdr:cNvSpPr txBox="1"/>
      </xdr:nvSpPr>
      <xdr:spPr>
        <a:xfrm>
          <a:off x="1559569"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89643</xdr:rowOff>
    </xdr:from>
    <xdr:ext cx="405111" cy="259045"/>
    <xdr:sp macro="" textlink="">
      <xdr:nvSpPr>
        <xdr:cNvPr id="84" name="n_1mainValue【道路】&#10;有形固定資産減価償却率"/>
        <xdr:cNvSpPr txBox="1"/>
      </xdr:nvSpPr>
      <xdr:spPr>
        <a:xfrm>
          <a:off x="306769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141894</xdr:rowOff>
    </xdr:from>
    <xdr:ext cx="405111" cy="259045"/>
    <xdr:sp macro="" textlink="">
      <xdr:nvSpPr>
        <xdr:cNvPr id="85" name="n_2mainValue【道路】&#10;有形固定資産減価償却率"/>
        <xdr:cNvSpPr txBox="1"/>
      </xdr:nvSpPr>
      <xdr:spPr>
        <a:xfrm>
          <a:off x="230569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561</xdr:rowOff>
    </xdr:from>
    <xdr:ext cx="405111" cy="259045"/>
    <xdr:sp macro="" textlink="">
      <xdr:nvSpPr>
        <xdr:cNvPr id="86" name="n_3mainValue【道路】&#10;有形固定資産減価償却率"/>
        <xdr:cNvSpPr txBox="1"/>
      </xdr:nvSpPr>
      <xdr:spPr>
        <a:xfrm>
          <a:off x="1559569" y="617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5" name="テキスト ボックス 94"/>
        <xdr:cNvSpPr txBox="1"/>
      </xdr:nvSpPr>
      <xdr:spPr>
        <a:xfrm>
          <a:off x="55943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7" name="テキスト ボックス 96"/>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99" name="テキスト ボックス 98"/>
        <xdr:cNvSpPr txBox="1"/>
      </xdr:nvSpPr>
      <xdr:spPr>
        <a:xfrm>
          <a:off x="517735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517735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517735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517735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517735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517735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45263</xdr:rowOff>
    </xdr:from>
    <xdr:to>
      <xdr:col>54</xdr:col>
      <xdr:colOff>189865</xdr:colOff>
      <xdr:row>42</xdr:row>
      <xdr:rowOff>68504</xdr:rowOff>
    </xdr:to>
    <xdr:cxnSp macro="">
      <xdr:nvCxnSpPr>
        <xdr:cNvPr id="111" name="直線コネクタ 110"/>
        <xdr:cNvCxnSpPr/>
      </xdr:nvCxnSpPr>
      <xdr:spPr>
        <a:xfrm flipV="1">
          <a:off x="8905240" y="5874563"/>
          <a:ext cx="0" cy="1394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72331</xdr:rowOff>
    </xdr:from>
    <xdr:ext cx="469744" cy="259045"/>
    <xdr:sp macro="" textlink="">
      <xdr:nvSpPr>
        <xdr:cNvPr id="112" name="【道路】&#10;一人当たり延長最小値テキスト"/>
        <xdr:cNvSpPr txBox="1"/>
      </xdr:nvSpPr>
      <xdr:spPr>
        <a:xfrm>
          <a:off x="8943975" y="727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68504</xdr:rowOff>
    </xdr:from>
    <xdr:to>
      <xdr:col>55</xdr:col>
      <xdr:colOff>88900</xdr:colOff>
      <xdr:row>42</xdr:row>
      <xdr:rowOff>68504</xdr:rowOff>
    </xdr:to>
    <xdr:cxnSp macro="">
      <xdr:nvCxnSpPr>
        <xdr:cNvPr id="113" name="直線コネクタ 112"/>
        <xdr:cNvCxnSpPr/>
      </xdr:nvCxnSpPr>
      <xdr:spPr>
        <a:xfrm>
          <a:off x="8845550" y="726940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163390</xdr:rowOff>
    </xdr:from>
    <xdr:ext cx="534377" cy="259045"/>
    <xdr:sp macro="" textlink="">
      <xdr:nvSpPr>
        <xdr:cNvPr id="114" name="【道路】&#10;一人当たり延長最大値テキスト"/>
        <xdr:cNvSpPr txBox="1"/>
      </xdr:nvSpPr>
      <xdr:spPr>
        <a:xfrm>
          <a:off x="8943975" y="5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45263</xdr:rowOff>
    </xdr:from>
    <xdr:to>
      <xdr:col>55</xdr:col>
      <xdr:colOff>88900</xdr:colOff>
      <xdr:row>34</xdr:row>
      <xdr:rowOff>45263</xdr:rowOff>
    </xdr:to>
    <xdr:cxnSp macro="">
      <xdr:nvCxnSpPr>
        <xdr:cNvPr id="115" name="直線コネクタ 114"/>
        <xdr:cNvCxnSpPr/>
      </xdr:nvCxnSpPr>
      <xdr:spPr>
        <a:xfrm>
          <a:off x="8845550" y="58745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127601</xdr:rowOff>
    </xdr:from>
    <xdr:ext cx="534377" cy="259045"/>
    <xdr:sp macro="" textlink="">
      <xdr:nvSpPr>
        <xdr:cNvPr id="116" name="【道路】&#10;一人当たり延長平均値テキスト"/>
        <xdr:cNvSpPr txBox="1"/>
      </xdr:nvSpPr>
      <xdr:spPr>
        <a:xfrm>
          <a:off x="8943975" y="6471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104724</xdr:rowOff>
    </xdr:from>
    <xdr:to>
      <xdr:col>55</xdr:col>
      <xdr:colOff>50800</xdr:colOff>
      <xdr:row>39</xdr:row>
      <xdr:rowOff>34874</xdr:rowOff>
    </xdr:to>
    <xdr:sp macro="" textlink="">
      <xdr:nvSpPr>
        <xdr:cNvPr id="117" name="フローチャート: 判断 116"/>
        <xdr:cNvSpPr/>
      </xdr:nvSpPr>
      <xdr:spPr>
        <a:xfrm>
          <a:off x="8883650" y="661982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48032</xdr:rowOff>
    </xdr:from>
    <xdr:to>
      <xdr:col>50</xdr:col>
      <xdr:colOff>165100</xdr:colOff>
      <xdr:row>37</xdr:row>
      <xdr:rowOff>149632</xdr:rowOff>
    </xdr:to>
    <xdr:sp macro="" textlink="">
      <xdr:nvSpPr>
        <xdr:cNvPr id="118" name="フローチャート: 判断 117"/>
        <xdr:cNvSpPr/>
      </xdr:nvSpPr>
      <xdr:spPr>
        <a:xfrm>
          <a:off x="8159750" y="639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57480</xdr:rowOff>
    </xdr:from>
    <xdr:to>
      <xdr:col>46</xdr:col>
      <xdr:colOff>38100</xdr:colOff>
      <xdr:row>37</xdr:row>
      <xdr:rowOff>159080</xdr:rowOff>
    </xdr:to>
    <xdr:sp macro="" textlink="">
      <xdr:nvSpPr>
        <xdr:cNvPr id="119" name="フローチャート: 判断 118"/>
        <xdr:cNvSpPr/>
      </xdr:nvSpPr>
      <xdr:spPr>
        <a:xfrm>
          <a:off x="7413625" y="64011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16256</xdr:rowOff>
    </xdr:from>
    <xdr:to>
      <xdr:col>41</xdr:col>
      <xdr:colOff>101600</xdr:colOff>
      <xdr:row>37</xdr:row>
      <xdr:rowOff>117856</xdr:rowOff>
    </xdr:to>
    <xdr:sp macro="" textlink="">
      <xdr:nvSpPr>
        <xdr:cNvPr id="120" name="フローチャート: 判断 119"/>
        <xdr:cNvSpPr/>
      </xdr:nvSpPr>
      <xdr:spPr>
        <a:xfrm>
          <a:off x="6638925" y="635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55118</xdr:rowOff>
    </xdr:from>
    <xdr:to>
      <xdr:col>55</xdr:col>
      <xdr:colOff>50800</xdr:colOff>
      <xdr:row>41</xdr:row>
      <xdr:rowOff>156718</xdr:rowOff>
    </xdr:to>
    <xdr:sp macro="" textlink="">
      <xdr:nvSpPr>
        <xdr:cNvPr id="126" name="楕円 125"/>
        <xdr:cNvSpPr/>
      </xdr:nvSpPr>
      <xdr:spPr>
        <a:xfrm>
          <a:off x="8883650" y="7084568"/>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33545</xdr:rowOff>
    </xdr:from>
    <xdr:ext cx="534377" cy="259045"/>
    <xdr:sp macro="" textlink="">
      <xdr:nvSpPr>
        <xdr:cNvPr id="127" name="【道路】&#10;一人当たり延長該当値テキスト"/>
        <xdr:cNvSpPr txBox="1"/>
      </xdr:nvSpPr>
      <xdr:spPr>
        <a:xfrm>
          <a:off x="8943975" y="706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55042</xdr:rowOff>
    </xdr:from>
    <xdr:to>
      <xdr:col>50</xdr:col>
      <xdr:colOff>165100</xdr:colOff>
      <xdr:row>41</xdr:row>
      <xdr:rowOff>156642</xdr:rowOff>
    </xdr:to>
    <xdr:sp macro="" textlink="">
      <xdr:nvSpPr>
        <xdr:cNvPr id="128" name="楕円 127"/>
        <xdr:cNvSpPr/>
      </xdr:nvSpPr>
      <xdr:spPr>
        <a:xfrm>
          <a:off x="8159750" y="70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105842</xdr:rowOff>
    </xdr:from>
    <xdr:to>
      <xdr:col>55</xdr:col>
      <xdr:colOff>0</xdr:colOff>
      <xdr:row>41</xdr:row>
      <xdr:rowOff>105918</xdr:rowOff>
    </xdr:to>
    <xdr:cxnSp macro="">
      <xdr:nvCxnSpPr>
        <xdr:cNvPr id="129" name="直線コネクタ 128"/>
        <xdr:cNvCxnSpPr/>
      </xdr:nvCxnSpPr>
      <xdr:spPr>
        <a:xfrm>
          <a:off x="8210550" y="7135292"/>
          <a:ext cx="695325"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34316</xdr:rowOff>
    </xdr:from>
    <xdr:to>
      <xdr:col>46</xdr:col>
      <xdr:colOff>38100</xdr:colOff>
      <xdr:row>41</xdr:row>
      <xdr:rowOff>135916</xdr:rowOff>
    </xdr:to>
    <xdr:sp macro="" textlink="">
      <xdr:nvSpPr>
        <xdr:cNvPr id="130" name="楕円 129"/>
        <xdr:cNvSpPr/>
      </xdr:nvSpPr>
      <xdr:spPr>
        <a:xfrm>
          <a:off x="7413625" y="706376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85116</xdr:rowOff>
    </xdr:from>
    <xdr:to>
      <xdr:col>50</xdr:col>
      <xdr:colOff>114300</xdr:colOff>
      <xdr:row>41</xdr:row>
      <xdr:rowOff>105842</xdr:rowOff>
    </xdr:to>
    <xdr:cxnSp macro="">
      <xdr:nvCxnSpPr>
        <xdr:cNvPr id="131" name="直線コネクタ 130"/>
        <xdr:cNvCxnSpPr/>
      </xdr:nvCxnSpPr>
      <xdr:spPr>
        <a:xfrm>
          <a:off x="7445375" y="7114566"/>
          <a:ext cx="765175"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46965</xdr:rowOff>
    </xdr:from>
    <xdr:to>
      <xdr:col>41</xdr:col>
      <xdr:colOff>101600</xdr:colOff>
      <xdr:row>41</xdr:row>
      <xdr:rowOff>148565</xdr:rowOff>
    </xdr:to>
    <xdr:sp macro="" textlink="">
      <xdr:nvSpPr>
        <xdr:cNvPr id="132" name="楕円 131"/>
        <xdr:cNvSpPr/>
      </xdr:nvSpPr>
      <xdr:spPr>
        <a:xfrm>
          <a:off x="6638925" y="70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85116</xdr:rowOff>
    </xdr:from>
    <xdr:to>
      <xdr:col>45</xdr:col>
      <xdr:colOff>177800</xdr:colOff>
      <xdr:row>41</xdr:row>
      <xdr:rowOff>97765</xdr:rowOff>
    </xdr:to>
    <xdr:cxnSp macro="">
      <xdr:nvCxnSpPr>
        <xdr:cNvPr id="133" name="直線コネクタ 132"/>
        <xdr:cNvCxnSpPr/>
      </xdr:nvCxnSpPr>
      <xdr:spPr>
        <a:xfrm flipV="1">
          <a:off x="6689725" y="7114566"/>
          <a:ext cx="75565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166159</xdr:rowOff>
    </xdr:from>
    <xdr:ext cx="534377" cy="259045"/>
    <xdr:sp macro="" textlink="">
      <xdr:nvSpPr>
        <xdr:cNvPr id="134" name="n_1aveValue【道路】&#10;一人当たり延長"/>
        <xdr:cNvSpPr txBox="1"/>
      </xdr:nvSpPr>
      <xdr:spPr>
        <a:xfrm>
          <a:off x="7959236" y="616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4157</xdr:rowOff>
    </xdr:from>
    <xdr:ext cx="534377" cy="259045"/>
    <xdr:sp macro="" textlink="">
      <xdr:nvSpPr>
        <xdr:cNvPr id="135" name="n_2aveValue【道路】&#10;一人当たり延長"/>
        <xdr:cNvSpPr txBox="1"/>
      </xdr:nvSpPr>
      <xdr:spPr>
        <a:xfrm>
          <a:off x="7225811" y="617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134383</xdr:rowOff>
    </xdr:from>
    <xdr:ext cx="534377" cy="259045"/>
    <xdr:sp macro="" textlink="">
      <xdr:nvSpPr>
        <xdr:cNvPr id="136" name="n_3aveValue【道路】&#10;一人当たり延長"/>
        <xdr:cNvSpPr txBox="1"/>
      </xdr:nvSpPr>
      <xdr:spPr>
        <a:xfrm>
          <a:off x="6479686" y="613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147769</xdr:rowOff>
    </xdr:from>
    <xdr:ext cx="534377" cy="259045"/>
    <xdr:sp macro="" textlink="">
      <xdr:nvSpPr>
        <xdr:cNvPr id="137" name="n_1mainValue【道路】&#10;一人当たり延長"/>
        <xdr:cNvSpPr txBox="1"/>
      </xdr:nvSpPr>
      <xdr:spPr>
        <a:xfrm>
          <a:off x="7959236" y="717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127043</xdr:rowOff>
    </xdr:from>
    <xdr:ext cx="534377" cy="259045"/>
    <xdr:sp macro="" textlink="">
      <xdr:nvSpPr>
        <xdr:cNvPr id="138" name="n_2mainValue【道路】&#10;一人当たり延長"/>
        <xdr:cNvSpPr txBox="1"/>
      </xdr:nvSpPr>
      <xdr:spPr>
        <a:xfrm>
          <a:off x="7225811" y="71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139692</xdr:rowOff>
    </xdr:from>
    <xdr:ext cx="534377" cy="259045"/>
    <xdr:sp macro="" textlink="">
      <xdr:nvSpPr>
        <xdr:cNvPr id="139" name="n_3mainValue【道路】&#10;一人当たり延長"/>
        <xdr:cNvSpPr txBox="1"/>
      </xdr:nvSpPr>
      <xdr:spPr>
        <a:xfrm>
          <a:off x="6479686" y="716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xdr:cNvSpPr txBox="1"/>
      </xdr:nvSpPr>
      <xdr:spPr>
        <a:xfrm>
          <a:off x="3208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1" name="直線コネクタ 150"/>
        <xdr:cNvCxnSpPr/>
      </xdr:nvCxnSpPr>
      <xdr:spPr>
        <a:xfrm>
          <a:off x="647700" y="1097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2" name="テキスト ボックス 151"/>
        <xdr:cNvSpPr txBox="1"/>
      </xdr:nvSpPr>
      <xdr:spPr>
        <a:xfrm>
          <a:off x="3208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3" name="直線コネクタ 152"/>
        <xdr:cNvCxnSpPr/>
      </xdr:nvCxnSpPr>
      <xdr:spPr>
        <a:xfrm>
          <a:off x="647700" y="1051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4" name="テキスト ボックス 153"/>
        <xdr:cNvSpPr txBox="1"/>
      </xdr:nvSpPr>
      <xdr:spPr>
        <a:xfrm>
          <a:off x="3208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5" name="直線コネクタ 154"/>
        <xdr:cNvCxnSpPr/>
      </xdr:nvCxnSpPr>
      <xdr:spPr>
        <a:xfrm>
          <a:off x="647700" y="1005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6" name="テキスト ボックス 155"/>
        <xdr:cNvSpPr txBox="1"/>
      </xdr:nvSpPr>
      <xdr:spPr>
        <a:xfrm>
          <a:off x="3208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7" name="直線コネクタ 156"/>
        <xdr:cNvCxnSpPr/>
      </xdr:nvCxnSpPr>
      <xdr:spPr>
        <a:xfrm>
          <a:off x="647700" y="960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8" name="テキスト ボックス 157"/>
        <xdr:cNvSpPr txBox="1"/>
      </xdr:nvSpPr>
      <xdr:spPr>
        <a:xfrm>
          <a:off x="3208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0" name="テキスト ボックス 159"/>
        <xdr:cNvSpPr txBox="1"/>
      </xdr:nvSpPr>
      <xdr:spPr>
        <a:xfrm>
          <a:off x="3208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43434</xdr:rowOff>
    </xdr:from>
    <xdr:to>
      <xdr:col>24</xdr:col>
      <xdr:colOff>62865</xdr:colOff>
      <xdr:row>63</xdr:row>
      <xdr:rowOff>20574</xdr:rowOff>
    </xdr:to>
    <xdr:cxnSp macro="">
      <xdr:nvCxnSpPr>
        <xdr:cNvPr id="162" name="直線コネクタ 161"/>
        <xdr:cNvCxnSpPr/>
      </xdr:nvCxnSpPr>
      <xdr:spPr>
        <a:xfrm flipV="1">
          <a:off x="3949065" y="981608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24401</xdr:rowOff>
    </xdr:from>
    <xdr:ext cx="405111" cy="259045"/>
    <xdr:sp macro="" textlink="">
      <xdr:nvSpPr>
        <xdr:cNvPr id="163" name="【橋りょう・トンネル】&#10;有形固定資産減価償却率最小値テキスト"/>
        <xdr:cNvSpPr txBox="1"/>
      </xdr:nvSpPr>
      <xdr:spPr>
        <a:xfrm>
          <a:off x="3987800" y="1082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20574</xdr:rowOff>
    </xdr:from>
    <xdr:to>
      <xdr:col>24</xdr:col>
      <xdr:colOff>152400</xdr:colOff>
      <xdr:row>63</xdr:row>
      <xdr:rowOff>20574</xdr:rowOff>
    </xdr:to>
    <xdr:cxnSp macro="">
      <xdr:nvCxnSpPr>
        <xdr:cNvPr id="164" name="直線コネクタ 163"/>
        <xdr:cNvCxnSpPr/>
      </xdr:nvCxnSpPr>
      <xdr:spPr>
        <a:xfrm>
          <a:off x="3889375" y="108219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161561</xdr:rowOff>
    </xdr:from>
    <xdr:ext cx="405111" cy="259045"/>
    <xdr:sp macro="" textlink="">
      <xdr:nvSpPr>
        <xdr:cNvPr id="165" name="【橋りょう・トンネル】&#10;有形固定資産減価償却率最大値テキスト"/>
        <xdr:cNvSpPr txBox="1"/>
      </xdr:nvSpPr>
      <xdr:spPr>
        <a:xfrm>
          <a:off x="3987800" y="959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43434</xdr:rowOff>
    </xdr:from>
    <xdr:to>
      <xdr:col>24</xdr:col>
      <xdr:colOff>152400</xdr:colOff>
      <xdr:row>57</xdr:row>
      <xdr:rowOff>43434</xdr:rowOff>
    </xdr:to>
    <xdr:cxnSp macro="">
      <xdr:nvCxnSpPr>
        <xdr:cNvPr id="166" name="直線コネクタ 165"/>
        <xdr:cNvCxnSpPr/>
      </xdr:nvCxnSpPr>
      <xdr:spPr>
        <a:xfrm>
          <a:off x="3889375" y="981608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163085</xdr:rowOff>
    </xdr:from>
    <xdr:ext cx="405111" cy="259045"/>
    <xdr:sp macro="" textlink="">
      <xdr:nvSpPr>
        <xdr:cNvPr id="167" name="【橋りょう・トンネル】&#10;有形固定資産減価償却率平均値テキスト"/>
        <xdr:cNvSpPr txBox="1"/>
      </xdr:nvSpPr>
      <xdr:spPr>
        <a:xfrm>
          <a:off x="3987800" y="102786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xdr:rowOff>
    </xdr:from>
    <xdr:to>
      <xdr:col>24</xdr:col>
      <xdr:colOff>114300</xdr:colOff>
      <xdr:row>60</xdr:row>
      <xdr:rowOff>114808</xdr:rowOff>
    </xdr:to>
    <xdr:sp macro="" textlink="">
      <xdr:nvSpPr>
        <xdr:cNvPr id="168" name="フローチャート: 判断 167"/>
        <xdr:cNvSpPr/>
      </xdr:nvSpPr>
      <xdr:spPr>
        <a:xfrm>
          <a:off x="3898900" y="1030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113792</xdr:rowOff>
    </xdr:from>
    <xdr:to>
      <xdr:col>20</xdr:col>
      <xdr:colOff>38100</xdr:colOff>
      <xdr:row>59</xdr:row>
      <xdr:rowOff>43942</xdr:rowOff>
    </xdr:to>
    <xdr:sp macro="" textlink="">
      <xdr:nvSpPr>
        <xdr:cNvPr id="169" name="フローチャート: 判断 168"/>
        <xdr:cNvSpPr/>
      </xdr:nvSpPr>
      <xdr:spPr>
        <a:xfrm>
          <a:off x="3203575" y="1005789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164084</xdr:rowOff>
    </xdr:from>
    <xdr:to>
      <xdr:col>15</xdr:col>
      <xdr:colOff>101600</xdr:colOff>
      <xdr:row>59</xdr:row>
      <xdr:rowOff>94234</xdr:rowOff>
    </xdr:to>
    <xdr:sp macro="" textlink="">
      <xdr:nvSpPr>
        <xdr:cNvPr id="170" name="フローチャート: 判断 169"/>
        <xdr:cNvSpPr/>
      </xdr:nvSpPr>
      <xdr:spPr>
        <a:xfrm>
          <a:off x="2428875" y="1010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10922</xdr:rowOff>
    </xdr:from>
    <xdr:to>
      <xdr:col>10</xdr:col>
      <xdr:colOff>165100</xdr:colOff>
      <xdr:row>59</xdr:row>
      <xdr:rowOff>112522</xdr:rowOff>
    </xdr:to>
    <xdr:sp macro="" textlink="">
      <xdr:nvSpPr>
        <xdr:cNvPr id="171" name="フローチャート: 判断 170"/>
        <xdr:cNvSpPr/>
      </xdr:nvSpPr>
      <xdr:spPr>
        <a:xfrm>
          <a:off x="168275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65786</xdr:rowOff>
    </xdr:from>
    <xdr:to>
      <xdr:col>24</xdr:col>
      <xdr:colOff>114300</xdr:colOff>
      <xdr:row>57</xdr:row>
      <xdr:rowOff>167386</xdr:rowOff>
    </xdr:to>
    <xdr:sp macro="" textlink="">
      <xdr:nvSpPr>
        <xdr:cNvPr id="177" name="楕円 176"/>
        <xdr:cNvSpPr/>
      </xdr:nvSpPr>
      <xdr:spPr>
        <a:xfrm>
          <a:off x="3898900" y="983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152163</xdr:rowOff>
    </xdr:from>
    <xdr:ext cx="405111" cy="259045"/>
    <xdr:sp macro="" textlink="">
      <xdr:nvSpPr>
        <xdr:cNvPr id="178" name="【橋りょう・トンネル】&#10;有形固定資産減価償却率該当値テキスト"/>
        <xdr:cNvSpPr txBox="1"/>
      </xdr:nvSpPr>
      <xdr:spPr>
        <a:xfrm>
          <a:off x="3987800" y="9753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134366</xdr:rowOff>
    </xdr:from>
    <xdr:to>
      <xdr:col>20</xdr:col>
      <xdr:colOff>38100</xdr:colOff>
      <xdr:row>58</xdr:row>
      <xdr:rowOff>64516</xdr:rowOff>
    </xdr:to>
    <xdr:sp macro="" textlink="">
      <xdr:nvSpPr>
        <xdr:cNvPr id="179" name="楕円 178"/>
        <xdr:cNvSpPr/>
      </xdr:nvSpPr>
      <xdr:spPr>
        <a:xfrm>
          <a:off x="3203575" y="990701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116586</xdr:rowOff>
    </xdr:from>
    <xdr:to>
      <xdr:col>24</xdr:col>
      <xdr:colOff>63500</xdr:colOff>
      <xdr:row>58</xdr:row>
      <xdr:rowOff>13716</xdr:rowOff>
    </xdr:to>
    <xdr:cxnSp macro="">
      <xdr:nvCxnSpPr>
        <xdr:cNvPr id="180" name="直線コネクタ 179"/>
        <xdr:cNvCxnSpPr/>
      </xdr:nvCxnSpPr>
      <xdr:spPr>
        <a:xfrm flipV="1">
          <a:off x="3235325" y="9889236"/>
          <a:ext cx="7143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31496</xdr:rowOff>
    </xdr:from>
    <xdr:to>
      <xdr:col>15</xdr:col>
      <xdr:colOff>101600</xdr:colOff>
      <xdr:row>58</xdr:row>
      <xdr:rowOff>133096</xdr:rowOff>
    </xdr:to>
    <xdr:sp macro="" textlink="">
      <xdr:nvSpPr>
        <xdr:cNvPr id="181" name="楕円 180"/>
        <xdr:cNvSpPr/>
      </xdr:nvSpPr>
      <xdr:spPr>
        <a:xfrm>
          <a:off x="2428875" y="997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xdr:rowOff>
    </xdr:from>
    <xdr:to>
      <xdr:col>19</xdr:col>
      <xdr:colOff>177800</xdr:colOff>
      <xdr:row>58</xdr:row>
      <xdr:rowOff>82296</xdr:rowOff>
    </xdr:to>
    <xdr:cxnSp macro="">
      <xdr:nvCxnSpPr>
        <xdr:cNvPr id="182" name="直線コネクタ 181"/>
        <xdr:cNvCxnSpPr/>
      </xdr:nvCxnSpPr>
      <xdr:spPr>
        <a:xfrm flipV="1">
          <a:off x="2479675" y="9957816"/>
          <a:ext cx="75565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100076</xdr:rowOff>
    </xdr:from>
    <xdr:to>
      <xdr:col>10</xdr:col>
      <xdr:colOff>165100</xdr:colOff>
      <xdr:row>59</xdr:row>
      <xdr:rowOff>30226</xdr:rowOff>
    </xdr:to>
    <xdr:sp macro="" textlink="">
      <xdr:nvSpPr>
        <xdr:cNvPr id="183" name="楕円 182"/>
        <xdr:cNvSpPr/>
      </xdr:nvSpPr>
      <xdr:spPr>
        <a:xfrm>
          <a:off x="1682750" y="1004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82296</xdr:rowOff>
    </xdr:from>
    <xdr:to>
      <xdr:col>15</xdr:col>
      <xdr:colOff>50800</xdr:colOff>
      <xdr:row>58</xdr:row>
      <xdr:rowOff>150876</xdr:rowOff>
    </xdr:to>
    <xdr:cxnSp macro="">
      <xdr:nvCxnSpPr>
        <xdr:cNvPr id="184" name="直線コネクタ 183"/>
        <xdr:cNvCxnSpPr/>
      </xdr:nvCxnSpPr>
      <xdr:spPr>
        <a:xfrm flipV="1">
          <a:off x="1733550" y="10026396"/>
          <a:ext cx="7461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35069</xdr:rowOff>
    </xdr:from>
    <xdr:ext cx="405111" cy="259045"/>
    <xdr:sp macro="" textlink="">
      <xdr:nvSpPr>
        <xdr:cNvPr id="185" name="n_1aveValue【橋りょう・トンネル】&#10;有形固定資産減価償却率"/>
        <xdr:cNvSpPr txBox="1"/>
      </xdr:nvSpPr>
      <xdr:spPr>
        <a:xfrm>
          <a:off x="3067694" y="10150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85361</xdr:rowOff>
    </xdr:from>
    <xdr:ext cx="405111" cy="259045"/>
    <xdr:sp macro="" textlink="">
      <xdr:nvSpPr>
        <xdr:cNvPr id="186" name="n_2aveValue【橋りょう・トンネル】&#10;有形固定資産減価償却率"/>
        <xdr:cNvSpPr txBox="1"/>
      </xdr:nvSpPr>
      <xdr:spPr>
        <a:xfrm>
          <a:off x="2305694" y="1020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103649</xdr:rowOff>
    </xdr:from>
    <xdr:ext cx="405111" cy="259045"/>
    <xdr:sp macro="" textlink="">
      <xdr:nvSpPr>
        <xdr:cNvPr id="187" name="n_3aveValue【橋りょう・トンネル】&#10;有形固定資産減価償却率"/>
        <xdr:cNvSpPr txBox="1"/>
      </xdr:nvSpPr>
      <xdr:spPr>
        <a:xfrm>
          <a:off x="1559569"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81043</xdr:rowOff>
    </xdr:from>
    <xdr:ext cx="405111" cy="259045"/>
    <xdr:sp macro="" textlink="">
      <xdr:nvSpPr>
        <xdr:cNvPr id="188" name="n_1mainValue【橋りょう・トンネル】&#10;有形固定資産減価償却率"/>
        <xdr:cNvSpPr txBox="1"/>
      </xdr:nvSpPr>
      <xdr:spPr>
        <a:xfrm>
          <a:off x="3067694"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149623</xdr:rowOff>
    </xdr:from>
    <xdr:ext cx="405111" cy="259045"/>
    <xdr:sp macro="" textlink="">
      <xdr:nvSpPr>
        <xdr:cNvPr id="189" name="n_2mainValue【橋りょう・トンネル】&#10;有形固定資産減価償却率"/>
        <xdr:cNvSpPr txBox="1"/>
      </xdr:nvSpPr>
      <xdr:spPr>
        <a:xfrm>
          <a:off x="2305694" y="975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46753</xdr:rowOff>
    </xdr:from>
    <xdr:ext cx="405111" cy="259045"/>
    <xdr:sp macro="" textlink="">
      <xdr:nvSpPr>
        <xdr:cNvPr id="190" name="n_3mainValue【橋りょう・トンネル】&#10;有形固定資産減価償却率"/>
        <xdr:cNvSpPr txBox="1"/>
      </xdr:nvSpPr>
      <xdr:spPr>
        <a:xfrm>
          <a:off x="1559569" y="981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5632450" y="109728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541223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5632450" y="105156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4" name="テキスト ボックス 203"/>
        <xdr:cNvSpPr txBox="1"/>
      </xdr:nvSpPr>
      <xdr:spPr>
        <a:xfrm>
          <a:off x="512275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5632450" y="100584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6" name="テキスト ボックス 205"/>
        <xdr:cNvSpPr txBox="1"/>
      </xdr:nvSpPr>
      <xdr:spPr>
        <a:xfrm>
          <a:off x="512275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5632450" y="96012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8" name="テキスト ボックス 207"/>
        <xdr:cNvSpPr txBox="1"/>
      </xdr:nvSpPr>
      <xdr:spPr>
        <a:xfrm>
          <a:off x="512275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0" name="テキスト ボックス 209"/>
        <xdr:cNvSpPr txBox="1"/>
      </xdr:nvSpPr>
      <xdr:spPr>
        <a:xfrm>
          <a:off x="512275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121263</xdr:rowOff>
    </xdr:from>
    <xdr:to>
      <xdr:col>54</xdr:col>
      <xdr:colOff>189865</xdr:colOff>
      <xdr:row>63</xdr:row>
      <xdr:rowOff>96305</xdr:rowOff>
    </xdr:to>
    <xdr:cxnSp macro="">
      <xdr:nvCxnSpPr>
        <xdr:cNvPr id="212" name="直線コネクタ 211"/>
        <xdr:cNvCxnSpPr/>
      </xdr:nvCxnSpPr>
      <xdr:spPr>
        <a:xfrm flipV="1">
          <a:off x="8905240" y="9722463"/>
          <a:ext cx="0" cy="117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100132</xdr:rowOff>
    </xdr:from>
    <xdr:ext cx="534377" cy="259045"/>
    <xdr:sp macro="" textlink="">
      <xdr:nvSpPr>
        <xdr:cNvPr id="213" name="【橋りょう・トンネル】&#10;一人当たり有形固定資産（償却資産）額最小値テキスト"/>
        <xdr:cNvSpPr txBox="1"/>
      </xdr:nvSpPr>
      <xdr:spPr>
        <a:xfrm>
          <a:off x="8943975" y="10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96305</xdr:rowOff>
    </xdr:from>
    <xdr:to>
      <xdr:col>55</xdr:col>
      <xdr:colOff>88900</xdr:colOff>
      <xdr:row>63</xdr:row>
      <xdr:rowOff>96305</xdr:rowOff>
    </xdr:to>
    <xdr:cxnSp macro="">
      <xdr:nvCxnSpPr>
        <xdr:cNvPr id="214" name="直線コネクタ 213"/>
        <xdr:cNvCxnSpPr/>
      </xdr:nvCxnSpPr>
      <xdr:spPr>
        <a:xfrm>
          <a:off x="8845550" y="1089765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67940</xdr:rowOff>
    </xdr:from>
    <xdr:ext cx="599010" cy="259045"/>
    <xdr:sp macro="" textlink="">
      <xdr:nvSpPr>
        <xdr:cNvPr id="215" name="【橋りょう・トンネル】&#10;一人当たり有形固定資産（償却資産）額最大値テキスト"/>
        <xdr:cNvSpPr txBox="1"/>
      </xdr:nvSpPr>
      <xdr:spPr>
        <a:xfrm>
          <a:off x="8943975" y="949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121263</xdr:rowOff>
    </xdr:from>
    <xdr:to>
      <xdr:col>55</xdr:col>
      <xdr:colOff>88900</xdr:colOff>
      <xdr:row>56</xdr:row>
      <xdr:rowOff>121263</xdr:rowOff>
    </xdr:to>
    <xdr:cxnSp macro="">
      <xdr:nvCxnSpPr>
        <xdr:cNvPr id="216" name="直線コネクタ 215"/>
        <xdr:cNvCxnSpPr/>
      </xdr:nvCxnSpPr>
      <xdr:spPr>
        <a:xfrm>
          <a:off x="8845550" y="972246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81718</xdr:rowOff>
    </xdr:from>
    <xdr:ext cx="599010" cy="259045"/>
    <xdr:sp macro="" textlink="">
      <xdr:nvSpPr>
        <xdr:cNvPr id="217" name="【橋りょう・トンネル】&#10;一人当たり有形固定資産（償却資産）額平均値テキスト"/>
        <xdr:cNvSpPr txBox="1"/>
      </xdr:nvSpPr>
      <xdr:spPr>
        <a:xfrm>
          <a:off x="8943975" y="101972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58841</xdr:rowOff>
    </xdr:from>
    <xdr:to>
      <xdr:col>55</xdr:col>
      <xdr:colOff>50800</xdr:colOff>
      <xdr:row>60</xdr:row>
      <xdr:rowOff>160441</xdr:rowOff>
    </xdr:to>
    <xdr:sp macro="" textlink="">
      <xdr:nvSpPr>
        <xdr:cNvPr id="218" name="フローチャート: 判断 217"/>
        <xdr:cNvSpPr/>
      </xdr:nvSpPr>
      <xdr:spPr>
        <a:xfrm>
          <a:off x="8883650" y="1034584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33627</xdr:rowOff>
    </xdr:from>
    <xdr:to>
      <xdr:col>50</xdr:col>
      <xdr:colOff>165100</xdr:colOff>
      <xdr:row>60</xdr:row>
      <xdr:rowOff>135227</xdr:rowOff>
    </xdr:to>
    <xdr:sp macro="" textlink="">
      <xdr:nvSpPr>
        <xdr:cNvPr id="219" name="フローチャート: 判断 218"/>
        <xdr:cNvSpPr/>
      </xdr:nvSpPr>
      <xdr:spPr>
        <a:xfrm>
          <a:off x="8159750" y="103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40965</xdr:rowOff>
    </xdr:from>
    <xdr:to>
      <xdr:col>46</xdr:col>
      <xdr:colOff>38100</xdr:colOff>
      <xdr:row>60</xdr:row>
      <xdr:rowOff>142565</xdr:rowOff>
    </xdr:to>
    <xdr:sp macro="" textlink="">
      <xdr:nvSpPr>
        <xdr:cNvPr id="220" name="フローチャート: 判断 219"/>
        <xdr:cNvSpPr/>
      </xdr:nvSpPr>
      <xdr:spPr>
        <a:xfrm>
          <a:off x="7413625" y="1032796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99482</xdr:rowOff>
    </xdr:from>
    <xdr:to>
      <xdr:col>41</xdr:col>
      <xdr:colOff>101600</xdr:colOff>
      <xdr:row>60</xdr:row>
      <xdr:rowOff>29632</xdr:rowOff>
    </xdr:to>
    <xdr:sp macro="" textlink="">
      <xdr:nvSpPr>
        <xdr:cNvPr id="221" name="フローチャート: 判断 220"/>
        <xdr:cNvSpPr/>
      </xdr:nvSpPr>
      <xdr:spPr>
        <a:xfrm>
          <a:off x="6638925" y="1021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45505</xdr:rowOff>
    </xdr:from>
    <xdr:to>
      <xdr:col>55</xdr:col>
      <xdr:colOff>50800</xdr:colOff>
      <xdr:row>63</xdr:row>
      <xdr:rowOff>147105</xdr:rowOff>
    </xdr:to>
    <xdr:sp macro="" textlink="">
      <xdr:nvSpPr>
        <xdr:cNvPr id="227" name="楕円 226"/>
        <xdr:cNvSpPr/>
      </xdr:nvSpPr>
      <xdr:spPr>
        <a:xfrm>
          <a:off x="8883650" y="108468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131882</xdr:rowOff>
    </xdr:from>
    <xdr:ext cx="534377" cy="259045"/>
    <xdr:sp macro="" textlink="">
      <xdr:nvSpPr>
        <xdr:cNvPr id="228" name="【橋りょう・トンネル】&#10;一人当たり有形固定資産（償却資産）額該当値テキスト"/>
        <xdr:cNvSpPr txBox="1"/>
      </xdr:nvSpPr>
      <xdr:spPr>
        <a:xfrm>
          <a:off x="8943975" y="1076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45820</xdr:rowOff>
    </xdr:from>
    <xdr:to>
      <xdr:col>50</xdr:col>
      <xdr:colOff>165100</xdr:colOff>
      <xdr:row>63</xdr:row>
      <xdr:rowOff>147420</xdr:rowOff>
    </xdr:to>
    <xdr:sp macro="" textlink="">
      <xdr:nvSpPr>
        <xdr:cNvPr id="229" name="楕円 228"/>
        <xdr:cNvSpPr/>
      </xdr:nvSpPr>
      <xdr:spPr>
        <a:xfrm>
          <a:off x="8159750" y="1084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96305</xdr:rowOff>
    </xdr:from>
    <xdr:to>
      <xdr:col>55</xdr:col>
      <xdr:colOff>0</xdr:colOff>
      <xdr:row>63</xdr:row>
      <xdr:rowOff>96620</xdr:rowOff>
    </xdr:to>
    <xdr:cxnSp macro="">
      <xdr:nvCxnSpPr>
        <xdr:cNvPr id="230" name="直線コネクタ 229"/>
        <xdr:cNvCxnSpPr/>
      </xdr:nvCxnSpPr>
      <xdr:spPr>
        <a:xfrm flipV="1">
          <a:off x="8210550" y="10897655"/>
          <a:ext cx="695325" cy="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45491</xdr:rowOff>
    </xdr:from>
    <xdr:to>
      <xdr:col>46</xdr:col>
      <xdr:colOff>38100</xdr:colOff>
      <xdr:row>63</xdr:row>
      <xdr:rowOff>147091</xdr:rowOff>
    </xdr:to>
    <xdr:sp macro="" textlink="">
      <xdr:nvSpPr>
        <xdr:cNvPr id="231" name="楕円 230"/>
        <xdr:cNvSpPr/>
      </xdr:nvSpPr>
      <xdr:spPr>
        <a:xfrm>
          <a:off x="7413625" y="1084684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96291</xdr:rowOff>
    </xdr:from>
    <xdr:to>
      <xdr:col>50</xdr:col>
      <xdr:colOff>114300</xdr:colOff>
      <xdr:row>63</xdr:row>
      <xdr:rowOff>96620</xdr:rowOff>
    </xdr:to>
    <xdr:cxnSp macro="">
      <xdr:nvCxnSpPr>
        <xdr:cNvPr id="232" name="直線コネクタ 231"/>
        <xdr:cNvCxnSpPr/>
      </xdr:nvCxnSpPr>
      <xdr:spPr>
        <a:xfrm>
          <a:off x="7445375" y="10897641"/>
          <a:ext cx="765175"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45376</xdr:rowOff>
    </xdr:from>
    <xdr:to>
      <xdr:col>41</xdr:col>
      <xdr:colOff>101600</xdr:colOff>
      <xdr:row>63</xdr:row>
      <xdr:rowOff>146976</xdr:rowOff>
    </xdr:to>
    <xdr:sp macro="" textlink="">
      <xdr:nvSpPr>
        <xdr:cNvPr id="233" name="楕円 232"/>
        <xdr:cNvSpPr/>
      </xdr:nvSpPr>
      <xdr:spPr>
        <a:xfrm>
          <a:off x="6638925" y="1084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96176</xdr:rowOff>
    </xdr:from>
    <xdr:to>
      <xdr:col>45</xdr:col>
      <xdr:colOff>177800</xdr:colOff>
      <xdr:row>63</xdr:row>
      <xdr:rowOff>96291</xdr:rowOff>
    </xdr:to>
    <xdr:cxnSp macro="">
      <xdr:nvCxnSpPr>
        <xdr:cNvPr id="234" name="直線コネクタ 233"/>
        <xdr:cNvCxnSpPr/>
      </xdr:nvCxnSpPr>
      <xdr:spPr>
        <a:xfrm>
          <a:off x="6689725" y="10897526"/>
          <a:ext cx="75565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151754</xdr:rowOff>
    </xdr:from>
    <xdr:ext cx="599010" cy="259045"/>
    <xdr:sp macro="" textlink="">
      <xdr:nvSpPr>
        <xdr:cNvPr id="235" name="n_1aveValue【橋りょう・トンネル】&#10;一人当たり有形固定資産（償却資産）額"/>
        <xdr:cNvSpPr txBox="1"/>
      </xdr:nvSpPr>
      <xdr:spPr>
        <a:xfrm>
          <a:off x="7936445" y="10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159092</xdr:rowOff>
    </xdr:from>
    <xdr:ext cx="599010" cy="259045"/>
    <xdr:sp macro="" textlink="">
      <xdr:nvSpPr>
        <xdr:cNvPr id="236" name="n_2aveValue【橋りょう・トンネル】&#10;一人当たり有形固定資産（償却資産）額"/>
        <xdr:cNvSpPr txBox="1"/>
      </xdr:nvSpPr>
      <xdr:spPr>
        <a:xfrm>
          <a:off x="7193495" y="1010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46159</xdr:rowOff>
    </xdr:from>
    <xdr:ext cx="599010" cy="259045"/>
    <xdr:sp macro="" textlink="">
      <xdr:nvSpPr>
        <xdr:cNvPr id="237" name="n_3aveValue【橋りょう・トンネル】&#10;一人当たり有形固定資産（償却資産）額"/>
        <xdr:cNvSpPr txBox="1"/>
      </xdr:nvSpPr>
      <xdr:spPr>
        <a:xfrm>
          <a:off x="6447370" y="99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138547</xdr:rowOff>
    </xdr:from>
    <xdr:ext cx="534377" cy="259045"/>
    <xdr:sp macro="" textlink="">
      <xdr:nvSpPr>
        <xdr:cNvPr id="238" name="n_1mainValue【橋りょう・トンネル】&#10;一人当たり有形固定資産（償却資産）額"/>
        <xdr:cNvSpPr txBox="1"/>
      </xdr:nvSpPr>
      <xdr:spPr>
        <a:xfrm>
          <a:off x="7959236" y="1093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138218</xdr:rowOff>
    </xdr:from>
    <xdr:ext cx="534377" cy="259045"/>
    <xdr:sp macro="" textlink="">
      <xdr:nvSpPr>
        <xdr:cNvPr id="239" name="n_2mainValue【橋りょう・トンネル】&#10;一人当たり有形固定資産（償却資産）額"/>
        <xdr:cNvSpPr txBox="1"/>
      </xdr:nvSpPr>
      <xdr:spPr>
        <a:xfrm>
          <a:off x="7225811" y="109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138103</xdr:rowOff>
    </xdr:from>
    <xdr:ext cx="534377" cy="259045"/>
    <xdr:sp macro="" textlink="">
      <xdr:nvSpPr>
        <xdr:cNvPr id="240" name="n_3mainValue【橋りょう・トンネル】&#10;一人当たり有形固定資産（償却資産）額"/>
        <xdr:cNvSpPr txBox="1"/>
      </xdr:nvSpPr>
      <xdr:spPr>
        <a:xfrm>
          <a:off x="6479686" y="1093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1" name="テキスト ボックス 250"/>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6477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208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6477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208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6477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208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6477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1" name="テキスト ボックス 260"/>
        <xdr:cNvSpPr txBox="1"/>
      </xdr:nvSpPr>
      <xdr:spPr>
        <a:xfrm>
          <a:off x="3208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3" name="テキスト ボックス 262"/>
        <xdr:cNvSpPr txBox="1"/>
      </xdr:nvSpPr>
      <xdr:spPr>
        <a:xfrm>
          <a:off x="3208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60961</xdr:rowOff>
    </xdr:from>
    <xdr:to>
      <xdr:col>24</xdr:col>
      <xdr:colOff>62865</xdr:colOff>
      <xdr:row>85</xdr:row>
      <xdr:rowOff>68580</xdr:rowOff>
    </xdr:to>
    <xdr:cxnSp macro="">
      <xdr:nvCxnSpPr>
        <xdr:cNvPr id="265" name="直線コネクタ 264"/>
        <xdr:cNvCxnSpPr/>
      </xdr:nvCxnSpPr>
      <xdr:spPr>
        <a:xfrm flipV="1">
          <a:off x="3949065" y="1326261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66" name="【公営住宅】&#10;有形固定資産減価償却率最小値テキスト"/>
        <xdr:cNvSpPr txBox="1"/>
      </xdr:nvSpPr>
      <xdr:spPr>
        <a:xfrm>
          <a:off x="3987800" y="1464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67" name="直線コネクタ 266"/>
        <xdr:cNvCxnSpPr/>
      </xdr:nvCxnSpPr>
      <xdr:spPr>
        <a:xfrm>
          <a:off x="3889375" y="146418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7638</xdr:rowOff>
    </xdr:from>
    <xdr:ext cx="405111" cy="259045"/>
    <xdr:sp macro="" textlink="">
      <xdr:nvSpPr>
        <xdr:cNvPr id="268" name="【公営住宅】&#10;有形固定資産減価償却率最大値テキスト"/>
        <xdr:cNvSpPr txBox="1"/>
      </xdr:nvSpPr>
      <xdr:spPr>
        <a:xfrm>
          <a:off x="39878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60961</xdr:rowOff>
    </xdr:from>
    <xdr:to>
      <xdr:col>24</xdr:col>
      <xdr:colOff>152400</xdr:colOff>
      <xdr:row>77</xdr:row>
      <xdr:rowOff>60961</xdr:rowOff>
    </xdr:to>
    <xdr:cxnSp macro="">
      <xdr:nvCxnSpPr>
        <xdr:cNvPr id="269" name="直線コネクタ 268"/>
        <xdr:cNvCxnSpPr/>
      </xdr:nvCxnSpPr>
      <xdr:spPr>
        <a:xfrm>
          <a:off x="3889375" y="132626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19066</xdr:rowOff>
    </xdr:from>
    <xdr:ext cx="405111" cy="259045"/>
    <xdr:sp macro="" textlink="">
      <xdr:nvSpPr>
        <xdr:cNvPr id="270" name="【公営住宅】&#10;有形固定資産減価償却率平均値テキスト"/>
        <xdr:cNvSpPr txBox="1"/>
      </xdr:nvSpPr>
      <xdr:spPr>
        <a:xfrm>
          <a:off x="39878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71" name="フローチャート: 判断 270"/>
        <xdr:cNvSpPr/>
      </xdr:nvSpPr>
      <xdr:spPr>
        <a:xfrm>
          <a:off x="38989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113030</xdr:rowOff>
    </xdr:from>
    <xdr:to>
      <xdr:col>20</xdr:col>
      <xdr:colOff>38100</xdr:colOff>
      <xdr:row>81</xdr:row>
      <xdr:rowOff>43180</xdr:rowOff>
    </xdr:to>
    <xdr:sp macro="" textlink="">
      <xdr:nvSpPr>
        <xdr:cNvPr id="272" name="フローチャート: 判断 271"/>
        <xdr:cNvSpPr/>
      </xdr:nvSpPr>
      <xdr:spPr>
        <a:xfrm>
          <a:off x="3203575" y="1382903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2539</xdr:rowOff>
    </xdr:from>
    <xdr:to>
      <xdr:col>15</xdr:col>
      <xdr:colOff>101600</xdr:colOff>
      <xdr:row>81</xdr:row>
      <xdr:rowOff>104139</xdr:rowOff>
    </xdr:to>
    <xdr:sp macro="" textlink="">
      <xdr:nvSpPr>
        <xdr:cNvPr id="273" name="フローチャート: 判断 272"/>
        <xdr:cNvSpPr/>
      </xdr:nvSpPr>
      <xdr:spPr>
        <a:xfrm>
          <a:off x="2428875"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82550</xdr:rowOff>
    </xdr:from>
    <xdr:to>
      <xdr:col>10</xdr:col>
      <xdr:colOff>165100</xdr:colOff>
      <xdr:row>81</xdr:row>
      <xdr:rowOff>12700</xdr:rowOff>
    </xdr:to>
    <xdr:sp macro="" textlink="">
      <xdr:nvSpPr>
        <xdr:cNvPr id="274" name="フローチャート: 判断 273"/>
        <xdr:cNvSpPr/>
      </xdr:nvSpPr>
      <xdr:spPr>
        <a:xfrm>
          <a:off x="1682750" y="1379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44450</xdr:rowOff>
    </xdr:from>
    <xdr:to>
      <xdr:col>24</xdr:col>
      <xdr:colOff>114300</xdr:colOff>
      <xdr:row>77</xdr:row>
      <xdr:rowOff>146050</xdr:rowOff>
    </xdr:to>
    <xdr:sp macro="" textlink="">
      <xdr:nvSpPr>
        <xdr:cNvPr id="280" name="楕円 279"/>
        <xdr:cNvSpPr/>
      </xdr:nvSpPr>
      <xdr:spPr>
        <a:xfrm>
          <a:off x="38989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76</xdr:row>
      <xdr:rowOff>134637</xdr:rowOff>
    </xdr:from>
    <xdr:ext cx="405111" cy="259045"/>
    <xdr:sp macro="" textlink="">
      <xdr:nvSpPr>
        <xdr:cNvPr id="281" name="【公営住宅】&#10;有形固定資産減価償却率該当値テキスト"/>
        <xdr:cNvSpPr txBox="1"/>
      </xdr:nvSpPr>
      <xdr:spPr>
        <a:xfrm>
          <a:off x="3987800" y="13164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105411</xdr:rowOff>
    </xdr:from>
    <xdr:to>
      <xdr:col>20</xdr:col>
      <xdr:colOff>38100</xdr:colOff>
      <xdr:row>78</xdr:row>
      <xdr:rowOff>35561</xdr:rowOff>
    </xdr:to>
    <xdr:sp macro="" textlink="">
      <xdr:nvSpPr>
        <xdr:cNvPr id="282" name="楕円 281"/>
        <xdr:cNvSpPr/>
      </xdr:nvSpPr>
      <xdr:spPr>
        <a:xfrm>
          <a:off x="3203575" y="133070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95250</xdr:rowOff>
    </xdr:from>
    <xdr:to>
      <xdr:col>24</xdr:col>
      <xdr:colOff>63500</xdr:colOff>
      <xdr:row>77</xdr:row>
      <xdr:rowOff>156211</xdr:rowOff>
    </xdr:to>
    <xdr:cxnSp macro="">
      <xdr:nvCxnSpPr>
        <xdr:cNvPr id="283" name="直線コネクタ 282"/>
        <xdr:cNvCxnSpPr/>
      </xdr:nvCxnSpPr>
      <xdr:spPr>
        <a:xfrm flipV="1">
          <a:off x="3235325" y="13296900"/>
          <a:ext cx="714375"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2539</xdr:rowOff>
    </xdr:from>
    <xdr:to>
      <xdr:col>15</xdr:col>
      <xdr:colOff>101600</xdr:colOff>
      <xdr:row>78</xdr:row>
      <xdr:rowOff>104139</xdr:rowOff>
    </xdr:to>
    <xdr:sp macro="" textlink="">
      <xdr:nvSpPr>
        <xdr:cNvPr id="284" name="楕円 283"/>
        <xdr:cNvSpPr/>
      </xdr:nvSpPr>
      <xdr:spPr>
        <a:xfrm>
          <a:off x="2428875"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156211</xdr:rowOff>
    </xdr:from>
    <xdr:to>
      <xdr:col>19</xdr:col>
      <xdr:colOff>177800</xdr:colOff>
      <xdr:row>78</xdr:row>
      <xdr:rowOff>53339</xdr:rowOff>
    </xdr:to>
    <xdr:cxnSp macro="">
      <xdr:nvCxnSpPr>
        <xdr:cNvPr id="285" name="直線コネクタ 284"/>
        <xdr:cNvCxnSpPr/>
      </xdr:nvCxnSpPr>
      <xdr:spPr>
        <a:xfrm flipV="1">
          <a:off x="2479675" y="13357861"/>
          <a:ext cx="75565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63500</xdr:rowOff>
    </xdr:from>
    <xdr:to>
      <xdr:col>10</xdr:col>
      <xdr:colOff>165100</xdr:colOff>
      <xdr:row>78</xdr:row>
      <xdr:rowOff>165100</xdr:rowOff>
    </xdr:to>
    <xdr:sp macro="" textlink="">
      <xdr:nvSpPr>
        <xdr:cNvPr id="286" name="楕円 285"/>
        <xdr:cNvSpPr/>
      </xdr:nvSpPr>
      <xdr:spPr>
        <a:xfrm>
          <a:off x="168275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53339</xdr:rowOff>
    </xdr:from>
    <xdr:to>
      <xdr:col>15</xdr:col>
      <xdr:colOff>50800</xdr:colOff>
      <xdr:row>78</xdr:row>
      <xdr:rowOff>114300</xdr:rowOff>
    </xdr:to>
    <xdr:cxnSp macro="">
      <xdr:nvCxnSpPr>
        <xdr:cNvPr id="287" name="直線コネクタ 286"/>
        <xdr:cNvCxnSpPr/>
      </xdr:nvCxnSpPr>
      <xdr:spPr>
        <a:xfrm flipV="1">
          <a:off x="1733550" y="13426439"/>
          <a:ext cx="746125"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34307</xdr:rowOff>
    </xdr:from>
    <xdr:ext cx="405111" cy="259045"/>
    <xdr:sp macro="" textlink="">
      <xdr:nvSpPr>
        <xdr:cNvPr id="288" name="n_1aveValue【公営住宅】&#10;有形固定資産減価償却率"/>
        <xdr:cNvSpPr txBox="1"/>
      </xdr:nvSpPr>
      <xdr:spPr>
        <a:xfrm>
          <a:off x="3067694"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95266</xdr:rowOff>
    </xdr:from>
    <xdr:ext cx="405111" cy="259045"/>
    <xdr:sp macro="" textlink="">
      <xdr:nvSpPr>
        <xdr:cNvPr id="289" name="n_2aveValue【公営住宅】&#10;有形固定資産減価償却率"/>
        <xdr:cNvSpPr txBox="1"/>
      </xdr:nvSpPr>
      <xdr:spPr>
        <a:xfrm>
          <a:off x="230569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3827</xdr:rowOff>
    </xdr:from>
    <xdr:ext cx="405111" cy="259045"/>
    <xdr:sp macro="" textlink="">
      <xdr:nvSpPr>
        <xdr:cNvPr id="290" name="n_3aveValue【公営住宅】&#10;有形固定資産減価償却率"/>
        <xdr:cNvSpPr txBox="1"/>
      </xdr:nvSpPr>
      <xdr:spPr>
        <a:xfrm>
          <a:off x="1559569" y="1389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52088</xdr:rowOff>
    </xdr:from>
    <xdr:ext cx="405111" cy="259045"/>
    <xdr:sp macro="" textlink="">
      <xdr:nvSpPr>
        <xdr:cNvPr id="291" name="n_1mainValue【公営住宅】&#10;有形固定資産減価償却率"/>
        <xdr:cNvSpPr txBox="1"/>
      </xdr:nvSpPr>
      <xdr:spPr>
        <a:xfrm>
          <a:off x="306769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120666</xdr:rowOff>
    </xdr:from>
    <xdr:ext cx="405111" cy="259045"/>
    <xdr:sp macro="" textlink="">
      <xdr:nvSpPr>
        <xdr:cNvPr id="292" name="n_2mainValue【公営住宅】&#10;有形固定資産減価償却率"/>
        <xdr:cNvSpPr txBox="1"/>
      </xdr:nvSpPr>
      <xdr:spPr>
        <a:xfrm>
          <a:off x="2305694" y="1315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10177</xdr:rowOff>
    </xdr:from>
    <xdr:ext cx="405111" cy="259045"/>
    <xdr:sp macro="" textlink="">
      <xdr:nvSpPr>
        <xdr:cNvPr id="293" name="n_3mainValue【公営住宅】&#10;有形固定資産減価償却率"/>
        <xdr:cNvSpPr txBox="1"/>
      </xdr:nvSpPr>
      <xdr:spPr>
        <a:xfrm>
          <a:off x="1559569" y="1321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04" name="テキスト ボックス 303"/>
        <xdr:cNvSpPr txBox="1"/>
      </xdr:nvSpPr>
      <xdr:spPr>
        <a:xfrm>
          <a:off x="52224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xdr:cNvCxnSpPr/>
      </xdr:nvCxnSpPr>
      <xdr:spPr>
        <a:xfrm>
          <a:off x="5632450" y="1485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xdr:cNvSpPr txBox="1"/>
      </xdr:nvSpPr>
      <xdr:spPr>
        <a:xfrm>
          <a:off x="52224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xdr:cNvCxnSpPr/>
      </xdr:nvCxnSpPr>
      <xdr:spPr>
        <a:xfrm>
          <a:off x="5632450" y="1447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8" name="テキスト ボックス 307"/>
        <xdr:cNvSpPr txBox="1"/>
      </xdr:nvSpPr>
      <xdr:spPr>
        <a:xfrm>
          <a:off x="52224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xdr:cNvCxnSpPr/>
      </xdr:nvCxnSpPr>
      <xdr:spPr>
        <a:xfrm>
          <a:off x="5632450" y="1409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0" name="テキスト ボックス 309"/>
        <xdr:cNvSpPr txBox="1"/>
      </xdr:nvSpPr>
      <xdr:spPr>
        <a:xfrm>
          <a:off x="52224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xdr:cNvCxnSpPr/>
      </xdr:nvCxnSpPr>
      <xdr:spPr>
        <a:xfrm>
          <a:off x="5632450" y="1371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2" name="テキスト ボックス 311"/>
        <xdr:cNvSpPr txBox="1"/>
      </xdr:nvSpPr>
      <xdr:spPr>
        <a:xfrm>
          <a:off x="52224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xdr:cNvCxnSpPr/>
      </xdr:nvCxnSpPr>
      <xdr:spPr>
        <a:xfrm>
          <a:off x="5632450" y="1333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4" name="テキスト ボックス 313"/>
        <xdr:cNvSpPr txBox="1"/>
      </xdr:nvSpPr>
      <xdr:spPr>
        <a:xfrm>
          <a:off x="52224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6" name="テキスト ボックス 315"/>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26670</xdr:rowOff>
    </xdr:from>
    <xdr:to>
      <xdr:col>54</xdr:col>
      <xdr:colOff>189865</xdr:colOff>
      <xdr:row>86</xdr:row>
      <xdr:rowOff>125730</xdr:rowOff>
    </xdr:to>
    <xdr:cxnSp macro="">
      <xdr:nvCxnSpPr>
        <xdr:cNvPr id="318" name="直線コネクタ 317"/>
        <xdr:cNvCxnSpPr/>
      </xdr:nvCxnSpPr>
      <xdr:spPr>
        <a:xfrm flipV="1">
          <a:off x="8905240" y="1339977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129557</xdr:rowOff>
    </xdr:from>
    <xdr:ext cx="469744" cy="259045"/>
    <xdr:sp macro="" textlink="">
      <xdr:nvSpPr>
        <xdr:cNvPr id="319" name="【公営住宅】&#10;一人当たり面積最小値テキスト"/>
        <xdr:cNvSpPr txBox="1"/>
      </xdr:nvSpPr>
      <xdr:spPr>
        <a:xfrm>
          <a:off x="8943975"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125730</xdr:rowOff>
    </xdr:from>
    <xdr:to>
      <xdr:col>55</xdr:col>
      <xdr:colOff>88900</xdr:colOff>
      <xdr:row>86</xdr:row>
      <xdr:rowOff>125730</xdr:rowOff>
    </xdr:to>
    <xdr:cxnSp macro="">
      <xdr:nvCxnSpPr>
        <xdr:cNvPr id="320" name="直線コネクタ 319"/>
        <xdr:cNvCxnSpPr/>
      </xdr:nvCxnSpPr>
      <xdr:spPr>
        <a:xfrm>
          <a:off x="8845550" y="148704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144797</xdr:rowOff>
    </xdr:from>
    <xdr:ext cx="469744" cy="259045"/>
    <xdr:sp macro="" textlink="">
      <xdr:nvSpPr>
        <xdr:cNvPr id="321" name="【公営住宅】&#10;一人当たり面積最大値テキスト"/>
        <xdr:cNvSpPr txBox="1"/>
      </xdr:nvSpPr>
      <xdr:spPr>
        <a:xfrm>
          <a:off x="8943975"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26670</xdr:rowOff>
    </xdr:from>
    <xdr:to>
      <xdr:col>55</xdr:col>
      <xdr:colOff>88900</xdr:colOff>
      <xdr:row>78</xdr:row>
      <xdr:rowOff>26670</xdr:rowOff>
    </xdr:to>
    <xdr:cxnSp macro="">
      <xdr:nvCxnSpPr>
        <xdr:cNvPr id="322" name="直線コネクタ 321"/>
        <xdr:cNvCxnSpPr/>
      </xdr:nvCxnSpPr>
      <xdr:spPr>
        <a:xfrm>
          <a:off x="8845550" y="1339977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134002</xdr:rowOff>
    </xdr:from>
    <xdr:ext cx="469744" cy="259045"/>
    <xdr:sp macro="" textlink="">
      <xdr:nvSpPr>
        <xdr:cNvPr id="323" name="【公営住宅】&#10;一人当たり面積平均値テキスト"/>
        <xdr:cNvSpPr txBox="1"/>
      </xdr:nvSpPr>
      <xdr:spPr>
        <a:xfrm>
          <a:off x="8943975" y="14021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111125</xdr:rowOff>
    </xdr:from>
    <xdr:to>
      <xdr:col>55</xdr:col>
      <xdr:colOff>50800</xdr:colOff>
      <xdr:row>83</xdr:row>
      <xdr:rowOff>41275</xdr:rowOff>
    </xdr:to>
    <xdr:sp macro="" textlink="">
      <xdr:nvSpPr>
        <xdr:cNvPr id="324" name="フローチャート: 判断 323"/>
        <xdr:cNvSpPr/>
      </xdr:nvSpPr>
      <xdr:spPr>
        <a:xfrm>
          <a:off x="8883650" y="1417002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114936</xdr:rowOff>
    </xdr:from>
    <xdr:to>
      <xdr:col>50</xdr:col>
      <xdr:colOff>165100</xdr:colOff>
      <xdr:row>83</xdr:row>
      <xdr:rowOff>45086</xdr:rowOff>
    </xdr:to>
    <xdr:sp macro="" textlink="">
      <xdr:nvSpPr>
        <xdr:cNvPr id="325" name="フローチャート: 判断 324"/>
        <xdr:cNvSpPr/>
      </xdr:nvSpPr>
      <xdr:spPr>
        <a:xfrm>
          <a:off x="815975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33020</xdr:rowOff>
    </xdr:from>
    <xdr:to>
      <xdr:col>46</xdr:col>
      <xdr:colOff>38100</xdr:colOff>
      <xdr:row>80</xdr:row>
      <xdr:rowOff>134620</xdr:rowOff>
    </xdr:to>
    <xdr:sp macro="" textlink="">
      <xdr:nvSpPr>
        <xdr:cNvPr id="326" name="フローチャート: 判断 325"/>
        <xdr:cNvSpPr/>
      </xdr:nvSpPr>
      <xdr:spPr>
        <a:xfrm>
          <a:off x="7413625" y="137490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80645</xdr:rowOff>
    </xdr:from>
    <xdr:to>
      <xdr:col>41</xdr:col>
      <xdr:colOff>101600</xdr:colOff>
      <xdr:row>83</xdr:row>
      <xdr:rowOff>10795</xdr:rowOff>
    </xdr:to>
    <xdr:sp macro="" textlink="">
      <xdr:nvSpPr>
        <xdr:cNvPr id="327" name="フローチャート: 判断 326"/>
        <xdr:cNvSpPr/>
      </xdr:nvSpPr>
      <xdr:spPr>
        <a:xfrm>
          <a:off x="6638925"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74930</xdr:rowOff>
    </xdr:from>
    <xdr:to>
      <xdr:col>55</xdr:col>
      <xdr:colOff>50800</xdr:colOff>
      <xdr:row>87</xdr:row>
      <xdr:rowOff>5080</xdr:rowOff>
    </xdr:to>
    <xdr:sp macro="" textlink="">
      <xdr:nvSpPr>
        <xdr:cNvPr id="333" name="楕円 332"/>
        <xdr:cNvSpPr/>
      </xdr:nvSpPr>
      <xdr:spPr>
        <a:xfrm>
          <a:off x="8883650" y="148196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161307</xdr:rowOff>
    </xdr:from>
    <xdr:ext cx="469744" cy="259045"/>
    <xdr:sp macro="" textlink="">
      <xdr:nvSpPr>
        <xdr:cNvPr id="334" name="【公営住宅】&#10;一人当たり面積該当値テキスト"/>
        <xdr:cNvSpPr txBox="1"/>
      </xdr:nvSpPr>
      <xdr:spPr>
        <a:xfrm>
          <a:off x="8943975" y="14734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74930</xdr:rowOff>
    </xdr:from>
    <xdr:to>
      <xdr:col>50</xdr:col>
      <xdr:colOff>165100</xdr:colOff>
      <xdr:row>87</xdr:row>
      <xdr:rowOff>5080</xdr:rowOff>
    </xdr:to>
    <xdr:sp macro="" textlink="">
      <xdr:nvSpPr>
        <xdr:cNvPr id="335" name="楕円 334"/>
        <xdr:cNvSpPr/>
      </xdr:nvSpPr>
      <xdr:spPr>
        <a:xfrm>
          <a:off x="815975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125730</xdr:rowOff>
    </xdr:from>
    <xdr:to>
      <xdr:col>55</xdr:col>
      <xdr:colOff>0</xdr:colOff>
      <xdr:row>86</xdr:row>
      <xdr:rowOff>125730</xdr:rowOff>
    </xdr:to>
    <xdr:cxnSp macro="">
      <xdr:nvCxnSpPr>
        <xdr:cNvPr id="336" name="直線コネクタ 335"/>
        <xdr:cNvCxnSpPr/>
      </xdr:nvCxnSpPr>
      <xdr:spPr>
        <a:xfrm>
          <a:off x="8210550" y="1487043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74930</xdr:rowOff>
    </xdr:from>
    <xdr:to>
      <xdr:col>46</xdr:col>
      <xdr:colOff>38100</xdr:colOff>
      <xdr:row>87</xdr:row>
      <xdr:rowOff>5080</xdr:rowOff>
    </xdr:to>
    <xdr:sp macro="" textlink="">
      <xdr:nvSpPr>
        <xdr:cNvPr id="337" name="楕円 336"/>
        <xdr:cNvSpPr/>
      </xdr:nvSpPr>
      <xdr:spPr>
        <a:xfrm>
          <a:off x="7413625" y="148196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125730</xdr:rowOff>
    </xdr:from>
    <xdr:to>
      <xdr:col>50</xdr:col>
      <xdr:colOff>114300</xdr:colOff>
      <xdr:row>86</xdr:row>
      <xdr:rowOff>125730</xdr:rowOff>
    </xdr:to>
    <xdr:cxnSp macro="">
      <xdr:nvCxnSpPr>
        <xdr:cNvPr id="338" name="直線コネクタ 337"/>
        <xdr:cNvCxnSpPr/>
      </xdr:nvCxnSpPr>
      <xdr:spPr>
        <a:xfrm>
          <a:off x="7445375" y="1487043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74930</xdr:rowOff>
    </xdr:from>
    <xdr:to>
      <xdr:col>41</xdr:col>
      <xdr:colOff>101600</xdr:colOff>
      <xdr:row>87</xdr:row>
      <xdr:rowOff>5080</xdr:rowOff>
    </xdr:to>
    <xdr:sp macro="" textlink="">
      <xdr:nvSpPr>
        <xdr:cNvPr id="339" name="楕円 338"/>
        <xdr:cNvSpPr/>
      </xdr:nvSpPr>
      <xdr:spPr>
        <a:xfrm>
          <a:off x="6638925"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125730</xdr:rowOff>
    </xdr:from>
    <xdr:to>
      <xdr:col>45</xdr:col>
      <xdr:colOff>177800</xdr:colOff>
      <xdr:row>86</xdr:row>
      <xdr:rowOff>125730</xdr:rowOff>
    </xdr:to>
    <xdr:cxnSp macro="">
      <xdr:nvCxnSpPr>
        <xdr:cNvPr id="340" name="直線コネクタ 339"/>
        <xdr:cNvCxnSpPr/>
      </xdr:nvCxnSpPr>
      <xdr:spPr>
        <a:xfrm>
          <a:off x="6689725" y="1487043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61613</xdr:rowOff>
    </xdr:from>
    <xdr:ext cx="469744" cy="259045"/>
    <xdr:sp macro="" textlink="">
      <xdr:nvSpPr>
        <xdr:cNvPr id="341" name="n_1aveValue【公営住宅】&#10;一人当たり面積"/>
        <xdr:cNvSpPr txBox="1"/>
      </xdr:nvSpPr>
      <xdr:spPr>
        <a:xfrm>
          <a:off x="7991552" y="1394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151147</xdr:rowOff>
    </xdr:from>
    <xdr:ext cx="469744" cy="259045"/>
    <xdr:sp macro="" textlink="">
      <xdr:nvSpPr>
        <xdr:cNvPr id="342" name="n_2aveValue【公営住宅】&#10;一人当たり面積"/>
        <xdr:cNvSpPr txBox="1"/>
      </xdr:nvSpPr>
      <xdr:spPr>
        <a:xfrm>
          <a:off x="72581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27322</xdr:rowOff>
    </xdr:from>
    <xdr:ext cx="469744" cy="259045"/>
    <xdr:sp macro="" textlink="">
      <xdr:nvSpPr>
        <xdr:cNvPr id="343" name="n_3aveValue【公営住宅】&#10;一人当たり面積"/>
        <xdr:cNvSpPr txBox="1"/>
      </xdr:nvSpPr>
      <xdr:spPr>
        <a:xfrm>
          <a:off x="6483427" y="1391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167657</xdr:rowOff>
    </xdr:from>
    <xdr:ext cx="469744" cy="259045"/>
    <xdr:sp macro="" textlink="">
      <xdr:nvSpPr>
        <xdr:cNvPr id="344" name="n_1mainValue【公営住宅】&#10;一人当たり面積"/>
        <xdr:cNvSpPr txBox="1"/>
      </xdr:nvSpPr>
      <xdr:spPr>
        <a:xfrm>
          <a:off x="7991552"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167657</xdr:rowOff>
    </xdr:from>
    <xdr:ext cx="469744" cy="259045"/>
    <xdr:sp macro="" textlink="">
      <xdr:nvSpPr>
        <xdr:cNvPr id="345" name="n_2mainValue【公営住宅】&#10;一人当たり面積"/>
        <xdr:cNvSpPr txBox="1"/>
      </xdr:nvSpPr>
      <xdr:spPr>
        <a:xfrm>
          <a:off x="7258127"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167657</xdr:rowOff>
    </xdr:from>
    <xdr:ext cx="469744" cy="259045"/>
    <xdr:sp macro="" textlink="">
      <xdr:nvSpPr>
        <xdr:cNvPr id="346" name="n_3mainValue【公営住宅】&#10;一人当たり面積"/>
        <xdr:cNvSpPr txBox="1"/>
      </xdr:nvSpPr>
      <xdr:spPr>
        <a:xfrm>
          <a:off x="6483427" y="1491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57" name="直線コネクタ 356"/>
        <xdr:cNvCxnSpPr/>
      </xdr:nvCxnSpPr>
      <xdr:spPr>
        <a:xfrm>
          <a:off x="6477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58" name="テキスト ボックス 357"/>
        <xdr:cNvSpPr txBox="1"/>
      </xdr:nvSpPr>
      <xdr:spPr>
        <a:xfrm>
          <a:off x="36591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9" name="直線コネクタ 358"/>
        <xdr:cNvCxnSpPr/>
      </xdr:nvCxnSpPr>
      <xdr:spPr>
        <a:xfrm>
          <a:off x="6477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0" name="テキスト ボックス 359"/>
        <xdr:cNvSpPr txBox="1"/>
      </xdr:nvSpPr>
      <xdr:spPr>
        <a:xfrm>
          <a:off x="3208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1" name="直線コネクタ 360"/>
        <xdr:cNvCxnSpPr/>
      </xdr:nvCxnSpPr>
      <xdr:spPr>
        <a:xfrm>
          <a:off x="6477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2" name="テキスト ボックス 361"/>
        <xdr:cNvSpPr txBox="1"/>
      </xdr:nvSpPr>
      <xdr:spPr>
        <a:xfrm>
          <a:off x="3208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3" name="直線コネクタ 362"/>
        <xdr:cNvCxnSpPr/>
      </xdr:nvCxnSpPr>
      <xdr:spPr>
        <a:xfrm>
          <a:off x="6477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4" name="テキスト ボックス 363"/>
        <xdr:cNvSpPr txBox="1"/>
      </xdr:nvSpPr>
      <xdr:spPr>
        <a:xfrm>
          <a:off x="3208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5" name="直線コネクタ 364"/>
        <xdr:cNvCxnSpPr/>
      </xdr:nvCxnSpPr>
      <xdr:spPr>
        <a:xfrm>
          <a:off x="6477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6" name="テキスト ボックス 365"/>
        <xdr:cNvSpPr txBox="1"/>
      </xdr:nvSpPr>
      <xdr:spPr>
        <a:xfrm>
          <a:off x="3208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7" name="直線コネクタ 366"/>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8" name="テキスト ボックス 367"/>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9" name="【港湾・漁港】&#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91439</xdr:rowOff>
    </xdr:from>
    <xdr:to>
      <xdr:col>24</xdr:col>
      <xdr:colOff>62865</xdr:colOff>
      <xdr:row>107</xdr:row>
      <xdr:rowOff>158114</xdr:rowOff>
    </xdr:to>
    <xdr:cxnSp macro="">
      <xdr:nvCxnSpPr>
        <xdr:cNvPr id="370" name="直線コネクタ 369"/>
        <xdr:cNvCxnSpPr/>
      </xdr:nvCxnSpPr>
      <xdr:spPr>
        <a:xfrm flipV="1">
          <a:off x="3949065" y="17407889"/>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161941</xdr:rowOff>
    </xdr:from>
    <xdr:ext cx="340478" cy="259045"/>
    <xdr:sp macro="" textlink="">
      <xdr:nvSpPr>
        <xdr:cNvPr id="371" name="【港湾・漁港】&#10;有形固定資産減価償却率最小値テキスト"/>
        <xdr:cNvSpPr txBox="1"/>
      </xdr:nvSpPr>
      <xdr:spPr>
        <a:xfrm>
          <a:off x="3987800" y="185070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158114</xdr:rowOff>
    </xdr:from>
    <xdr:to>
      <xdr:col>24</xdr:col>
      <xdr:colOff>152400</xdr:colOff>
      <xdr:row>107</xdr:row>
      <xdr:rowOff>158114</xdr:rowOff>
    </xdr:to>
    <xdr:cxnSp macro="">
      <xdr:nvCxnSpPr>
        <xdr:cNvPr id="372" name="直線コネクタ 371"/>
        <xdr:cNvCxnSpPr/>
      </xdr:nvCxnSpPr>
      <xdr:spPr>
        <a:xfrm>
          <a:off x="3889375" y="185032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38116</xdr:rowOff>
    </xdr:from>
    <xdr:ext cx="405111" cy="259045"/>
    <xdr:sp macro="" textlink="">
      <xdr:nvSpPr>
        <xdr:cNvPr id="373" name="【港湾・漁港】&#10;有形固定資産減価償却率最大値テキスト"/>
        <xdr:cNvSpPr txBox="1"/>
      </xdr:nvSpPr>
      <xdr:spPr>
        <a:xfrm>
          <a:off x="3987800" y="1718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91439</xdr:rowOff>
    </xdr:from>
    <xdr:to>
      <xdr:col>24</xdr:col>
      <xdr:colOff>152400</xdr:colOff>
      <xdr:row>101</xdr:row>
      <xdr:rowOff>91439</xdr:rowOff>
    </xdr:to>
    <xdr:cxnSp macro="">
      <xdr:nvCxnSpPr>
        <xdr:cNvPr id="374" name="直線コネクタ 373"/>
        <xdr:cNvCxnSpPr/>
      </xdr:nvCxnSpPr>
      <xdr:spPr>
        <a:xfrm>
          <a:off x="3889375" y="1740788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101</xdr:row>
      <xdr:rowOff>120667</xdr:rowOff>
    </xdr:from>
    <xdr:ext cx="405111" cy="259045"/>
    <xdr:sp macro="" textlink="">
      <xdr:nvSpPr>
        <xdr:cNvPr id="375" name="【港湾・漁港】&#10;有形固定資産減価償却率平均値テキスト"/>
        <xdr:cNvSpPr txBox="1"/>
      </xdr:nvSpPr>
      <xdr:spPr>
        <a:xfrm>
          <a:off x="3987800" y="17437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137795</xdr:rowOff>
    </xdr:from>
    <xdr:to>
      <xdr:col>24</xdr:col>
      <xdr:colOff>114300</xdr:colOff>
      <xdr:row>102</xdr:row>
      <xdr:rowOff>67945</xdr:rowOff>
    </xdr:to>
    <xdr:sp macro="" textlink="">
      <xdr:nvSpPr>
        <xdr:cNvPr id="376" name="フローチャート: 判断 375"/>
        <xdr:cNvSpPr/>
      </xdr:nvSpPr>
      <xdr:spPr>
        <a:xfrm>
          <a:off x="3898900" y="1745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118745</xdr:rowOff>
    </xdr:from>
    <xdr:to>
      <xdr:col>20</xdr:col>
      <xdr:colOff>38100</xdr:colOff>
      <xdr:row>102</xdr:row>
      <xdr:rowOff>48895</xdr:rowOff>
    </xdr:to>
    <xdr:sp macro="" textlink="">
      <xdr:nvSpPr>
        <xdr:cNvPr id="377" name="フローチャート: 判断 376"/>
        <xdr:cNvSpPr/>
      </xdr:nvSpPr>
      <xdr:spPr>
        <a:xfrm>
          <a:off x="3203575" y="1743519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88264</xdr:rowOff>
    </xdr:from>
    <xdr:to>
      <xdr:col>15</xdr:col>
      <xdr:colOff>101600</xdr:colOff>
      <xdr:row>102</xdr:row>
      <xdr:rowOff>18414</xdr:rowOff>
    </xdr:to>
    <xdr:sp macro="" textlink="">
      <xdr:nvSpPr>
        <xdr:cNvPr id="378" name="フローチャート: 判断 377"/>
        <xdr:cNvSpPr/>
      </xdr:nvSpPr>
      <xdr:spPr>
        <a:xfrm>
          <a:off x="2428875" y="174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101</xdr:row>
      <xdr:rowOff>88264</xdr:rowOff>
    </xdr:from>
    <xdr:to>
      <xdr:col>10</xdr:col>
      <xdr:colOff>165100</xdr:colOff>
      <xdr:row>102</xdr:row>
      <xdr:rowOff>18414</xdr:rowOff>
    </xdr:to>
    <xdr:sp macro="" textlink="">
      <xdr:nvSpPr>
        <xdr:cNvPr id="379" name="フローチャート: 判断 378"/>
        <xdr:cNvSpPr/>
      </xdr:nvSpPr>
      <xdr:spPr>
        <a:xfrm>
          <a:off x="1682750" y="174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0" name="テキスト ボックス 379"/>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1" name="テキスト ボックス 380"/>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2" name="テキスト ボックス 381"/>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3" name="テキスト ボックス 382"/>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4" name="テキスト ボックス 383"/>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40639</xdr:rowOff>
    </xdr:from>
    <xdr:to>
      <xdr:col>24</xdr:col>
      <xdr:colOff>114300</xdr:colOff>
      <xdr:row>101</xdr:row>
      <xdr:rowOff>142239</xdr:rowOff>
    </xdr:to>
    <xdr:sp macro="" textlink="">
      <xdr:nvSpPr>
        <xdr:cNvPr id="385" name="楕円 384"/>
        <xdr:cNvSpPr/>
      </xdr:nvSpPr>
      <xdr:spPr>
        <a:xfrm>
          <a:off x="38989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165116</xdr:rowOff>
    </xdr:from>
    <xdr:ext cx="405111" cy="259045"/>
    <xdr:sp macro="" textlink="">
      <xdr:nvSpPr>
        <xdr:cNvPr id="386" name="【港湾・漁港】&#10;有形固定資産減価償却率該当値テキスト"/>
        <xdr:cNvSpPr txBox="1"/>
      </xdr:nvSpPr>
      <xdr:spPr>
        <a:xfrm>
          <a:off x="3987800" y="17310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78739</xdr:rowOff>
    </xdr:from>
    <xdr:to>
      <xdr:col>20</xdr:col>
      <xdr:colOff>38100</xdr:colOff>
      <xdr:row>102</xdr:row>
      <xdr:rowOff>8889</xdr:rowOff>
    </xdr:to>
    <xdr:sp macro="" textlink="">
      <xdr:nvSpPr>
        <xdr:cNvPr id="387" name="楕円 386"/>
        <xdr:cNvSpPr/>
      </xdr:nvSpPr>
      <xdr:spPr>
        <a:xfrm>
          <a:off x="3203575" y="1739518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91439</xdr:rowOff>
    </xdr:from>
    <xdr:to>
      <xdr:col>24</xdr:col>
      <xdr:colOff>63500</xdr:colOff>
      <xdr:row>101</xdr:row>
      <xdr:rowOff>129539</xdr:rowOff>
    </xdr:to>
    <xdr:cxnSp macro="">
      <xdr:nvCxnSpPr>
        <xdr:cNvPr id="388" name="直線コネクタ 387"/>
        <xdr:cNvCxnSpPr/>
      </xdr:nvCxnSpPr>
      <xdr:spPr>
        <a:xfrm flipV="1">
          <a:off x="3235325" y="17407889"/>
          <a:ext cx="7143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116839</xdr:rowOff>
    </xdr:from>
    <xdr:to>
      <xdr:col>15</xdr:col>
      <xdr:colOff>101600</xdr:colOff>
      <xdr:row>102</xdr:row>
      <xdr:rowOff>46989</xdr:rowOff>
    </xdr:to>
    <xdr:sp macro="" textlink="">
      <xdr:nvSpPr>
        <xdr:cNvPr id="389" name="楕円 388"/>
        <xdr:cNvSpPr/>
      </xdr:nvSpPr>
      <xdr:spPr>
        <a:xfrm>
          <a:off x="2428875"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129539</xdr:rowOff>
    </xdr:from>
    <xdr:to>
      <xdr:col>19</xdr:col>
      <xdr:colOff>177800</xdr:colOff>
      <xdr:row>101</xdr:row>
      <xdr:rowOff>167639</xdr:rowOff>
    </xdr:to>
    <xdr:cxnSp macro="">
      <xdr:nvCxnSpPr>
        <xdr:cNvPr id="390" name="直線コネクタ 389"/>
        <xdr:cNvCxnSpPr/>
      </xdr:nvCxnSpPr>
      <xdr:spPr>
        <a:xfrm flipV="1">
          <a:off x="2479675" y="17445989"/>
          <a:ext cx="7556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153036</xdr:rowOff>
    </xdr:from>
    <xdr:to>
      <xdr:col>10</xdr:col>
      <xdr:colOff>165100</xdr:colOff>
      <xdr:row>102</xdr:row>
      <xdr:rowOff>83186</xdr:rowOff>
    </xdr:to>
    <xdr:sp macro="" textlink="">
      <xdr:nvSpPr>
        <xdr:cNvPr id="391" name="楕円 390"/>
        <xdr:cNvSpPr/>
      </xdr:nvSpPr>
      <xdr:spPr>
        <a:xfrm>
          <a:off x="1682750" y="1746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167639</xdr:rowOff>
    </xdr:from>
    <xdr:to>
      <xdr:col>15</xdr:col>
      <xdr:colOff>50800</xdr:colOff>
      <xdr:row>102</xdr:row>
      <xdr:rowOff>32386</xdr:rowOff>
    </xdr:to>
    <xdr:cxnSp macro="">
      <xdr:nvCxnSpPr>
        <xdr:cNvPr id="392" name="直線コネクタ 391"/>
        <xdr:cNvCxnSpPr/>
      </xdr:nvCxnSpPr>
      <xdr:spPr>
        <a:xfrm flipV="1">
          <a:off x="1733550" y="17484089"/>
          <a:ext cx="746125"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40022</xdr:rowOff>
    </xdr:from>
    <xdr:ext cx="405111" cy="259045"/>
    <xdr:sp macro="" textlink="">
      <xdr:nvSpPr>
        <xdr:cNvPr id="393" name="n_1aveValue【港湾・漁港】&#10;有形固定資産減価償却率"/>
        <xdr:cNvSpPr txBox="1"/>
      </xdr:nvSpPr>
      <xdr:spPr>
        <a:xfrm>
          <a:off x="3067694" y="1752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34941</xdr:rowOff>
    </xdr:from>
    <xdr:ext cx="405111" cy="259045"/>
    <xdr:sp macro="" textlink="">
      <xdr:nvSpPr>
        <xdr:cNvPr id="394" name="n_2aveValue【港湾・漁港】&#10;有形固定資産減価償却率"/>
        <xdr:cNvSpPr txBox="1"/>
      </xdr:nvSpPr>
      <xdr:spPr>
        <a:xfrm>
          <a:off x="2305694"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34941</xdr:rowOff>
    </xdr:from>
    <xdr:ext cx="405111" cy="259045"/>
    <xdr:sp macro="" textlink="">
      <xdr:nvSpPr>
        <xdr:cNvPr id="395" name="n_3aveValue【港湾・漁港】&#10;有形固定資産減価償却率"/>
        <xdr:cNvSpPr txBox="1"/>
      </xdr:nvSpPr>
      <xdr:spPr>
        <a:xfrm>
          <a:off x="1559569" y="1717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25416</xdr:rowOff>
    </xdr:from>
    <xdr:ext cx="405111" cy="259045"/>
    <xdr:sp macro="" textlink="">
      <xdr:nvSpPr>
        <xdr:cNvPr id="396" name="n_1mainValue【港湾・漁港】&#10;有形固定資産減価償却率"/>
        <xdr:cNvSpPr txBox="1"/>
      </xdr:nvSpPr>
      <xdr:spPr>
        <a:xfrm>
          <a:off x="3067694" y="1717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38116</xdr:rowOff>
    </xdr:from>
    <xdr:ext cx="405111" cy="259045"/>
    <xdr:sp macro="" textlink="">
      <xdr:nvSpPr>
        <xdr:cNvPr id="397" name="n_2mainValue【港湾・漁港】&#10;有形固定資産減価償却率"/>
        <xdr:cNvSpPr txBox="1"/>
      </xdr:nvSpPr>
      <xdr:spPr>
        <a:xfrm>
          <a:off x="2305694" y="1752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74313</xdr:rowOff>
    </xdr:from>
    <xdr:ext cx="405111" cy="259045"/>
    <xdr:sp macro="" textlink="">
      <xdr:nvSpPr>
        <xdr:cNvPr id="398" name="n_3mainValue【港湾・漁港】&#10;有形固定資産減価償却率"/>
        <xdr:cNvSpPr txBox="1"/>
      </xdr:nvSpPr>
      <xdr:spPr>
        <a:xfrm>
          <a:off x="1559569" y="1756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9" name="正方形/長方形 398"/>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0" name="正方形/長方形 399"/>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1" name="正方形/長方形 400"/>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2" name="正方形/長方形 401"/>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3" name="正方形/長方形 402"/>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4" name="正方形/長方形 403"/>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5" name="正方形/長方形 404"/>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6" name="正方形/長方形 405"/>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7" name="テキスト ボックス 406"/>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8" name="直線コネクタ 407"/>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9" name="直線コネクタ 408"/>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10" name="テキスト ボックス 409"/>
        <xdr:cNvSpPr txBox="1"/>
      </xdr:nvSpPr>
      <xdr:spPr>
        <a:xfrm>
          <a:off x="5412239"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1" name="直線コネクタ 410"/>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106</xdr:row>
      <xdr:rowOff>80934</xdr:rowOff>
    </xdr:from>
    <xdr:ext cx="531299" cy="259045"/>
    <xdr:sp macro="" textlink="">
      <xdr:nvSpPr>
        <xdr:cNvPr id="412" name="テキスト ボックス 411"/>
        <xdr:cNvSpPr txBox="1"/>
      </xdr:nvSpPr>
      <xdr:spPr>
        <a:xfrm>
          <a:off x="5177351" y="1825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13" name="直線コネクタ 412"/>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97263</xdr:rowOff>
    </xdr:from>
    <xdr:ext cx="531299" cy="259045"/>
    <xdr:sp macro="" textlink="">
      <xdr:nvSpPr>
        <xdr:cNvPr id="414" name="テキスト ボックス 413"/>
        <xdr:cNvSpPr txBox="1"/>
      </xdr:nvSpPr>
      <xdr:spPr>
        <a:xfrm>
          <a:off x="5177351" y="17928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5" name="直線コネクタ 414"/>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102</xdr:row>
      <xdr:rowOff>113591</xdr:rowOff>
    </xdr:from>
    <xdr:ext cx="531299" cy="259045"/>
    <xdr:sp macro="" textlink="">
      <xdr:nvSpPr>
        <xdr:cNvPr id="416" name="テキスト ボックス 415"/>
        <xdr:cNvSpPr txBox="1"/>
      </xdr:nvSpPr>
      <xdr:spPr>
        <a:xfrm>
          <a:off x="5177351" y="1760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7" name="直線コネクタ 416"/>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8" name="テキスト ボックス 417"/>
        <xdr:cNvSpPr txBox="1"/>
      </xdr:nvSpPr>
      <xdr:spPr>
        <a:xfrm>
          <a:off x="5122756"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9" name="直線コネクタ 418"/>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20" name="テキスト ボックス 419"/>
        <xdr:cNvSpPr txBox="1"/>
      </xdr:nvSpPr>
      <xdr:spPr>
        <a:xfrm>
          <a:off x="5122756"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22" name="テキスト ボックス 421"/>
        <xdr:cNvSpPr txBox="1"/>
      </xdr:nvSpPr>
      <xdr:spPr>
        <a:xfrm>
          <a:off x="5122756"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港湾・漁港】&#10;一人当たり有形固定資産（償却資産）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164342</xdr:rowOff>
    </xdr:from>
    <xdr:to>
      <xdr:col>54</xdr:col>
      <xdr:colOff>189865</xdr:colOff>
      <xdr:row>109</xdr:row>
      <xdr:rowOff>30001</xdr:rowOff>
    </xdr:to>
    <xdr:cxnSp macro="">
      <xdr:nvCxnSpPr>
        <xdr:cNvPr id="424" name="直線コネクタ 423"/>
        <xdr:cNvCxnSpPr/>
      </xdr:nvCxnSpPr>
      <xdr:spPr>
        <a:xfrm flipV="1">
          <a:off x="8905240" y="17309342"/>
          <a:ext cx="0" cy="140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33828</xdr:rowOff>
    </xdr:from>
    <xdr:ext cx="378565" cy="259045"/>
    <xdr:sp macro="" textlink="">
      <xdr:nvSpPr>
        <xdr:cNvPr id="425" name="【港湾・漁港】&#10;一人当たり有形固定資産（償却資産）額最小値テキスト"/>
        <xdr:cNvSpPr txBox="1"/>
      </xdr:nvSpPr>
      <xdr:spPr>
        <a:xfrm>
          <a:off x="8943975" y="18721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30001</xdr:rowOff>
    </xdr:from>
    <xdr:to>
      <xdr:col>55</xdr:col>
      <xdr:colOff>88900</xdr:colOff>
      <xdr:row>109</xdr:row>
      <xdr:rowOff>30001</xdr:rowOff>
    </xdr:to>
    <xdr:cxnSp macro="">
      <xdr:nvCxnSpPr>
        <xdr:cNvPr id="426" name="直線コネクタ 425"/>
        <xdr:cNvCxnSpPr/>
      </xdr:nvCxnSpPr>
      <xdr:spPr>
        <a:xfrm>
          <a:off x="8845550" y="187180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111019</xdr:rowOff>
    </xdr:from>
    <xdr:ext cx="599010" cy="259045"/>
    <xdr:sp macro="" textlink="">
      <xdr:nvSpPr>
        <xdr:cNvPr id="427" name="【港湾・漁港】&#10;一人当たり有形固定資産（償却資産）額最大値テキスト"/>
        <xdr:cNvSpPr txBox="1"/>
      </xdr:nvSpPr>
      <xdr:spPr>
        <a:xfrm>
          <a:off x="8943975" y="1708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164342</xdr:rowOff>
    </xdr:from>
    <xdr:to>
      <xdr:col>55</xdr:col>
      <xdr:colOff>88900</xdr:colOff>
      <xdr:row>100</xdr:row>
      <xdr:rowOff>164342</xdr:rowOff>
    </xdr:to>
    <xdr:cxnSp macro="">
      <xdr:nvCxnSpPr>
        <xdr:cNvPr id="428" name="直線コネクタ 427"/>
        <xdr:cNvCxnSpPr/>
      </xdr:nvCxnSpPr>
      <xdr:spPr>
        <a:xfrm>
          <a:off x="8845550" y="1730934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46415</xdr:rowOff>
    </xdr:from>
    <xdr:ext cx="534377" cy="259045"/>
    <xdr:sp macro="" textlink="">
      <xdr:nvSpPr>
        <xdr:cNvPr id="429" name="【港湾・漁港】&#10;一人当たり有形固定資産（償却資産）額平均値テキスト"/>
        <xdr:cNvSpPr txBox="1"/>
      </xdr:nvSpPr>
      <xdr:spPr>
        <a:xfrm>
          <a:off x="8943975" y="18048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23538</xdr:rowOff>
    </xdr:from>
    <xdr:to>
      <xdr:col>55</xdr:col>
      <xdr:colOff>50800</xdr:colOff>
      <xdr:row>106</xdr:row>
      <xdr:rowOff>125138</xdr:rowOff>
    </xdr:to>
    <xdr:sp macro="" textlink="">
      <xdr:nvSpPr>
        <xdr:cNvPr id="430" name="フローチャート: 判断 429"/>
        <xdr:cNvSpPr/>
      </xdr:nvSpPr>
      <xdr:spPr>
        <a:xfrm>
          <a:off x="8883650" y="1819723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47955</xdr:rowOff>
    </xdr:from>
    <xdr:to>
      <xdr:col>50</xdr:col>
      <xdr:colOff>165100</xdr:colOff>
      <xdr:row>106</xdr:row>
      <xdr:rowOff>149555</xdr:rowOff>
    </xdr:to>
    <xdr:sp macro="" textlink="">
      <xdr:nvSpPr>
        <xdr:cNvPr id="431" name="フローチャート: 判断 430"/>
        <xdr:cNvSpPr/>
      </xdr:nvSpPr>
      <xdr:spPr>
        <a:xfrm>
          <a:off x="8159750" y="182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73896</xdr:rowOff>
    </xdr:from>
    <xdr:to>
      <xdr:col>46</xdr:col>
      <xdr:colOff>38100</xdr:colOff>
      <xdr:row>107</xdr:row>
      <xdr:rowOff>4046</xdr:rowOff>
    </xdr:to>
    <xdr:sp macro="" textlink="">
      <xdr:nvSpPr>
        <xdr:cNvPr id="432" name="フローチャート: 判断 431"/>
        <xdr:cNvSpPr/>
      </xdr:nvSpPr>
      <xdr:spPr>
        <a:xfrm>
          <a:off x="7413625" y="1824759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84193</xdr:rowOff>
    </xdr:from>
    <xdr:to>
      <xdr:col>41</xdr:col>
      <xdr:colOff>101600</xdr:colOff>
      <xdr:row>107</xdr:row>
      <xdr:rowOff>14343</xdr:rowOff>
    </xdr:to>
    <xdr:sp macro="" textlink="">
      <xdr:nvSpPr>
        <xdr:cNvPr id="433" name="フローチャート: 判断 432"/>
        <xdr:cNvSpPr/>
      </xdr:nvSpPr>
      <xdr:spPr>
        <a:xfrm>
          <a:off x="6638925" y="1825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4" name="テキスト ボックス 433"/>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5" name="テキスト ボックス 434"/>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6" name="テキスト ボックス 435"/>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7" name="テキスト ボックス 436"/>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8" name="テキスト ボックス 437"/>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150651</xdr:rowOff>
    </xdr:from>
    <xdr:to>
      <xdr:col>55</xdr:col>
      <xdr:colOff>50800</xdr:colOff>
      <xdr:row>109</xdr:row>
      <xdr:rowOff>80801</xdr:rowOff>
    </xdr:to>
    <xdr:sp macro="" textlink="">
      <xdr:nvSpPr>
        <xdr:cNvPr id="439" name="楕円 438"/>
        <xdr:cNvSpPr/>
      </xdr:nvSpPr>
      <xdr:spPr>
        <a:xfrm>
          <a:off x="8883650" y="1866725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65578</xdr:rowOff>
    </xdr:from>
    <xdr:ext cx="378565" cy="259045"/>
    <xdr:sp macro="" textlink="">
      <xdr:nvSpPr>
        <xdr:cNvPr id="440" name="【港湾・漁港】&#10;一人当たり有形固定資産（償却資産）額該当値テキスト"/>
        <xdr:cNvSpPr txBox="1"/>
      </xdr:nvSpPr>
      <xdr:spPr>
        <a:xfrm>
          <a:off x="8943975" y="18582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150640</xdr:rowOff>
    </xdr:from>
    <xdr:to>
      <xdr:col>50</xdr:col>
      <xdr:colOff>165100</xdr:colOff>
      <xdr:row>109</xdr:row>
      <xdr:rowOff>80790</xdr:rowOff>
    </xdr:to>
    <xdr:sp macro="" textlink="">
      <xdr:nvSpPr>
        <xdr:cNvPr id="441" name="楕円 440"/>
        <xdr:cNvSpPr/>
      </xdr:nvSpPr>
      <xdr:spPr>
        <a:xfrm>
          <a:off x="8159750" y="1866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29990</xdr:rowOff>
    </xdr:from>
    <xdr:to>
      <xdr:col>55</xdr:col>
      <xdr:colOff>0</xdr:colOff>
      <xdr:row>109</xdr:row>
      <xdr:rowOff>30001</xdr:rowOff>
    </xdr:to>
    <xdr:cxnSp macro="">
      <xdr:nvCxnSpPr>
        <xdr:cNvPr id="442" name="直線コネクタ 441"/>
        <xdr:cNvCxnSpPr/>
      </xdr:nvCxnSpPr>
      <xdr:spPr>
        <a:xfrm>
          <a:off x="8210550" y="18718040"/>
          <a:ext cx="695325"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150619</xdr:rowOff>
    </xdr:from>
    <xdr:to>
      <xdr:col>46</xdr:col>
      <xdr:colOff>38100</xdr:colOff>
      <xdr:row>109</xdr:row>
      <xdr:rowOff>80769</xdr:rowOff>
    </xdr:to>
    <xdr:sp macro="" textlink="">
      <xdr:nvSpPr>
        <xdr:cNvPr id="443" name="楕円 442"/>
        <xdr:cNvSpPr/>
      </xdr:nvSpPr>
      <xdr:spPr>
        <a:xfrm>
          <a:off x="7413625" y="18667219"/>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29969</xdr:rowOff>
    </xdr:from>
    <xdr:to>
      <xdr:col>50</xdr:col>
      <xdr:colOff>114300</xdr:colOff>
      <xdr:row>109</xdr:row>
      <xdr:rowOff>29990</xdr:rowOff>
    </xdr:to>
    <xdr:cxnSp macro="">
      <xdr:nvCxnSpPr>
        <xdr:cNvPr id="444" name="直線コネクタ 443"/>
        <xdr:cNvCxnSpPr/>
      </xdr:nvCxnSpPr>
      <xdr:spPr>
        <a:xfrm>
          <a:off x="7445375" y="18718019"/>
          <a:ext cx="765175" cy="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150608</xdr:rowOff>
    </xdr:from>
    <xdr:to>
      <xdr:col>41</xdr:col>
      <xdr:colOff>101600</xdr:colOff>
      <xdr:row>109</xdr:row>
      <xdr:rowOff>80758</xdr:rowOff>
    </xdr:to>
    <xdr:sp macro="" textlink="">
      <xdr:nvSpPr>
        <xdr:cNvPr id="445" name="楕円 444"/>
        <xdr:cNvSpPr/>
      </xdr:nvSpPr>
      <xdr:spPr>
        <a:xfrm>
          <a:off x="6638925" y="1866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29958</xdr:rowOff>
    </xdr:from>
    <xdr:to>
      <xdr:col>45</xdr:col>
      <xdr:colOff>177800</xdr:colOff>
      <xdr:row>109</xdr:row>
      <xdr:rowOff>29969</xdr:rowOff>
    </xdr:to>
    <xdr:cxnSp macro="">
      <xdr:nvCxnSpPr>
        <xdr:cNvPr id="446" name="直線コネクタ 445"/>
        <xdr:cNvCxnSpPr/>
      </xdr:nvCxnSpPr>
      <xdr:spPr>
        <a:xfrm>
          <a:off x="6689725" y="18718008"/>
          <a:ext cx="75565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166082</xdr:rowOff>
    </xdr:from>
    <xdr:ext cx="534377" cy="259045"/>
    <xdr:sp macro="" textlink="">
      <xdr:nvSpPr>
        <xdr:cNvPr id="447" name="n_1aveValue【港湾・漁港】&#10;一人当たり有形固定資産（償却資産）額"/>
        <xdr:cNvSpPr txBox="1"/>
      </xdr:nvSpPr>
      <xdr:spPr>
        <a:xfrm>
          <a:off x="7959236" y="179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20573</xdr:rowOff>
    </xdr:from>
    <xdr:ext cx="534377" cy="259045"/>
    <xdr:sp macro="" textlink="">
      <xdr:nvSpPr>
        <xdr:cNvPr id="448" name="n_2aveValue【港湾・漁港】&#10;一人当たり有形固定資産（償却資産）額"/>
        <xdr:cNvSpPr txBox="1"/>
      </xdr:nvSpPr>
      <xdr:spPr>
        <a:xfrm>
          <a:off x="7225811" y="1802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30870</xdr:rowOff>
    </xdr:from>
    <xdr:ext cx="534377" cy="259045"/>
    <xdr:sp macro="" textlink="">
      <xdr:nvSpPr>
        <xdr:cNvPr id="449" name="n_3aveValue【港湾・漁港】&#10;一人当たり有形固定資産（償却資産）額"/>
        <xdr:cNvSpPr txBox="1"/>
      </xdr:nvSpPr>
      <xdr:spPr>
        <a:xfrm>
          <a:off x="6479686" y="1803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71917</xdr:rowOff>
    </xdr:from>
    <xdr:ext cx="378565" cy="259045"/>
    <xdr:sp macro="" textlink="">
      <xdr:nvSpPr>
        <xdr:cNvPr id="450" name="n_1mainValue【港湾・漁港】&#10;一人当たり有形固定資産（償却資産）額"/>
        <xdr:cNvSpPr txBox="1"/>
      </xdr:nvSpPr>
      <xdr:spPr>
        <a:xfrm>
          <a:off x="8037142" y="18759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71896</xdr:rowOff>
    </xdr:from>
    <xdr:ext cx="378565" cy="259045"/>
    <xdr:sp macro="" textlink="">
      <xdr:nvSpPr>
        <xdr:cNvPr id="451" name="n_2mainValue【港湾・漁港】&#10;一人当たり有形固定資産（償却資産）額"/>
        <xdr:cNvSpPr txBox="1"/>
      </xdr:nvSpPr>
      <xdr:spPr>
        <a:xfrm>
          <a:off x="7284667" y="18759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52017</xdr:colOff>
      <xdr:row>109</xdr:row>
      <xdr:rowOff>71885</xdr:rowOff>
    </xdr:from>
    <xdr:ext cx="378565" cy="259045"/>
    <xdr:sp macro="" textlink="">
      <xdr:nvSpPr>
        <xdr:cNvPr id="452" name="n_3mainValue【港湾・漁港】&#10;一人当たり有形固定資産（償却資産）額"/>
        <xdr:cNvSpPr txBox="1"/>
      </xdr:nvSpPr>
      <xdr:spPr>
        <a:xfrm>
          <a:off x="6529017" y="18759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3" name="正方形/長方形 452"/>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4" name="正方形/長方形 453"/>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5" name="正方形/長方形 454"/>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6" name="正方形/長方形 455"/>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7" name="正方形/長方形 456"/>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8" name="正方形/長方形 457"/>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9" name="正方形/長方形 458"/>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0" name="正方形/長方形 459"/>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1" name="テキスト ボックス 460"/>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2" name="直線コネクタ 461"/>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3" name="テキスト ボックス 462"/>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4" name="直線コネクタ 463"/>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5" name="テキスト ボックス 464"/>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6" name="直線コネクタ 465"/>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7" name="テキスト ボックス 466"/>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8" name="直線コネクタ 467"/>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9" name="テキスト ボックス 468"/>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0" name="直線コネクタ 469"/>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1" name="テキスト ボックス 470"/>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2" name="直線コネクタ 471"/>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3" name="テキスト ボックス 472"/>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認定こども園・幼稚園・保育所】&#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139065</xdr:rowOff>
    </xdr:from>
    <xdr:to>
      <xdr:col>85</xdr:col>
      <xdr:colOff>126364</xdr:colOff>
      <xdr:row>40</xdr:row>
      <xdr:rowOff>165735</xdr:rowOff>
    </xdr:to>
    <xdr:cxnSp macro="">
      <xdr:nvCxnSpPr>
        <xdr:cNvPr id="477" name="直線コネクタ 476"/>
        <xdr:cNvCxnSpPr/>
      </xdr:nvCxnSpPr>
      <xdr:spPr>
        <a:xfrm flipV="1">
          <a:off x="13889989" y="5968365"/>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169562</xdr:rowOff>
    </xdr:from>
    <xdr:ext cx="405111" cy="259045"/>
    <xdr:sp macro="" textlink="">
      <xdr:nvSpPr>
        <xdr:cNvPr id="478" name="【認定こども園・幼稚園・保育所】&#10;有形固定資産減価償却率最小値テキスト"/>
        <xdr:cNvSpPr txBox="1"/>
      </xdr:nvSpPr>
      <xdr:spPr>
        <a:xfrm>
          <a:off x="13928725"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165735</xdr:rowOff>
    </xdr:from>
    <xdr:to>
      <xdr:col>86</xdr:col>
      <xdr:colOff>25400</xdr:colOff>
      <xdr:row>40</xdr:row>
      <xdr:rowOff>165735</xdr:rowOff>
    </xdr:to>
    <xdr:cxnSp macro="">
      <xdr:nvCxnSpPr>
        <xdr:cNvPr id="479" name="直線コネクタ 478"/>
        <xdr:cNvCxnSpPr/>
      </xdr:nvCxnSpPr>
      <xdr:spPr>
        <a:xfrm>
          <a:off x="13801725" y="702373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85742</xdr:rowOff>
    </xdr:from>
    <xdr:ext cx="405111" cy="259045"/>
    <xdr:sp macro="" textlink="">
      <xdr:nvSpPr>
        <xdr:cNvPr id="480" name="【認定こども園・幼稚園・保育所】&#10;有形固定資産減価償却率最大値テキスト"/>
        <xdr:cNvSpPr txBox="1"/>
      </xdr:nvSpPr>
      <xdr:spPr>
        <a:xfrm>
          <a:off x="13928725" y="574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139065</xdr:rowOff>
    </xdr:from>
    <xdr:to>
      <xdr:col>86</xdr:col>
      <xdr:colOff>25400</xdr:colOff>
      <xdr:row>34</xdr:row>
      <xdr:rowOff>139065</xdr:rowOff>
    </xdr:to>
    <xdr:cxnSp macro="">
      <xdr:nvCxnSpPr>
        <xdr:cNvPr id="481" name="直線コネクタ 480"/>
        <xdr:cNvCxnSpPr/>
      </xdr:nvCxnSpPr>
      <xdr:spPr>
        <a:xfrm>
          <a:off x="13801725" y="596836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118762</xdr:rowOff>
    </xdr:from>
    <xdr:ext cx="405111" cy="259045"/>
    <xdr:sp macro="" textlink="">
      <xdr:nvSpPr>
        <xdr:cNvPr id="482" name="【認定こども園・幼稚園・保育所】&#10;有形固定資産減価償却率平均値テキスト"/>
        <xdr:cNvSpPr txBox="1"/>
      </xdr:nvSpPr>
      <xdr:spPr>
        <a:xfrm>
          <a:off x="13928725" y="64624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95885</xdr:rowOff>
    </xdr:from>
    <xdr:to>
      <xdr:col>85</xdr:col>
      <xdr:colOff>177800</xdr:colOff>
      <xdr:row>39</xdr:row>
      <xdr:rowOff>26035</xdr:rowOff>
    </xdr:to>
    <xdr:sp macro="" textlink="">
      <xdr:nvSpPr>
        <xdr:cNvPr id="483" name="フローチャート: 判断 482"/>
        <xdr:cNvSpPr/>
      </xdr:nvSpPr>
      <xdr:spPr>
        <a:xfrm>
          <a:off x="13839825" y="66109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160655</xdr:rowOff>
    </xdr:from>
    <xdr:to>
      <xdr:col>81</xdr:col>
      <xdr:colOff>101600</xdr:colOff>
      <xdr:row>38</xdr:row>
      <xdr:rowOff>90805</xdr:rowOff>
    </xdr:to>
    <xdr:sp macro="" textlink="">
      <xdr:nvSpPr>
        <xdr:cNvPr id="484" name="フローチャート: 判断 483"/>
        <xdr:cNvSpPr/>
      </xdr:nvSpPr>
      <xdr:spPr>
        <a:xfrm>
          <a:off x="13115925"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153035</xdr:rowOff>
    </xdr:from>
    <xdr:to>
      <xdr:col>76</xdr:col>
      <xdr:colOff>165100</xdr:colOff>
      <xdr:row>38</xdr:row>
      <xdr:rowOff>83185</xdr:rowOff>
    </xdr:to>
    <xdr:sp macro="" textlink="">
      <xdr:nvSpPr>
        <xdr:cNvPr id="485" name="フローチャート: 判断 484"/>
        <xdr:cNvSpPr/>
      </xdr:nvSpPr>
      <xdr:spPr>
        <a:xfrm>
          <a:off x="123698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80645</xdr:rowOff>
    </xdr:from>
    <xdr:to>
      <xdr:col>72</xdr:col>
      <xdr:colOff>38100</xdr:colOff>
      <xdr:row>39</xdr:row>
      <xdr:rowOff>10795</xdr:rowOff>
    </xdr:to>
    <xdr:sp macro="" textlink="">
      <xdr:nvSpPr>
        <xdr:cNvPr id="486" name="フローチャート: 判断 485"/>
        <xdr:cNvSpPr/>
      </xdr:nvSpPr>
      <xdr:spPr>
        <a:xfrm>
          <a:off x="11623675" y="65957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492" name="楕円 491"/>
        <xdr:cNvSpPr/>
      </xdr:nvSpPr>
      <xdr:spPr>
        <a:xfrm>
          <a:off x="13839825" y="678434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493" name="【認定こども園・幼稚園・保育所】&#10;有形固定資産減価償却率該当値テキスト"/>
        <xdr:cNvSpPr txBox="1"/>
      </xdr:nvSpPr>
      <xdr:spPr>
        <a:xfrm>
          <a:off x="13928725"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109220</xdr:rowOff>
    </xdr:from>
    <xdr:to>
      <xdr:col>81</xdr:col>
      <xdr:colOff>101600</xdr:colOff>
      <xdr:row>38</xdr:row>
      <xdr:rowOff>39370</xdr:rowOff>
    </xdr:to>
    <xdr:sp macro="" textlink="">
      <xdr:nvSpPr>
        <xdr:cNvPr id="494" name="楕円 493"/>
        <xdr:cNvSpPr/>
      </xdr:nvSpPr>
      <xdr:spPr>
        <a:xfrm>
          <a:off x="13115925"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160020</xdr:rowOff>
    </xdr:from>
    <xdr:to>
      <xdr:col>85</xdr:col>
      <xdr:colOff>127000</xdr:colOff>
      <xdr:row>39</xdr:row>
      <xdr:rowOff>148590</xdr:rowOff>
    </xdr:to>
    <xdr:cxnSp macro="">
      <xdr:nvCxnSpPr>
        <xdr:cNvPr id="495" name="直線コネクタ 494"/>
        <xdr:cNvCxnSpPr/>
      </xdr:nvCxnSpPr>
      <xdr:spPr>
        <a:xfrm>
          <a:off x="13166725" y="6503670"/>
          <a:ext cx="7239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57785</xdr:rowOff>
    </xdr:from>
    <xdr:to>
      <xdr:col>76</xdr:col>
      <xdr:colOff>165100</xdr:colOff>
      <xdr:row>35</xdr:row>
      <xdr:rowOff>159385</xdr:rowOff>
    </xdr:to>
    <xdr:sp macro="" textlink="">
      <xdr:nvSpPr>
        <xdr:cNvPr id="496" name="楕円 495"/>
        <xdr:cNvSpPr/>
      </xdr:nvSpPr>
      <xdr:spPr>
        <a:xfrm>
          <a:off x="1236980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108585</xdr:rowOff>
    </xdr:from>
    <xdr:to>
      <xdr:col>81</xdr:col>
      <xdr:colOff>50800</xdr:colOff>
      <xdr:row>37</xdr:row>
      <xdr:rowOff>160020</xdr:rowOff>
    </xdr:to>
    <xdr:cxnSp macro="">
      <xdr:nvCxnSpPr>
        <xdr:cNvPr id="497" name="直線コネクタ 496"/>
        <xdr:cNvCxnSpPr/>
      </xdr:nvCxnSpPr>
      <xdr:spPr>
        <a:xfrm>
          <a:off x="12420600" y="6109335"/>
          <a:ext cx="746125" cy="39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111125</xdr:rowOff>
    </xdr:from>
    <xdr:to>
      <xdr:col>72</xdr:col>
      <xdr:colOff>38100</xdr:colOff>
      <xdr:row>35</xdr:row>
      <xdr:rowOff>41275</xdr:rowOff>
    </xdr:to>
    <xdr:sp macro="" textlink="">
      <xdr:nvSpPr>
        <xdr:cNvPr id="498" name="楕円 497"/>
        <xdr:cNvSpPr/>
      </xdr:nvSpPr>
      <xdr:spPr>
        <a:xfrm>
          <a:off x="11623675" y="59404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161925</xdr:rowOff>
    </xdr:from>
    <xdr:to>
      <xdr:col>76</xdr:col>
      <xdr:colOff>114300</xdr:colOff>
      <xdr:row>35</xdr:row>
      <xdr:rowOff>108585</xdr:rowOff>
    </xdr:to>
    <xdr:cxnSp macro="">
      <xdr:nvCxnSpPr>
        <xdr:cNvPr id="499" name="直線コネクタ 498"/>
        <xdr:cNvCxnSpPr/>
      </xdr:nvCxnSpPr>
      <xdr:spPr>
        <a:xfrm>
          <a:off x="11655425" y="5991225"/>
          <a:ext cx="765175"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81932</xdr:rowOff>
    </xdr:from>
    <xdr:ext cx="405111" cy="259045"/>
    <xdr:sp macro="" textlink="">
      <xdr:nvSpPr>
        <xdr:cNvPr id="500" name="n_1aveValue【認定こども園・幼稚園・保育所】&#10;有形固定資産減価償却率"/>
        <xdr:cNvSpPr txBox="1"/>
      </xdr:nvSpPr>
      <xdr:spPr>
        <a:xfrm>
          <a:off x="12980044" y="659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74312</xdr:rowOff>
    </xdr:from>
    <xdr:ext cx="405111" cy="259045"/>
    <xdr:sp macro="" textlink="">
      <xdr:nvSpPr>
        <xdr:cNvPr id="501" name="n_2aveValue【認定こども園・幼稚園・保育所】&#10;有形固定資産減価償却率"/>
        <xdr:cNvSpPr txBox="1"/>
      </xdr:nvSpPr>
      <xdr:spPr>
        <a:xfrm>
          <a:off x="12246619"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1922</xdr:rowOff>
    </xdr:from>
    <xdr:ext cx="405111" cy="259045"/>
    <xdr:sp macro="" textlink="">
      <xdr:nvSpPr>
        <xdr:cNvPr id="502" name="n_3aveValue【認定こども園・幼稚園・保育所】&#10;有形固定資産減価償却率"/>
        <xdr:cNvSpPr txBox="1"/>
      </xdr:nvSpPr>
      <xdr:spPr>
        <a:xfrm>
          <a:off x="11500494" y="668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55897</xdr:rowOff>
    </xdr:from>
    <xdr:ext cx="405111" cy="259045"/>
    <xdr:sp macro="" textlink="">
      <xdr:nvSpPr>
        <xdr:cNvPr id="503" name="n_1mainValue【認定こども園・幼稚園・保育所】&#10;有形固定資産減価償却率"/>
        <xdr:cNvSpPr txBox="1"/>
      </xdr:nvSpPr>
      <xdr:spPr>
        <a:xfrm>
          <a:off x="12980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4462</xdr:rowOff>
    </xdr:from>
    <xdr:ext cx="405111" cy="259045"/>
    <xdr:sp macro="" textlink="">
      <xdr:nvSpPr>
        <xdr:cNvPr id="504" name="n_2mainValue【認定こども園・幼稚園・保育所】&#10;有形固定資産減価償却率"/>
        <xdr:cNvSpPr txBox="1"/>
      </xdr:nvSpPr>
      <xdr:spPr>
        <a:xfrm>
          <a:off x="12246619" y="583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57802</xdr:rowOff>
    </xdr:from>
    <xdr:ext cx="405111" cy="259045"/>
    <xdr:sp macro="" textlink="">
      <xdr:nvSpPr>
        <xdr:cNvPr id="505" name="n_3mainValue【認定こども園・幼稚園・保育所】&#10;有形固定資産減価償却率"/>
        <xdr:cNvSpPr txBox="1"/>
      </xdr:nvSpPr>
      <xdr:spPr>
        <a:xfrm>
          <a:off x="11500494" y="57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6" name="直線コネクタ 515"/>
        <xdr:cNvCxnSpPr/>
      </xdr:nvCxnSpPr>
      <xdr:spPr>
        <a:xfrm>
          <a:off x="15544800" y="723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7" name="テキスト ボックス 516"/>
        <xdr:cNvSpPr txBox="1"/>
      </xdr:nvSpPr>
      <xdr:spPr>
        <a:xfrm>
          <a:off x="1516334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8" name="直線コネクタ 517"/>
        <xdr:cNvCxnSpPr/>
      </xdr:nvCxnSpPr>
      <xdr:spPr>
        <a:xfrm>
          <a:off x="15544800" y="685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9" name="テキスト ボックス 518"/>
        <xdr:cNvSpPr txBox="1"/>
      </xdr:nvSpPr>
      <xdr:spPr>
        <a:xfrm>
          <a:off x="1516334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0" name="直線コネクタ 519"/>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21" name="テキスト ボックス 520"/>
        <xdr:cNvSpPr txBox="1"/>
      </xdr:nvSpPr>
      <xdr:spPr>
        <a:xfrm>
          <a:off x="1516334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22" name="直線コネクタ 521"/>
        <xdr:cNvCxnSpPr/>
      </xdr:nvCxnSpPr>
      <xdr:spPr>
        <a:xfrm>
          <a:off x="15544800" y="609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3" name="テキスト ボックス 522"/>
        <xdr:cNvSpPr txBox="1"/>
      </xdr:nvSpPr>
      <xdr:spPr>
        <a:xfrm>
          <a:off x="1516334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4" name="直線コネクタ 523"/>
        <xdr:cNvCxnSpPr/>
      </xdr:nvCxnSpPr>
      <xdr:spPr>
        <a:xfrm>
          <a:off x="15544800" y="571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5" name="テキスト ボックス 524"/>
        <xdr:cNvSpPr txBox="1"/>
      </xdr:nvSpPr>
      <xdr:spPr>
        <a:xfrm>
          <a:off x="151633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7" name="テキスト ボックス 526"/>
        <xdr:cNvSpPr txBox="1"/>
      </xdr:nvSpPr>
      <xdr:spPr>
        <a:xfrm>
          <a:off x="151633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認定こども園・幼稚園・保育所】&#10;一人当たり面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160020</xdr:rowOff>
    </xdr:from>
    <xdr:to>
      <xdr:col>116</xdr:col>
      <xdr:colOff>62864</xdr:colOff>
      <xdr:row>41</xdr:row>
      <xdr:rowOff>49530</xdr:rowOff>
    </xdr:to>
    <xdr:cxnSp macro="">
      <xdr:nvCxnSpPr>
        <xdr:cNvPr id="529" name="直線コネクタ 528"/>
        <xdr:cNvCxnSpPr/>
      </xdr:nvCxnSpPr>
      <xdr:spPr>
        <a:xfrm flipV="1">
          <a:off x="18846164" y="5646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53357</xdr:rowOff>
    </xdr:from>
    <xdr:ext cx="469744" cy="259045"/>
    <xdr:sp macro="" textlink="">
      <xdr:nvSpPr>
        <xdr:cNvPr id="530" name="【認定こども園・幼稚園・保育所】&#10;一人当たり面積最小値テキスト"/>
        <xdr:cNvSpPr txBox="1"/>
      </xdr:nvSpPr>
      <xdr:spPr>
        <a:xfrm>
          <a:off x="188849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49530</xdr:rowOff>
    </xdr:from>
    <xdr:to>
      <xdr:col>116</xdr:col>
      <xdr:colOff>152400</xdr:colOff>
      <xdr:row>41</xdr:row>
      <xdr:rowOff>49530</xdr:rowOff>
    </xdr:to>
    <xdr:cxnSp macro="">
      <xdr:nvCxnSpPr>
        <xdr:cNvPr id="531" name="直線コネクタ 530"/>
        <xdr:cNvCxnSpPr/>
      </xdr:nvCxnSpPr>
      <xdr:spPr>
        <a:xfrm>
          <a:off x="18786475" y="70789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106697</xdr:rowOff>
    </xdr:from>
    <xdr:ext cx="469744" cy="259045"/>
    <xdr:sp macro="" textlink="">
      <xdr:nvSpPr>
        <xdr:cNvPr id="532" name="【認定こども園・幼稚園・保育所】&#10;一人当たり面積最大値テキスト"/>
        <xdr:cNvSpPr txBox="1"/>
      </xdr:nvSpPr>
      <xdr:spPr>
        <a:xfrm>
          <a:off x="18884900" y="5421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160020</xdr:rowOff>
    </xdr:from>
    <xdr:to>
      <xdr:col>116</xdr:col>
      <xdr:colOff>152400</xdr:colOff>
      <xdr:row>32</xdr:row>
      <xdr:rowOff>160020</xdr:rowOff>
    </xdr:to>
    <xdr:cxnSp macro="">
      <xdr:nvCxnSpPr>
        <xdr:cNvPr id="533" name="直線コネクタ 532"/>
        <xdr:cNvCxnSpPr/>
      </xdr:nvCxnSpPr>
      <xdr:spPr>
        <a:xfrm>
          <a:off x="18786475" y="56464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170197</xdr:rowOff>
    </xdr:from>
    <xdr:ext cx="469744" cy="259045"/>
    <xdr:sp macro="" textlink="">
      <xdr:nvSpPr>
        <xdr:cNvPr id="534" name="【認定こども園・幼稚園・保育所】&#10;一人当たり面積平均値テキスト"/>
        <xdr:cNvSpPr txBox="1"/>
      </xdr:nvSpPr>
      <xdr:spPr>
        <a:xfrm>
          <a:off x="18884900" y="6342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147320</xdr:rowOff>
    </xdr:from>
    <xdr:to>
      <xdr:col>116</xdr:col>
      <xdr:colOff>114300</xdr:colOff>
      <xdr:row>38</xdr:row>
      <xdr:rowOff>77470</xdr:rowOff>
    </xdr:to>
    <xdr:sp macro="" textlink="">
      <xdr:nvSpPr>
        <xdr:cNvPr id="535" name="フローチャート: 判断 534"/>
        <xdr:cNvSpPr/>
      </xdr:nvSpPr>
      <xdr:spPr>
        <a:xfrm>
          <a:off x="187960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40640</xdr:rowOff>
    </xdr:from>
    <xdr:to>
      <xdr:col>112</xdr:col>
      <xdr:colOff>38100</xdr:colOff>
      <xdr:row>38</xdr:row>
      <xdr:rowOff>142240</xdr:rowOff>
    </xdr:to>
    <xdr:sp macro="" textlink="">
      <xdr:nvSpPr>
        <xdr:cNvPr id="536" name="フローチャート: 判断 535"/>
        <xdr:cNvSpPr/>
      </xdr:nvSpPr>
      <xdr:spPr>
        <a:xfrm>
          <a:off x="18100675" y="655574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33020</xdr:rowOff>
    </xdr:from>
    <xdr:to>
      <xdr:col>107</xdr:col>
      <xdr:colOff>101600</xdr:colOff>
      <xdr:row>38</xdr:row>
      <xdr:rowOff>134620</xdr:rowOff>
    </xdr:to>
    <xdr:sp macro="" textlink="">
      <xdr:nvSpPr>
        <xdr:cNvPr id="537" name="フローチャート: 判断 536"/>
        <xdr:cNvSpPr/>
      </xdr:nvSpPr>
      <xdr:spPr>
        <a:xfrm>
          <a:off x="17325975"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132080</xdr:rowOff>
    </xdr:from>
    <xdr:to>
      <xdr:col>102</xdr:col>
      <xdr:colOff>165100</xdr:colOff>
      <xdr:row>37</xdr:row>
      <xdr:rowOff>62230</xdr:rowOff>
    </xdr:to>
    <xdr:sp macro="" textlink="">
      <xdr:nvSpPr>
        <xdr:cNvPr id="538" name="フローチャート: 判断 537"/>
        <xdr:cNvSpPr/>
      </xdr:nvSpPr>
      <xdr:spPr>
        <a:xfrm>
          <a:off x="1657985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544" name="楕円 543"/>
        <xdr:cNvSpPr/>
      </xdr:nvSpPr>
      <xdr:spPr>
        <a:xfrm>
          <a:off x="187960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60977</xdr:rowOff>
    </xdr:from>
    <xdr:ext cx="469744" cy="259045"/>
    <xdr:sp macro="" textlink="">
      <xdr:nvSpPr>
        <xdr:cNvPr id="545" name="【認定こども園・幼稚園・保育所】&#10;一人当たり面積該当値テキスト"/>
        <xdr:cNvSpPr txBox="1"/>
      </xdr:nvSpPr>
      <xdr:spPr>
        <a:xfrm>
          <a:off x="188849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546" name="楕円 545"/>
        <xdr:cNvSpPr/>
      </xdr:nvSpPr>
      <xdr:spPr>
        <a:xfrm>
          <a:off x="18100675" y="67995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163830</xdr:rowOff>
    </xdr:to>
    <xdr:cxnSp macro="">
      <xdr:nvCxnSpPr>
        <xdr:cNvPr id="547" name="直線コネクタ 546"/>
        <xdr:cNvCxnSpPr/>
      </xdr:nvCxnSpPr>
      <xdr:spPr>
        <a:xfrm flipV="1">
          <a:off x="18132425" y="6819900"/>
          <a:ext cx="71437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548" name="楕円 547"/>
        <xdr:cNvSpPr/>
      </xdr:nvSpPr>
      <xdr:spPr>
        <a:xfrm>
          <a:off x="17325975"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40</xdr:row>
      <xdr:rowOff>7620</xdr:rowOff>
    </xdr:to>
    <xdr:cxnSp macro="">
      <xdr:nvCxnSpPr>
        <xdr:cNvPr id="549" name="直線コネクタ 548"/>
        <xdr:cNvCxnSpPr/>
      </xdr:nvCxnSpPr>
      <xdr:spPr>
        <a:xfrm flipV="1">
          <a:off x="17376775" y="6850380"/>
          <a:ext cx="7556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550" name="楕円 549"/>
        <xdr:cNvSpPr/>
      </xdr:nvSpPr>
      <xdr:spPr>
        <a:xfrm>
          <a:off x="1657985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7620</xdr:rowOff>
    </xdr:to>
    <xdr:cxnSp macro="">
      <xdr:nvCxnSpPr>
        <xdr:cNvPr id="551" name="直線コネクタ 550"/>
        <xdr:cNvCxnSpPr/>
      </xdr:nvCxnSpPr>
      <xdr:spPr>
        <a:xfrm>
          <a:off x="16630650" y="686562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158767</xdr:rowOff>
    </xdr:from>
    <xdr:ext cx="469744" cy="259045"/>
    <xdr:sp macro="" textlink="">
      <xdr:nvSpPr>
        <xdr:cNvPr id="552" name="n_1aveValue【認定こども園・幼稚園・保育所】&#10;一人当たり面積"/>
        <xdr:cNvSpPr txBox="1"/>
      </xdr:nvSpPr>
      <xdr:spPr>
        <a:xfrm>
          <a:off x="1793247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151147</xdr:rowOff>
    </xdr:from>
    <xdr:ext cx="469744" cy="259045"/>
    <xdr:sp macro="" textlink="">
      <xdr:nvSpPr>
        <xdr:cNvPr id="553" name="n_2aveValue【認定こども園・幼稚園・保育所】&#10;一人当たり面積"/>
        <xdr:cNvSpPr txBox="1"/>
      </xdr:nvSpPr>
      <xdr:spPr>
        <a:xfrm>
          <a:off x="1717047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78757</xdr:rowOff>
    </xdr:from>
    <xdr:ext cx="469744" cy="259045"/>
    <xdr:sp macro="" textlink="">
      <xdr:nvSpPr>
        <xdr:cNvPr id="554" name="n_3aveValue【認定こども園・幼稚園・保育所】&#10;一人当たり面積"/>
        <xdr:cNvSpPr txBox="1"/>
      </xdr:nvSpPr>
      <xdr:spPr>
        <a:xfrm>
          <a:off x="16424352"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555" name="n_1mainValue【認定こども園・幼稚園・保育所】&#10;一人当たり面積"/>
        <xdr:cNvSpPr txBox="1"/>
      </xdr:nvSpPr>
      <xdr:spPr>
        <a:xfrm>
          <a:off x="1793247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556" name="n_2mainValue【認定こども園・幼稚園・保育所】&#10;一人当たり面積"/>
        <xdr:cNvSpPr txBox="1"/>
      </xdr:nvSpPr>
      <xdr:spPr>
        <a:xfrm>
          <a:off x="1717047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557" name="n_3mainValue【認定こども園・幼稚園・保育所】&#10;一人当たり面積"/>
        <xdr:cNvSpPr txBox="1"/>
      </xdr:nvSpPr>
      <xdr:spPr>
        <a:xfrm>
          <a:off x="16424352"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8" name="テキスト ボックス 567"/>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69" name="直線コネクタ 568"/>
        <xdr:cNvCxnSpPr/>
      </xdr:nvCxnSpPr>
      <xdr:spPr>
        <a:xfrm>
          <a:off x="10588625" y="10858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70" name="テキスト ボックス 569"/>
        <xdr:cNvSpPr txBox="1"/>
      </xdr:nvSpPr>
      <xdr:spPr>
        <a:xfrm>
          <a:off x="10242716"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xdr:cNvCxnSpPr/>
      </xdr:nvCxnSpPr>
      <xdr:spPr>
        <a:xfrm>
          <a:off x="10588625" y="1028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xdr:cNvSpPr txBox="1"/>
      </xdr:nvSpPr>
      <xdr:spPr>
        <a:xfrm>
          <a:off x="102427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73" name="直線コネクタ 572"/>
        <xdr:cNvCxnSpPr/>
      </xdr:nvCxnSpPr>
      <xdr:spPr>
        <a:xfrm>
          <a:off x="10588625" y="97155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74" name="テキスト ボックス 573"/>
        <xdr:cNvSpPr txBox="1"/>
      </xdr:nvSpPr>
      <xdr:spPr>
        <a:xfrm>
          <a:off x="10242716"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6" name="テキスト ボックス 575"/>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108585</xdr:rowOff>
    </xdr:from>
    <xdr:to>
      <xdr:col>85</xdr:col>
      <xdr:colOff>126364</xdr:colOff>
      <xdr:row>62</xdr:row>
      <xdr:rowOff>85725</xdr:rowOff>
    </xdr:to>
    <xdr:cxnSp macro="">
      <xdr:nvCxnSpPr>
        <xdr:cNvPr id="578" name="直線コネクタ 577"/>
        <xdr:cNvCxnSpPr/>
      </xdr:nvCxnSpPr>
      <xdr:spPr>
        <a:xfrm flipV="1">
          <a:off x="13889989" y="9709785"/>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89552</xdr:rowOff>
    </xdr:from>
    <xdr:ext cx="405111" cy="259045"/>
    <xdr:sp macro="" textlink="">
      <xdr:nvSpPr>
        <xdr:cNvPr id="579" name="【学校施設】&#10;有形固定資産減価償却率最小値テキスト"/>
        <xdr:cNvSpPr txBox="1"/>
      </xdr:nvSpPr>
      <xdr:spPr>
        <a:xfrm>
          <a:off x="13928725" y="10719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85725</xdr:rowOff>
    </xdr:from>
    <xdr:to>
      <xdr:col>86</xdr:col>
      <xdr:colOff>25400</xdr:colOff>
      <xdr:row>62</xdr:row>
      <xdr:rowOff>85725</xdr:rowOff>
    </xdr:to>
    <xdr:cxnSp macro="">
      <xdr:nvCxnSpPr>
        <xdr:cNvPr id="580" name="直線コネクタ 579"/>
        <xdr:cNvCxnSpPr/>
      </xdr:nvCxnSpPr>
      <xdr:spPr>
        <a:xfrm>
          <a:off x="13801725" y="107156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55262</xdr:rowOff>
    </xdr:from>
    <xdr:ext cx="405111" cy="259045"/>
    <xdr:sp macro="" textlink="">
      <xdr:nvSpPr>
        <xdr:cNvPr id="581" name="【学校施設】&#10;有形固定資産減価償却率最大値テキスト"/>
        <xdr:cNvSpPr txBox="1"/>
      </xdr:nvSpPr>
      <xdr:spPr>
        <a:xfrm>
          <a:off x="13928725" y="948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108585</xdr:rowOff>
    </xdr:from>
    <xdr:to>
      <xdr:col>86</xdr:col>
      <xdr:colOff>25400</xdr:colOff>
      <xdr:row>56</xdr:row>
      <xdr:rowOff>108585</xdr:rowOff>
    </xdr:to>
    <xdr:cxnSp macro="">
      <xdr:nvCxnSpPr>
        <xdr:cNvPr id="582" name="直線コネクタ 581"/>
        <xdr:cNvCxnSpPr/>
      </xdr:nvCxnSpPr>
      <xdr:spPr>
        <a:xfrm>
          <a:off x="13801725" y="970978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92092</xdr:rowOff>
    </xdr:from>
    <xdr:ext cx="405111" cy="259045"/>
    <xdr:sp macro="" textlink="">
      <xdr:nvSpPr>
        <xdr:cNvPr id="583" name="【学校施設】&#10;有形固定資産減価償却率平均値テキスト"/>
        <xdr:cNvSpPr txBox="1"/>
      </xdr:nvSpPr>
      <xdr:spPr>
        <a:xfrm>
          <a:off x="13928725" y="10207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84" name="フローチャート: 判断 583"/>
        <xdr:cNvSpPr/>
      </xdr:nvSpPr>
      <xdr:spPr>
        <a:xfrm>
          <a:off x="13839825" y="103562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126365</xdr:rowOff>
    </xdr:from>
    <xdr:to>
      <xdr:col>81</xdr:col>
      <xdr:colOff>101600</xdr:colOff>
      <xdr:row>60</xdr:row>
      <xdr:rowOff>56515</xdr:rowOff>
    </xdr:to>
    <xdr:sp macro="" textlink="">
      <xdr:nvSpPr>
        <xdr:cNvPr id="585" name="フローチャート: 判断 584"/>
        <xdr:cNvSpPr/>
      </xdr:nvSpPr>
      <xdr:spPr>
        <a:xfrm>
          <a:off x="13115925"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86" name="フローチャート: 判断 585"/>
        <xdr:cNvSpPr/>
      </xdr:nvSpPr>
      <xdr:spPr>
        <a:xfrm>
          <a:off x="123698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80645</xdr:rowOff>
    </xdr:from>
    <xdr:to>
      <xdr:col>72</xdr:col>
      <xdr:colOff>38100</xdr:colOff>
      <xdr:row>61</xdr:row>
      <xdr:rowOff>10795</xdr:rowOff>
    </xdr:to>
    <xdr:sp macro="" textlink="">
      <xdr:nvSpPr>
        <xdr:cNvPr id="587" name="フローチャート: 判断 586"/>
        <xdr:cNvSpPr/>
      </xdr:nvSpPr>
      <xdr:spPr>
        <a:xfrm>
          <a:off x="11623675" y="10367645"/>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34925</xdr:rowOff>
    </xdr:from>
    <xdr:to>
      <xdr:col>85</xdr:col>
      <xdr:colOff>177800</xdr:colOff>
      <xdr:row>62</xdr:row>
      <xdr:rowOff>136525</xdr:rowOff>
    </xdr:to>
    <xdr:sp macro="" textlink="">
      <xdr:nvSpPr>
        <xdr:cNvPr id="593" name="楕円 592"/>
        <xdr:cNvSpPr/>
      </xdr:nvSpPr>
      <xdr:spPr>
        <a:xfrm>
          <a:off x="13839825" y="106648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121302</xdr:rowOff>
    </xdr:from>
    <xdr:ext cx="405111" cy="259045"/>
    <xdr:sp macro="" textlink="">
      <xdr:nvSpPr>
        <xdr:cNvPr id="594" name="【学校施設】&#10;有形固定資産減価償却率該当値テキスト"/>
        <xdr:cNvSpPr txBox="1"/>
      </xdr:nvSpPr>
      <xdr:spPr>
        <a:xfrm>
          <a:off x="13928725" y="1057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126365</xdr:rowOff>
    </xdr:from>
    <xdr:to>
      <xdr:col>81</xdr:col>
      <xdr:colOff>101600</xdr:colOff>
      <xdr:row>63</xdr:row>
      <xdr:rowOff>56515</xdr:rowOff>
    </xdr:to>
    <xdr:sp macro="" textlink="">
      <xdr:nvSpPr>
        <xdr:cNvPr id="595" name="楕円 594"/>
        <xdr:cNvSpPr/>
      </xdr:nvSpPr>
      <xdr:spPr>
        <a:xfrm>
          <a:off x="13115925"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85725</xdr:rowOff>
    </xdr:from>
    <xdr:to>
      <xdr:col>85</xdr:col>
      <xdr:colOff>127000</xdr:colOff>
      <xdr:row>63</xdr:row>
      <xdr:rowOff>5715</xdr:rowOff>
    </xdr:to>
    <xdr:cxnSp macro="">
      <xdr:nvCxnSpPr>
        <xdr:cNvPr id="596" name="直線コネクタ 595"/>
        <xdr:cNvCxnSpPr/>
      </xdr:nvCxnSpPr>
      <xdr:spPr>
        <a:xfrm flipV="1">
          <a:off x="13166725" y="10715625"/>
          <a:ext cx="7239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23495</xdr:rowOff>
    </xdr:from>
    <xdr:to>
      <xdr:col>76</xdr:col>
      <xdr:colOff>165100</xdr:colOff>
      <xdr:row>63</xdr:row>
      <xdr:rowOff>125095</xdr:rowOff>
    </xdr:to>
    <xdr:sp macro="" textlink="">
      <xdr:nvSpPr>
        <xdr:cNvPr id="597" name="楕円 596"/>
        <xdr:cNvSpPr/>
      </xdr:nvSpPr>
      <xdr:spPr>
        <a:xfrm>
          <a:off x="12369800" y="1082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5715</xdr:rowOff>
    </xdr:from>
    <xdr:to>
      <xdr:col>81</xdr:col>
      <xdr:colOff>50800</xdr:colOff>
      <xdr:row>63</xdr:row>
      <xdr:rowOff>74295</xdr:rowOff>
    </xdr:to>
    <xdr:cxnSp macro="">
      <xdr:nvCxnSpPr>
        <xdr:cNvPr id="598" name="直線コネクタ 597"/>
        <xdr:cNvCxnSpPr/>
      </xdr:nvCxnSpPr>
      <xdr:spPr>
        <a:xfrm flipV="1">
          <a:off x="12420600" y="10807065"/>
          <a:ext cx="74612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92075</xdr:rowOff>
    </xdr:from>
    <xdr:to>
      <xdr:col>72</xdr:col>
      <xdr:colOff>38100</xdr:colOff>
      <xdr:row>64</xdr:row>
      <xdr:rowOff>22225</xdr:rowOff>
    </xdr:to>
    <xdr:sp macro="" textlink="">
      <xdr:nvSpPr>
        <xdr:cNvPr id="599" name="楕円 598"/>
        <xdr:cNvSpPr/>
      </xdr:nvSpPr>
      <xdr:spPr>
        <a:xfrm>
          <a:off x="11623675" y="1089342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74295</xdr:rowOff>
    </xdr:from>
    <xdr:to>
      <xdr:col>76</xdr:col>
      <xdr:colOff>114300</xdr:colOff>
      <xdr:row>63</xdr:row>
      <xdr:rowOff>142875</xdr:rowOff>
    </xdr:to>
    <xdr:cxnSp macro="">
      <xdr:nvCxnSpPr>
        <xdr:cNvPr id="600" name="直線コネクタ 599"/>
        <xdr:cNvCxnSpPr/>
      </xdr:nvCxnSpPr>
      <xdr:spPr>
        <a:xfrm flipV="1">
          <a:off x="11655425" y="10875645"/>
          <a:ext cx="7651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73042</xdr:rowOff>
    </xdr:from>
    <xdr:ext cx="405111" cy="259045"/>
    <xdr:sp macro="" textlink="">
      <xdr:nvSpPr>
        <xdr:cNvPr id="601" name="n_1aveValue【学校施設】&#10;有形固定資産減価償却率"/>
        <xdr:cNvSpPr txBox="1"/>
      </xdr:nvSpPr>
      <xdr:spPr>
        <a:xfrm>
          <a:off x="129800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602" name="n_2aveValue【学校施設】&#10;有形固定資産減価償却率"/>
        <xdr:cNvSpPr txBox="1"/>
      </xdr:nvSpPr>
      <xdr:spPr>
        <a:xfrm>
          <a:off x="12246619"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27322</xdr:rowOff>
    </xdr:from>
    <xdr:ext cx="405111" cy="259045"/>
    <xdr:sp macro="" textlink="">
      <xdr:nvSpPr>
        <xdr:cNvPr id="603" name="n_3aveValue【学校施設】&#10;有形固定資産減価償却率"/>
        <xdr:cNvSpPr txBox="1"/>
      </xdr:nvSpPr>
      <xdr:spPr>
        <a:xfrm>
          <a:off x="11500494" y="1014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47642</xdr:rowOff>
    </xdr:from>
    <xdr:ext cx="405111" cy="259045"/>
    <xdr:sp macro="" textlink="">
      <xdr:nvSpPr>
        <xdr:cNvPr id="604" name="n_1mainValue【学校施設】&#10;有形固定資産減価償却率"/>
        <xdr:cNvSpPr txBox="1"/>
      </xdr:nvSpPr>
      <xdr:spPr>
        <a:xfrm>
          <a:off x="12980044" y="1084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116222</xdr:rowOff>
    </xdr:from>
    <xdr:ext cx="405111" cy="259045"/>
    <xdr:sp macro="" textlink="">
      <xdr:nvSpPr>
        <xdr:cNvPr id="605" name="n_2mainValue【学校施設】&#10;有形固定資産減価償却率"/>
        <xdr:cNvSpPr txBox="1"/>
      </xdr:nvSpPr>
      <xdr:spPr>
        <a:xfrm>
          <a:off x="12246619" y="109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13352</xdr:rowOff>
    </xdr:from>
    <xdr:ext cx="405111" cy="259045"/>
    <xdr:sp macro="" textlink="">
      <xdr:nvSpPr>
        <xdr:cNvPr id="606" name="n_3mainValue【学校施設】&#10;有形固定資産減価償却率"/>
        <xdr:cNvSpPr txBox="1"/>
      </xdr:nvSpPr>
      <xdr:spPr>
        <a:xfrm>
          <a:off x="11500494" y="1098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xdr:cNvSpPr txBox="1"/>
      </xdr:nvSpPr>
      <xdr:spPr>
        <a:xfrm>
          <a:off x="1516334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18" name="直線コネクタ 617"/>
        <xdr:cNvCxnSpPr/>
      </xdr:nvCxnSpPr>
      <xdr:spPr>
        <a:xfrm>
          <a:off x="15544800" y="11103428"/>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19" name="テキスト ボックス 618"/>
        <xdr:cNvSpPr txBox="1"/>
      </xdr:nvSpPr>
      <xdr:spPr>
        <a:xfrm>
          <a:off x="1516334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0" name="直線コネクタ 619"/>
        <xdr:cNvCxnSpPr/>
      </xdr:nvCxnSpPr>
      <xdr:spPr>
        <a:xfrm>
          <a:off x="15544800" y="1077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1" name="テキスト ボックス 620"/>
        <xdr:cNvSpPr txBox="1"/>
      </xdr:nvSpPr>
      <xdr:spPr>
        <a:xfrm>
          <a:off x="1516334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2" name="直線コネクタ 621"/>
        <xdr:cNvCxnSpPr/>
      </xdr:nvCxnSpPr>
      <xdr:spPr>
        <a:xfrm>
          <a:off x="15544800" y="1045028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3" name="テキスト ボックス 622"/>
        <xdr:cNvSpPr txBox="1"/>
      </xdr:nvSpPr>
      <xdr:spPr>
        <a:xfrm>
          <a:off x="1516334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4" name="直線コネクタ 623"/>
        <xdr:cNvCxnSpPr/>
      </xdr:nvCxnSpPr>
      <xdr:spPr>
        <a:xfrm>
          <a:off x="15544800" y="10123715"/>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5" name="テキスト ボックス 624"/>
        <xdr:cNvSpPr txBox="1"/>
      </xdr:nvSpPr>
      <xdr:spPr>
        <a:xfrm>
          <a:off x="1516334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6" name="直線コネクタ 625"/>
        <xdr:cNvCxnSpPr/>
      </xdr:nvCxnSpPr>
      <xdr:spPr>
        <a:xfrm>
          <a:off x="15544800" y="979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7" name="テキスト ボックス 626"/>
        <xdr:cNvSpPr txBox="1"/>
      </xdr:nvSpPr>
      <xdr:spPr>
        <a:xfrm>
          <a:off x="1516334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8" name="直線コネクタ 627"/>
        <xdr:cNvCxnSpPr/>
      </xdr:nvCxnSpPr>
      <xdr:spPr>
        <a:xfrm>
          <a:off x="15544800" y="9470572"/>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29" name="テキスト ボックス 628"/>
        <xdr:cNvSpPr txBox="1"/>
      </xdr:nvSpPr>
      <xdr:spPr>
        <a:xfrm>
          <a:off x="1516334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0" name="直線コネクタ 629"/>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1" name="テキスト ボックス 630"/>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2" name="【学校施設】&#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84909</xdr:rowOff>
    </xdr:to>
    <xdr:cxnSp macro="">
      <xdr:nvCxnSpPr>
        <xdr:cNvPr id="633" name="直線コネクタ 632"/>
        <xdr:cNvCxnSpPr/>
      </xdr:nvCxnSpPr>
      <xdr:spPr>
        <a:xfrm flipV="1">
          <a:off x="18846164" y="9622427"/>
          <a:ext cx="0" cy="126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88736</xdr:rowOff>
    </xdr:from>
    <xdr:ext cx="469744" cy="259045"/>
    <xdr:sp macro="" textlink="">
      <xdr:nvSpPr>
        <xdr:cNvPr id="634" name="【学校施設】&#10;一人当たり面積最小値テキスト"/>
        <xdr:cNvSpPr txBox="1"/>
      </xdr:nvSpPr>
      <xdr:spPr>
        <a:xfrm>
          <a:off x="18884900" y="1089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84909</xdr:rowOff>
    </xdr:from>
    <xdr:to>
      <xdr:col>116</xdr:col>
      <xdr:colOff>152400</xdr:colOff>
      <xdr:row>63</xdr:row>
      <xdr:rowOff>84909</xdr:rowOff>
    </xdr:to>
    <xdr:cxnSp macro="">
      <xdr:nvCxnSpPr>
        <xdr:cNvPr id="635" name="直線コネクタ 634"/>
        <xdr:cNvCxnSpPr/>
      </xdr:nvCxnSpPr>
      <xdr:spPr>
        <a:xfrm>
          <a:off x="18786475" y="10886259"/>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636" name="【学校施設】&#10;一人当たり面積最大値テキスト"/>
        <xdr:cNvSpPr txBox="1"/>
      </xdr:nvSpPr>
      <xdr:spPr>
        <a:xfrm>
          <a:off x="188849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637" name="直線コネクタ 636"/>
        <xdr:cNvCxnSpPr/>
      </xdr:nvCxnSpPr>
      <xdr:spPr>
        <a:xfrm>
          <a:off x="18786475" y="962242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12899</xdr:rowOff>
    </xdr:from>
    <xdr:ext cx="469744" cy="259045"/>
    <xdr:sp macro="" textlink="">
      <xdr:nvSpPr>
        <xdr:cNvPr id="638" name="【学校施設】&#10;一人当たり面積平均値テキスト"/>
        <xdr:cNvSpPr txBox="1"/>
      </xdr:nvSpPr>
      <xdr:spPr>
        <a:xfrm>
          <a:off x="18884900" y="10128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161472</xdr:rowOff>
    </xdr:from>
    <xdr:to>
      <xdr:col>116</xdr:col>
      <xdr:colOff>114300</xdr:colOff>
      <xdr:row>60</xdr:row>
      <xdr:rowOff>91622</xdr:rowOff>
    </xdr:to>
    <xdr:sp macro="" textlink="">
      <xdr:nvSpPr>
        <xdr:cNvPr id="639" name="フローチャート: 判断 638"/>
        <xdr:cNvSpPr/>
      </xdr:nvSpPr>
      <xdr:spPr>
        <a:xfrm>
          <a:off x="187960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xdr:rowOff>
    </xdr:from>
    <xdr:to>
      <xdr:col>112</xdr:col>
      <xdr:colOff>38100</xdr:colOff>
      <xdr:row>60</xdr:row>
      <xdr:rowOff>106317</xdr:rowOff>
    </xdr:to>
    <xdr:sp macro="" textlink="">
      <xdr:nvSpPr>
        <xdr:cNvPr id="640" name="フローチャート: 判断 639"/>
        <xdr:cNvSpPr/>
      </xdr:nvSpPr>
      <xdr:spPr>
        <a:xfrm>
          <a:off x="18100675" y="102917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58601</xdr:rowOff>
    </xdr:from>
    <xdr:to>
      <xdr:col>107</xdr:col>
      <xdr:colOff>101600</xdr:colOff>
      <xdr:row>60</xdr:row>
      <xdr:rowOff>160201</xdr:rowOff>
    </xdr:to>
    <xdr:sp macro="" textlink="">
      <xdr:nvSpPr>
        <xdr:cNvPr id="641" name="フローチャート: 判断 640"/>
        <xdr:cNvSpPr/>
      </xdr:nvSpPr>
      <xdr:spPr>
        <a:xfrm>
          <a:off x="17325975" y="1034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19413</xdr:rowOff>
    </xdr:from>
    <xdr:to>
      <xdr:col>102</xdr:col>
      <xdr:colOff>165100</xdr:colOff>
      <xdr:row>60</xdr:row>
      <xdr:rowOff>121013</xdr:rowOff>
    </xdr:to>
    <xdr:sp macro="" textlink="">
      <xdr:nvSpPr>
        <xdr:cNvPr id="642" name="フローチャート: 判断 641"/>
        <xdr:cNvSpPr/>
      </xdr:nvSpPr>
      <xdr:spPr>
        <a:xfrm>
          <a:off x="1657985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3" name="テキスト ボックス 642"/>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34109</xdr:rowOff>
    </xdr:from>
    <xdr:to>
      <xdr:col>116</xdr:col>
      <xdr:colOff>114300</xdr:colOff>
      <xdr:row>63</xdr:row>
      <xdr:rowOff>135709</xdr:rowOff>
    </xdr:to>
    <xdr:sp macro="" textlink="">
      <xdr:nvSpPr>
        <xdr:cNvPr id="648" name="楕円 647"/>
        <xdr:cNvSpPr/>
      </xdr:nvSpPr>
      <xdr:spPr>
        <a:xfrm>
          <a:off x="187960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120486</xdr:rowOff>
    </xdr:from>
    <xdr:ext cx="469744" cy="259045"/>
    <xdr:sp macro="" textlink="">
      <xdr:nvSpPr>
        <xdr:cNvPr id="649" name="【学校施設】&#10;一人当たり面積該当値テキスト"/>
        <xdr:cNvSpPr txBox="1"/>
      </xdr:nvSpPr>
      <xdr:spPr>
        <a:xfrm>
          <a:off x="18884900" y="1075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32476</xdr:rowOff>
    </xdr:from>
    <xdr:to>
      <xdr:col>112</xdr:col>
      <xdr:colOff>38100</xdr:colOff>
      <xdr:row>63</xdr:row>
      <xdr:rowOff>134076</xdr:rowOff>
    </xdr:to>
    <xdr:sp macro="" textlink="">
      <xdr:nvSpPr>
        <xdr:cNvPr id="650" name="楕円 649"/>
        <xdr:cNvSpPr/>
      </xdr:nvSpPr>
      <xdr:spPr>
        <a:xfrm>
          <a:off x="18100675" y="1083382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83276</xdr:rowOff>
    </xdr:from>
    <xdr:to>
      <xdr:col>116</xdr:col>
      <xdr:colOff>63500</xdr:colOff>
      <xdr:row>63</xdr:row>
      <xdr:rowOff>84909</xdr:rowOff>
    </xdr:to>
    <xdr:cxnSp macro="">
      <xdr:nvCxnSpPr>
        <xdr:cNvPr id="651" name="直線コネクタ 650"/>
        <xdr:cNvCxnSpPr/>
      </xdr:nvCxnSpPr>
      <xdr:spPr>
        <a:xfrm>
          <a:off x="18132425" y="10884626"/>
          <a:ext cx="714375"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22678</xdr:rowOff>
    </xdr:from>
    <xdr:to>
      <xdr:col>107</xdr:col>
      <xdr:colOff>101600</xdr:colOff>
      <xdr:row>63</xdr:row>
      <xdr:rowOff>124278</xdr:rowOff>
    </xdr:to>
    <xdr:sp macro="" textlink="">
      <xdr:nvSpPr>
        <xdr:cNvPr id="652" name="楕円 651"/>
        <xdr:cNvSpPr/>
      </xdr:nvSpPr>
      <xdr:spPr>
        <a:xfrm>
          <a:off x="17325975"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73478</xdr:rowOff>
    </xdr:from>
    <xdr:to>
      <xdr:col>111</xdr:col>
      <xdr:colOff>177800</xdr:colOff>
      <xdr:row>63</xdr:row>
      <xdr:rowOff>83276</xdr:rowOff>
    </xdr:to>
    <xdr:cxnSp macro="">
      <xdr:nvCxnSpPr>
        <xdr:cNvPr id="653" name="直線コネクタ 652"/>
        <xdr:cNvCxnSpPr/>
      </xdr:nvCxnSpPr>
      <xdr:spPr>
        <a:xfrm>
          <a:off x="17376775" y="10874828"/>
          <a:ext cx="75565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171269</xdr:rowOff>
    </xdr:from>
    <xdr:to>
      <xdr:col>102</xdr:col>
      <xdr:colOff>165100</xdr:colOff>
      <xdr:row>63</xdr:row>
      <xdr:rowOff>101419</xdr:rowOff>
    </xdr:to>
    <xdr:sp macro="" textlink="">
      <xdr:nvSpPr>
        <xdr:cNvPr id="654" name="楕円 653"/>
        <xdr:cNvSpPr/>
      </xdr:nvSpPr>
      <xdr:spPr>
        <a:xfrm>
          <a:off x="16579850" y="1080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50619</xdr:rowOff>
    </xdr:from>
    <xdr:to>
      <xdr:col>107</xdr:col>
      <xdr:colOff>50800</xdr:colOff>
      <xdr:row>63</xdr:row>
      <xdr:rowOff>73478</xdr:rowOff>
    </xdr:to>
    <xdr:cxnSp macro="">
      <xdr:nvCxnSpPr>
        <xdr:cNvPr id="655" name="直線コネクタ 654"/>
        <xdr:cNvCxnSpPr/>
      </xdr:nvCxnSpPr>
      <xdr:spPr>
        <a:xfrm>
          <a:off x="16630650" y="10851969"/>
          <a:ext cx="746125"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122844</xdr:rowOff>
    </xdr:from>
    <xdr:ext cx="469744" cy="259045"/>
    <xdr:sp macro="" textlink="">
      <xdr:nvSpPr>
        <xdr:cNvPr id="656" name="n_1aveValue【学校施設】&#10;一人当たり面積"/>
        <xdr:cNvSpPr txBox="1"/>
      </xdr:nvSpPr>
      <xdr:spPr>
        <a:xfrm>
          <a:off x="17932477" y="100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5278</xdr:rowOff>
    </xdr:from>
    <xdr:ext cx="469744" cy="259045"/>
    <xdr:sp macro="" textlink="">
      <xdr:nvSpPr>
        <xdr:cNvPr id="657" name="n_2aveValue【学校施設】&#10;一人当たり面積"/>
        <xdr:cNvSpPr txBox="1"/>
      </xdr:nvSpPr>
      <xdr:spPr>
        <a:xfrm>
          <a:off x="17170477" y="1012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137540</xdr:rowOff>
    </xdr:from>
    <xdr:ext cx="469744" cy="259045"/>
    <xdr:sp macro="" textlink="">
      <xdr:nvSpPr>
        <xdr:cNvPr id="658" name="n_3aveValue【学校施設】&#10;一人当たり面積"/>
        <xdr:cNvSpPr txBox="1"/>
      </xdr:nvSpPr>
      <xdr:spPr>
        <a:xfrm>
          <a:off x="16424352" y="1008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125203</xdr:rowOff>
    </xdr:from>
    <xdr:ext cx="469744" cy="259045"/>
    <xdr:sp macro="" textlink="">
      <xdr:nvSpPr>
        <xdr:cNvPr id="659" name="n_1mainValue【学校施設】&#10;一人当たり面積"/>
        <xdr:cNvSpPr txBox="1"/>
      </xdr:nvSpPr>
      <xdr:spPr>
        <a:xfrm>
          <a:off x="17932477" y="1092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115405</xdr:rowOff>
    </xdr:from>
    <xdr:ext cx="469744" cy="259045"/>
    <xdr:sp macro="" textlink="">
      <xdr:nvSpPr>
        <xdr:cNvPr id="660" name="n_2mainValue【学校施設】&#10;一人当たり面積"/>
        <xdr:cNvSpPr txBox="1"/>
      </xdr:nvSpPr>
      <xdr:spPr>
        <a:xfrm>
          <a:off x="1717047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92546</xdr:rowOff>
    </xdr:from>
    <xdr:ext cx="469744" cy="259045"/>
    <xdr:sp macro="" textlink="">
      <xdr:nvSpPr>
        <xdr:cNvPr id="661" name="n_3mainValue【学校施設】&#10;一人当たり面積"/>
        <xdr:cNvSpPr txBox="1"/>
      </xdr:nvSpPr>
      <xdr:spPr>
        <a:xfrm>
          <a:off x="16424352"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2" name="正方形/長方形 661"/>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3" name="正方形/長方形 662"/>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4" name="正方形/長方形 663"/>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5" name="正方形/長方形 664"/>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6" name="正方形/長方形 665"/>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7" name="正方形/長方形 666"/>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8" name="正方形/長方形 667"/>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9" name="正方形/長方形 668"/>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0" name="テキスト ボックス 669"/>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1" name="直線コネクタ 670"/>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2" name="テキスト ボックス 671"/>
        <xdr:cNvSpPr txBox="1"/>
      </xdr:nvSpPr>
      <xdr:spPr>
        <a:xfrm>
          <a:off x="1030683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3" name="直線コネクタ 672"/>
        <xdr:cNvCxnSpPr/>
      </xdr:nvCxnSpPr>
      <xdr:spPr>
        <a:xfrm>
          <a:off x="10588625" y="1485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4" name="テキスト ボックス 673"/>
        <xdr:cNvSpPr txBox="1"/>
      </xdr:nvSpPr>
      <xdr:spPr>
        <a:xfrm>
          <a:off x="102427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5" name="直線コネクタ 674"/>
        <xdr:cNvCxnSpPr/>
      </xdr:nvCxnSpPr>
      <xdr:spPr>
        <a:xfrm>
          <a:off x="10588625" y="1447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6" name="テキスト ボックス 675"/>
        <xdr:cNvSpPr txBox="1"/>
      </xdr:nvSpPr>
      <xdr:spPr>
        <a:xfrm>
          <a:off x="102427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7" name="直線コネクタ 676"/>
        <xdr:cNvCxnSpPr/>
      </xdr:nvCxnSpPr>
      <xdr:spPr>
        <a:xfrm>
          <a:off x="10588625" y="1409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8" name="テキスト ボックス 677"/>
        <xdr:cNvSpPr txBox="1"/>
      </xdr:nvSpPr>
      <xdr:spPr>
        <a:xfrm>
          <a:off x="102427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9" name="直線コネクタ 678"/>
        <xdr:cNvCxnSpPr/>
      </xdr:nvCxnSpPr>
      <xdr:spPr>
        <a:xfrm>
          <a:off x="10588625" y="1371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80" name="テキスト ボックス 679"/>
        <xdr:cNvSpPr txBox="1"/>
      </xdr:nvSpPr>
      <xdr:spPr>
        <a:xfrm>
          <a:off x="102427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1" name="直線コネクタ 680"/>
        <xdr:cNvCxnSpPr/>
      </xdr:nvCxnSpPr>
      <xdr:spPr>
        <a:xfrm>
          <a:off x="10588625" y="1333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2" name="テキスト ボックス 681"/>
        <xdr:cNvSpPr txBox="1"/>
      </xdr:nvSpPr>
      <xdr:spPr>
        <a:xfrm>
          <a:off x="101976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3" name="直線コネクタ 682"/>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4" name="テキスト ボックス 683"/>
        <xdr:cNvSpPr txBox="1"/>
      </xdr:nvSpPr>
      <xdr:spPr>
        <a:xfrm>
          <a:off x="101976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5" name="【児童館】&#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142875</xdr:rowOff>
    </xdr:from>
    <xdr:to>
      <xdr:col>85</xdr:col>
      <xdr:colOff>126364</xdr:colOff>
      <xdr:row>85</xdr:row>
      <xdr:rowOff>80011</xdr:rowOff>
    </xdr:to>
    <xdr:cxnSp macro="">
      <xdr:nvCxnSpPr>
        <xdr:cNvPr id="686" name="直線コネクタ 685"/>
        <xdr:cNvCxnSpPr/>
      </xdr:nvCxnSpPr>
      <xdr:spPr>
        <a:xfrm flipV="1">
          <a:off x="13889989" y="13344525"/>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687" name="【児童館】&#10;有形固定資産減価償却率最小値テキスト"/>
        <xdr:cNvSpPr txBox="1"/>
      </xdr:nvSpPr>
      <xdr:spPr>
        <a:xfrm>
          <a:off x="13928725"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688" name="直線コネクタ 687"/>
        <xdr:cNvCxnSpPr/>
      </xdr:nvCxnSpPr>
      <xdr:spPr>
        <a:xfrm>
          <a:off x="13801725" y="146532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89552</xdr:rowOff>
    </xdr:from>
    <xdr:ext cx="405111" cy="259045"/>
    <xdr:sp macro="" textlink="">
      <xdr:nvSpPr>
        <xdr:cNvPr id="689" name="【児童館】&#10;有形固定資産減価償却率最大値テキスト"/>
        <xdr:cNvSpPr txBox="1"/>
      </xdr:nvSpPr>
      <xdr:spPr>
        <a:xfrm>
          <a:off x="13928725" y="1311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142875</xdr:rowOff>
    </xdr:from>
    <xdr:to>
      <xdr:col>86</xdr:col>
      <xdr:colOff>25400</xdr:colOff>
      <xdr:row>77</xdr:row>
      <xdr:rowOff>142875</xdr:rowOff>
    </xdr:to>
    <xdr:cxnSp macro="">
      <xdr:nvCxnSpPr>
        <xdr:cNvPr id="690" name="直線コネクタ 689"/>
        <xdr:cNvCxnSpPr/>
      </xdr:nvCxnSpPr>
      <xdr:spPr>
        <a:xfrm>
          <a:off x="13801725" y="1334452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118763</xdr:rowOff>
    </xdr:from>
    <xdr:ext cx="405111" cy="259045"/>
    <xdr:sp macro="" textlink="">
      <xdr:nvSpPr>
        <xdr:cNvPr id="691" name="【児童館】&#10;有形固定資産減価償却率平均値テキスト"/>
        <xdr:cNvSpPr txBox="1"/>
      </xdr:nvSpPr>
      <xdr:spPr>
        <a:xfrm>
          <a:off x="13928725" y="14006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692" name="フローチャート: 判断 691"/>
        <xdr:cNvSpPr/>
      </xdr:nvSpPr>
      <xdr:spPr>
        <a:xfrm>
          <a:off x="13839825" y="141547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93" name="フローチャート: 判断 692"/>
        <xdr:cNvSpPr/>
      </xdr:nvSpPr>
      <xdr:spPr>
        <a:xfrm>
          <a:off x="13115925"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2539</xdr:rowOff>
    </xdr:from>
    <xdr:to>
      <xdr:col>76</xdr:col>
      <xdr:colOff>165100</xdr:colOff>
      <xdr:row>82</xdr:row>
      <xdr:rowOff>104139</xdr:rowOff>
    </xdr:to>
    <xdr:sp macro="" textlink="">
      <xdr:nvSpPr>
        <xdr:cNvPr id="694" name="フローチャート: 判断 693"/>
        <xdr:cNvSpPr/>
      </xdr:nvSpPr>
      <xdr:spPr>
        <a:xfrm>
          <a:off x="12369800" y="1406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695" name="フローチャート: 判断 694"/>
        <xdr:cNvSpPr/>
      </xdr:nvSpPr>
      <xdr:spPr>
        <a:xfrm>
          <a:off x="11623675" y="140385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6" name="テキスト ボックス 695"/>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7" name="テキスト ボックス 696"/>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8" name="テキスト ボックス 697"/>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9" name="テキスト ボックス 698"/>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0" name="テキスト ボックス 699"/>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8255</xdr:rowOff>
    </xdr:from>
    <xdr:to>
      <xdr:col>85</xdr:col>
      <xdr:colOff>177800</xdr:colOff>
      <xdr:row>84</xdr:row>
      <xdr:rowOff>109855</xdr:rowOff>
    </xdr:to>
    <xdr:sp macro="" textlink="">
      <xdr:nvSpPr>
        <xdr:cNvPr id="701" name="楕円 700"/>
        <xdr:cNvSpPr/>
      </xdr:nvSpPr>
      <xdr:spPr>
        <a:xfrm>
          <a:off x="13839825" y="14410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158132</xdr:rowOff>
    </xdr:from>
    <xdr:ext cx="405111" cy="259045"/>
    <xdr:sp macro="" textlink="">
      <xdr:nvSpPr>
        <xdr:cNvPr id="702" name="【児童館】&#10;有形固定資産減価償却率該当値テキスト"/>
        <xdr:cNvSpPr txBox="1"/>
      </xdr:nvSpPr>
      <xdr:spPr>
        <a:xfrm>
          <a:off x="13928725"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111125</xdr:rowOff>
    </xdr:from>
    <xdr:to>
      <xdr:col>81</xdr:col>
      <xdr:colOff>101600</xdr:colOff>
      <xdr:row>85</xdr:row>
      <xdr:rowOff>41275</xdr:rowOff>
    </xdr:to>
    <xdr:sp macro="" textlink="">
      <xdr:nvSpPr>
        <xdr:cNvPr id="703" name="楕円 702"/>
        <xdr:cNvSpPr/>
      </xdr:nvSpPr>
      <xdr:spPr>
        <a:xfrm>
          <a:off x="13115925"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59055</xdr:rowOff>
    </xdr:from>
    <xdr:to>
      <xdr:col>85</xdr:col>
      <xdr:colOff>127000</xdr:colOff>
      <xdr:row>84</xdr:row>
      <xdr:rowOff>161925</xdr:rowOff>
    </xdr:to>
    <xdr:cxnSp macro="">
      <xdr:nvCxnSpPr>
        <xdr:cNvPr id="704" name="直線コネクタ 703"/>
        <xdr:cNvCxnSpPr/>
      </xdr:nvCxnSpPr>
      <xdr:spPr>
        <a:xfrm flipV="1">
          <a:off x="13166725" y="14460855"/>
          <a:ext cx="7239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141605</xdr:rowOff>
    </xdr:from>
    <xdr:to>
      <xdr:col>76</xdr:col>
      <xdr:colOff>165100</xdr:colOff>
      <xdr:row>83</xdr:row>
      <xdr:rowOff>71755</xdr:rowOff>
    </xdr:to>
    <xdr:sp macro="" textlink="">
      <xdr:nvSpPr>
        <xdr:cNvPr id="705" name="楕円 704"/>
        <xdr:cNvSpPr/>
      </xdr:nvSpPr>
      <xdr:spPr>
        <a:xfrm>
          <a:off x="123698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20955</xdr:rowOff>
    </xdr:from>
    <xdr:to>
      <xdr:col>81</xdr:col>
      <xdr:colOff>50800</xdr:colOff>
      <xdr:row>84</xdr:row>
      <xdr:rowOff>161925</xdr:rowOff>
    </xdr:to>
    <xdr:cxnSp macro="">
      <xdr:nvCxnSpPr>
        <xdr:cNvPr id="706" name="直線コネクタ 705"/>
        <xdr:cNvCxnSpPr/>
      </xdr:nvCxnSpPr>
      <xdr:spPr>
        <a:xfrm>
          <a:off x="12420600" y="14251305"/>
          <a:ext cx="746125"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07" name="楕円 706"/>
        <xdr:cNvSpPr/>
      </xdr:nvSpPr>
      <xdr:spPr>
        <a:xfrm>
          <a:off x="11623675" y="1418336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3811</xdr:rowOff>
    </xdr:from>
    <xdr:to>
      <xdr:col>76</xdr:col>
      <xdr:colOff>114300</xdr:colOff>
      <xdr:row>83</xdr:row>
      <xdr:rowOff>20955</xdr:rowOff>
    </xdr:to>
    <xdr:cxnSp macro="">
      <xdr:nvCxnSpPr>
        <xdr:cNvPr id="708" name="直線コネクタ 707"/>
        <xdr:cNvCxnSpPr/>
      </xdr:nvCxnSpPr>
      <xdr:spPr>
        <a:xfrm>
          <a:off x="11655425" y="14234161"/>
          <a:ext cx="765175"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29227</xdr:rowOff>
    </xdr:from>
    <xdr:ext cx="405111" cy="259045"/>
    <xdr:sp macro="" textlink="">
      <xdr:nvSpPr>
        <xdr:cNvPr id="709" name="n_1aveValue【児童館】&#10;有形固定資産減価償却率"/>
        <xdr:cNvSpPr txBox="1"/>
      </xdr:nvSpPr>
      <xdr:spPr>
        <a:xfrm>
          <a:off x="129800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120666</xdr:rowOff>
    </xdr:from>
    <xdr:ext cx="405111" cy="259045"/>
    <xdr:sp macro="" textlink="">
      <xdr:nvSpPr>
        <xdr:cNvPr id="710" name="n_2aveValue【児童館】&#10;有形固定資産減価償却率"/>
        <xdr:cNvSpPr txBox="1"/>
      </xdr:nvSpPr>
      <xdr:spPr>
        <a:xfrm>
          <a:off x="12246619"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97807</xdr:rowOff>
    </xdr:from>
    <xdr:ext cx="405111" cy="259045"/>
    <xdr:sp macro="" textlink="">
      <xdr:nvSpPr>
        <xdr:cNvPr id="711" name="n_3aveValue【児童館】&#10;有形固定資産減価償却率"/>
        <xdr:cNvSpPr txBox="1"/>
      </xdr:nvSpPr>
      <xdr:spPr>
        <a:xfrm>
          <a:off x="1150049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32402</xdr:rowOff>
    </xdr:from>
    <xdr:ext cx="405111" cy="259045"/>
    <xdr:sp macro="" textlink="">
      <xdr:nvSpPr>
        <xdr:cNvPr id="712" name="n_1mainValue【児童館】&#10;有形固定資産減価償却率"/>
        <xdr:cNvSpPr txBox="1"/>
      </xdr:nvSpPr>
      <xdr:spPr>
        <a:xfrm>
          <a:off x="129800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62882</xdr:rowOff>
    </xdr:from>
    <xdr:ext cx="405111" cy="259045"/>
    <xdr:sp macro="" textlink="">
      <xdr:nvSpPr>
        <xdr:cNvPr id="713" name="n_2mainValue【児童館】&#10;有形固定資産減価償却率"/>
        <xdr:cNvSpPr txBox="1"/>
      </xdr:nvSpPr>
      <xdr:spPr>
        <a:xfrm>
          <a:off x="12246619"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714" name="n_3mainValue【児童館】&#10;有形固定資産減価償却率"/>
        <xdr:cNvSpPr txBox="1"/>
      </xdr:nvSpPr>
      <xdr:spPr>
        <a:xfrm>
          <a:off x="1150049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5" name="正方形/長方形 714"/>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6" name="正方形/長方形 715"/>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7" name="正方形/長方形 716"/>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8" name="正方形/長方形 717"/>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9" name="正方形/長方形 718"/>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20" name="正方形/長方形 719"/>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1" name="正方形/長方形 720"/>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2" name="正方形/長方形 721"/>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3" name="テキスト ボックス 722"/>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4" name="直線コネクタ 723"/>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5" name="テキスト ボックス 724"/>
        <xdr:cNvSpPr txBox="1"/>
      </xdr:nvSpPr>
      <xdr:spPr>
        <a:xfrm>
          <a:off x="151633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95250</xdr:rowOff>
    </xdr:from>
    <xdr:to>
      <xdr:col>120</xdr:col>
      <xdr:colOff>114300</xdr:colOff>
      <xdr:row>85</xdr:row>
      <xdr:rowOff>95250</xdr:rowOff>
    </xdr:to>
    <xdr:cxnSp macro="">
      <xdr:nvCxnSpPr>
        <xdr:cNvPr id="726" name="直線コネクタ 725"/>
        <xdr:cNvCxnSpPr/>
      </xdr:nvCxnSpPr>
      <xdr:spPr>
        <a:xfrm>
          <a:off x="15544800" y="1466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27" name="テキスト ボックス 726"/>
        <xdr:cNvSpPr txBox="1"/>
      </xdr:nvSpPr>
      <xdr:spPr>
        <a:xfrm>
          <a:off x="15163346"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30" name="直線コネクタ 729"/>
        <xdr:cNvCxnSpPr/>
      </xdr:nvCxnSpPr>
      <xdr:spPr>
        <a:xfrm>
          <a:off x="15544800" y="1352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31" name="テキスト ボックス 730"/>
        <xdr:cNvSpPr txBox="1"/>
      </xdr:nvSpPr>
      <xdr:spPr>
        <a:xfrm>
          <a:off x="15163346"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38100</xdr:rowOff>
    </xdr:to>
    <xdr:cxnSp macro="">
      <xdr:nvCxnSpPr>
        <xdr:cNvPr id="735" name="直線コネクタ 734"/>
        <xdr:cNvCxnSpPr/>
      </xdr:nvCxnSpPr>
      <xdr:spPr>
        <a:xfrm flipV="1">
          <a:off x="18846164" y="1335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36" name="【児童館】&#10;一人当たり面積最小値テキスト"/>
        <xdr:cNvSpPr txBox="1"/>
      </xdr:nvSpPr>
      <xdr:spPr>
        <a:xfrm>
          <a:off x="188849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37" name="直線コネクタ 736"/>
        <xdr:cNvCxnSpPr/>
      </xdr:nvCxnSpPr>
      <xdr:spPr>
        <a:xfrm>
          <a:off x="18786475" y="147828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38" name="【児童館】&#10;一人当たり面積最大値テキスト"/>
        <xdr:cNvSpPr txBox="1"/>
      </xdr:nvSpPr>
      <xdr:spPr>
        <a:xfrm>
          <a:off x="188849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39" name="直線コネクタ 738"/>
        <xdr:cNvCxnSpPr/>
      </xdr:nvCxnSpPr>
      <xdr:spPr>
        <a:xfrm>
          <a:off x="18786475" y="1335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137177</xdr:rowOff>
    </xdr:from>
    <xdr:ext cx="469744" cy="259045"/>
    <xdr:sp macro="" textlink="">
      <xdr:nvSpPr>
        <xdr:cNvPr id="740" name="【児童館】&#10;一人当たり面積平均値テキスト"/>
        <xdr:cNvSpPr txBox="1"/>
      </xdr:nvSpPr>
      <xdr:spPr>
        <a:xfrm>
          <a:off x="18884900" y="14196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158750</xdr:rowOff>
    </xdr:from>
    <xdr:to>
      <xdr:col>116</xdr:col>
      <xdr:colOff>114300</xdr:colOff>
      <xdr:row>83</xdr:row>
      <xdr:rowOff>88900</xdr:rowOff>
    </xdr:to>
    <xdr:sp macro="" textlink="">
      <xdr:nvSpPr>
        <xdr:cNvPr id="741" name="フローチャート: 判断 740"/>
        <xdr:cNvSpPr/>
      </xdr:nvSpPr>
      <xdr:spPr>
        <a:xfrm>
          <a:off x="187960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2" name="フローチャート: 判断 741"/>
        <xdr:cNvSpPr/>
      </xdr:nvSpPr>
      <xdr:spPr>
        <a:xfrm>
          <a:off x="18100675" y="1427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743" name="フローチャート: 判断 742"/>
        <xdr:cNvSpPr/>
      </xdr:nvSpPr>
      <xdr:spPr>
        <a:xfrm>
          <a:off x="17325975"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44" name="フローチャート: 判断 743"/>
        <xdr:cNvSpPr/>
      </xdr:nvSpPr>
      <xdr:spPr>
        <a:xfrm>
          <a:off x="1657985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101600</xdr:rowOff>
    </xdr:from>
    <xdr:to>
      <xdr:col>116</xdr:col>
      <xdr:colOff>114300</xdr:colOff>
      <xdr:row>78</xdr:row>
      <xdr:rowOff>31750</xdr:rowOff>
    </xdr:to>
    <xdr:sp macro="" textlink="">
      <xdr:nvSpPr>
        <xdr:cNvPr id="750" name="楕円 749"/>
        <xdr:cNvSpPr/>
      </xdr:nvSpPr>
      <xdr:spPr>
        <a:xfrm>
          <a:off x="18796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54627</xdr:rowOff>
    </xdr:from>
    <xdr:ext cx="469744" cy="259045"/>
    <xdr:sp macro="" textlink="">
      <xdr:nvSpPr>
        <xdr:cNvPr id="751" name="【児童館】&#10;一人当たり面積該当値テキスト"/>
        <xdr:cNvSpPr txBox="1"/>
      </xdr:nvSpPr>
      <xdr:spPr>
        <a:xfrm>
          <a:off x="18884900" y="1325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44450</xdr:rowOff>
    </xdr:from>
    <xdr:to>
      <xdr:col>112</xdr:col>
      <xdr:colOff>38100</xdr:colOff>
      <xdr:row>82</xdr:row>
      <xdr:rowOff>146050</xdr:rowOff>
    </xdr:to>
    <xdr:sp macro="" textlink="">
      <xdr:nvSpPr>
        <xdr:cNvPr id="752" name="楕円 751"/>
        <xdr:cNvSpPr/>
      </xdr:nvSpPr>
      <xdr:spPr>
        <a:xfrm>
          <a:off x="18100675" y="1410335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77</xdr:row>
      <xdr:rowOff>152400</xdr:rowOff>
    </xdr:from>
    <xdr:to>
      <xdr:col>116</xdr:col>
      <xdr:colOff>63500</xdr:colOff>
      <xdr:row>82</xdr:row>
      <xdr:rowOff>95250</xdr:rowOff>
    </xdr:to>
    <xdr:cxnSp macro="">
      <xdr:nvCxnSpPr>
        <xdr:cNvPr id="753" name="直線コネクタ 752"/>
        <xdr:cNvCxnSpPr/>
      </xdr:nvCxnSpPr>
      <xdr:spPr>
        <a:xfrm flipV="1">
          <a:off x="18132425" y="13354050"/>
          <a:ext cx="714375"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44450</xdr:rowOff>
    </xdr:from>
    <xdr:to>
      <xdr:col>107</xdr:col>
      <xdr:colOff>101600</xdr:colOff>
      <xdr:row>82</xdr:row>
      <xdr:rowOff>146050</xdr:rowOff>
    </xdr:to>
    <xdr:sp macro="" textlink="">
      <xdr:nvSpPr>
        <xdr:cNvPr id="754" name="楕円 753"/>
        <xdr:cNvSpPr/>
      </xdr:nvSpPr>
      <xdr:spPr>
        <a:xfrm>
          <a:off x="17325975"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95250</xdr:rowOff>
    </xdr:from>
    <xdr:to>
      <xdr:col>111</xdr:col>
      <xdr:colOff>177800</xdr:colOff>
      <xdr:row>82</xdr:row>
      <xdr:rowOff>95250</xdr:rowOff>
    </xdr:to>
    <xdr:cxnSp macro="">
      <xdr:nvCxnSpPr>
        <xdr:cNvPr id="755" name="直線コネクタ 754"/>
        <xdr:cNvCxnSpPr/>
      </xdr:nvCxnSpPr>
      <xdr:spPr>
        <a:xfrm>
          <a:off x="17376775" y="1415415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56" name="楕円 755"/>
        <xdr:cNvSpPr/>
      </xdr:nvSpPr>
      <xdr:spPr>
        <a:xfrm>
          <a:off x="1657985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82</xdr:row>
      <xdr:rowOff>95250</xdr:rowOff>
    </xdr:to>
    <xdr:cxnSp macro="">
      <xdr:nvCxnSpPr>
        <xdr:cNvPr id="757" name="直線コネクタ 756"/>
        <xdr:cNvCxnSpPr/>
      </xdr:nvCxnSpPr>
      <xdr:spPr>
        <a:xfrm>
          <a:off x="16630650" y="141541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58" name="n_1aveValue【児童館】&#10;一人当たり面積"/>
        <xdr:cNvSpPr txBox="1"/>
      </xdr:nvSpPr>
      <xdr:spPr>
        <a:xfrm>
          <a:off x="179324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759" name="n_2aveValue【児童館】&#10;一人当たり面積"/>
        <xdr:cNvSpPr txBox="1"/>
      </xdr:nvSpPr>
      <xdr:spPr>
        <a:xfrm>
          <a:off x="1717047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60" name="n_3aveValue【児童館】&#10;一人当たり面積"/>
        <xdr:cNvSpPr txBox="1"/>
      </xdr:nvSpPr>
      <xdr:spPr>
        <a:xfrm>
          <a:off x="16424352"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162577</xdr:rowOff>
    </xdr:from>
    <xdr:ext cx="469744" cy="259045"/>
    <xdr:sp macro="" textlink="">
      <xdr:nvSpPr>
        <xdr:cNvPr id="761" name="n_1mainValue【児童館】&#10;一人当たり面積"/>
        <xdr:cNvSpPr txBox="1"/>
      </xdr:nvSpPr>
      <xdr:spPr>
        <a:xfrm>
          <a:off x="179324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162577</xdr:rowOff>
    </xdr:from>
    <xdr:ext cx="469744" cy="259045"/>
    <xdr:sp macro="" textlink="">
      <xdr:nvSpPr>
        <xdr:cNvPr id="762" name="n_2mainValue【児童館】&#10;一人当たり面積"/>
        <xdr:cNvSpPr txBox="1"/>
      </xdr:nvSpPr>
      <xdr:spPr>
        <a:xfrm>
          <a:off x="1717047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63" name="n_3mainValue【児童館】&#10;一人当たり面積"/>
        <xdr:cNvSpPr txBox="1"/>
      </xdr:nvSpPr>
      <xdr:spPr>
        <a:xfrm>
          <a:off x="16424352"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4" name="テキスト ボックス 773"/>
        <xdr:cNvSpPr txBox="1"/>
      </xdr:nvSpPr>
      <xdr:spPr>
        <a:xfrm>
          <a:off x="10242716"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0588625" y="185928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0242716"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0588625" y="181356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0242716"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0588625" y="176784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0242716"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0588625" y="172212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82" name="テキスト ボックス 781"/>
        <xdr:cNvSpPr txBox="1"/>
      </xdr:nvSpPr>
      <xdr:spPr>
        <a:xfrm>
          <a:off x="10242716"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84" name="テキスト ボックス 783"/>
        <xdr:cNvSpPr txBox="1"/>
      </xdr:nvSpPr>
      <xdr:spPr>
        <a:xfrm>
          <a:off x="10242716"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96774</xdr:rowOff>
    </xdr:from>
    <xdr:to>
      <xdr:col>85</xdr:col>
      <xdr:colOff>126364</xdr:colOff>
      <xdr:row>108</xdr:row>
      <xdr:rowOff>3048</xdr:rowOff>
    </xdr:to>
    <xdr:cxnSp macro="">
      <xdr:nvCxnSpPr>
        <xdr:cNvPr id="786" name="直線コネクタ 785"/>
        <xdr:cNvCxnSpPr/>
      </xdr:nvCxnSpPr>
      <xdr:spPr>
        <a:xfrm flipV="1">
          <a:off x="13889989" y="17413224"/>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87" name="【公民館】&#10;有形固定資産減価償却率最小値テキスト"/>
        <xdr:cNvSpPr txBox="1"/>
      </xdr:nvSpPr>
      <xdr:spPr>
        <a:xfrm>
          <a:off x="13928725"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88" name="直線コネクタ 787"/>
        <xdr:cNvCxnSpPr/>
      </xdr:nvCxnSpPr>
      <xdr:spPr>
        <a:xfrm>
          <a:off x="13801725" y="1851964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43451</xdr:rowOff>
    </xdr:from>
    <xdr:ext cx="405111" cy="259045"/>
    <xdr:sp macro="" textlink="">
      <xdr:nvSpPr>
        <xdr:cNvPr id="789" name="【公民館】&#10;有形固定資産減価償却率最大値テキスト"/>
        <xdr:cNvSpPr txBox="1"/>
      </xdr:nvSpPr>
      <xdr:spPr>
        <a:xfrm>
          <a:off x="13928725" y="1718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96774</xdr:rowOff>
    </xdr:from>
    <xdr:to>
      <xdr:col>86</xdr:col>
      <xdr:colOff>25400</xdr:colOff>
      <xdr:row>101</xdr:row>
      <xdr:rowOff>96774</xdr:rowOff>
    </xdr:to>
    <xdr:cxnSp macro="">
      <xdr:nvCxnSpPr>
        <xdr:cNvPr id="790" name="直線コネクタ 789"/>
        <xdr:cNvCxnSpPr/>
      </xdr:nvCxnSpPr>
      <xdr:spPr>
        <a:xfrm>
          <a:off x="13801725" y="1741322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91712</xdr:rowOff>
    </xdr:from>
    <xdr:ext cx="405111" cy="259045"/>
    <xdr:sp macro="" textlink="">
      <xdr:nvSpPr>
        <xdr:cNvPr id="791" name="【公民館】&#10;有形固定資産減価償却率平均値テキスト"/>
        <xdr:cNvSpPr txBox="1"/>
      </xdr:nvSpPr>
      <xdr:spPr>
        <a:xfrm>
          <a:off x="13928725" y="1792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68835</xdr:rowOff>
    </xdr:from>
    <xdr:to>
      <xdr:col>85</xdr:col>
      <xdr:colOff>177800</xdr:colOff>
      <xdr:row>105</xdr:row>
      <xdr:rowOff>170435</xdr:rowOff>
    </xdr:to>
    <xdr:sp macro="" textlink="">
      <xdr:nvSpPr>
        <xdr:cNvPr id="792" name="フローチャート: 判断 791"/>
        <xdr:cNvSpPr/>
      </xdr:nvSpPr>
      <xdr:spPr>
        <a:xfrm>
          <a:off x="13839825" y="1807108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43687</xdr:rowOff>
    </xdr:from>
    <xdr:to>
      <xdr:col>81</xdr:col>
      <xdr:colOff>101600</xdr:colOff>
      <xdr:row>106</xdr:row>
      <xdr:rowOff>145287</xdr:rowOff>
    </xdr:to>
    <xdr:sp macro="" textlink="">
      <xdr:nvSpPr>
        <xdr:cNvPr id="793" name="フローチャート: 判断 792"/>
        <xdr:cNvSpPr/>
      </xdr:nvSpPr>
      <xdr:spPr>
        <a:xfrm>
          <a:off x="13115925"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61976</xdr:rowOff>
    </xdr:from>
    <xdr:to>
      <xdr:col>76</xdr:col>
      <xdr:colOff>165100</xdr:colOff>
      <xdr:row>106</xdr:row>
      <xdr:rowOff>163576</xdr:rowOff>
    </xdr:to>
    <xdr:sp macro="" textlink="">
      <xdr:nvSpPr>
        <xdr:cNvPr id="794" name="フローチャート: 判断 793"/>
        <xdr:cNvSpPr/>
      </xdr:nvSpPr>
      <xdr:spPr>
        <a:xfrm>
          <a:off x="123698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141987</xdr:rowOff>
    </xdr:from>
    <xdr:to>
      <xdr:col>72</xdr:col>
      <xdr:colOff>38100</xdr:colOff>
      <xdr:row>108</xdr:row>
      <xdr:rowOff>72137</xdr:rowOff>
    </xdr:to>
    <xdr:sp macro="" textlink="">
      <xdr:nvSpPr>
        <xdr:cNvPr id="795" name="フローチャート: 判断 794"/>
        <xdr:cNvSpPr/>
      </xdr:nvSpPr>
      <xdr:spPr>
        <a:xfrm>
          <a:off x="11623675" y="1848713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801" name="楕円 800"/>
        <xdr:cNvSpPr/>
      </xdr:nvSpPr>
      <xdr:spPr>
        <a:xfrm>
          <a:off x="13839825" y="181762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802" name="【公民館】&#10;有形固定資産減価償却率該当値テキスト"/>
        <xdr:cNvSpPr txBox="1"/>
      </xdr:nvSpPr>
      <xdr:spPr>
        <a:xfrm>
          <a:off x="13928725"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93980</xdr:rowOff>
    </xdr:from>
    <xdr:to>
      <xdr:col>81</xdr:col>
      <xdr:colOff>101600</xdr:colOff>
      <xdr:row>107</xdr:row>
      <xdr:rowOff>24130</xdr:rowOff>
    </xdr:to>
    <xdr:sp macro="" textlink="">
      <xdr:nvSpPr>
        <xdr:cNvPr id="803" name="楕円 802"/>
        <xdr:cNvSpPr/>
      </xdr:nvSpPr>
      <xdr:spPr>
        <a:xfrm>
          <a:off x="13115925"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53339</xdr:rowOff>
    </xdr:from>
    <xdr:to>
      <xdr:col>85</xdr:col>
      <xdr:colOff>127000</xdr:colOff>
      <xdr:row>106</xdr:row>
      <xdr:rowOff>144780</xdr:rowOff>
    </xdr:to>
    <xdr:cxnSp macro="">
      <xdr:nvCxnSpPr>
        <xdr:cNvPr id="804" name="直線コネクタ 803"/>
        <xdr:cNvCxnSpPr/>
      </xdr:nvCxnSpPr>
      <xdr:spPr>
        <a:xfrm flipV="1">
          <a:off x="13166725" y="18227039"/>
          <a:ext cx="7239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93980</xdr:rowOff>
    </xdr:from>
    <xdr:to>
      <xdr:col>76</xdr:col>
      <xdr:colOff>165100</xdr:colOff>
      <xdr:row>107</xdr:row>
      <xdr:rowOff>24130</xdr:rowOff>
    </xdr:to>
    <xdr:sp macro="" textlink="">
      <xdr:nvSpPr>
        <xdr:cNvPr id="805" name="楕円 804"/>
        <xdr:cNvSpPr/>
      </xdr:nvSpPr>
      <xdr:spPr>
        <a:xfrm>
          <a:off x="123698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144780</xdr:rowOff>
    </xdr:from>
    <xdr:to>
      <xdr:col>81</xdr:col>
      <xdr:colOff>50800</xdr:colOff>
      <xdr:row>106</xdr:row>
      <xdr:rowOff>144780</xdr:rowOff>
    </xdr:to>
    <xdr:cxnSp macro="">
      <xdr:nvCxnSpPr>
        <xdr:cNvPr id="806" name="直線コネクタ 805"/>
        <xdr:cNvCxnSpPr/>
      </xdr:nvCxnSpPr>
      <xdr:spPr>
        <a:xfrm>
          <a:off x="12420600" y="1831848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73406</xdr:rowOff>
    </xdr:from>
    <xdr:to>
      <xdr:col>72</xdr:col>
      <xdr:colOff>38100</xdr:colOff>
      <xdr:row>106</xdr:row>
      <xdr:rowOff>3556</xdr:rowOff>
    </xdr:to>
    <xdr:sp macro="" textlink="">
      <xdr:nvSpPr>
        <xdr:cNvPr id="807" name="楕円 806"/>
        <xdr:cNvSpPr/>
      </xdr:nvSpPr>
      <xdr:spPr>
        <a:xfrm>
          <a:off x="11623675" y="1807565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124206</xdr:rowOff>
    </xdr:from>
    <xdr:to>
      <xdr:col>76</xdr:col>
      <xdr:colOff>114300</xdr:colOff>
      <xdr:row>106</xdr:row>
      <xdr:rowOff>144780</xdr:rowOff>
    </xdr:to>
    <xdr:cxnSp macro="">
      <xdr:nvCxnSpPr>
        <xdr:cNvPr id="808" name="直線コネクタ 807"/>
        <xdr:cNvCxnSpPr/>
      </xdr:nvCxnSpPr>
      <xdr:spPr>
        <a:xfrm>
          <a:off x="11655425" y="18126456"/>
          <a:ext cx="765175"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161814</xdr:rowOff>
    </xdr:from>
    <xdr:ext cx="405111" cy="259045"/>
    <xdr:sp macro="" textlink="">
      <xdr:nvSpPr>
        <xdr:cNvPr id="809" name="n_1aveValue【公民館】&#10;有形固定資産減価償却率"/>
        <xdr:cNvSpPr txBox="1"/>
      </xdr:nvSpPr>
      <xdr:spPr>
        <a:xfrm>
          <a:off x="12980044" y="1799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8653</xdr:rowOff>
    </xdr:from>
    <xdr:ext cx="405111" cy="259045"/>
    <xdr:sp macro="" textlink="">
      <xdr:nvSpPr>
        <xdr:cNvPr id="810" name="n_2aveValue【公民館】&#10;有形固定資産減価償却率"/>
        <xdr:cNvSpPr txBox="1"/>
      </xdr:nvSpPr>
      <xdr:spPr>
        <a:xfrm>
          <a:off x="12246619" y="18010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63264</xdr:rowOff>
    </xdr:from>
    <xdr:ext cx="405111" cy="259045"/>
    <xdr:sp macro="" textlink="">
      <xdr:nvSpPr>
        <xdr:cNvPr id="811" name="n_3aveValue【公民館】&#10;有形固定資産減価償却率"/>
        <xdr:cNvSpPr txBox="1"/>
      </xdr:nvSpPr>
      <xdr:spPr>
        <a:xfrm>
          <a:off x="11500494" y="18579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15257</xdr:rowOff>
    </xdr:from>
    <xdr:ext cx="405111" cy="259045"/>
    <xdr:sp macro="" textlink="">
      <xdr:nvSpPr>
        <xdr:cNvPr id="812" name="n_1mainValue【公民館】&#10;有形固定資産減価償却率"/>
        <xdr:cNvSpPr txBox="1"/>
      </xdr:nvSpPr>
      <xdr:spPr>
        <a:xfrm>
          <a:off x="129800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15257</xdr:rowOff>
    </xdr:from>
    <xdr:ext cx="405111" cy="259045"/>
    <xdr:sp macro="" textlink="">
      <xdr:nvSpPr>
        <xdr:cNvPr id="813" name="n_2mainValue【公民館】&#10;有形固定資産減価償却率"/>
        <xdr:cNvSpPr txBox="1"/>
      </xdr:nvSpPr>
      <xdr:spPr>
        <a:xfrm>
          <a:off x="12246619"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20083</xdr:rowOff>
    </xdr:from>
    <xdr:ext cx="405111" cy="259045"/>
    <xdr:sp macro="" textlink="">
      <xdr:nvSpPr>
        <xdr:cNvPr id="814" name="n_3mainValue【公民館】&#10;有形固定資産減価償却率"/>
        <xdr:cNvSpPr txBox="1"/>
      </xdr:nvSpPr>
      <xdr:spPr>
        <a:xfrm>
          <a:off x="11500494" y="1785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5" name="テキスト ボックス 824"/>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26" name="直線コネクタ 825"/>
        <xdr:cNvCxnSpPr/>
      </xdr:nvCxnSpPr>
      <xdr:spPr>
        <a:xfrm>
          <a:off x="15544800" y="1866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7" name="テキスト ボックス 826"/>
        <xdr:cNvSpPr txBox="1"/>
      </xdr:nvSpPr>
      <xdr:spPr>
        <a:xfrm>
          <a:off x="1516334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8" name="直線コネクタ 827"/>
        <xdr:cNvCxnSpPr/>
      </xdr:nvCxnSpPr>
      <xdr:spPr>
        <a:xfrm>
          <a:off x="15544800" y="1828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9" name="テキスト ボックス 828"/>
        <xdr:cNvSpPr txBox="1"/>
      </xdr:nvSpPr>
      <xdr:spPr>
        <a:xfrm>
          <a:off x="1516334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0" name="直線コネクタ 829"/>
        <xdr:cNvCxnSpPr/>
      </xdr:nvCxnSpPr>
      <xdr:spPr>
        <a:xfrm>
          <a:off x="15544800" y="1790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1" name="テキスト ボックス 830"/>
        <xdr:cNvSpPr txBox="1"/>
      </xdr:nvSpPr>
      <xdr:spPr>
        <a:xfrm>
          <a:off x="1516334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2" name="直線コネクタ 831"/>
        <xdr:cNvCxnSpPr/>
      </xdr:nvCxnSpPr>
      <xdr:spPr>
        <a:xfrm>
          <a:off x="15544800" y="1752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3" name="テキスト ボックス 832"/>
        <xdr:cNvSpPr txBox="1"/>
      </xdr:nvSpPr>
      <xdr:spPr>
        <a:xfrm>
          <a:off x="1516334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4" name="直線コネクタ 833"/>
        <xdr:cNvCxnSpPr/>
      </xdr:nvCxnSpPr>
      <xdr:spPr>
        <a:xfrm>
          <a:off x="15544800" y="1714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5" name="テキスト ボックス 834"/>
        <xdr:cNvSpPr txBox="1"/>
      </xdr:nvSpPr>
      <xdr:spPr>
        <a:xfrm>
          <a:off x="1516334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公民館】&#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30480</xdr:rowOff>
    </xdr:from>
    <xdr:to>
      <xdr:col>116</xdr:col>
      <xdr:colOff>62864</xdr:colOff>
      <xdr:row>107</xdr:row>
      <xdr:rowOff>95250</xdr:rowOff>
    </xdr:to>
    <xdr:cxnSp macro="">
      <xdr:nvCxnSpPr>
        <xdr:cNvPr id="839" name="直線コネクタ 838"/>
        <xdr:cNvCxnSpPr/>
      </xdr:nvCxnSpPr>
      <xdr:spPr>
        <a:xfrm flipV="1">
          <a:off x="18846164" y="171754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99077</xdr:rowOff>
    </xdr:from>
    <xdr:ext cx="469744" cy="259045"/>
    <xdr:sp macro="" textlink="">
      <xdr:nvSpPr>
        <xdr:cNvPr id="840" name="【公民館】&#10;一人当たり面積最小値テキスト"/>
        <xdr:cNvSpPr txBox="1"/>
      </xdr:nvSpPr>
      <xdr:spPr>
        <a:xfrm>
          <a:off x="18884900"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95250</xdr:rowOff>
    </xdr:from>
    <xdr:to>
      <xdr:col>116</xdr:col>
      <xdr:colOff>152400</xdr:colOff>
      <xdr:row>107</xdr:row>
      <xdr:rowOff>95250</xdr:rowOff>
    </xdr:to>
    <xdr:cxnSp macro="">
      <xdr:nvCxnSpPr>
        <xdr:cNvPr id="841" name="直線コネクタ 840"/>
        <xdr:cNvCxnSpPr/>
      </xdr:nvCxnSpPr>
      <xdr:spPr>
        <a:xfrm>
          <a:off x="18786475" y="184404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148607</xdr:rowOff>
    </xdr:from>
    <xdr:ext cx="469744" cy="259045"/>
    <xdr:sp macro="" textlink="">
      <xdr:nvSpPr>
        <xdr:cNvPr id="842" name="【公民館】&#10;一人当たり面積最大値テキスト"/>
        <xdr:cNvSpPr txBox="1"/>
      </xdr:nvSpPr>
      <xdr:spPr>
        <a:xfrm>
          <a:off x="188849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30480</xdr:rowOff>
    </xdr:from>
    <xdr:to>
      <xdr:col>116</xdr:col>
      <xdr:colOff>152400</xdr:colOff>
      <xdr:row>100</xdr:row>
      <xdr:rowOff>30480</xdr:rowOff>
    </xdr:to>
    <xdr:cxnSp macro="">
      <xdr:nvCxnSpPr>
        <xdr:cNvPr id="843" name="直線コネクタ 842"/>
        <xdr:cNvCxnSpPr/>
      </xdr:nvCxnSpPr>
      <xdr:spPr>
        <a:xfrm>
          <a:off x="18786475" y="1717548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101616</xdr:rowOff>
    </xdr:from>
    <xdr:ext cx="469744" cy="259045"/>
    <xdr:sp macro="" textlink="">
      <xdr:nvSpPr>
        <xdr:cNvPr id="844" name="【公民館】&#10;一人当たり面積平均値テキスト"/>
        <xdr:cNvSpPr txBox="1"/>
      </xdr:nvSpPr>
      <xdr:spPr>
        <a:xfrm>
          <a:off x="18884900" y="17760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78739</xdr:rowOff>
    </xdr:from>
    <xdr:to>
      <xdr:col>116</xdr:col>
      <xdr:colOff>114300</xdr:colOff>
      <xdr:row>105</xdr:row>
      <xdr:rowOff>8889</xdr:rowOff>
    </xdr:to>
    <xdr:sp macro="" textlink="">
      <xdr:nvSpPr>
        <xdr:cNvPr id="845" name="フローチャート: 判断 844"/>
        <xdr:cNvSpPr/>
      </xdr:nvSpPr>
      <xdr:spPr>
        <a:xfrm>
          <a:off x="187960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2539</xdr:rowOff>
    </xdr:from>
    <xdr:to>
      <xdr:col>112</xdr:col>
      <xdr:colOff>38100</xdr:colOff>
      <xdr:row>104</xdr:row>
      <xdr:rowOff>104139</xdr:rowOff>
    </xdr:to>
    <xdr:sp macro="" textlink="">
      <xdr:nvSpPr>
        <xdr:cNvPr id="846" name="フローチャート: 判断 845"/>
        <xdr:cNvSpPr/>
      </xdr:nvSpPr>
      <xdr:spPr>
        <a:xfrm>
          <a:off x="18100675" y="17833339"/>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40639</xdr:rowOff>
    </xdr:from>
    <xdr:to>
      <xdr:col>107</xdr:col>
      <xdr:colOff>101600</xdr:colOff>
      <xdr:row>104</xdr:row>
      <xdr:rowOff>142239</xdr:rowOff>
    </xdr:to>
    <xdr:sp macro="" textlink="">
      <xdr:nvSpPr>
        <xdr:cNvPr id="847" name="フローチャート: 判断 846"/>
        <xdr:cNvSpPr/>
      </xdr:nvSpPr>
      <xdr:spPr>
        <a:xfrm>
          <a:off x="17325975" y="1787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13970</xdr:rowOff>
    </xdr:from>
    <xdr:to>
      <xdr:col>102</xdr:col>
      <xdr:colOff>165100</xdr:colOff>
      <xdr:row>103</xdr:row>
      <xdr:rowOff>115570</xdr:rowOff>
    </xdr:to>
    <xdr:sp macro="" textlink="">
      <xdr:nvSpPr>
        <xdr:cNvPr id="848" name="フローチャート: 判断 847"/>
        <xdr:cNvSpPr/>
      </xdr:nvSpPr>
      <xdr:spPr>
        <a:xfrm>
          <a:off x="1657985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854" name="楕円 853"/>
        <xdr:cNvSpPr/>
      </xdr:nvSpPr>
      <xdr:spPr>
        <a:xfrm>
          <a:off x="187960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15257</xdr:rowOff>
    </xdr:from>
    <xdr:ext cx="469744" cy="259045"/>
    <xdr:sp macro="" textlink="">
      <xdr:nvSpPr>
        <xdr:cNvPr id="855" name="【公民館】&#10;一人当たり面積該当値テキスト"/>
        <xdr:cNvSpPr txBox="1"/>
      </xdr:nvSpPr>
      <xdr:spPr>
        <a:xfrm>
          <a:off x="18884900"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36830</xdr:rowOff>
    </xdr:from>
    <xdr:to>
      <xdr:col>112</xdr:col>
      <xdr:colOff>38100</xdr:colOff>
      <xdr:row>105</xdr:row>
      <xdr:rowOff>138430</xdr:rowOff>
    </xdr:to>
    <xdr:sp macro="" textlink="">
      <xdr:nvSpPr>
        <xdr:cNvPr id="856" name="楕円 855"/>
        <xdr:cNvSpPr/>
      </xdr:nvSpPr>
      <xdr:spPr>
        <a:xfrm>
          <a:off x="18100675" y="1803908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87630</xdr:rowOff>
    </xdr:from>
    <xdr:to>
      <xdr:col>116</xdr:col>
      <xdr:colOff>63500</xdr:colOff>
      <xdr:row>105</xdr:row>
      <xdr:rowOff>87630</xdr:rowOff>
    </xdr:to>
    <xdr:cxnSp macro="">
      <xdr:nvCxnSpPr>
        <xdr:cNvPr id="857" name="直線コネクタ 856"/>
        <xdr:cNvCxnSpPr/>
      </xdr:nvCxnSpPr>
      <xdr:spPr>
        <a:xfrm>
          <a:off x="18132425" y="1808988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58" name="楕円 857"/>
        <xdr:cNvSpPr/>
      </xdr:nvSpPr>
      <xdr:spPr>
        <a:xfrm>
          <a:off x="17325975"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87630</xdr:rowOff>
    </xdr:from>
    <xdr:to>
      <xdr:col>111</xdr:col>
      <xdr:colOff>177800</xdr:colOff>
      <xdr:row>105</xdr:row>
      <xdr:rowOff>87630</xdr:rowOff>
    </xdr:to>
    <xdr:cxnSp macro="">
      <xdr:nvCxnSpPr>
        <xdr:cNvPr id="859" name="直線コネクタ 858"/>
        <xdr:cNvCxnSpPr/>
      </xdr:nvCxnSpPr>
      <xdr:spPr>
        <a:xfrm>
          <a:off x="17376775" y="1808988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60" name="楕円 859"/>
        <xdr:cNvSpPr/>
      </xdr:nvSpPr>
      <xdr:spPr>
        <a:xfrm>
          <a:off x="1657985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61" name="直線コネクタ 860"/>
        <xdr:cNvCxnSpPr/>
      </xdr:nvCxnSpPr>
      <xdr:spPr>
        <a:xfrm>
          <a:off x="16630650" y="1808988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120666</xdr:rowOff>
    </xdr:from>
    <xdr:ext cx="469744" cy="259045"/>
    <xdr:sp macro="" textlink="">
      <xdr:nvSpPr>
        <xdr:cNvPr id="862" name="n_1aveValue【公民館】&#10;一人当たり面積"/>
        <xdr:cNvSpPr txBox="1"/>
      </xdr:nvSpPr>
      <xdr:spPr>
        <a:xfrm>
          <a:off x="1793247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158766</xdr:rowOff>
    </xdr:from>
    <xdr:ext cx="469744" cy="259045"/>
    <xdr:sp macro="" textlink="">
      <xdr:nvSpPr>
        <xdr:cNvPr id="863" name="n_2aveValue【公民館】&#10;一人当たり面積"/>
        <xdr:cNvSpPr txBox="1"/>
      </xdr:nvSpPr>
      <xdr:spPr>
        <a:xfrm>
          <a:off x="17170477" y="1764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132097</xdr:rowOff>
    </xdr:from>
    <xdr:ext cx="469744" cy="259045"/>
    <xdr:sp macro="" textlink="">
      <xdr:nvSpPr>
        <xdr:cNvPr id="864" name="n_3aveValue【公民館】&#10;一人当たり面積"/>
        <xdr:cNvSpPr txBox="1"/>
      </xdr:nvSpPr>
      <xdr:spPr>
        <a:xfrm>
          <a:off x="16424352"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129557</xdr:rowOff>
    </xdr:from>
    <xdr:ext cx="469744" cy="259045"/>
    <xdr:sp macro="" textlink="">
      <xdr:nvSpPr>
        <xdr:cNvPr id="865" name="n_1mainValue【公民館】&#10;一人当たり面積"/>
        <xdr:cNvSpPr txBox="1"/>
      </xdr:nvSpPr>
      <xdr:spPr>
        <a:xfrm>
          <a:off x="1793247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129557</xdr:rowOff>
    </xdr:from>
    <xdr:ext cx="469744" cy="259045"/>
    <xdr:sp macro="" textlink="">
      <xdr:nvSpPr>
        <xdr:cNvPr id="866" name="n_2mainValue【公民館】&#10;一人当たり面積"/>
        <xdr:cNvSpPr txBox="1"/>
      </xdr:nvSpPr>
      <xdr:spPr>
        <a:xfrm>
          <a:off x="1717047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129557</xdr:rowOff>
    </xdr:from>
    <xdr:ext cx="469744" cy="259045"/>
    <xdr:sp macro="" textlink="">
      <xdr:nvSpPr>
        <xdr:cNvPr id="867" name="n_3mainValue【公民館】&#10;一人当たり面積"/>
        <xdr:cNvSpPr txBox="1"/>
      </xdr:nvSpPr>
      <xdr:spPr>
        <a:xfrm>
          <a:off x="16424352"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tx1"/>
              </a:solidFill>
              <a:latin typeface="ＭＳ Ｐゴシック" panose="020B0600070205080204" pitchFamily="50" charset="-128"/>
              <a:ea typeface="ＭＳ Ｐゴシック" panose="020B0600070205080204" pitchFamily="50" charset="-128"/>
            </a:rPr>
            <a:t>　類似団体と比較して有形固定資産減価償却率が特に高くなっている施設は，道路，橋りょう・トンネル，公営住宅であり，特に低くなっている施設は認定こども園・幼稚園・保育所，学校施設，児童館である。</a:t>
          </a:r>
        </a:p>
        <a:p>
          <a:r>
            <a:rPr kumimoji="1" lang="ja-JP" altLang="en-US" sz="1050">
              <a:solidFill>
                <a:schemeClr val="tx1"/>
              </a:solidFill>
              <a:latin typeface="ＭＳ Ｐゴシック" panose="020B0600070205080204" pitchFamily="50" charset="-128"/>
              <a:ea typeface="ＭＳ Ｐゴシック" panose="020B0600070205080204" pitchFamily="50" charset="-128"/>
            </a:rPr>
            <a:t>　道路及び橋りょう・トンネルについては，年々有形固定資産減価償却率が高くなっていることから，定期的な点検及び計画的な修繕・更新等により，引き続き老朽化対策等に取り組んでいく。公営住宅については，築</a:t>
          </a:r>
          <a:r>
            <a:rPr kumimoji="1" lang="en-US" altLang="ja-JP" sz="1050">
              <a:solidFill>
                <a:schemeClr val="tx1"/>
              </a:solidFill>
              <a:latin typeface="ＭＳ Ｐゴシック" panose="020B0600070205080204" pitchFamily="50" charset="-128"/>
              <a:ea typeface="ＭＳ Ｐゴシック" panose="020B0600070205080204" pitchFamily="50" charset="-128"/>
            </a:rPr>
            <a:t>30</a:t>
          </a:r>
          <a:r>
            <a:rPr kumimoji="1" lang="ja-JP" altLang="en-US" sz="1050">
              <a:solidFill>
                <a:schemeClr val="tx1"/>
              </a:solidFill>
              <a:latin typeface="ＭＳ Ｐゴシック" panose="020B0600070205080204" pitchFamily="50" charset="-128"/>
              <a:ea typeface="ＭＳ Ｐゴシック" panose="020B0600070205080204" pitchFamily="50" charset="-128"/>
            </a:rPr>
            <a:t>～</a:t>
          </a:r>
          <a:r>
            <a:rPr kumimoji="1" lang="en-US" altLang="ja-JP" sz="1050">
              <a:solidFill>
                <a:schemeClr val="tx1"/>
              </a:solidFill>
              <a:latin typeface="ＭＳ Ｐゴシック" panose="020B0600070205080204" pitchFamily="50" charset="-128"/>
              <a:ea typeface="ＭＳ Ｐゴシック" panose="020B0600070205080204" pitchFamily="50" charset="-128"/>
            </a:rPr>
            <a:t>40</a:t>
          </a:r>
          <a:r>
            <a:rPr kumimoji="1" lang="ja-JP" altLang="en-US" sz="1050">
              <a:solidFill>
                <a:schemeClr val="tx1"/>
              </a:solidFill>
              <a:latin typeface="ＭＳ Ｐゴシック" panose="020B0600070205080204" pitchFamily="50" charset="-128"/>
              <a:ea typeface="ＭＳ Ｐゴシック" panose="020B0600070205080204" pitchFamily="50" charset="-128"/>
            </a:rPr>
            <a:t>年を経過した住宅が多く，耐用年数が経過しつつあることから，有形固定資産減価償却率が高くなっており，「公営住宅等長寿命化計画」に基づき，適切な維持管理を実施していく必要がある。</a:t>
          </a:r>
        </a:p>
        <a:p>
          <a:r>
            <a:rPr kumimoji="1" lang="ja-JP" altLang="en-US" sz="1050">
              <a:solidFill>
                <a:schemeClr val="tx1"/>
              </a:solidFill>
              <a:latin typeface="ＭＳ Ｐゴシック" panose="020B0600070205080204" pitchFamily="50" charset="-128"/>
              <a:ea typeface="ＭＳ Ｐゴシック" panose="020B0600070205080204" pitchFamily="50" charset="-128"/>
            </a:rPr>
            <a:t>　認定こども園・幼稚園・保育所については，有形固定資産減価償却率が平成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29</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と比べて大きく減少しているが，老朽化していた植松幼稚園を廃止し，新たに土合こども園を建設したためである。引き続き「子どものための施設等再編基本計画」に基づき，耐震補強や建替え工事を計画的に実施していく。学校施設及び児童館については，耐震補強及び改修工事等を計画的に進めているため，類似団体平均と比較し低い水準となっている。</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50">
              <a:solidFill>
                <a:schemeClr val="tx1"/>
              </a:solidFill>
              <a:latin typeface="ＭＳ Ｐゴシック" panose="020B0600070205080204" pitchFamily="50" charset="-128"/>
              <a:ea typeface="ＭＳ Ｐゴシック" panose="020B0600070205080204" pitchFamily="50" charset="-128"/>
            </a:rPr>
            <a:t>　一人当たり面積は，児童館が平成</a:t>
          </a:r>
          <a:r>
            <a:rPr kumimoji="1" lang="en-US" altLang="ja-JP" sz="1050">
              <a:solidFill>
                <a:schemeClr val="tx1"/>
              </a:solidFill>
              <a:latin typeface="ＭＳ Ｐゴシック" panose="020B0600070205080204" pitchFamily="50" charset="-128"/>
              <a:ea typeface="ＭＳ Ｐゴシック" panose="020B0600070205080204" pitchFamily="50" charset="-128"/>
            </a:rPr>
            <a:t>29</a:t>
          </a:r>
          <a:r>
            <a:rPr kumimoji="1" lang="ja-JP" altLang="en-US" sz="1050">
              <a:solidFill>
                <a:schemeClr val="tx1"/>
              </a:solidFill>
              <a:latin typeface="ＭＳ Ｐゴシック" panose="020B0600070205080204" pitchFamily="50" charset="-128"/>
              <a:ea typeface="ＭＳ Ｐゴシック" panose="020B0600070205080204" pitchFamily="50" charset="-128"/>
            </a:rPr>
            <a:t>年度と比べて大きく増加しているが，これは既存の平泉児童センター及び女性・子どもセンターの２施設を児童館の延床面積に加えたことによるものであり，児童館の建設によるものではない。引き続き維持管理経費の推移を注視しつつ，中長期的な視点のもとに公共施設等の最適な配置を実現することが求め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49275" y="127000"/>
          <a:ext cx="107854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192500" y="190500"/>
          <a:ext cx="3390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211550" y="215900"/>
          <a:ext cx="3346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236950" y="241300"/>
          <a:ext cx="3289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3827125" y="190500"/>
          <a:ext cx="22606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3852525" y="215900"/>
          <a:ext cx="22161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3877925" y="241300"/>
          <a:ext cx="21590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47700" y="889000"/>
          <a:ext cx="85820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74700" y="920750"/>
          <a:ext cx="1168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08175" y="920750"/>
          <a:ext cx="113347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95,401
92,996
146.98
48,011,651
44,644,123
3,132,931
28,381,646
14,314,808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041650" y="920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337050" y="939800"/>
          <a:ext cx="17176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054725" y="939800"/>
          <a:ext cx="10699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22.0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188200" y="952500"/>
          <a:ext cx="54927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337050" y="1714500"/>
          <a:ext cx="17176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118225" y="1714500"/>
          <a:ext cx="29146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417050" y="889000"/>
          <a:ext cx="12954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648825" y="9525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648825" y="1219200"/>
          <a:ext cx="113347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648825" y="1549400"/>
          <a:ext cx="12319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499600" y="1041400"/>
          <a:ext cx="1809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553575" y="990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553575" y="1257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56945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518650" y="1524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56945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518650" y="1905000"/>
          <a:ext cx="1428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1277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12775"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1277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477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747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747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192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192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590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590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477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381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477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6591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47700" y="716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208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47700" y="670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208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47700" y="624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208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47700" y="579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208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477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662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477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32766</xdr:rowOff>
    </xdr:from>
    <xdr:to>
      <xdr:col>24</xdr:col>
      <xdr:colOff>62865</xdr:colOff>
      <xdr:row>41</xdr:row>
      <xdr:rowOff>153924</xdr:rowOff>
    </xdr:to>
    <xdr:cxnSp macro="">
      <xdr:nvCxnSpPr>
        <xdr:cNvPr id="54" name="直線コネクタ 53"/>
        <xdr:cNvCxnSpPr/>
      </xdr:nvCxnSpPr>
      <xdr:spPr>
        <a:xfrm flipV="1">
          <a:off x="3949065" y="5690616"/>
          <a:ext cx="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157751</xdr:rowOff>
    </xdr:from>
    <xdr:ext cx="405111" cy="259045"/>
    <xdr:sp macro="" textlink="">
      <xdr:nvSpPr>
        <xdr:cNvPr id="55" name="【図書館】&#10;有形固定資産減価償却率最小値テキスト"/>
        <xdr:cNvSpPr txBox="1"/>
      </xdr:nvSpPr>
      <xdr:spPr>
        <a:xfrm>
          <a:off x="3987800" y="7187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153924</xdr:rowOff>
    </xdr:from>
    <xdr:to>
      <xdr:col>24</xdr:col>
      <xdr:colOff>152400</xdr:colOff>
      <xdr:row>41</xdr:row>
      <xdr:rowOff>153924</xdr:rowOff>
    </xdr:to>
    <xdr:cxnSp macro="">
      <xdr:nvCxnSpPr>
        <xdr:cNvPr id="56" name="直線コネクタ 55"/>
        <xdr:cNvCxnSpPr/>
      </xdr:nvCxnSpPr>
      <xdr:spPr>
        <a:xfrm>
          <a:off x="3889375" y="718337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150893</xdr:rowOff>
    </xdr:from>
    <xdr:ext cx="405111" cy="259045"/>
    <xdr:sp macro="" textlink="">
      <xdr:nvSpPr>
        <xdr:cNvPr id="57" name="【図書館】&#10;有形固定資産減価償却率最大値テキスト"/>
        <xdr:cNvSpPr txBox="1"/>
      </xdr:nvSpPr>
      <xdr:spPr>
        <a:xfrm>
          <a:off x="3987800"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32766</xdr:rowOff>
    </xdr:from>
    <xdr:to>
      <xdr:col>24</xdr:col>
      <xdr:colOff>152400</xdr:colOff>
      <xdr:row>33</xdr:row>
      <xdr:rowOff>32766</xdr:rowOff>
    </xdr:to>
    <xdr:cxnSp macro="">
      <xdr:nvCxnSpPr>
        <xdr:cNvPr id="58" name="直線コネクタ 57"/>
        <xdr:cNvCxnSpPr/>
      </xdr:nvCxnSpPr>
      <xdr:spPr>
        <a:xfrm>
          <a:off x="3889375" y="569061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18559</xdr:rowOff>
    </xdr:from>
    <xdr:ext cx="405111" cy="259045"/>
    <xdr:sp macro="" textlink="">
      <xdr:nvSpPr>
        <xdr:cNvPr id="59" name="【図書館】&#10;有形固定資産減価償却率平均値テキスト"/>
        <xdr:cNvSpPr txBox="1"/>
      </xdr:nvSpPr>
      <xdr:spPr>
        <a:xfrm>
          <a:off x="3987800" y="6362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167132</xdr:rowOff>
    </xdr:from>
    <xdr:to>
      <xdr:col>24</xdr:col>
      <xdr:colOff>114300</xdr:colOff>
      <xdr:row>38</xdr:row>
      <xdr:rowOff>97282</xdr:rowOff>
    </xdr:to>
    <xdr:sp macro="" textlink="">
      <xdr:nvSpPr>
        <xdr:cNvPr id="60" name="フローチャート: 判断 59"/>
        <xdr:cNvSpPr/>
      </xdr:nvSpPr>
      <xdr:spPr>
        <a:xfrm>
          <a:off x="3898900" y="6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25400</xdr:rowOff>
    </xdr:from>
    <xdr:to>
      <xdr:col>20</xdr:col>
      <xdr:colOff>38100</xdr:colOff>
      <xdr:row>38</xdr:row>
      <xdr:rowOff>127000</xdr:rowOff>
    </xdr:to>
    <xdr:sp macro="" textlink="">
      <xdr:nvSpPr>
        <xdr:cNvPr id="61" name="フローチャート: 判断 60"/>
        <xdr:cNvSpPr/>
      </xdr:nvSpPr>
      <xdr:spPr>
        <a:xfrm>
          <a:off x="3203575" y="65405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428875"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52832</xdr:rowOff>
    </xdr:from>
    <xdr:to>
      <xdr:col>10</xdr:col>
      <xdr:colOff>165100</xdr:colOff>
      <xdr:row>38</xdr:row>
      <xdr:rowOff>154432</xdr:rowOff>
    </xdr:to>
    <xdr:sp macro="" textlink="">
      <xdr:nvSpPr>
        <xdr:cNvPr id="63" name="フローチャート: 判断 62"/>
        <xdr:cNvSpPr/>
      </xdr:nvSpPr>
      <xdr:spPr>
        <a:xfrm>
          <a:off x="168275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787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073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17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571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06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132842</xdr:rowOff>
    </xdr:from>
    <xdr:to>
      <xdr:col>24</xdr:col>
      <xdr:colOff>114300</xdr:colOff>
      <xdr:row>40</xdr:row>
      <xdr:rowOff>62992</xdr:rowOff>
    </xdr:to>
    <xdr:sp macro="" textlink="">
      <xdr:nvSpPr>
        <xdr:cNvPr id="69" name="楕円 68"/>
        <xdr:cNvSpPr/>
      </xdr:nvSpPr>
      <xdr:spPr>
        <a:xfrm>
          <a:off x="38989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111269</xdr:rowOff>
    </xdr:from>
    <xdr:ext cx="405111" cy="259045"/>
    <xdr:sp macro="" textlink="">
      <xdr:nvSpPr>
        <xdr:cNvPr id="70" name="【図書館】&#10;有形固定資産減価償却率該当値テキスト"/>
        <xdr:cNvSpPr txBox="1"/>
      </xdr:nvSpPr>
      <xdr:spPr>
        <a:xfrm>
          <a:off x="3987800"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27686</xdr:rowOff>
    </xdr:from>
    <xdr:to>
      <xdr:col>20</xdr:col>
      <xdr:colOff>38100</xdr:colOff>
      <xdr:row>37</xdr:row>
      <xdr:rowOff>129286</xdr:rowOff>
    </xdr:to>
    <xdr:sp macro="" textlink="">
      <xdr:nvSpPr>
        <xdr:cNvPr id="71" name="楕円 70"/>
        <xdr:cNvSpPr/>
      </xdr:nvSpPr>
      <xdr:spPr>
        <a:xfrm>
          <a:off x="3203575" y="6371336"/>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78486</xdr:rowOff>
    </xdr:from>
    <xdr:to>
      <xdr:col>24</xdr:col>
      <xdr:colOff>63500</xdr:colOff>
      <xdr:row>40</xdr:row>
      <xdr:rowOff>12192</xdr:rowOff>
    </xdr:to>
    <xdr:cxnSp macro="">
      <xdr:nvCxnSpPr>
        <xdr:cNvPr id="72" name="直線コネクタ 71"/>
        <xdr:cNvCxnSpPr/>
      </xdr:nvCxnSpPr>
      <xdr:spPr>
        <a:xfrm>
          <a:off x="3235325" y="6422136"/>
          <a:ext cx="714375" cy="4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73406</xdr:rowOff>
    </xdr:from>
    <xdr:to>
      <xdr:col>15</xdr:col>
      <xdr:colOff>101600</xdr:colOff>
      <xdr:row>38</xdr:row>
      <xdr:rowOff>3556</xdr:rowOff>
    </xdr:to>
    <xdr:sp macro="" textlink="">
      <xdr:nvSpPr>
        <xdr:cNvPr id="73" name="楕円 72"/>
        <xdr:cNvSpPr/>
      </xdr:nvSpPr>
      <xdr:spPr>
        <a:xfrm>
          <a:off x="2428875"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78486</xdr:rowOff>
    </xdr:from>
    <xdr:to>
      <xdr:col>19</xdr:col>
      <xdr:colOff>177800</xdr:colOff>
      <xdr:row>37</xdr:row>
      <xdr:rowOff>124206</xdr:rowOff>
    </xdr:to>
    <xdr:cxnSp macro="">
      <xdr:nvCxnSpPr>
        <xdr:cNvPr id="74" name="直線コネクタ 73"/>
        <xdr:cNvCxnSpPr/>
      </xdr:nvCxnSpPr>
      <xdr:spPr>
        <a:xfrm flipV="1">
          <a:off x="2479675" y="6422136"/>
          <a:ext cx="7556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121412</xdr:rowOff>
    </xdr:from>
    <xdr:to>
      <xdr:col>10</xdr:col>
      <xdr:colOff>165100</xdr:colOff>
      <xdr:row>38</xdr:row>
      <xdr:rowOff>51562</xdr:rowOff>
    </xdr:to>
    <xdr:sp macro="" textlink="">
      <xdr:nvSpPr>
        <xdr:cNvPr id="75" name="楕円 74"/>
        <xdr:cNvSpPr/>
      </xdr:nvSpPr>
      <xdr:spPr>
        <a:xfrm>
          <a:off x="168275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124206</xdr:rowOff>
    </xdr:from>
    <xdr:to>
      <xdr:col>15</xdr:col>
      <xdr:colOff>50800</xdr:colOff>
      <xdr:row>38</xdr:row>
      <xdr:rowOff>762</xdr:rowOff>
    </xdr:to>
    <xdr:cxnSp macro="">
      <xdr:nvCxnSpPr>
        <xdr:cNvPr id="76" name="直線コネクタ 75"/>
        <xdr:cNvCxnSpPr/>
      </xdr:nvCxnSpPr>
      <xdr:spPr>
        <a:xfrm flipV="1">
          <a:off x="1733550" y="6467856"/>
          <a:ext cx="746125"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118127</xdr:rowOff>
    </xdr:from>
    <xdr:ext cx="405111" cy="259045"/>
    <xdr:sp macro="" textlink="">
      <xdr:nvSpPr>
        <xdr:cNvPr id="77" name="n_1aveValue【図書館】&#10;有形固定資産減価償却率"/>
        <xdr:cNvSpPr txBox="1"/>
      </xdr:nvSpPr>
      <xdr:spPr>
        <a:xfrm>
          <a:off x="306769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xdr:cNvSpPr txBox="1"/>
      </xdr:nvSpPr>
      <xdr:spPr>
        <a:xfrm>
          <a:off x="230569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145559</xdr:rowOff>
    </xdr:from>
    <xdr:ext cx="405111" cy="259045"/>
    <xdr:sp macro="" textlink="">
      <xdr:nvSpPr>
        <xdr:cNvPr id="79" name="n_3aveValue【図書館】&#10;有形固定資産減価償却率"/>
        <xdr:cNvSpPr txBox="1"/>
      </xdr:nvSpPr>
      <xdr:spPr>
        <a:xfrm>
          <a:off x="1559569" y="666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145813</xdr:rowOff>
    </xdr:from>
    <xdr:ext cx="405111" cy="259045"/>
    <xdr:sp macro="" textlink="">
      <xdr:nvSpPr>
        <xdr:cNvPr id="80" name="n_1mainValue【図書館】&#10;有形固定資産減価償却率"/>
        <xdr:cNvSpPr txBox="1"/>
      </xdr:nvSpPr>
      <xdr:spPr>
        <a:xfrm>
          <a:off x="3067694" y="614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20083</xdr:rowOff>
    </xdr:from>
    <xdr:ext cx="405111" cy="259045"/>
    <xdr:sp macro="" textlink="">
      <xdr:nvSpPr>
        <xdr:cNvPr id="81" name="n_2mainValue【図書館】&#10;有形固定資産減価償却率"/>
        <xdr:cNvSpPr txBox="1"/>
      </xdr:nvSpPr>
      <xdr:spPr>
        <a:xfrm>
          <a:off x="2305694" y="619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68089</xdr:rowOff>
    </xdr:from>
    <xdr:ext cx="405111" cy="259045"/>
    <xdr:sp macro="" textlink="">
      <xdr:nvSpPr>
        <xdr:cNvPr id="82" name="n_3mainValue【図書館】&#10;有形固定資産減価償却率"/>
        <xdr:cNvSpPr txBox="1"/>
      </xdr:nvSpPr>
      <xdr:spPr>
        <a:xfrm>
          <a:off x="1559569" y="6240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632450"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7308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7308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6040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6040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5755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5755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632450"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5943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632450" y="762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52224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xdr:cNvCxnSpPr/>
      </xdr:nvCxnSpPr>
      <xdr:spPr>
        <a:xfrm>
          <a:off x="5632450" y="723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xdr:cNvSpPr txBox="1"/>
      </xdr:nvSpPr>
      <xdr:spPr>
        <a:xfrm>
          <a:off x="52224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xdr:cNvCxnSpPr/>
      </xdr:nvCxnSpPr>
      <xdr:spPr>
        <a:xfrm>
          <a:off x="5632450" y="685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xdr:cNvSpPr txBox="1"/>
      </xdr:nvSpPr>
      <xdr:spPr>
        <a:xfrm>
          <a:off x="52224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5632450" y="647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52224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xdr:cNvCxnSpPr/>
      </xdr:nvCxnSpPr>
      <xdr:spPr>
        <a:xfrm>
          <a:off x="5632450" y="609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xdr:cNvSpPr txBox="1"/>
      </xdr:nvSpPr>
      <xdr:spPr>
        <a:xfrm>
          <a:off x="52224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xdr:cNvCxnSpPr/>
      </xdr:nvCxnSpPr>
      <xdr:spPr>
        <a:xfrm>
          <a:off x="5632450" y="571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xdr:cNvSpPr txBox="1"/>
      </xdr:nvSpPr>
      <xdr:spPr>
        <a:xfrm>
          <a:off x="52224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5632450" y="533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52224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5632450"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41</xdr:row>
      <xdr:rowOff>76200</xdr:rowOff>
    </xdr:to>
    <xdr:cxnSp macro="">
      <xdr:nvCxnSpPr>
        <xdr:cNvPr id="107" name="直線コネクタ 106"/>
        <xdr:cNvCxnSpPr/>
      </xdr:nvCxnSpPr>
      <xdr:spPr>
        <a:xfrm flipV="1">
          <a:off x="8905240" y="57912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80027</xdr:rowOff>
    </xdr:from>
    <xdr:ext cx="469744" cy="259045"/>
    <xdr:sp macro="" textlink="">
      <xdr:nvSpPr>
        <xdr:cNvPr id="108" name="【図書館】&#10;一人当たり面積最小値テキスト"/>
        <xdr:cNvSpPr txBox="1"/>
      </xdr:nvSpPr>
      <xdr:spPr>
        <a:xfrm>
          <a:off x="8943975"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76200</xdr:rowOff>
    </xdr:from>
    <xdr:to>
      <xdr:col>55</xdr:col>
      <xdr:colOff>88900</xdr:colOff>
      <xdr:row>41</xdr:row>
      <xdr:rowOff>76200</xdr:rowOff>
    </xdr:to>
    <xdr:cxnSp macro="">
      <xdr:nvCxnSpPr>
        <xdr:cNvPr id="109" name="直線コネクタ 108"/>
        <xdr:cNvCxnSpPr/>
      </xdr:nvCxnSpPr>
      <xdr:spPr>
        <a:xfrm>
          <a:off x="8845550" y="7105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10" name="【図書館】&#10;一人当たり面積最大値テキスト"/>
        <xdr:cNvSpPr txBox="1"/>
      </xdr:nvSpPr>
      <xdr:spPr>
        <a:xfrm>
          <a:off x="8943975"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11" name="直線コネクタ 110"/>
        <xdr:cNvCxnSpPr/>
      </xdr:nvCxnSpPr>
      <xdr:spPr>
        <a:xfrm>
          <a:off x="8845550" y="579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67327</xdr:rowOff>
    </xdr:from>
    <xdr:ext cx="469744" cy="259045"/>
    <xdr:sp macro="" textlink="">
      <xdr:nvSpPr>
        <xdr:cNvPr id="112" name="【図書館】&#10;一人当たり面積平均値テキスト"/>
        <xdr:cNvSpPr txBox="1"/>
      </xdr:nvSpPr>
      <xdr:spPr>
        <a:xfrm>
          <a:off x="8943975" y="641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44450</xdr:rowOff>
    </xdr:from>
    <xdr:to>
      <xdr:col>55</xdr:col>
      <xdr:colOff>50800</xdr:colOff>
      <xdr:row>38</xdr:row>
      <xdr:rowOff>146050</xdr:rowOff>
    </xdr:to>
    <xdr:sp macro="" textlink="">
      <xdr:nvSpPr>
        <xdr:cNvPr id="113" name="フローチャート: 判断 112"/>
        <xdr:cNvSpPr/>
      </xdr:nvSpPr>
      <xdr:spPr>
        <a:xfrm>
          <a:off x="8883650" y="65595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4" name="フローチャート: 判断 113"/>
        <xdr:cNvSpPr/>
      </xdr:nvSpPr>
      <xdr:spPr>
        <a:xfrm>
          <a:off x="815975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15" name="フローチャート: 判断 114"/>
        <xdr:cNvSpPr/>
      </xdr:nvSpPr>
      <xdr:spPr>
        <a:xfrm>
          <a:off x="7413625" y="66548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63500</xdr:rowOff>
    </xdr:from>
    <xdr:to>
      <xdr:col>41</xdr:col>
      <xdr:colOff>101600</xdr:colOff>
      <xdr:row>39</xdr:row>
      <xdr:rowOff>165100</xdr:rowOff>
    </xdr:to>
    <xdr:sp macro="" textlink="">
      <xdr:nvSpPr>
        <xdr:cNvPr id="116" name="フローチャート: 判断 115"/>
        <xdr:cNvSpPr/>
      </xdr:nvSpPr>
      <xdr:spPr>
        <a:xfrm>
          <a:off x="6638925"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87439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8048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7283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652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5781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6350</xdr:rowOff>
    </xdr:from>
    <xdr:to>
      <xdr:col>55</xdr:col>
      <xdr:colOff>50800</xdr:colOff>
      <xdr:row>41</xdr:row>
      <xdr:rowOff>107950</xdr:rowOff>
    </xdr:to>
    <xdr:sp macro="" textlink="">
      <xdr:nvSpPr>
        <xdr:cNvPr id="122" name="楕円 121"/>
        <xdr:cNvSpPr/>
      </xdr:nvSpPr>
      <xdr:spPr>
        <a:xfrm>
          <a:off x="8883650" y="703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92727</xdr:rowOff>
    </xdr:from>
    <xdr:ext cx="469744" cy="259045"/>
    <xdr:sp macro="" textlink="">
      <xdr:nvSpPr>
        <xdr:cNvPr id="123" name="【図書館】&#10;一人当たり面積該当値テキスト"/>
        <xdr:cNvSpPr txBox="1"/>
      </xdr:nvSpPr>
      <xdr:spPr>
        <a:xfrm>
          <a:off x="8943975"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6350</xdr:rowOff>
    </xdr:from>
    <xdr:to>
      <xdr:col>50</xdr:col>
      <xdr:colOff>165100</xdr:colOff>
      <xdr:row>41</xdr:row>
      <xdr:rowOff>107950</xdr:rowOff>
    </xdr:to>
    <xdr:sp macro="" textlink="">
      <xdr:nvSpPr>
        <xdr:cNvPr id="124" name="楕円 123"/>
        <xdr:cNvSpPr/>
      </xdr:nvSpPr>
      <xdr:spPr>
        <a:xfrm>
          <a:off x="815975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57150</xdr:rowOff>
    </xdr:from>
    <xdr:to>
      <xdr:col>55</xdr:col>
      <xdr:colOff>0</xdr:colOff>
      <xdr:row>41</xdr:row>
      <xdr:rowOff>57150</xdr:rowOff>
    </xdr:to>
    <xdr:cxnSp macro="">
      <xdr:nvCxnSpPr>
        <xdr:cNvPr id="125" name="直線コネクタ 124"/>
        <xdr:cNvCxnSpPr/>
      </xdr:nvCxnSpPr>
      <xdr:spPr>
        <a:xfrm>
          <a:off x="8210550" y="7086600"/>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26" name="楕円 125"/>
        <xdr:cNvSpPr/>
      </xdr:nvSpPr>
      <xdr:spPr>
        <a:xfrm>
          <a:off x="7413625" y="7035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57150</xdr:rowOff>
    </xdr:from>
    <xdr:to>
      <xdr:col>50</xdr:col>
      <xdr:colOff>114300</xdr:colOff>
      <xdr:row>41</xdr:row>
      <xdr:rowOff>57150</xdr:rowOff>
    </xdr:to>
    <xdr:cxnSp macro="">
      <xdr:nvCxnSpPr>
        <xdr:cNvPr id="127" name="直線コネクタ 126"/>
        <xdr:cNvCxnSpPr/>
      </xdr:nvCxnSpPr>
      <xdr:spPr>
        <a:xfrm>
          <a:off x="7445375" y="7086600"/>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28" name="楕円 127"/>
        <xdr:cNvSpPr/>
      </xdr:nvSpPr>
      <xdr:spPr>
        <a:xfrm>
          <a:off x="6638925"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29" name="直線コネクタ 128"/>
        <xdr:cNvCxnSpPr/>
      </xdr:nvCxnSpPr>
      <xdr:spPr>
        <a:xfrm>
          <a:off x="6689725" y="70866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30" name="n_1aveValue【図書館】&#10;一人当たり面積"/>
        <xdr:cNvSpPr txBox="1"/>
      </xdr:nvSpPr>
      <xdr:spPr>
        <a:xfrm>
          <a:off x="7991552"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31" name="n_2aveValue【図書館】&#10;一人当たり面積"/>
        <xdr:cNvSpPr txBox="1"/>
      </xdr:nvSpPr>
      <xdr:spPr>
        <a:xfrm>
          <a:off x="72581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10177</xdr:rowOff>
    </xdr:from>
    <xdr:ext cx="469744" cy="259045"/>
    <xdr:sp macro="" textlink="">
      <xdr:nvSpPr>
        <xdr:cNvPr id="132" name="n_3aveValue【図書館】&#10;一人当たり面積"/>
        <xdr:cNvSpPr txBox="1"/>
      </xdr:nvSpPr>
      <xdr:spPr>
        <a:xfrm>
          <a:off x="6483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99077</xdr:rowOff>
    </xdr:from>
    <xdr:ext cx="469744" cy="259045"/>
    <xdr:sp macro="" textlink="">
      <xdr:nvSpPr>
        <xdr:cNvPr id="133" name="n_1mainValue【図書館】&#10;一人当たり面積"/>
        <xdr:cNvSpPr txBox="1"/>
      </xdr:nvSpPr>
      <xdr:spPr>
        <a:xfrm>
          <a:off x="7991552"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34" name="n_2mainValue【図書館】&#10;一人当たり面積"/>
        <xdr:cNvSpPr txBox="1"/>
      </xdr:nvSpPr>
      <xdr:spPr>
        <a:xfrm>
          <a:off x="72581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35" name="n_3mainValue【図書館】&#10;一人当たり面積"/>
        <xdr:cNvSpPr txBox="1"/>
      </xdr:nvSpPr>
      <xdr:spPr>
        <a:xfrm>
          <a:off x="6483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6477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7747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7747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6192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6192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2590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2590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6477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6381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6477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xdr:cNvSpPr txBox="1"/>
      </xdr:nvSpPr>
      <xdr:spPr>
        <a:xfrm>
          <a:off x="3659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xdr:cNvCxnSpPr/>
      </xdr:nvCxnSpPr>
      <xdr:spPr>
        <a:xfrm>
          <a:off x="6477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xdr:cNvSpPr txBox="1"/>
      </xdr:nvSpPr>
      <xdr:spPr>
        <a:xfrm>
          <a:off x="3208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xdr:cNvCxnSpPr/>
      </xdr:nvCxnSpPr>
      <xdr:spPr>
        <a:xfrm>
          <a:off x="6477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xdr:cNvSpPr txBox="1"/>
      </xdr:nvSpPr>
      <xdr:spPr>
        <a:xfrm>
          <a:off x="3208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xdr:cNvCxnSpPr/>
      </xdr:nvCxnSpPr>
      <xdr:spPr>
        <a:xfrm>
          <a:off x="6477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xdr:cNvSpPr txBox="1"/>
      </xdr:nvSpPr>
      <xdr:spPr>
        <a:xfrm>
          <a:off x="3208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xdr:cNvCxnSpPr/>
      </xdr:nvCxnSpPr>
      <xdr:spPr>
        <a:xfrm>
          <a:off x="6477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xdr:cNvSpPr txBox="1"/>
      </xdr:nvSpPr>
      <xdr:spPr>
        <a:xfrm>
          <a:off x="3208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xdr:cNvCxnSpPr/>
      </xdr:nvCxnSpPr>
      <xdr:spPr>
        <a:xfrm>
          <a:off x="6477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xdr:cNvSpPr txBox="1"/>
      </xdr:nvSpPr>
      <xdr:spPr>
        <a:xfrm>
          <a:off x="2662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6477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662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6477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154305</xdr:rowOff>
    </xdr:from>
    <xdr:to>
      <xdr:col>24</xdr:col>
      <xdr:colOff>62865</xdr:colOff>
      <xdr:row>63</xdr:row>
      <xdr:rowOff>47625</xdr:rowOff>
    </xdr:to>
    <xdr:cxnSp macro="">
      <xdr:nvCxnSpPr>
        <xdr:cNvPr id="160" name="直線コネクタ 159"/>
        <xdr:cNvCxnSpPr/>
      </xdr:nvCxnSpPr>
      <xdr:spPr>
        <a:xfrm flipV="1">
          <a:off x="3949065" y="9755505"/>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51452</xdr:rowOff>
    </xdr:from>
    <xdr:ext cx="405111" cy="259045"/>
    <xdr:sp macro="" textlink="">
      <xdr:nvSpPr>
        <xdr:cNvPr id="161" name="【体育館・プール】&#10;有形固定資産減価償却率最小値テキスト"/>
        <xdr:cNvSpPr txBox="1"/>
      </xdr:nvSpPr>
      <xdr:spPr>
        <a:xfrm>
          <a:off x="3987800" y="1085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47625</xdr:rowOff>
    </xdr:from>
    <xdr:to>
      <xdr:col>24</xdr:col>
      <xdr:colOff>152400</xdr:colOff>
      <xdr:row>63</xdr:row>
      <xdr:rowOff>47625</xdr:rowOff>
    </xdr:to>
    <xdr:cxnSp macro="">
      <xdr:nvCxnSpPr>
        <xdr:cNvPr id="162" name="直線コネクタ 161"/>
        <xdr:cNvCxnSpPr/>
      </xdr:nvCxnSpPr>
      <xdr:spPr>
        <a:xfrm>
          <a:off x="3889375" y="1084897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100982</xdr:rowOff>
    </xdr:from>
    <xdr:ext cx="405111" cy="259045"/>
    <xdr:sp macro="" textlink="">
      <xdr:nvSpPr>
        <xdr:cNvPr id="163" name="【体育館・プール】&#10;有形固定資産減価償却率最大値テキスト"/>
        <xdr:cNvSpPr txBox="1"/>
      </xdr:nvSpPr>
      <xdr:spPr>
        <a:xfrm>
          <a:off x="3987800" y="9530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154305</xdr:rowOff>
    </xdr:from>
    <xdr:to>
      <xdr:col>24</xdr:col>
      <xdr:colOff>152400</xdr:colOff>
      <xdr:row>56</xdr:row>
      <xdr:rowOff>154305</xdr:rowOff>
    </xdr:to>
    <xdr:cxnSp macro="">
      <xdr:nvCxnSpPr>
        <xdr:cNvPr id="164" name="直線コネクタ 163"/>
        <xdr:cNvCxnSpPr/>
      </xdr:nvCxnSpPr>
      <xdr:spPr>
        <a:xfrm>
          <a:off x="3889375" y="9755505"/>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29227</xdr:rowOff>
    </xdr:from>
    <xdr:ext cx="405111" cy="259045"/>
    <xdr:sp macro="" textlink="">
      <xdr:nvSpPr>
        <xdr:cNvPr id="165" name="【体育館・プール】&#10;有形固定資産減価償却率平均値テキスト"/>
        <xdr:cNvSpPr txBox="1"/>
      </xdr:nvSpPr>
      <xdr:spPr>
        <a:xfrm>
          <a:off x="3987800" y="1014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xdr:rowOff>
    </xdr:from>
    <xdr:to>
      <xdr:col>24</xdr:col>
      <xdr:colOff>114300</xdr:colOff>
      <xdr:row>60</xdr:row>
      <xdr:rowOff>107950</xdr:rowOff>
    </xdr:to>
    <xdr:sp macro="" textlink="">
      <xdr:nvSpPr>
        <xdr:cNvPr id="166" name="フローチャート: 判断 165"/>
        <xdr:cNvSpPr/>
      </xdr:nvSpPr>
      <xdr:spPr>
        <a:xfrm>
          <a:off x="38989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67" name="フローチャート: 判断 166"/>
        <xdr:cNvSpPr/>
      </xdr:nvSpPr>
      <xdr:spPr>
        <a:xfrm>
          <a:off x="3203575" y="102743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68" name="フローチャート: 判断 167"/>
        <xdr:cNvSpPr/>
      </xdr:nvSpPr>
      <xdr:spPr>
        <a:xfrm>
          <a:off x="2428875"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69" name="フローチャート: 判断 168"/>
        <xdr:cNvSpPr/>
      </xdr:nvSpPr>
      <xdr:spPr>
        <a:xfrm>
          <a:off x="168275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3787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073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317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571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806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xdr:rowOff>
    </xdr:from>
    <xdr:to>
      <xdr:col>24</xdr:col>
      <xdr:colOff>114300</xdr:colOff>
      <xdr:row>61</xdr:row>
      <xdr:rowOff>111760</xdr:rowOff>
    </xdr:to>
    <xdr:sp macro="" textlink="">
      <xdr:nvSpPr>
        <xdr:cNvPr id="175" name="楕円 174"/>
        <xdr:cNvSpPr/>
      </xdr:nvSpPr>
      <xdr:spPr>
        <a:xfrm>
          <a:off x="38989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160037</xdr:rowOff>
    </xdr:from>
    <xdr:ext cx="405111" cy="259045"/>
    <xdr:sp macro="" textlink="">
      <xdr:nvSpPr>
        <xdr:cNvPr id="176" name="【体育館・プール】&#10;有形固定資産減価償却率該当値テキスト"/>
        <xdr:cNvSpPr txBox="1"/>
      </xdr:nvSpPr>
      <xdr:spPr>
        <a:xfrm>
          <a:off x="3987800"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147320</xdr:rowOff>
    </xdr:from>
    <xdr:to>
      <xdr:col>20</xdr:col>
      <xdr:colOff>38100</xdr:colOff>
      <xdr:row>58</xdr:row>
      <xdr:rowOff>77470</xdr:rowOff>
    </xdr:to>
    <xdr:sp macro="" textlink="">
      <xdr:nvSpPr>
        <xdr:cNvPr id="177" name="楕円 176"/>
        <xdr:cNvSpPr/>
      </xdr:nvSpPr>
      <xdr:spPr>
        <a:xfrm>
          <a:off x="3203575" y="99199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26670</xdr:rowOff>
    </xdr:from>
    <xdr:to>
      <xdr:col>24</xdr:col>
      <xdr:colOff>63500</xdr:colOff>
      <xdr:row>61</xdr:row>
      <xdr:rowOff>60960</xdr:rowOff>
    </xdr:to>
    <xdr:cxnSp macro="">
      <xdr:nvCxnSpPr>
        <xdr:cNvPr id="178" name="直線コネクタ 177"/>
        <xdr:cNvCxnSpPr/>
      </xdr:nvCxnSpPr>
      <xdr:spPr>
        <a:xfrm>
          <a:off x="3235325" y="9970770"/>
          <a:ext cx="714375"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xdr:rowOff>
    </xdr:from>
    <xdr:to>
      <xdr:col>15</xdr:col>
      <xdr:colOff>101600</xdr:colOff>
      <xdr:row>58</xdr:row>
      <xdr:rowOff>111760</xdr:rowOff>
    </xdr:to>
    <xdr:sp macro="" textlink="">
      <xdr:nvSpPr>
        <xdr:cNvPr id="179" name="楕円 178"/>
        <xdr:cNvSpPr/>
      </xdr:nvSpPr>
      <xdr:spPr>
        <a:xfrm>
          <a:off x="2428875"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26670</xdr:rowOff>
    </xdr:from>
    <xdr:to>
      <xdr:col>19</xdr:col>
      <xdr:colOff>177800</xdr:colOff>
      <xdr:row>58</xdr:row>
      <xdr:rowOff>60960</xdr:rowOff>
    </xdr:to>
    <xdr:cxnSp macro="">
      <xdr:nvCxnSpPr>
        <xdr:cNvPr id="180" name="直線コネクタ 179"/>
        <xdr:cNvCxnSpPr/>
      </xdr:nvCxnSpPr>
      <xdr:spPr>
        <a:xfrm flipV="1">
          <a:off x="2479675" y="9970770"/>
          <a:ext cx="7556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34925</xdr:rowOff>
    </xdr:from>
    <xdr:to>
      <xdr:col>10</xdr:col>
      <xdr:colOff>165100</xdr:colOff>
      <xdr:row>58</xdr:row>
      <xdr:rowOff>136525</xdr:rowOff>
    </xdr:to>
    <xdr:sp macro="" textlink="">
      <xdr:nvSpPr>
        <xdr:cNvPr id="181" name="楕円 180"/>
        <xdr:cNvSpPr/>
      </xdr:nvSpPr>
      <xdr:spPr>
        <a:xfrm>
          <a:off x="168275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60960</xdr:rowOff>
    </xdr:from>
    <xdr:to>
      <xdr:col>15</xdr:col>
      <xdr:colOff>50800</xdr:colOff>
      <xdr:row>58</xdr:row>
      <xdr:rowOff>85725</xdr:rowOff>
    </xdr:to>
    <xdr:cxnSp macro="">
      <xdr:nvCxnSpPr>
        <xdr:cNvPr id="182" name="直線コネクタ 181"/>
        <xdr:cNvCxnSpPr/>
      </xdr:nvCxnSpPr>
      <xdr:spPr>
        <a:xfrm flipV="1">
          <a:off x="1733550" y="10005060"/>
          <a:ext cx="74612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83" name="n_1aveValue【体育館・プール】&#10;有形固定資産減価償却率"/>
        <xdr:cNvSpPr txBox="1"/>
      </xdr:nvSpPr>
      <xdr:spPr>
        <a:xfrm>
          <a:off x="306769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84" name="n_2aveValue【体育館・プール】&#10;有形固定資産減価償却率"/>
        <xdr:cNvSpPr txBox="1"/>
      </xdr:nvSpPr>
      <xdr:spPr>
        <a:xfrm>
          <a:off x="230569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185" name="n_3aveValue【体育館・プール】&#10;有形固定資産減価償却率"/>
        <xdr:cNvSpPr txBox="1"/>
      </xdr:nvSpPr>
      <xdr:spPr>
        <a:xfrm>
          <a:off x="1559569"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93997</xdr:rowOff>
    </xdr:from>
    <xdr:ext cx="405111" cy="259045"/>
    <xdr:sp macro="" textlink="">
      <xdr:nvSpPr>
        <xdr:cNvPr id="186" name="n_1mainValue【体育館・プール】&#10;有形固定資産減価償却率"/>
        <xdr:cNvSpPr txBox="1"/>
      </xdr:nvSpPr>
      <xdr:spPr>
        <a:xfrm>
          <a:off x="306769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128287</xdr:rowOff>
    </xdr:from>
    <xdr:ext cx="405111" cy="259045"/>
    <xdr:sp macro="" textlink="">
      <xdr:nvSpPr>
        <xdr:cNvPr id="187" name="n_2mainValue【体育館・プール】&#10;有形固定資産減価償却率"/>
        <xdr:cNvSpPr txBox="1"/>
      </xdr:nvSpPr>
      <xdr:spPr>
        <a:xfrm>
          <a:off x="230569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153052</xdr:rowOff>
    </xdr:from>
    <xdr:ext cx="405111" cy="259045"/>
    <xdr:sp macro="" textlink="">
      <xdr:nvSpPr>
        <xdr:cNvPr id="188" name="n_3mainValue【体育館・プール】&#10;有形固定資産減価償却率"/>
        <xdr:cNvSpPr txBox="1"/>
      </xdr:nvSpPr>
      <xdr:spPr>
        <a:xfrm>
          <a:off x="1559569" y="975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5632450"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57308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57308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66040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66040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75755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75755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5632450"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55943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5632450" y="1143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99" name="テキスト ボックス 198"/>
        <xdr:cNvSpPr txBox="1"/>
      </xdr:nvSpPr>
      <xdr:spPr>
        <a:xfrm>
          <a:off x="52224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xdr:cNvCxnSpPr/>
      </xdr:nvCxnSpPr>
      <xdr:spPr>
        <a:xfrm>
          <a:off x="5632450" y="11049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xdr:cNvSpPr txBox="1"/>
      </xdr:nvSpPr>
      <xdr:spPr>
        <a:xfrm>
          <a:off x="52224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xdr:cNvCxnSpPr/>
      </xdr:nvCxnSpPr>
      <xdr:spPr>
        <a:xfrm>
          <a:off x="5632450" y="10668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xdr:cNvSpPr txBox="1"/>
      </xdr:nvSpPr>
      <xdr:spPr>
        <a:xfrm>
          <a:off x="52224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xdr:cNvCxnSpPr/>
      </xdr:nvCxnSpPr>
      <xdr:spPr>
        <a:xfrm>
          <a:off x="5632450" y="10287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xdr:cNvSpPr txBox="1"/>
      </xdr:nvSpPr>
      <xdr:spPr>
        <a:xfrm>
          <a:off x="52224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xdr:cNvCxnSpPr/>
      </xdr:nvCxnSpPr>
      <xdr:spPr>
        <a:xfrm>
          <a:off x="5632450" y="9906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xdr:cNvSpPr txBox="1"/>
      </xdr:nvSpPr>
      <xdr:spPr>
        <a:xfrm>
          <a:off x="52224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xdr:cNvCxnSpPr/>
      </xdr:nvCxnSpPr>
      <xdr:spPr>
        <a:xfrm>
          <a:off x="5632450" y="9525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xdr:cNvSpPr txBox="1"/>
      </xdr:nvSpPr>
      <xdr:spPr>
        <a:xfrm>
          <a:off x="52224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xdr:cNvCxnSpPr/>
      </xdr:nvCxnSpPr>
      <xdr:spPr>
        <a:xfrm>
          <a:off x="5632450" y="914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xdr:cNvSpPr txBox="1"/>
      </xdr:nvSpPr>
      <xdr:spPr>
        <a:xfrm>
          <a:off x="52224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xdr:cNvSpPr/>
      </xdr:nvSpPr>
      <xdr:spPr>
        <a:xfrm>
          <a:off x="5632450"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118110</xdr:rowOff>
    </xdr:from>
    <xdr:to>
      <xdr:col>54</xdr:col>
      <xdr:colOff>189865</xdr:colOff>
      <xdr:row>63</xdr:row>
      <xdr:rowOff>64770</xdr:rowOff>
    </xdr:to>
    <xdr:cxnSp macro="">
      <xdr:nvCxnSpPr>
        <xdr:cNvPr id="213" name="直線コネクタ 212"/>
        <xdr:cNvCxnSpPr/>
      </xdr:nvCxnSpPr>
      <xdr:spPr>
        <a:xfrm flipV="1">
          <a:off x="8905240" y="9547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68597</xdr:rowOff>
    </xdr:from>
    <xdr:ext cx="469744" cy="259045"/>
    <xdr:sp macro="" textlink="">
      <xdr:nvSpPr>
        <xdr:cNvPr id="214" name="【体育館・プール】&#10;一人当たり面積最小値テキスト"/>
        <xdr:cNvSpPr txBox="1"/>
      </xdr:nvSpPr>
      <xdr:spPr>
        <a:xfrm>
          <a:off x="8943975"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64770</xdr:rowOff>
    </xdr:from>
    <xdr:to>
      <xdr:col>55</xdr:col>
      <xdr:colOff>88900</xdr:colOff>
      <xdr:row>63</xdr:row>
      <xdr:rowOff>64770</xdr:rowOff>
    </xdr:to>
    <xdr:cxnSp macro="">
      <xdr:nvCxnSpPr>
        <xdr:cNvPr id="215" name="直線コネクタ 214"/>
        <xdr:cNvCxnSpPr/>
      </xdr:nvCxnSpPr>
      <xdr:spPr>
        <a:xfrm>
          <a:off x="8845550" y="1086612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64787</xdr:rowOff>
    </xdr:from>
    <xdr:ext cx="469744" cy="259045"/>
    <xdr:sp macro="" textlink="">
      <xdr:nvSpPr>
        <xdr:cNvPr id="216" name="【体育館・プール】&#10;一人当たり面積最大値テキスト"/>
        <xdr:cNvSpPr txBox="1"/>
      </xdr:nvSpPr>
      <xdr:spPr>
        <a:xfrm>
          <a:off x="8943975" y="932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118110</xdr:rowOff>
    </xdr:from>
    <xdr:to>
      <xdr:col>55</xdr:col>
      <xdr:colOff>88900</xdr:colOff>
      <xdr:row>55</xdr:row>
      <xdr:rowOff>118110</xdr:rowOff>
    </xdr:to>
    <xdr:cxnSp macro="">
      <xdr:nvCxnSpPr>
        <xdr:cNvPr id="217" name="直線コネクタ 216"/>
        <xdr:cNvCxnSpPr/>
      </xdr:nvCxnSpPr>
      <xdr:spPr>
        <a:xfrm>
          <a:off x="8845550" y="954786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78757</xdr:rowOff>
    </xdr:from>
    <xdr:ext cx="469744" cy="259045"/>
    <xdr:sp macro="" textlink="">
      <xdr:nvSpPr>
        <xdr:cNvPr id="218" name="【体育館・プール】&#10;一人当たり面積平均値テキスト"/>
        <xdr:cNvSpPr txBox="1"/>
      </xdr:nvSpPr>
      <xdr:spPr>
        <a:xfrm>
          <a:off x="8943975" y="10194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55880</xdr:rowOff>
    </xdr:from>
    <xdr:to>
      <xdr:col>55</xdr:col>
      <xdr:colOff>50800</xdr:colOff>
      <xdr:row>60</xdr:row>
      <xdr:rowOff>157480</xdr:rowOff>
    </xdr:to>
    <xdr:sp macro="" textlink="">
      <xdr:nvSpPr>
        <xdr:cNvPr id="219" name="フローチャート: 判断 218"/>
        <xdr:cNvSpPr/>
      </xdr:nvSpPr>
      <xdr:spPr>
        <a:xfrm>
          <a:off x="8883650" y="1034288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101600</xdr:rowOff>
    </xdr:from>
    <xdr:to>
      <xdr:col>50</xdr:col>
      <xdr:colOff>165100</xdr:colOff>
      <xdr:row>61</xdr:row>
      <xdr:rowOff>31750</xdr:rowOff>
    </xdr:to>
    <xdr:sp macro="" textlink="">
      <xdr:nvSpPr>
        <xdr:cNvPr id="220" name="フローチャート: 判断 219"/>
        <xdr:cNvSpPr/>
      </xdr:nvSpPr>
      <xdr:spPr>
        <a:xfrm>
          <a:off x="815975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166370</xdr:rowOff>
    </xdr:from>
    <xdr:to>
      <xdr:col>46</xdr:col>
      <xdr:colOff>38100</xdr:colOff>
      <xdr:row>60</xdr:row>
      <xdr:rowOff>96520</xdr:rowOff>
    </xdr:to>
    <xdr:sp macro="" textlink="">
      <xdr:nvSpPr>
        <xdr:cNvPr id="221" name="フローチャート: 判断 220"/>
        <xdr:cNvSpPr/>
      </xdr:nvSpPr>
      <xdr:spPr>
        <a:xfrm>
          <a:off x="7413625" y="1028192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6350</xdr:rowOff>
    </xdr:from>
    <xdr:to>
      <xdr:col>41</xdr:col>
      <xdr:colOff>101600</xdr:colOff>
      <xdr:row>61</xdr:row>
      <xdr:rowOff>107950</xdr:rowOff>
    </xdr:to>
    <xdr:sp macro="" textlink="">
      <xdr:nvSpPr>
        <xdr:cNvPr id="222" name="フローチャート: 判断 221"/>
        <xdr:cNvSpPr/>
      </xdr:nvSpPr>
      <xdr:spPr>
        <a:xfrm>
          <a:off x="6638925"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xdr:cNvSpPr txBox="1"/>
      </xdr:nvSpPr>
      <xdr:spPr>
        <a:xfrm>
          <a:off x="87439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xdr:cNvSpPr txBox="1"/>
      </xdr:nvSpPr>
      <xdr:spPr>
        <a:xfrm>
          <a:off x="8048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xdr:cNvSpPr txBox="1"/>
      </xdr:nvSpPr>
      <xdr:spPr>
        <a:xfrm>
          <a:off x="7283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xdr:cNvSpPr txBox="1"/>
      </xdr:nvSpPr>
      <xdr:spPr>
        <a:xfrm>
          <a:off x="652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xdr:cNvSpPr txBox="1"/>
      </xdr:nvSpPr>
      <xdr:spPr>
        <a:xfrm>
          <a:off x="5781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13970</xdr:rowOff>
    </xdr:from>
    <xdr:to>
      <xdr:col>55</xdr:col>
      <xdr:colOff>50800</xdr:colOff>
      <xdr:row>63</xdr:row>
      <xdr:rowOff>115570</xdr:rowOff>
    </xdr:to>
    <xdr:sp macro="" textlink="">
      <xdr:nvSpPr>
        <xdr:cNvPr id="228" name="楕円 227"/>
        <xdr:cNvSpPr/>
      </xdr:nvSpPr>
      <xdr:spPr>
        <a:xfrm>
          <a:off x="8883650" y="1081532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100347</xdr:rowOff>
    </xdr:from>
    <xdr:ext cx="469744" cy="259045"/>
    <xdr:sp macro="" textlink="">
      <xdr:nvSpPr>
        <xdr:cNvPr id="229" name="【体育館・プール】&#10;一人当たり面積該当値テキスト"/>
        <xdr:cNvSpPr txBox="1"/>
      </xdr:nvSpPr>
      <xdr:spPr>
        <a:xfrm>
          <a:off x="8943975" y="1073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158750</xdr:rowOff>
    </xdr:from>
    <xdr:to>
      <xdr:col>50</xdr:col>
      <xdr:colOff>165100</xdr:colOff>
      <xdr:row>64</xdr:row>
      <xdr:rowOff>88900</xdr:rowOff>
    </xdr:to>
    <xdr:sp macro="" textlink="">
      <xdr:nvSpPr>
        <xdr:cNvPr id="230" name="楕円 229"/>
        <xdr:cNvSpPr/>
      </xdr:nvSpPr>
      <xdr:spPr>
        <a:xfrm>
          <a:off x="815975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64770</xdr:rowOff>
    </xdr:from>
    <xdr:to>
      <xdr:col>55</xdr:col>
      <xdr:colOff>0</xdr:colOff>
      <xdr:row>64</xdr:row>
      <xdr:rowOff>38100</xdr:rowOff>
    </xdr:to>
    <xdr:cxnSp macro="">
      <xdr:nvCxnSpPr>
        <xdr:cNvPr id="231" name="直線コネクタ 230"/>
        <xdr:cNvCxnSpPr/>
      </xdr:nvCxnSpPr>
      <xdr:spPr>
        <a:xfrm flipV="1">
          <a:off x="8210550" y="10866120"/>
          <a:ext cx="695325"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154940</xdr:rowOff>
    </xdr:from>
    <xdr:to>
      <xdr:col>46</xdr:col>
      <xdr:colOff>38100</xdr:colOff>
      <xdr:row>63</xdr:row>
      <xdr:rowOff>85090</xdr:rowOff>
    </xdr:to>
    <xdr:sp macro="" textlink="">
      <xdr:nvSpPr>
        <xdr:cNvPr id="232" name="楕円 231"/>
        <xdr:cNvSpPr/>
      </xdr:nvSpPr>
      <xdr:spPr>
        <a:xfrm>
          <a:off x="7413625" y="1078484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64</xdr:row>
      <xdr:rowOff>38100</xdr:rowOff>
    </xdr:to>
    <xdr:cxnSp macro="">
      <xdr:nvCxnSpPr>
        <xdr:cNvPr id="233" name="直線コネクタ 232"/>
        <xdr:cNvCxnSpPr/>
      </xdr:nvCxnSpPr>
      <xdr:spPr>
        <a:xfrm>
          <a:off x="7445375" y="10835640"/>
          <a:ext cx="765175"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34" name="楕円 233"/>
        <xdr:cNvSpPr/>
      </xdr:nvSpPr>
      <xdr:spPr>
        <a:xfrm>
          <a:off x="6638925"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34290</xdr:rowOff>
    </xdr:to>
    <xdr:cxnSp macro="">
      <xdr:nvCxnSpPr>
        <xdr:cNvPr id="235" name="直線コネクタ 234"/>
        <xdr:cNvCxnSpPr/>
      </xdr:nvCxnSpPr>
      <xdr:spPr>
        <a:xfrm>
          <a:off x="6689725" y="1083564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48277</xdr:rowOff>
    </xdr:from>
    <xdr:ext cx="469744" cy="259045"/>
    <xdr:sp macro="" textlink="">
      <xdr:nvSpPr>
        <xdr:cNvPr id="236" name="n_1aveValue【体育館・プール】&#10;一人当たり面積"/>
        <xdr:cNvSpPr txBox="1"/>
      </xdr:nvSpPr>
      <xdr:spPr>
        <a:xfrm>
          <a:off x="7991552"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113047</xdr:rowOff>
    </xdr:from>
    <xdr:ext cx="469744" cy="259045"/>
    <xdr:sp macro="" textlink="">
      <xdr:nvSpPr>
        <xdr:cNvPr id="237" name="n_2aveValue【体育館・プール】&#10;一人当たり面積"/>
        <xdr:cNvSpPr txBox="1"/>
      </xdr:nvSpPr>
      <xdr:spPr>
        <a:xfrm>
          <a:off x="72581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124477</xdr:rowOff>
    </xdr:from>
    <xdr:ext cx="469744" cy="259045"/>
    <xdr:sp macro="" textlink="">
      <xdr:nvSpPr>
        <xdr:cNvPr id="238" name="n_3aveValue【体育館・プール】&#10;一人当たり面積"/>
        <xdr:cNvSpPr txBox="1"/>
      </xdr:nvSpPr>
      <xdr:spPr>
        <a:xfrm>
          <a:off x="6483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80027</xdr:rowOff>
    </xdr:from>
    <xdr:ext cx="469744" cy="259045"/>
    <xdr:sp macro="" textlink="">
      <xdr:nvSpPr>
        <xdr:cNvPr id="239" name="n_1mainValue【体育館・プール】&#10;一人当たり面積"/>
        <xdr:cNvSpPr txBox="1"/>
      </xdr:nvSpPr>
      <xdr:spPr>
        <a:xfrm>
          <a:off x="7991552"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76217</xdr:rowOff>
    </xdr:from>
    <xdr:ext cx="469744" cy="259045"/>
    <xdr:sp macro="" textlink="">
      <xdr:nvSpPr>
        <xdr:cNvPr id="240" name="n_2mainValue【体育館・プール】&#10;一人当たり面積"/>
        <xdr:cNvSpPr txBox="1"/>
      </xdr:nvSpPr>
      <xdr:spPr>
        <a:xfrm>
          <a:off x="72581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41" name="n_3mainValue【体育館・プール】&#10;一人当たり面積"/>
        <xdr:cNvSpPr txBox="1"/>
      </xdr:nvSpPr>
      <xdr:spPr>
        <a:xfrm>
          <a:off x="6483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6477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7747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7747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6192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6192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2590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2590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6477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6381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6477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208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53" name="直線コネクタ 252"/>
        <xdr:cNvCxnSpPr/>
      </xdr:nvCxnSpPr>
      <xdr:spPr>
        <a:xfrm>
          <a:off x="647700" y="1495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54" name="テキスト ボックス 253"/>
        <xdr:cNvSpPr txBox="1"/>
      </xdr:nvSpPr>
      <xdr:spPr>
        <a:xfrm>
          <a:off x="3208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55" name="直線コネクタ 254"/>
        <xdr:cNvCxnSpPr/>
      </xdr:nvCxnSpPr>
      <xdr:spPr>
        <a:xfrm>
          <a:off x="647700" y="1466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56" name="テキスト ボックス 255"/>
        <xdr:cNvSpPr txBox="1"/>
      </xdr:nvSpPr>
      <xdr:spPr>
        <a:xfrm>
          <a:off x="3208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57" name="直線コネクタ 256"/>
        <xdr:cNvCxnSpPr/>
      </xdr:nvCxnSpPr>
      <xdr:spPr>
        <a:xfrm>
          <a:off x="647700" y="1438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58" name="テキスト ボックス 257"/>
        <xdr:cNvSpPr txBox="1"/>
      </xdr:nvSpPr>
      <xdr:spPr>
        <a:xfrm>
          <a:off x="3208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xdr:cNvCxnSpPr/>
      </xdr:nvCxnSpPr>
      <xdr:spPr>
        <a:xfrm>
          <a:off x="6477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xdr:cNvSpPr txBox="1"/>
      </xdr:nvSpPr>
      <xdr:spPr>
        <a:xfrm>
          <a:off x="3208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61" name="直線コネクタ 260"/>
        <xdr:cNvCxnSpPr/>
      </xdr:nvCxnSpPr>
      <xdr:spPr>
        <a:xfrm>
          <a:off x="647700" y="1381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62" name="テキスト ボックス 261"/>
        <xdr:cNvSpPr txBox="1"/>
      </xdr:nvSpPr>
      <xdr:spPr>
        <a:xfrm>
          <a:off x="3208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63" name="直線コネクタ 262"/>
        <xdr:cNvCxnSpPr/>
      </xdr:nvCxnSpPr>
      <xdr:spPr>
        <a:xfrm>
          <a:off x="647700" y="1352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64" name="テキスト ボックス 263"/>
        <xdr:cNvSpPr txBox="1"/>
      </xdr:nvSpPr>
      <xdr:spPr>
        <a:xfrm>
          <a:off x="3208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65" name="直線コネクタ 264"/>
        <xdr:cNvCxnSpPr/>
      </xdr:nvCxnSpPr>
      <xdr:spPr>
        <a:xfrm>
          <a:off x="647700" y="1323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66" name="テキスト ボックス 265"/>
        <xdr:cNvSpPr txBox="1"/>
      </xdr:nvSpPr>
      <xdr:spPr>
        <a:xfrm>
          <a:off x="266246"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477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662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477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85</xdr:row>
      <xdr:rowOff>43814</xdr:rowOff>
    </xdr:to>
    <xdr:cxnSp macro="">
      <xdr:nvCxnSpPr>
        <xdr:cNvPr id="270" name="直線コネクタ 269"/>
        <xdr:cNvCxnSpPr/>
      </xdr:nvCxnSpPr>
      <xdr:spPr>
        <a:xfrm flipV="1">
          <a:off x="3949065" y="13422630"/>
          <a:ext cx="0" cy="1194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47641</xdr:rowOff>
    </xdr:from>
    <xdr:ext cx="405111" cy="259045"/>
    <xdr:sp macro="" textlink="">
      <xdr:nvSpPr>
        <xdr:cNvPr id="271" name="【福祉施設】&#10;有形固定資産減価償却率最小値テキスト"/>
        <xdr:cNvSpPr txBox="1"/>
      </xdr:nvSpPr>
      <xdr:spPr>
        <a:xfrm>
          <a:off x="3987800" y="1462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43814</xdr:rowOff>
    </xdr:from>
    <xdr:to>
      <xdr:col>24</xdr:col>
      <xdr:colOff>152400</xdr:colOff>
      <xdr:row>85</xdr:row>
      <xdr:rowOff>43814</xdr:rowOff>
    </xdr:to>
    <xdr:cxnSp macro="">
      <xdr:nvCxnSpPr>
        <xdr:cNvPr id="272" name="直線コネクタ 271"/>
        <xdr:cNvCxnSpPr/>
      </xdr:nvCxnSpPr>
      <xdr:spPr>
        <a:xfrm>
          <a:off x="3889375" y="14617064"/>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73" name="【福祉施設】&#10;有形固定資産減価償却率最大値テキスト"/>
        <xdr:cNvSpPr txBox="1"/>
      </xdr:nvSpPr>
      <xdr:spPr>
        <a:xfrm>
          <a:off x="39878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74" name="直線コネクタ 273"/>
        <xdr:cNvCxnSpPr/>
      </xdr:nvCxnSpPr>
      <xdr:spPr>
        <a:xfrm>
          <a:off x="3889375" y="1342263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155909</xdr:rowOff>
    </xdr:from>
    <xdr:ext cx="405111" cy="259045"/>
    <xdr:sp macro="" textlink="">
      <xdr:nvSpPr>
        <xdr:cNvPr id="275" name="【福祉施設】&#10;有形固定資産減価償却率平均値テキスト"/>
        <xdr:cNvSpPr txBox="1"/>
      </xdr:nvSpPr>
      <xdr:spPr>
        <a:xfrm>
          <a:off x="3987800" y="1421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133032</xdr:rowOff>
    </xdr:from>
    <xdr:to>
      <xdr:col>24</xdr:col>
      <xdr:colOff>114300</xdr:colOff>
      <xdr:row>84</xdr:row>
      <xdr:rowOff>63182</xdr:rowOff>
    </xdr:to>
    <xdr:sp macro="" textlink="">
      <xdr:nvSpPr>
        <xdr:cNvPr id="276" name="フローチャート: 判断 275"/>
        <xdr:cNvSpPr/>
      </xdr:nvSpPr>
      <xdr:spPr>
        <a:xfrm>
          <a:off x="3898900" y="1436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18732</xdr:rowOff>
    </xdr:from>
    <xdr:to>
      <xdr:col>20</xdr:col>
      <xdr:colOff>38100</xdr:colOff>
      <xdr:row>83</xdr:row>
      <xdr:rowOff>120332</xdr:rowOff>
    </xdr:to>
    <xdr:sp macro="" textlink="">
      <xdr:nvSpPr>
        <xdr:cNvPr id="277" name="フローチャート: 判断 276"/>
        <xdr:cNvSpPr/>
      </xdr:nvSpPr>
      <xdr:spPr>
        <a:xfrm>
          <a:off x="3203575" y="14249082"/>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47307</xdr:rowOff>
    </xdr:from>
    <xdr:to>
      <xdr:col>15</xdr:col>
      <xdr:colOff>101600</xdr:colOff>
      <xdr:row>83</xdr:row>
      <xdr:rowOff>148907</xdr:rowOff>
    </xdr:to>
    <xdr:sp macro="" textlink="">
      <xdr:nvSpPr>
        <xdr:cNvPr id="278" name="フローチャート: 判断 277"/>
        <xdr:cNvSpPr/>
      </xdr:nvSpPr>
      <xdr:spPr>
        <a:xfrm>
          <a:off x="2428875" y="1427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86</xdr:row>
      <xdr:rowOff>7302</xdr:rowOff>
    </xdr:from>
    <xdr:to>
      <xdr:col>10</xdr:col>
      <xdr:colOff>165100</xdr:colOff>
      <xdr:row>86</xdr:row>
      <xdr:rowOff>108902</xdr:rowOff>
    </xdr:to>
    <xdr:sp macro="" textlink="">
      <xdr:nvSpPr>
        <xdr:cNvPr id="279" name="フローチャート: 判断 278"/>
        <xdr:cNvSpPr/>
      </xdr:nvSpPr>
      <xdr:spPr>
        <a:xfrm>
          <a:off x="1682750" y="1475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3787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073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317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571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06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164464</xdr:rowOff>
    </xdr:from>
    <xdr:to>
      <xdr:col>24</xdr:col>
      <xdr:colOff>114300</xdr:colOff>
      <xdr:row>85</xdr:row>
      <xdr:rowOff>94614</xdr:rowOff>
    </xdr:to>
    <xdr:sp macro="" textlink="">
      <xdr:nvSpPr>
        <xdr:cNvPr id="285" name="楕円 284"/>
        <xdr:cNvSpPr/>
      </xdr:nvSpPr>
      <xdr:spPr>
        <a:xfrm>
          <a:off x="38989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79391</xdr:rowOff>
    </xdr:from>
    <xdr:ext cx="405111" cy="259045"/>
    <xdr:sp macro="" textlink="">
      <xdr:nvSpPr>
        <xdr:cNvPr id="286" name="【福祉施設】&#10;有形固定資産減価償却率該当値テキスト"/>
        <xdr:cNvSpPr txBox="1"/>
      </xdr:nvSpPr>
      <xdr:spPr>
        <a:xfrm>
          <a:off x="3987800" y="1448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61595</xdr:rowOff>
    </xdr:from>
    <xdr:to>
      <xdr:col>20</xdr:col>
      <xdr:colOff>38100</xdr:colOff>
      <xdr:row>85</xdr:row>
      <xdr:rowOff>163195</xdr:rowOff>
    </xdr:to>
    <xdr:sp macro="" textlink="">
      <xdr:nvSpPr>
        <xdr:cNvPr id="287" name="楕円 286"/>
        <xdr:cNvSpPr/>
      </xdr:nvSpPr>
      <xdr:spPr>
        <a:xfrm>
          <a:off x="3203575" y="1463484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43814</xdr:rowOff>
    </xdr:from>
    <xdr:to>
      <xdr:col>24</xdr:col>
      <xdr:colOff>63500</xdr:colOff>
      <xdr:row>85</xdr:row>
      <xdr:rowOff>112395</xdr:rowOff>
    </xdr:to>
    <xdr:cxnSp macro="">
      <xdr:nvCxnSpPr>
        <xdr:cNvPr id="288" name="直線コネクタ 287"/>
        <xdr:cNvCxnSpPr/>
      </xdr:nvCxnSpPr>
      <xdr:spPr>
        <a:xfrm flipV="1">
          <a:off x="3235325" y="14617064"/>
          <a:ext cx="714375"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133032</xdr:rowOff>
    </xdr:from>
    <xdr:to>
      <xdr:col>15</xdr:col>
      <xdr:colOff>101600</xdr:colOff>
      <xdr:row>86</xdr:row>
      <xdr:rowOff>63182</xdr:rowOff>
    </xdr:to>
    <xdr:sp macro="" textlink="">
      <xdr:nvSpPr>
        <xdr:cNvPr id="289" name="楕円 288"/>
        <xdr:cNvSpPr/>
      </xdr:nvSpPr>
      <xdr:spPr>
        <a:xfrm>
          <a:off x="2428875" y="147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112395</xdr:rowOff>
    </xdr:from>
    <xdr:to>
      <xdr:col>19</xdr:col>
      <xdr:colOff>177800</xdr:colOff>
      <xdr:row>86</xdr:row>
      <xdr:rowOff>12382</xdr:rowOff>
    </xdr:to>
    <xdr:cxnSp macro="">
      <xdr:nvCxnSpPr>
        <xdr:cNvPr id="290" name="直線コネクタ 289"/>
        <xdr:cNvCxnSpPr/>
      </xdr:nvCxnSpPr>
      <xdr:spPr>
        <a:xfrm flipV="1">
          <a:off x="2479675" y="14685645"/>
          <a:ext cx="75565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21589</xdr:rowOff>
    </xdr:from>
    <xdr:to>
      <xdr:col>10</xdr:col>
      <xdr:colOff>165100</xdr:colOff>
      <xdr:row>86</xdr:row>
      <xdr:rowOff>123189</xdr:rowOff>
    </xdr:to>
    <xdr:sp macro="" textlink="">
      <xdr:nvSpPr>
        <xdr:cNvPr id="291" name="楕円 290"/>
        <xdr:cNvSpPr/>
      </xdr:nvSpPr>
      <xdr:spPr>
        <a:xfrm>
          <a:off x="1682750" y="1476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12382</xdr:rowOff>
    </xdr:from>
    <xdr:to>
      <xdr:col>15</xdr:col>
      <xdr:colOff>50800</xdr:colOff>
      <xdr:row>86</xdr:row>
      <xdr:rowOff>72389</xdr:rowOff>
    </xdr:to>
    <xdr:cxnSp macro="">
      <xdr:nvCxnSpPr>
        <xdr:cNvPr id="292" name="直線コネクタ 291"/>
        <xdr:cNvCxnSpPr/>
      </xdr:nvCxnSpPr>
      <xdr:spPr>
        <a:xfrm flipV="1">
          <a:off x="1733550" y="14757082"/>
          <a:ext cx="746125"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136859</xdr:rowOff>
    </xdr:from>
    <xdr:ext cx="405111" cy="259045"/>
    <xdr:sp macro="" textlink="">
      <xdr:nvSpPr>
        <xdr:cNvPr id="293" name="n_1aveValue【福祉施設】&#10;有形固定資産減価償却率"/>
        <xdr:cNvSpPr txBox="1"/>
      </xdr:nvSpPr>
      <xdr:spPr>
        <a:xfrm>
          <a:off x="3067694" y="14024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165434</xdr:rowOff>
    </xdr:from>
    <xdr:ext cx="405111" cy="259045"/>
    <xdr:sp macro="" textlink="">
      <xdr:nvSpPr>
        <xdr:cNvPr id="294" name="n_2aveValue【福祉施設】&#10;有形固定資産減価償却率"/>
        <xdr:cNvSpPr txBox="1"/>
      </xdr:nvSpPr>
      <xdr:spPr>
        <a:xfrm>
          <a:off x="2305694" y="14052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125429</xdr:rowOff>
    </xdr:from>
    <xdr:ext cx="405111" cy="259045"/>
    <xdr:sp macro="" textlink="">
      <xdr:nvSpPr>
        <xdr:cNvPr id="295" name="n_3aveValue【福祉施設】&#10;有形固定資産減価償却率"/>
        <xdr:cNvSpPr txBox="1"/>
      </xdr:nvSpPr>
      <xdr:spPr>
        <a:xfrm>
          <a:off x="1559569" y="14527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154322</xdr:rowOff>
    </xdr:from>
    <xdr:ext cx="405111" cy="259045"/>
    <xdr:sp macro="" textlink="">
      <xdr:nvSpPr>
        <xdr:cNvPr id="296" name="n_1mainValue【福祉施設】&#10;有形固定資産減価償却率"/>
        <xdr:cNvSpPr txBox="1"/>
      </xdr:nvSpPr>
      <xdr:spPr>
        <a:xfrm>
          <a:off x="3067694"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54309</xdr:rowOff>
    </xdr:from>
    <xdr:ext cx="405111" cy="259045"/>
    <xdr:sp macro="" textlink="">
      <xdr:nvSpPr>
        <xdr:cNvPr id="297" name="n_2mainValue【福祉施設】&#10;有形固定資産減価償却率"/>
        <xdr:cNvSpPr txBox="1"/>
      </xdr:nvSpPr>
      <xdr:spPr>
        <a:xfrm>
          <a:off x="2305694" y="14799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114316</xdr:rowOff>
    </xdr:from>
    <xdr:ext cx="405111" cy="259045"/>
    <xdr:sp macro="" textlink="">
      <xdr:nvSpPr>
        <xdr:cNvPr id="298" name="n_3mainValue【福祉施設】&#10;有形固定資産減価償却率"/>
        <xdr:cNvSpPr txBox="1"/>
      </xdr:nvSpPr>
      <xdr:spPr>
        <a:xfrm>
          <a:off x="1559569" y="1485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632450"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57308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57308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6040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6040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75755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75755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632450"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5943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632450" y="1524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9" name="直線コネクタ 308"/>
        <xdr:cNvCxnSpPr/>
      </xdr:nvCxnSpPr>
      <xdr:spPr>
        <a:xfrm>
          <a:off x="5632450" y="1491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0" name="テキスト ボックス 309"/>
        <xdr:cNvSpPr txBox="1"/>
      </xdr:nvSpPr>
      <xdr:spPr>
        <a:xfrm>
          <a:off x="52224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1" name="直線コネクタ 310"/>
        <xdr:cNvCxnSpPr/>
      </xdr:nvCxnSpPr>
      <xdr:spPr>
        <a:xfrm>
          <a:off x="5632450" y="1458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2" name="テキスト ボックス 311"/>
        <xdr:cNvSpPr txBox="1"/>
      </xdr:nvSpPr>
      <xdr:spPr>
        <a:xfrm>
          <a:off x="52224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3" name="直線コネクタ 312"/>
        <xdr:cNvCxnSpPr/>
      </xdr:nvCxnSpPr>
      <xdr:spPr>
        <a:xfrm>
          <a:off x="5632450" y="1426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4" name="テキスト ボックス 313"/>
        <xdr:cNvSpPr txBox="1"/>
      </xdr:nvSpPr>
      <xdr:spPr>
        <a:xfrm>
          <a:off x="52224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5" name="直線コネクタ 314"/>
        <xdr:cNvCxnSpPr/>
      </xdr:nvCxnSpPr>
      <xdr:spPr>
        <a:xfrm>
          <a:off x="5632450" y="1393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6" name="テキスト ボックス 315"/>
        <xdr:cNvSpPr txBox="1"/>
      </xdr:nvSpPr>
      <xdr:spPr>
        <a:xfrm>
          <a:off x="52224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7" name="直線コネクタ 316"/>
        <xdr:cNvCxnSpPr/>
      </xdr:nvCxnSpPr>
      <xdr:spPr>
        <a:xfrm>
          <a:off x="5632450" y="1360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8" name="テキスト ボックス 317"/>
        <xdr:cNvSpPr txBox="1"/>
      </xdr:nvSpPr>
      <xdr:spPr>
        <a:xfrm>
          <a:off x="52224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9" name="直線コネクタ 318"/>
        <xdr:cNvCxnSpPr/>
      </xdr:nvCxnSpPr>
      <xdr:spPr>
        <a:xfrm>
          <a:off x="5632450" y="1328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0" name="テキスト ボックス 319"/>
        <xdr:cNvSpPr txBox="1"/>
      </xdr:nvSpPr>
      <xdr:spPr>
        <a:xfrm>
          <a:off x="52224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1" name="直線コネクタ 320"/>
        <xdr:cNvCxnSpPr/>
      </xdr:nvCxnSpPr>
      <xdr:spPr>
        <a:xfrm>
          <a:off x="5632450" y="1295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2" name="テキスト ボックス 321"/>
        <xdr:cNvSpPr txBox="1"/>
      </xdr:nvSpPr>
      <xdr:spPr>
        <a:xfrm>
          <a:off x="52224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3" name="【福祉施設】&#10;一人当たり面積グラフ枠"/>
        <xdr:cNvSpPr/>
      </xdr:nvSpPr>
      <xdr:spPr>
        <a:xfrm>
          <a:off x="5632450"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136071</xdr:rowOff>
    </xdr:from>
    <xdr:to>
      <xdr:col>54</xdr:col>
      <xdr:colOff>189865</xdr:colOff>
      <xdr:row>86</xdr:row>
      <xdr:rowOff>5443</xdr:rowOff>
    </xdr:to>
    <xdr:cxnSp macro="">
      <xdr:nvCxnSpPr>
        <xdr:cNvPr id="324" name="直線コネクタ 323"/>
        <xdr:cNvCxnSpPr/>
      </xdr:nvCxnSpPr>
      <xdr:spPr>
        <a:xfrm flipV="1">
          <a:off x="8905240" y="13509171"/>
          <a:ext cx="0" cy="124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9270</xdr:rowOff>
    </xdr:from>
    <xdr:ext cx="469744" cy="259045"/>
    <xdr:sp macro="" textlink="">
      <xdr:nvSpPr>
        <xdr:cNvPr id="325" name="【福祉施設】&#10;一人当たり面積最小値テキスト"/>
        <xdr:cNvSpPr txBox="1"/>
      </xdr:nvSpPr>
      <xdr:spPr>
        <a:xfrm>
          <a:off x="8943975"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5443</xdr:rowOff>
    </xdr:from>
    <xdr:to>
      <xdr:col>55</xdr:col>
      <xdr:colOff>88900</xdr:colOff>
      <xdr:row>86</xdr:row>
      <xdr:rowOff>5443</xdr:rowOff>
    </xdr:to>
    <xdr:cxnSp macro="">
      <xdr:nvCxnSpPr>
        <xdr:cNvPr id="326" name="直線コネクタ 325"/>
        <xdr:cNvCxnSpPr/>
      </xdr:nvCxnSpPr>
      <xdr:spPr>
        <a:xfrm>
          <a:off x="8845550" y="1475014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82748</xdr:rowOff>
    </xdr:from>
    <xdr:ext cx="469744" cy="259045"/>
    <xdr:sp macro="" textlink="">
      <xdr:nvSpPr>
        <xdr:cNvPr id="327" name="【福祉施設】&#10;一人当たり面積最大値テキスト"/>
        <xdr:cNvSpPr txBox="1"/>
      </xdr:nvSpPr>
      <xdr:spPr>
        <a:xfrm>
          <a:off x="8943975" y="1328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136071</xdr:rowOff>
    </xdr:from>
    <xdr:to>
      <xdr:col>55</xdr:col>
      <xdr:colOff>88900</xdr:colOff>
      <xdr:row>78</xdr:row>
      <xdr:rowOff>136071</xdr:rowOff>
    </xdr:to>
    <xdr:cxnSp macro="">
      <xdr:nvCxnSpPr>
        <xdr:cNvPr id="328" name="直線コネクタ 327"/>
        <xdr:cNvCxnSpPr/>
      </xdr:nvCxnSpPr>
      <xdr:spPr>
        <a:xfrm>
          <a:off x="8845550" y="1350917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112684</xdr:rowOff>
    </xdr:from>
    <xdr:ext cx="469744" cy="259045"/>
    <xdr:sp macro="" textlink="">
      <xdr:nvSpPr>
        <xdr:cNvPr id="329" name="【福祉施設】&#10;一人当たり面積平均値テキスト"/>
        <xdr:cNvSpPr txBox="1"/>
      </xdr:nvSpPr>
      <xdr:spPr>
        <a:xfrm>
          <a:off x="8943975" y="141715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134257</xdr:rowOff>
    </xdr:from>
    <xdr:to>
      <xdr:col>55</xdr:col>
      <xdr:colOff>50800</xdr:colOff>
      <xdr:row>83</xdr:row>
      <xdr:rowOff>64407</xdr:rowOff>
    </xdr:to>
    <xdr:sp macro="" textlink="">
      <xdr:nvSpPr>
        <xdr:cNvPr id="330" name="フローチャート: 判断 329"/>
        <xdr:cNvSpPr/>
      </xdr:nvSpPr>
      <xdr:spPr>
        <a:xfrm>
          <a:off x="8883650" y="1419315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31" name="フローチャート: 判断 330"/>
        <xdr:cNvSpPr/>
      </xdr:nvSpPr>
      <xdr:spPr>
        <a:xfrm>
          <a:off x="815975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126093</xdr:rowOff>
    </xdr:from>
    <xdr:to>
      <xdr:col>46</xdr:col>
      <xdr:colOff>38100</xdr:colOff>
      <xdr:row>82</xdr:row>
      <xdr:rowOff>56243</xdr:rowOff>
    </xdr:to>
    <xdr:sp macro="" textlink="">
      <xdr:nvSpPr>
        <xdr:cNvPr id="332" name="フローチャート: 判断 331"/>
        <xdr:cNvSpPr/>
      </xdr:nvSpPr>
      <xdr:spPr>
        <a:xfrm>
          <a:off x="7413625" y="14013543"/>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77</xdr:row>
      <xdr:rowOff>109764</xdr:rowOff>
    </xdr:from>
    <xdr:to>
      <xdr:col>41</xdr:col>
      <xdr:colOff>101600</xdr:colOff>
      <xdr:row>78</xdr:row>
      <xdr:rowOff>39914</xdr:rowOff>
    </xdr:to>
    <xdr:sp macro="" textlink="">
      <xdr:nvSpPr>
        <xdr:cNvPr id="333" name="フローチャート: 判断 332"/>
        <xdr:cNvSpPr/>
      </xdr:nvSpPr>
      <xdr:spPr>
        <a:xfrm>
          <a:off x="6638925" y="1331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87439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8048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7283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652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5781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85271</xdr:rowOff>
    </xdr:from>
    <xdr:to>
      <xdr:col>55</xdr:col>
      <xdr:colOff>50800</xdr:colOff>
      <xdr:row>79</xdr:row>
      <xdr:rowOff>15421</xdr:rowOff>
    </xdr:to>
    <xdr:sp macro="" textlink="">
      <xdr:nvSpPr>
        <xdr:cNvPr id="339" name="楕円 338"/>
        <xdr:cNvSpPr/>
      </xdr:nvSpPr>
      <xdr:spPr>
        <a:xfrm>
          <a:off x="8883650" y="134583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38298</xdr:rowOff>
    </xdr:from>
    <xdr:ext cx="469744" cy="259045"/>
    <xdr:sp macro="" textlink="">
      <xdr:nvSpPr>
        <xdr:cNvPr id="340" name="【福祉施設】&#10;一人当たり面積該当値テキスト"/>
        <xdr:cNvSpPr txBox="1"/>
      </xdr:nvSpPr>
      <xdr:spPr>
        <a:xfrm>
          <a:off x="8943975" y="1341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85271</xdr:rowOff>
    </xdr:from>
    <xdr:to>
      <xdr:col>50</xdr:col>
      <xdr:colOff>165100</xdr:colOff>
      <xdr:row>79</xdr:row>
      <xdr:rowOff>15421</xdr:rowOff>
    </xdr:to>
    <xdr:sp macro="" textlink="">
      <xdr:nvSpPr>
        <xdr:cNvPr id="341" name="楕円 340"/>
        <xdr:cNvSpPr/>
      </xdr:nvSpPr>
      <xdr:spPr>
        <a:xfrm>
          <a:off x="815975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136071</xdr:rowOff>
    </xdr:from>
    <xdr:to>
      <xdr:col>55</xdr:col>
      <xdr:colOff>0</xdr:colOff>
      <xdr:row>78</xdr:row>
      <xdr:rowOff>136071</xdr:rowOff>
    </xdr:to>
    <xdr:cxnSp macro="">
      <xdr:nvCxnSpPr>
        <xdr:cNvPr id="342" name="直線コネクタ 341"/>
        <xdr:cNvCxnSpPr/>
      </xdr:nvCxnSpPr>
      <xdr:spPr>
        <a:xfrm>
          <a:off x="8210550" y="13509171"/>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101600</xdr:rowOff>
    </xdr:from>
    <xdr:to>
      <xdr:col>46</xdr:col>
      <xdr:colOff>38100</xdr:colOff>
      <xdr:row>79</xdr:row>
      <xdr:rowOff>31750</xdr:rowOff>
    </xdr:to>
    <xdr:sp macro="" textlink="">
      <xdr:nvSpPr>
        <xdr:cNvPr id="343" name="楕円 342"/>
        <xdr:cNvSpPr/>
      </xdr:nvSpPr>
      <xdr:spPr>
        <a:xfrm>
          <a:off x="7413625" y="134747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136071</xdr:rowOff>
    </xdr:from>
    <xdr:to>
      <xdr:col>50</xdr:col>
      <xdr:colOff>114300</xdr:colOff>
      <xdr:row>78</xdr:row>
      <xdr:rowOff>152400</xdr:rowOff>
    </xdr:to>
    <xdr:cxnSp macro="">
      <xdr:nvCxnSpPr>
        <xdr:cNvPr id="344" name="直線コネクタ 343"/>
        <xdr:cNvCxnSpPr/>
      </xdr:nvCxnSpPr>
      <xdr:spPr>
        <a:xfrm flipV="1">
          <a:off x="7445375" y="13509171"/>
          <a:ext cx="765175"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101600</xdr:rowOff>
    </xdr:from>
    <xdr:to>
      <xdr:col>41</xdr:col>
      <xdr:colOff>101600</xdr:colOff>
      <xdr:row>79</xdr:row>
      <xdr:rowOff>31750</xdr:rowOff>
    </xdr:to>
    <xdr:sp macro="" textlink="">
      <xdr:nvSpPr>
        <xdr:cNvPr id="345" name="楕円 344"/>
        <xdr:cNvSpPr/>
      </xdr:nvSpPr>
      <xdr:spPr>
        <a:xfrm>
          <a:off x="6638925"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152400</xdr:rowOff>
    </xdr:from>
    <xdr:to>
      <xdr:col>45</xdr:col>
      <xdr:colOff>177800</xdr:colOff>
      <xdr:row>78</xdr:row>
      <xdr:rowOff>152400</xdr:rowOff>
    </xdr:to>
    <xdr:cxnSp macro="">
      <xdr:nvCxnSpPr>
        <xdr:cNvPr id="346" name="直線コネクタ 345"/>
        <xdr:cNvCxnSpPr/>
      </xdr:nvCxnSpPr>
      <xdr:spPr>
        <a:xfrm>
          <a:off x="6689725" y="13525500"/>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80027</xdr:rowOff>
    </xdr:from>
    <xdr:ext cx="469744" cy="259045"/>
    <xdr:sp macro="" textlink="">
      <xdr:nvSpPr>
        <xdr:cNvPr id="347" name="n_1aveValue【福祉施設】&#10;一人当たり面積"/>
        <xdr:cNvSpPr txBox="1"/>
      </xdr:nvSpPr>
      <xdr:spPr>
        <a:xfrm>
          <a:off x="7991552"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47370</xdr:rowOff>
    </xdr:from>
    <xdr:ext cx="469744" cy="259045"/>
    <xdr:sp macro="" textlink="">
      <xdr:nvSpPr>
        <xdr:cNvPr id="348" name="n_2aveValue【福祉施設】&#10;一人当たり面積"/>
        <xdr:cNvSpPr txBox="1"/>
      </xdr:nvSpPr>
      <xdr:spPr>
        <a:xfrm>
          <a:off x="7258127" y="1410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56441</xdr:rowOff>
    </xdr:from>
    <xdr:ext cx="469744" cy="259045"/>
    <xdr:sp macro="" textlink="">
      <xdr:nvSpPr>
        <xdr:cNvPr id="349" name="n_3aveValue【福祉施設】&#10;一人当たり面積"/>
        <xdr:cNvSpPr txBox="1"/>
      </xdr:nvSpPr>
      <xdr:spPr>
        <a:xfrm>
          <a:off x="6483427" y="1308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31948</xdr:rowOff>
    </xdr:from>
    <xdr:ext cx="469744" cy="259045"/>
    <xdr:sp macro="" textlink="">
      <xdr:nvSpPr>
        <xdr:cNvPr id="350" name="n_1mainValue【福祉施設】&#10;一人当たり面積"/>
        <xdr:cNvSpPr txBox="1"/>
      </xdr:nvSpPr>
      <xdr:spPr>
        <a:xfrm>
          <a:off x="7991552" y="1323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48277</xdr:rowOff>
    </xdr:from>
    <xdr:ext cx="469744" cy="259045"/>
    <xdr:sp macro="" textlink="">
      <xdr:nvSpPr>
        <xdr:cNvPr id="351" name="n_2mainValue【福祉施設】&#10;一人当たり面積"/>
        <xdr:cNvSpPr txBox="1"/>
      </xdr:nvSpPr>
      <xdr:spPr>
        <a:xfrm>
          <a:off x="72581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22877</xdr:rowOff>
    </xdr:from>
    <xdr:ext cx="469744" cy="259045"/>
    <xdr:sp macro="" textlink="">
      <xdr:nvSpPr>
        <xdr:cNvPr id="352" name="n_3mainValue【福祉施設】&#10;一人当たり面積"/>
        <xdr:cNvSpPr txBox="1"/>
      </xdr:nvSpPr>
      <xdr:spPr>
        <a:xfrm>
          <a:off x="6483427" y="1356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3" name="正方形/長方形 352"/>
        <xdr:cNvSpPr/>
      </xdr:nvSpPr>
      <xdr:spPr>
        <a:xfrm>
          <a:off x="6477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4" name="正方形/長方形 353"/>
        <xdr:cNvSpPr/>
      </xdr:nvSpPr>
      <xdr:spPr>
        <a:xfrm>
          <a:off x="7747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5" name="正方形/長方形 354"/>
        <xdr:cNvSpPr/>
      </xdr:nvSpPr>
      <xdr:spPr>
        <a:xfrm>
          <a:off x="7747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6" name="正方形/長方形 355"/>
        <xdr:cNvSpPr/>
      </xdr:nvSpPr>
      <xdr:spPr>
        <a:xfrm>
          <a:off x="16192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7" name="正方形/長方形 356"/>
        <xdr:cNvSpPr/>
      </xdr:nvSpPr>
      <xdr:spPr>
        <a:xfrm>
          <a:off x="16192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8" name="正方形/長方形 357"/>
        <xdr:cNvSpPr/>
      </xdr:nvSpPr>
      <xdr:spPr>
        <a:xfrm>
          <a:off x="2590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9" name="正方形/長方形 358"/>
        <xdr:cNvSpPr/>
      </xdr:nvSpPr>
      <xdr:spPr>
        <a:xfrm>
          <a:off x="2590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正方形/長方形 359"/>
        <xdr:cNvSpPr/>
      </xdr:nvSpPr>
      <xdr:spPr>
        <a:xfrm>
          <a:off x="6477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1" name="テキスト ボックス 360"/>
        <xdr:cNvSpPr txBox="1"/>
      </xdr:nvSpPr>
      <xdr:spPr>
        <a:xfrm>
          <a:off x="6381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2" name="直線コネクタ 361"/>
        <xdr:cNvCxnSpPr/>
      </xdr:nvCxnSpPr>
      <xdr:spPr>
        <a:xfrm>
          <a:off x="6477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63" name="直線コネクタ 362"/>
        <xdr:cNvCxnSpPr/>
      </xdr:nvCxnSpPr>
      <xdr:spPr>
        <a:xfrm>
          <a:off x="647700" y="18723429"/>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64" name="テキスト ボックス 363"/>
        <xdr:cNvSpPr txBox="1"/>
      </xdr:nvSpPr>
      <xdr:spPr>
        <a:xfrm>
          <a:off x="36591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5" name="直線コネクタ 364"/>
        <xdr:cNvCxnSpPr/>
      </xdr:nvCxnSpPr>
      <xdr:spPr>
        <a:xfrm>
          <a:off x="647700" y="18396857"/>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6" name="テキスト ボックス 365"/>
        <xdr:cNvSpPr txBox="1"/>
      </xdr:nvSpPr>
      <xdr:spPr>
        <a:xfrm>
          <a:off x="3208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7" name="直線コネクタ 366"/>
        <xdr:cNvCxnSpPr/>
      </xdr:nvCxnSpPr>
      <xdr:spPr>
        <a:xfrm>
          <a:off x="647700" y="18070286"/>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8" name="テキスト ボックス 367"/>
        <xdr:cNvSpPr txBox="1"/>
      </xdr:nvSpPr>
      <xdr:spPr>
        <a:xfrm>
          <a:off x="3208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9" name="直線コネクタ 368"/>
        <xdr:cNvCxnSpPr/>
      </xdr:nvCxnSpPr>
      <xdr:spPr>
        <a:xfrm>
          <a:off x="647700" y="17743714"/>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0" name="テキスト ボックス 369"/>
        <xdr:cNvSpPr txBox="1"/>
      </xdr:nvSpPr>
      <xdr:spPr>
        <a:xfrm>
          <a:off x="3208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1" name="直線コネクタ 370"/>
        <xdr:cNvCxnSpPr/>
      </xdr:nvCxnSpPr>
      <xdr:spPr>
        <a:xfrm>
          <a:off x="647700" y="17417143"/>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2" name="テキスト ボックス 371"/>
        <xdr:cNvSpPr txBox="1"/>
      </xdr:nvSpPr>
      <xdr:spPr>
        <a:xfrm>
          <a:off x="3208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3" name="直線コネクタ 372"/>
        <xdr:cNvCxnSpPr/>
      </xdr:nvCxnSpPr>
      <xdr:spPr>
        <a:xfrm>
          <a:off x="647700" y="17090571"/>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74" name="テキスト ボックス 373"/>
        <xdr:cNvSpPr txBox="1"/>
      </xdr:nvSpPr>
      <xdr:spPr>
        <a:xfrm>
          <a:off x="266246"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5" name="直線コネクタ 374"/>
        <xdr:cNvCxnSpPr/>
      </xdr:nvCxnSpPr>
      <xdr:spPr>
        <a:xfrm>
          <a:off x="6477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6" name="テキスト ボックス 375"/>
        <xdr:cNvSpPr txBox="1"/>
      </xdr:nvSpPr>
      <xdr:spPr>
        <a:xfrm>
          <a:off x="2662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7" name="【市民会館】&#10;有形固定資産減価償却率グラフ枠"/>
        <xdr:cNvSpPr/>
      </xdr:nvSpPr>
      <xdr:spPr>
        <a:xfrm>
          <a:off x="6477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156211</xdr:rowOff>
    </xdr:from>
    <xdr:to>
      <xdr:col>24</xdr:col>
      <xdr:colOff>62865</xdr:colOff>
      <xdr:row>108</xdr:row>
      <xdr:rowOff>14151</xdr:rowOff>
    </xdr:to>
    <xdr:cxnSp macro="">
      <xdr:nvCxnSpPr>
        <xdr:cNvPr id="378" name="直線コネクタ 377"/>
        <xdr:cNvCxnSpPr/>
      </xdr:nvCxnSpPr>
      <xdr:spPr>
        <a:xfrm flipV="1">
          <a:off x="3949065" y="17301211"/>
          <a:ext cx="0" cy="12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17978</xdr:rowOff>
    </xdr:from>
    <xdr:ext cx="405111" cy="259045"/>
    <xdr:sp macro="" textlink="">
      <xdr:nvSpPr>
        <xdr:cNvPr id="379" name="【市民会館】&#10;有形固定資産減価償却率最小値テキスト"/>
        <xdr:cNvSpPr txBox="1"/>
      </xdr:nvSpPr>
      <xdr:spPr>
        <a:xfrm>
          <a:off x="39878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14151</xdr:rowOff>
    </xdr:from>
    <xdr:to>
      <xdr:col>24</xdr:col>
      <xdr:colOff>152400</xdr:colOff>
      <xdr:row>108</xdr:row>
      <xdr:rowOff>14151</xdr:rowOff>
    </xdr:to>
    <xdr:cxnSp macro="">
      <xdr:nvCxnSpPr>
        <xdr:cNvPr id="380" name="直線コネクタ 379"/>
        <xdr:cNvCxnSpPr/>
      </xdr:nvCxnSpPr>
      <xdr:spPr>
        <a:xfrm>
          <a:off x="3889375" y="1853075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102888</xdr:rowOff>
    </xdr:from>
    <xdr:ext cx="405111" cy="259045"/>
    <xdr:sp macro="" textlink="">
      <xdr:nvSpPr>
        <xdr:cNvPr id="381" name="【市民会館】&#10;有形固定資産減価償却率最大値テキスト"/>
        <xdr:cNvSpPr txBox="1"/>
      </xdr:nvSpPr>
      <xdr:spPr>
        <a:xfrm>
          <a:off x="39878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156211</xdr:rowOff>
    </xdr:from>
    <xdr:to>
      <xdr:col>24</xdr:col>
      <xdr:colOff>152400</xdr:colOff>
      <xdr:row>100</xdr:row>
      <xdr:rowOff>156211</xdr:rowOff>
    </xdr:to>
    <xdr:cxnSp macro="">
      <xdr:nvCxnSpPr>
        <xdr:cNvPr id="382" name="直線コネクタ 381"/>
        <xdr:cNvCxnSpPr/>
      </xdr:nvCxnSpPr>
      <xdr:spPr>
        <a:xfrm>
          <a:off x="3889375" y="1730121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87103</xdr:rowOff>
    </xdr:from>
    <xdr:ext cx="405111" cy="259045"/>
    <xdr:sp macro="" textlink="">
      <xdr:nvSpPr>
        <xdr:cNvPr id="383" name="【市民会館】&#10;有形固定資産減価償却率平均値テキスト"/>
        <xdr:cNvSpPr txBox="1"/>
      </xdr:nvSpPr>
      <xdr:spPr>
        <a:xfrm>
          <a:off x="3987800" y="17917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108676</xdr:rowOff>
    </xdr:from>
    <xdr:to>
      <xdr:col>24</xdr:col>
      <xdr:colOff>114300</xdr:colOff>
      <xdr:row>105</xdr:row>
      <xdr:rowOff>38826</xdr:rowOff>
    </xdr:to>
    <xdr:sp macro="" textlink="">
      <xdr:nvSpPr>
        <xdr:cNvPr id="384" name="フローチャート: 判断 383"/>
        <xdr:cNvSpPr/>
      </xdr:nvSpPr>
      <xdr:spPr>
        <a:xfrm>
          <a:off x="38989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85" name="フローチャート: 判断 384"/>
        <xdr:cNvSpPr/>
      </xdr:nvSpPr>
      <xdr:spPr>
        <a:xfrm>
          <a:off x="3203575" y="1793621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138068</xdr:rowOff>
    </xdr:from>
    <xdr:to>
      <xdr:col>15</xdr:col>
      <xdr:colOff>101600</xdr:colOff>
      <xdr:row>105</xdr:row>
      <xdr:rowOff>68218</xdr:rowOff>
    </xdr:to>
    <xdr:sp macro="" textlink="">
      <xdr:nvSpPr>
        <xdr:cNvPr id="386" name="フローチャート: 判断 385"/>
        <xdr:cNvSpPr/>
      </xdr:nvSpPr>
      <xdr:spPr>
        <a:xfrm>
          <a:off x="2428875"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147864</xdr:rowOff>
    </xdr:from>
    <xdr:to>
      <xdr:col>10</xdr:col>
      <xdr:colOff>165100</xdr:colOff>
      <xdr:row>105</xdr:row>
      <xdr:rowOff>78014</xdr:rowOff>
    </xdr:to>
    <xdr:sp macro="" textlink="">
      <xdr:nvSpPr>
        <xdr:cNvPr id="387" name="フローチャート: 判断 386"/>
        <xdr:cNvSpPr/>
      </xdr:nvSpPr>
      <xdr:spPr>
        <a:xfrm>
          <a:off x="1682750" y="1797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8" name="テキスト ボックス 387"/>
        <xdr:cNvSpPr txBox="1"/>
      </xdr:nvSpPr>
      <xdr:spPr>
        <a:xfrm>
          <a:off x="3787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xdr:cNvSpPr txBox="1"/>
      </xdr:nvSpPr>
      <xdr:spPr>
        <a:xfrm>
          <a:off x="3073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xdr:cNvSpPr txBox="1"/>
      </xdr:nvSpPr>
      <xdr:spPr>
        <a:xfrm>
          <a:off x="23177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xdr:cNvSpPr txBox="1"/>
      </xdr:nvSpPr>
      <xdr:spPr>
        <a:xfrm>
          <a:off x="1571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xdr:cNvSpPr txBox="1"/>
      </xdr:nvSpPr>
      <xdr:spPr>
        <a:xfrm>
          <a:off x="806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59689</xdr:rowOff>
    </xdr:from>
    <xdr:to>
      <xdr:col>24</xdr:col>
      <xdr:colOff>114300</xdr:colOff>
      <xdr:row>102</xdr:row>
      <xdr:rowOff>161289</xdr:rowOff>
    </xdr:to>
    <xdr:sp macro="" textlink="">
      <xdr:nvSpPr>
        <xdr:cNvPr id="393" name="楕円 392"/>
        <xdr:cNvSpPr/>
      </xdr:nvSpPr>
      <xdr:spPr>
        <a:xfrm>
          <a:off x="3898900" y="1754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82566</xdr:rowOff>
    </xdr:from>
    <xdr:ext cx="405111" cy="259045"/>
    <xdr:sp macro="" textlink="">
      <xdr:nvSpPr>
        <xdr:cNvPr id="394" name="【市民会館】&#10;有形固定資産減価償却率該当値テキスト"/>
        <xdr:cNvSpPr txBox="1"/>
      </xdr:nvSpPr>
      <xdr:spPr>
        <a:xfrm>
          <a:off x="3987800"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105411</xdr:rowOff>
    </xdr:from>
    <xdr:to>
      <xdr:col>20</xdr:col>
      <xdr:colOff>38100</xdr:colOff>
      <xdr:row>103</xdr:row>
      <xdr:rowOff>35561</xdr:rowOff>
    </xdr:to>
    <xdr:sp macro="" textlink="">
      <xdr:nvSpPr>
        <xdr:cNvPr id="395" name="楕円 394"/>
        <xdr:cNvSpPr/>
      </xdr:nvSpPr>
      <xdr:spPr>
        <a:xfrm>
          <a:off x="3203575" y="1759331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110489</xdr:rowOff>
    </xdr:from>
    <xdr:to>
      <xdr:col>24</xdr:col>
      <xdr:colOff>63500</xdr:colOff>
      <xdr:row>102</xdr:row>
      <xdr:rowOff>156211</xdr:rowOff>
    </xdr:to>
    <xdr:cxnSp macro="">
      <xdr:nvCxnSpPr>
        <xdr:cNvPr id="396" name="直線コネクタ 395"/>
        <xdr:cNvCxnSpPr/>
      </xdr:nvCxnSpPr>
      <xdr:spPr>
        <a:xfrm flipV="1">
          <a:off x="3235325" y="17598389"/>
          <a:ext cx="714375"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97" name="楕円 396"/>
        <xdr:cNvSpPr/>
      </xdr:nvSpPr>
      <xdr:spPr>
        <a:xfrm>
          <a:off x="2428875"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156211</xdr:rowOff>
    </xdr:from>
    <xdr:to>
      <xdr:col>19</xdr:col>
      <xdr:colOff>177800</xdr:colOff>
      <xdr:row>103</xdr:row>
      <xdr:rowOff>19050</xdr:rowOff>
    </xdr:to>
    <xdr:cxnSp macro="">
      <xdr:nvCxnSpPr>
        <xdr:cNvPr id="398" name="直線コネクタ 397"/>
        <xdr:cNvCxnSpPr/>
      </xdr:nvCxnSpPr>
      <xdr:spPr>
        <a:xfrm flipV="1">
          <a:off x="2479675" y="17644111"/>
          <a:ext cx="75565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107043</xdr:rowOff>
    </xdr:from>
    <xdr:to>
      <xdr:col>10</xdr:col>
      <xdr:colOff>165100</xdr:colOff>
      <xdr:row>103</xdr:row>
      <xdr:rowOff>37193</xdr:rowOff>
    </xdr:to>
    <xdr:sp macro="" textlink="">
      <xdr:nvSpPr>
        <xdr:cNvPr id="399" name="楕円 398"/>
        <xdr:cNvSpPr/>
      </xdr:nvSpPr>
      <xdr:spPr>
        <a:xfrm>
          <a:off x="168275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157843</xdr:rowOff>
    </xdr:from>
    <xdr:to>
      <xdr:col>15</xdr:col>
      <xdr:colOff>50800</xdr:colOff>
      <xdr:row>103</xdr:row>
      <xdr:rowOff>19050</xdr:rowOff>
    </xdr:to>
    <xdr:cxnSp macro="">
      <xdr:nvCxnSpPr>
        <xdr:cNvPr id="400" name="直線コネクタ 399"/>
        <xdr:cNvCxnSpPr/>
      </xdr:nvCxnSpPr>
      <xdr:spPr>
        <a:xfrm>
          <a:off x="1733550" y="17645743"/>
          <a:ext cx="746125"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01" name="n_1aveValue【市民会館】&#10;有形固定資産減価償却率"/>
        <xdr:cNvSpPr txBox="1"/>
      </xdr:nvSpPr>
      <xdr:spPr>
        <a:xfrm>
          <a:off x="306769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59345</xdr:rowOff>
    </xdr:from>
    <xdr:ext cx="405111" cy="259045"/>
    <xdr:sp macro="" textlink="">
      <xdr:nvSpPr>
        <xdr:cNvPr id="402" name="n_2aveValue【市民会館】&#10;有形固定資産減価償却率"/>
        <xdr:cNvSpPr txBox="1"/>
      </xdr:nvSpPr>
      <xdr:spPr>
        <a:xfrm>
          <a:off x="230569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69141</xdr:rowOff>
    </xdr:from>
    <xdr:ext cx="405111" cy="259045"/>
    <xdr:sp macro="" textlink="">
      <xdr:nvSpPr>
        <xdr:cNvPr id="403" name="n_3aveValue【市民会館】&#10;有形固定資産減価償却率"/>
        <xdr:cNvSpPr txBox="1"/>
      </xdr:nvSpPr>
      <xdr:spPr>
        <a:xfrm>
          <a:off x="1559569"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52088</xdr:rowOff>
    </xdr:from>
    <xdr:ext cx="405111" cy="259045"/>
    <xdr:sp macro="" textlink="">
      <xdr:nvSpPr>
        <xdr:cNvPr id="404" name="n_1mainValue【市民会館】&#10;有形固定資産減価償却率"/>
        <xdr:cNvSpPr txBox="1"/>
      </xdr:nvSpPr>
      <xdr:spPr>
        <a:xfrm>
          <a:off x="3067694" y="1736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86377</xdr:rowOff>
    </xdr:from>
    <xdr:ext cx="405111" cy="259045"/>
    <xdr:sp macro="" textlink="">
      <xdr:nvSpPr>
        <xdr:cNvPr id="405" name="n_2mainValue【市民会館】&#10;有形固定資産減価償却率"/>
        <xdr:cNvSpPr txBox="1"/>
      </xdr:nvSpPr>
      <xdr:spPr>
        <a:xfrm>
          <a:off x="230569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53720</xdr:rowOff>
    </xdr:from>
    <xdr:ext cx="405111" cy="259045"/>
    <xdr:sp macro="" textlink="">
      <xdr:nvSpPr>
        <xdr:cNvPr id="406" name="n_3mainValue【市民会館】&#10;有形固定資産減価償却率"/>
        <xdr:cNvSpPr txBox="1"/>
      </xdr:nvSpPr>
      <xdr:spPr>
        <a:xfrm>
          <a:off x="1559569"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5632450"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57308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57308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66040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66040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75755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75755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5632450"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55943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5632450" y="19050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17" name="直線コネクタ 416"/>
        <xdr:cNvCxnSpPr/>
      </xdr:nvCxnSpPr>
      <xdr:spPr>
        <a:xfrm>
          <a:off x="5632450" y="18723429"/>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18" name="テキスト ボックス 417"/>
        <xdr:cNvSpPr txBox="1"/>
      </xdr:nvSpPr>
      <xdr:spPr>
        <a:xfrm>
          <a:off x="52224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19" name="直線コネクタ 418"/>
        <xdr:cNvCxnSpPr/>
      </xdr:nvCxnSpPr>
      <xdr:spPr>
        <a:xfrm>
          <a:off x="5632450" y="18396857"/>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20" name="テキスト ボックス 419"/>
        <xdr:cNvSpPr txBox="1"/>
      </xdr:nvSpPr>
      <xdr:spPr>
        <a:xfrm>
          <a:off x="52224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1" name="直線コネクタ 420"/>
        <xdr:cNvCxnSpPr/>
      </xdr:nvCxnSpPr>
      <xdr:spPr>
        <a:xfrm>
          <a:off x="5632450" y="18070286"/>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22" name="テキスト ボックス 421"/>
        <xdr:cNvSpPr txBox="1"/>
      </xdr:nvSpPr>
      <xdr:spPr>
        <a:xfrm>
          <a:off x="52224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3" name="直線コネクタ 422"/>
        <xdr:cNvCxnSpPr/>
      </xdr:nvCxnSpPr>
      <xdr:spPr>
        <a:xfrm>
          <a:off x="5632450" y="17743714"/>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24" name="テキスト ボックス 423"/>
        <xdr:cNvSpPr txBox="1"/>
      </xdr:nvSpPr>
      <xdr:spPr>
        <a:xfrm>
          <a:off x="52224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25" name="直線コネクタ 424"/>
        <xdr:cNvCxnSpPr/>
      </xdr:nvCxnSpPr>
      <xdr:spPr>
        <a:xfrm>
          <a:off x="5632450" y="17417143"/>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26" name="テキスト ボックス 425"/>
        <xdr:cNvSpPr txBox="1"/>
      </xdr:nvSpPr>
      <xdr:spPr>
        <a:xfrm>
          <a:off x="52224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27" name="直線コネクタ 426"/>
        <xdr:cNvCxnSpPr/>
      </xdr:nvCxnSpPr>
      <xdr:spPr>
        <a:xfrm>
          <a:off x="5632450" y="17090571"/>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28" name="テキスト ボックス 427"/>
        <xdr:cNvSpPr txBox="1"/>
      </xdr:nvSpPr>
      <xdr:spPr>
        <a:xfrm>
          <a:off x="52224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xdr:cNvCxnSpPr/>
      </xdr:nvCxnSpPr>
      <xdr:spPr>
        <a:xfrm>
          <a:off x="5632450" y="16764000"/>
          <a:ext cx="39719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xdr:cNvSpPr txBox="1"/>
      </xdr:nvSpPr>
      <xdr:spPr>
        <a:xfrm>
          <a:off x="52224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xdr:cNvSpPr/>
      </xdr:nvSpPr>
      <xdr:spPr>
        <a:xfrm>
          <a:off x="5632450"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161108</xdr:rowOff>
    </xdr:from>
    <xdr:to>
      <xdr:col>54</xdr:col>
      <xdr:colOff>189865</xdr:colOff>
      <xdr:row>107</xdr:row>
      <xdr:rowOff>162742</xdr:rowOff>
    </xdr:to>
    <xdr:cxnSp macro="">
      <xdr:nvCxnSpPr>
        <xdr:cNvPr id="432" name="直線コネクタ 431"/>
        <xdr:cNvCxnSpPr/>
      </xdr:nvCxnSpPr>
      <xdr:spPr>
        <a:xfrm flipV="1">
          <a:off x="8905240" y="17306108"/>
          <a:ext cx="0" cy="1201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166569</xdr:rowOff>
    </xdr:from>
    <xdr:ext cx="469744" cy="259045"/>
    <xdr:sp macro="" textlink="">
      <xdr:nvSpPr>
        <xdr:cNvPr id="433" name="【市民会館】&#10;一人当たり面積最小値テキスト"/>
        <xdr:cNvSpPr txBox="1"/>
      </xdr:nvSpPr>
      <xdr:spPr>
        <a:xfrm>
          <a:off x="8943975" y="1851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162742</xdr:rowOff>
    </xdr:from>
    <xdr:to>
      <xdr:col>55</xdr:col>
      <xdr:colOff>88900</xdr:colOff>
      <xdr:row>107</xdr:row>
      <xdr:rowOff>162742</xdr:rowOff>
    </xdr:to>
    <xdr:cxnSp macro="">
      <xdr:nvCxnSpPr>
        <xdr:cNvPr id="434" name="直線コネクタ 433"/>
        <xdr:cNvCxnSpPr/>
      </xdr:nvCxnSpPr>
      <xdr:spPr>
        <a:xfrm>
          <a:off x="8845550" y="1850789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107785</xdr:rowOff>
    </xdr:from>
    <xdr:ext cx="469744" cy="259045"/>
    <xdr:sp macro="" textlink="">
      <xdr:nvSpPr>
        <xdr:cNvPr id="435" name="【市民会館】&#10;一人当たり面積最大値テキスト"/>
        <xdr:cNvSpPr txBox="1"/>
      </xdr:nvSpPr>
      <xdr:spPr>
        <a:xfrm>
          <a:off x="8943975" y="1708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161108</xdr:rowOff>
    </xdr:from>
    <xdr:to>
      <xdr:col>55</xdr:col>
      <xdr:colOff>88900</xdr:colOff>
      <xdr:row>100</xdr:row>
      <xdr:rowOff>161108</xdr:rowOff>
    </xdr:to>
    <xdr:cxnSp macro="">
      <xdr:nvCxnSpPr>
        <xdr:cNvPr id="436" name="直線コネクタ 435"/>
        <xdr:cNvCxnSpPr/>
      </xdr:nvCxnSpPr>
      <xdr:spPr>
        <a:xfrm>
          <a:off x="8845550" y="17306108"/>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146248</xdr:rowOff>
    </xdr:from>
    <xdr:ext cx="469744" cy="259045"/>
    <xdr:sp macro="" textlink="">
      <xdr:nvSpPr>
        <xdr:cNvPr id="437" name="【市民会館】&#10;一人当たり面積平均値テキスト"/>
        <xdr:cNvSpPr txBox="1"/>
      </xdr:nvSpPr>
      <xdr:spPr>
        <a:xfrm>
          <a:off x="8943975" y="1780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123371</xdr:rowOff>
    </xdr:from>
    <xdr:to>
      <xdr:col>55</xdr:col>
      <xdr:colOff>50800</xdr:colOff>
      <xdr:row>105</xdr:row>
      <xdr:rowOff>53521</xdr:rowOff>
    </xdr:to>
    <xdr:sp macro="" textlink="">
      <xdr:nvSpPr>
        <xdr:cNvPr id="438" name="フローチャート: 判断 437"/>
        <xdr:cNvSpPr/>
      </xdr:nvSpPr>
      <xdr:spPr>
        <a:xfrm>
          <a:off x="8883650" y="17954171"/>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103777</xdr:rowOff>
    </xdr:from>
    <xdr:to>
      <xdr:col>50</xdr:col>
      <xdr:colOff>165100</xdr:colOff>
      <xdr:row>105</xdr:row>
      <xdr:rowOff>33927</xdr:rowOff>
    </xdr:to>
    <xdr:sp macro="" textlink="">
      <xdr:nvSpPr>
        <xdr:cNvPr id="439" name="フローチャート: 判断 438"/>
        <xdr:cNvSpPr/>
      </xdr:nvSpPr>
      <xdr:spPr>
        <a:xfrm>
          <a:off x="815975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142966</xdr:rowOff>
    </xdr:from>
    <xdr:to>
      <xdr:col>46</xdr:col>
      <xdr:colOff>38100</xdr:colOff>
      <xdr:row>105</xdr:row>
      <xdr:rowOff>73116</xdr:rowOff>
    </xdr:to>
    <xdr:sp macro="" textlink="">
      <xdr:nvSpPr>
        <xdr:cNvPr id="440" name="フローチャート: 判断 439"/>
        <xdr:cNvSpPr/>
      </xdr:nvSpPr>
      <xdr:spPr>
        <a:xfrm>
          <a:off x="7413625" y="17973766"/>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156029</xdr:rowOff>
    </xdr:from>
    <xdr:to>
      <xdr:col>41</xdr:col>
      <xdr:colOff>101600</xdr:colOff>
      <xdr:row>105</xdr:row>
      <xdr:rowOff>86179</xdr:rowOff>
    </xdr:to>
    <xdr:sp macro="" textlink="">
      <xdr:nvSpPr>
        <xdr:cNvPr id="441" name="フローチャート: 判断 440"/>
        <xdr:cNvSpPr/>
      </xdr:nvSpPr>
      <xdr:spPr>
        <a:xfrm>
          <a:off x="6638925"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2" name="テキスト ボックス 441"/>
        <xdr:cNvSpPr txBox="1"/>
      </xdr:nvSpPr>
      <xdr:spPr>
        <a:xfrm>
          <a:off x="87439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3" name="テキスト ボックス 442"/>
        <xdr:cNvSpPr txBox="1"/>
      </xdr:nvSpPr>
      <xdr:spPr>
        <a:xfrm>
          <a:off x="8048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4" name="テキスト ボックス 443"/>
        <xdr:cNvSpPr txBox="1"/>
      </xdr:nvSpPr>
      <xdr:spPr>
        <a:xfrm>
          <a:off x="7283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5" name="テキスト ボックス 444"/>
        <xdr:cNvSpPr txBox="1"/>
      </xdr:nvSpPr>
      <xdr:spPr>
        <a:xfrm>
          <a:off x="652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6" name="テキスト ボックス 445"/>
        <xdr:cNvSpPr txBox="1"/>
      </xdr:nvSpPr>
      <xdr:spPr>
        <a:xfrm>
          <a:off x="5781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79284</xdr:rowOff>
    </xdr:from>
    <xdr:to>
      <xdr:col>55</xdr:col>
      <xdr:colOff>50800</xdr:colOff>
      <xdr:row>108</xdr:row>
      <xdr:rowOff>9434</xdr:rowOff>
    </xdr:to>
    <xdr:sp macro="" textlink="">
      <xdr:nvSpPr>
        <xdr:cNvPr id="447" name="楕円 446"/>
        <xdr:cNvSpPr/>
      </xdr:nvSpPr>
      <xdr:spPr>
        <a:xfrm>
          <a:off x="8883650" y="184244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165661</xdr:rowOff>
    </xdr:from>
    <xdr:ext cx="469744" cy="259045"/>
    <xdr:sp macro="" textlink="">
      <xdr:nvSpPr>
        <xdr:cNvPr id="448" name="【市民会館】&#10;一人当たり面積該当値テキスト"/>
        <xdr:cNvSpPr txBox="1"/>
      </xdr:nvSpPr>
      <xdr:spPr>
        <a:xfrm>
          <a:off x="8943975" y="183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79284</xdr:rowOff>
    </xdr:from>
    <xdr:to>
      <xdr:col>50</xdr:col>
      <xdr:colOff>165100</xdr:colOff>
      <xdr:row>108</xdr:row>
      <xdr:rowOff>9434</xdr:rowOff>
    </xdr:to>
    <xdr:sp macro="" textlink="">
      <xdr:nvSpPr>
        <xdr:cNvPr id="449" name="楕円 448"/>
        <xdr:cNvSpPr/>
      </xdr:nvSpPr>
      <xdr:spPr>
        <a:xfrm>
          <a:off x="815975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130084</xdr:rowOff>
    </xdr:from>
    <xdr:to>
      <xdr:col>55</xdr:col>
      <xdr:colOff>0</xdr:colOff>
      <xdr:row>107</xdr:row>
      <xdr:rowOff>130084</xdr:rowOff>
    </xdr:to>
    <xdr:cxnSp macro="">
      <xdr:nvCxnSpPr>
        <xdr:cNvPr id="450" name="直線コネクタ 449"/>
        <xdr:cNvCxnSpPr/>
      </xdr:nvCxnSpPr>
      <xdr:spPr>
        <a:xfrm>
          <a:off x="8210550" y="18475234"/>
          <a:ext cx="6953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79284</xdr:rowOff>
    </xdr:from>
    <xdr:to>
      <xdr:col>46</xdr:col>
      <xdr:colOff>38100</xdr:colOff>
      <xdr:row>108</xdr:row>
      <xdr:rowOff>9434</xdr:rowOff>
    </xdr:to>
    <xdr:sp macro="" textlink="">
      <xdr:nvSpPr>
        <xdr:cNvPr id="451" name="楕円 450"/>
        <xdr:cNvSpPr/>
      </xdr:nvSpPr>
      <xdr:spPr>
        <a:xfrm>
          <a:off x="7413625" y="18424434"/>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130084</xdr:rowOff>
    </xdr:from>
    <xdr:to>
      <xdr:col>50</xdr:col>
      <xdr:colOff>114300</xdr:colOff>
      <xdr:row>107</xdr:row>
      <xdr:rowOff>130084</xdr:rowOff>
    </xdr:to>
    <xdr:cxnSp macro="">
      <xdr:nvCxnSpPr>
        <xdr:cNvPr id="452" name="直線コネクタ 451"/>
        <xdr:cNvCxnSpPr/>
      </xdr:nvCxnSpPr>
      <xdr:spPr>
        <a:xfrm>
          <a:off x="7445375" y="18475234"/>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79284</xdr:rowOff>
    </xdr:from>
    <xdr:to>
      <xdr:col>41</xdr:col>
      <xdr:colOff>101600</xdr:colOff>
      <xdr:row>108</xdr:row>
      <xdr:rowOff>9434</xdr:rowOff>
    </xdr:to>
    <xdr:sp macro="" textlink="">
      <xdr:nvSpPr>
        <xdr:cNvPr id="453" name="楕円 452"/>
        <xdr:cNvSpPr/>
      </xdr:nvSpPr>
      <xdr:spPr>
        <a:xfrm>
          <a:off x="6638925"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130084</xdr:rowOff>
    </xdr:from>
    <xdr:to>
      <xdr:col>45</xdr:col>
      <xdr:colOff>177800</xdr:colOff>
      <xdr:row>107</xdr:row>
      <xdr:rowOff>130084</xdr:rowOff>
    </xdr:to>
    <xdr:cxnSp macro="">
      <xdr:nvCxnSpPr>
        <xdr:cNvPr id="454" name="直線コネクタ 453"/>
        <xdr:cNvCxnSpPr/>
      </xdr:nvCxnSpPr>
      <xdr:spPr>
        <a:xfrm>
          <a:off x="6689725" y="18475234"/>
          <a:ext cx="7556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50454</xdr:rowOff>
    </xdr:from>
    <xdr:ext cx="469744" cy="259045"/>
    <xdr:sp macro="" textlink="">
      <xdr:nvSpPr>
        <xdr:cNvPr id="455" name="n_1aveValue【市民会館】&#10;一人当たり面積"/>
        <xdr:cNvSpPr txBox="1"/>
      </xdr:nvSpPr>
      <xdr:spPr>
        <a:xfrm>
          <a:off x="7991552"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89643</xdr:rowOff>
    </xdr:from>
    <xdr:ext cx="469744" cy="259045"/>
    <xdr:sp macro="" textlink="">
      <xdr:nvSpPr>
        <xdr:cNvPr id="456" name="n_2aveValue【市民会館】&#10;一人当たり面積"/>
        <xdr:cNvSpPr txBox="1"/>
      </xdr:nvSpPr>
      <xdr:spPr>
        <a:xfrm>
          <a:off x="7258127" y="1774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102706</xdr:rowOff>
    </xdr:from>
    <xdr:ext cx="469744" cy="259045"/>
    <xdr:sp macro="" textlink="">
      <xdr:nvSpPr>
        <xdr:cNvPr id="457" name="n_3aveValue【市民会館】&#10;一人当たり面積"/>
        <xdr:cNvSpPr txBox="1"/>
      </xdr:nvSpPr>
      <xdr:spPr>
        <a:xfrm>
          <a:off x="6483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561</xdr:rowOff>
    </xdr:from>
    <xdr:ext cx="469744" cy="259045"/>
    <xdr:sp macro="" textlink="">
      <xdr:nvSpPr>
        <xdr:cNvPr id="458" name="n_1mainValue【市民会館】&#10;一人当たり面積"/>
        <xdr:cNvSpPr txBox="1"/>
      </xdr:nvSpPr>
      <xdr:spPr>
        <a:xfrm>
          <a:off x="7991552"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561</xdr:rowOff>
    </xdr:from>
    <xdr:ext cx="469744" cy="259045"/>
    <xdr:sp macro="" textlink="">
      <xdr:nvSpPr>
        <xdr:cNvPr id="459" name="n_2mainValue【市民会館】&#10;一人当たり面積"/>
        <xdr:cNvSpPr txBox="1"/>
      </xdr:nvSpPr>
      <xdr:spPr>
        <a:xfrm>
          <a:off x="72581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561</xdr:rowOff>
    </xdr:from>
    <xdr:ext cx="469744" cy="259045"/>
    <xdr:sp macro="" textlink="">
      <xdr:nvSpPr>
        <xdr:cNvPr id="460" name="n_3mainValue【市民会館】&#10;一人当たり面積"/>
        <xdr:cNvSpPr txBox="1"/>
      </xdr:nvSpPr>
      <xdr:spPr>
        <a:xfrm>
          <a:off x="6483427" y="1851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1" name="正方形/長方形 460"/>
        <xdr:cNvSpPr/>
      </xdr:nvSpPr>
      <xdr:spPr>
        <a:xfrm>
          <a:off x="10588625" y="419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2" name="正方形/長方形 461"/>
        <xdr:cNvSpPr/>
      </xdr:nvSpPr>
      <xdr:spPr>
        <a:xfrm>
          <a:off x="106870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3" name="正方形/長方形 462"/>
        <xdr:cNvSpPr/>
      </xdr:nvSpPr>
      <xdr:spPr>
        <a:xfrm>
          <a:off x="106870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4" name="正方形/長方形 463"/>
        <xdr:cNvSpPr/>
      </xdr:nvSpPr>
      <xdr:spPr>
        <a:xfrm>
          <a:off x="1156017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5" name="正方形/長方形 464"/>
        <xdr:cNvSpPr/>
      </xdr:nvSpPr>
      <xdr:spPr>
        <a:xfrm>
          <a:off x="1156017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6" name="正方形/長方形 465"/>
        <xdr:cNvSpPr/>
      </xdr:nvSpPr>
      <xdr:spPr>
        <a:xfrm>
          <a:off x="12531725"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7" name="正方形/長方形 466"/>
        <xdr:cNvSpPr/>
      </xdr:nvSpPr>
      <xdr:spPr>
        <a:xfrm>
          <a:off x="12531725"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8" name="正方形/長方形 467"/>
        <xdr:cNvSpPr/>
      </xdr:nvSpPr>
      <xdr:spPr>
        <a:xfrm>
          <a:off x="10588625" y="533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9" name="テキスト ボックス 468"/>
        <xdr:cNvSpPr txBox="1"/>
      </xdr:nvSpPr>
      <xdr:spPr>
        <a:xfrm>
          <a:off x="105505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0" name="直線コネクタ 469"/>
        <xdr:cNvCxnSpPr/>
      </xdr:nvCxnSpPr>
      <xdr:spPr>
        <a:xfrm>
          <a:off x="10588625" y="762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71" name="テキスト ボックス 470"/>
        <xdr:cNvSpPr txBox="1"/>
      </xdr:nvSpPr>
      <xdr:spPr>
        <a:xfrm>
          <a:off x="1030683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2" name="直線コネクタ 471"/>
        <xdr:cNvCxnSpPr/>
      </xdr:nvCxnSpPr>
      <xdr:spPr>
        <a:xfrm>
          <a:off x="10588625" y="723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73" name="テキスト ボックス 472"/>
        <xdr:cNvSpPr txBox="1"/>
      </xdr:nvSpPr>
      <xdr:spPr>
        <a:xfrm>
          <a:off x="1024271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74" name="直線コネクタ 473"/>
        <xdr:cNvCxnSpPr/>
      </xdr:nvCxnSpPr>
      <xdr:spPr>
        <a:xfrm>
          <a:off x="10588625" y="685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75" name="テキスト ボックス 474"/>
        <xdr:cNvSpPr txBox="1"/>
      </xdr:nvSpPr>
      <xdr:spPr>
        <a:xfrm>
          <a:off x="102427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76" name="直線コネクタ 475"/>
        <xdr:cNvCxnSpPr/>
      </xdr:nvCxnSpPr>
      <xdr:spPr>
        <a:xfrm>
          <a:off x="10588625" y="647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77" name="テキスト ボックス 476"/>
        <xdr:cNvSpPr txBox="1"/>
      </xdr:nvSpPr>
      <xdr:spPr>
        <a:xfrm>
          <a:off x="102427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78" name="直線コネクタ 477"/>
        <xdr:cNvCxnSpPr/>
      </xdr:nvCxnSpPr>
      <xdr:spPr>
        <a:xfrm>
          <a:off x="10588625" y="609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79" name="テキスト ボックス 478"/>
        <xdr:cNvSpPr txBox="1"/>
      </xdr:nvSpPr>
      <xdr:spPr>
        <a:xfrm>
          <a:off x="102427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0" name="直線コネクタ 479"/>
        <xdr:cNvCxnSpPr/>
      </xdr:nvCxnSpPr>
      <xdr:spPr>
        <a:xfrm>
          <a:off x="10588625" y="571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81" name="テキスト ボックス 480"/>
        <xdr:cNvSpPr txBox="1"/>
      </xdr:nvSpPr>
      <xdr:spPr>
        <a:xfrm>
          <a:off x="1019764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2" name="直線コネクタ 481"/>
        <xdr:cNvCxnSpPr/>
      </xdr:nvCxnSpPr>
      <xdr:spPr>
        <a:xfrm>
          <a:off x="10588625" y="533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83" name="テキスト ボックス 482"/>
        <xdr:cNvSpPr txBox="1"/>
      </xdr:nvSpPr>
      <xdr:spPr>
        <a:xfrm>
          <a:off x="1019764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84" name="【一般廃棄物処理施設】&#10;有形固定資産減価償却率グラフ枠"/>
        <xdr:cNvSpPr/>
      </xdr:nvSpPr>
      <xdr:spPr>
        <a:xfrm>
          <a:off x="10588625" y="533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0</xdr:rowOff>
    </xdr:to>
    <xdr:cxnSp macro="">
      <xdr:nvCxnSpPr>
        <xdr:cNvPr id="485" name="直線コネクタ 484"/>
        <xdr:cNvCxnSpPr/>
      </xdr:nvCxnSpPr>
      <xdr:spPr>
        <a:xfrm flipV="1">
          <a:off x="13889989" y="596265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3827</xdr:rowOff>
    </xdr:from>
    <xdr:ext cx="405111" cy="259045"/>
    <xdr:sp macro="" textlink="">
      <xdr:nvSpPr>
        <xdr:cNvPr id="486" name="【一般廃棄物処理施設】&#10;有形固定資産減価償却率最小値テキスト"/>
        <xdr:cNvSpPr txBox="1"/>
      </xdr:nvSpPr>
      <xdr:spPr>
        <a:xfrm>
          <a:off x="13928725"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0</xdr:rowOff>
    </xdr:from>
    <xdr:to>
      <xdr:col>86</xdr:col>
      <xdr:colOff>25400</xdr:colOff>
      <xdr:row>41</xdr:row>
      <xdr:rowOff>0</xdr:rowOff>
    </xdr:to>
    <xdr:cxnSp macro="">
      <xdr:nvCxnSpPr>
        <xdr:cNvPr id="487" name="直線コネクタ 486"/>
        <xdr:cNvCxnSpPr/>
      </xdr:nvCxnSpPr>
      <xdr:spPr>
        <a:xfrm>
          <a:off x="13801725" y="70294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488" name="【一般廃棄物処理施設】&#10;有形固定資産減価償却率最大値テキスト"/>
        <xdr:cNvSpPr txBox="1"/>
      </xdr:nvSpPr>
      <xdr:spPr>
        <a:xfrm>
          <a:off x="13928725"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489" name="直線コネクタ 488"/>
        <xdr:cNvCxnSpPr/>
      </xdr:nvCxnSpPr>
      <xdr:spPr>
        <a:xfrm>
          <a:off x="13801725" y="59626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90" name="【一般廃棄物処理施設】&#10;有形固定資産減価償却率平均値テキスト"/>
        <xdr:cNvSpPr txBox="1"/>
      </xdr:nvSpPr>
      <xdr:spPr>
        <a:xfrm>
          <a:off x="13928725"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91" name="フローチャート: 判断 490"/>
        <xdr:cNvSpPr/>
      </xdr:nvSpPr>
      <xdr:spPr>
        <a:xfrm>
          <a:off x="13839825" y="64414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118745</xdr:rowOff>
    </xdr:from>
    <xdr:to>
      <xdr:col>81</xdr:col>
      <xdr:colOff>101600</xdr:colOff>
      <xdr:row>38</xdr:row>
      <xdr:rowOff>48895</xdr:rowOff>
    </xdr:to>
    <xdr:sp macro="" textlink="">
      <xdr:nvSpPr>
        <xdr:cNvPr id="492" name="フローチャート: 判断 491"/>
        <xdr:cNvSpPr/>
      </xdr:nvSpPr>
      <xdr:spPr>
        <a:xfrm>
          <a:off x="13115925"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493" name="フローチャート: 判断 492"/>
        <xdr:cNvSpPr/>
      </xdr:nvSpPr>
      <xdr:spPr>
        <a:xfrm>
          <a:off x="123698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109220</xdr:rowOff>
    </xdr:from>
    <xdr:to>
      <xdr:col>72</xdr:col>
      <xdr:colOff>38100</xdr:colOff>
      <xdr:row>38</xdr:row>
      <xdr:rowOff>39370</xdr:rowOff>
    </xdr:to>
    <xdr:sp macro="" textlink="">
      <xdr:nvSpPr>
        <xdr:cNvPr id="494" name="フローチャート: 判断 493"/>
        <xdr:cNvSpPr/>
      </xdr:nvSpPr>
      <xdr:spPr>
        <a:xfrm>
          <a:off x="11623675" y="64528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5" name="テキスト ボックス 494"/>
        <xdr:cNvSpPr txBox="1"/>
      </xdr:nvSpPr>
      <xdr:spPr>
        <a:xfrm>
          <a:off x="13728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6" name="テキスト ボックス 495"/>
        <xdr:cNvSpPr txBox="1"/>
      </xdr:nvSpPr>
      <xdr:spPr>
        <a:xfrm>
          <a:off x="1300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7" name="テキスト ボックス 496"/>
        <xdr:cNvSpPr txBox="1"/>
      </xdr:nvSpPr>
      <xdr:spPr>
        <a:xfrm>
          <a:off x="122586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8" name="テキスト ボックス 497"/>
        <xdr:cNvSpPr txBox="1"/>
      </xdr:nvSpPr>
      <xdr:spPr>
        <a:xfrm>
          <a:off x="11493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9" name="テキスト ボックス 498"/>
        <xdr:cNvSpPr txBox="1"/>
      </xdr:nvSpPr>
      <xdr:spPr>
        <a:xfrm>
          <a:off x="10737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38735</xdr:rowOff>
    </xdr:from>
    <xdr:to>
      <xdr:col>85</xdr:col>
      <xdr:colOff>177800</xdr:colOff>
      <xdr:row>35</xdr:row>
      <xdr:rowOff>140335</xdr:rowOff>
    </xdr:to>
    <xdr:sp macro="" textlink="">
      <xdr:nvSpPr>
        <xdr:cNvPr id="500" name="楕円 499"/>
        <xdr:cNvSpPr/>
      </xdr:nvSpPr>
      <xdr:spPr>
        <a:xfrm>
          <a:off x="13839825" y="6039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61612</xdr:rowOff>
    </xdr:from>
    <xdr:ext cx="405111" cy="259045"/>
    <xdr:sp macro="" textlink="">
      <xdr:nvSpPr>
        <xdr:cNvPr id="501" name="【一般廃棄物処理施設】&#10;有形固定資産減価償却率該当値テキスト"/>
        <xdr:cNvSpPr txBox="1"/>
      </xdr:nvSpPr>
      <xdr:spPr>
        <a:xfrm>
          <a:off x="13928725"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84455</xdr:rowOff>
    </xdr:from>
    <xdr:to>
      <xdr:col>81</xdr:col>
      <xdr:colOff>101600</xdr:colOff>
      <xdr:row>36</xdr:row>
      <xdr:rowOff>14605</xdr:rowOff>
    </xdr:to>
    <xdr:sp macro="" textlink="">
      <xdr:nvSpPr>
        <xdr:cNvPr id="502" name="楕円 501"/>
        <xdr:cNvSpPr/>
      </xdr:nvSpPr>
      <xdr:spPr>
        <a:xfrm>
          <a:off x="13115925"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89535</xdr:rowOff>
    </xdr:from>
    <xdr:to>
      <xdr:col>85</xdr:col>
      <xdr:colOff>127000</xdr:colOff>
      <xdr:row>35</xdr:row>
      <xdr:rowOff>135255</xdr:rowOff>
    </xdr:to>
    <xdr:cxnSp macro="">
      <xdr:nvCxnSpPr>
        <xdr:cNvPr id="503" name="直線コネクタ 502"/>
        <xdr:cNvCxnSpPr/>
      </xdr:nvCxnSpPr>
      <xdr:spPr>
        <a:xfrm flipV="1">
          <a:off x="13166725" y="6090285"/>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166370</xdr:rowOff>
    </xdr:from>
    <xdr:to>
      <xdr:col>76</xdr:col>
      <xdr:colOff>165100</xdr:colOff>
      <xdr:row>36</xdr:row>
      <xdr:rowOff>96520</xdr:rowOff>
    </xdr:to>
    <xdr:sp macro="" textlink="">
      <xdr:nvSpPr>
        <xdr:cNvPr id="504" name="楕円 503"/>
        <xdr:cNvSpPr/>
      </xdr:nvSpPr>
      <xdr:spPr>
        <a:xfrm>
          <a:off x="123698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135255</xdr:rowOff>
    </xdr:from>
    <xdr:to>
      <xdr:col>81</xdr:col>
      <xdr:colOff>50800</xdr:colOff>
      <xdr:row>36</xdr:row>
      <xdr:rowOff>45720</xdr:rowOff>
    </xdr:to>
    <xdr:cxnSp macro="">
      <xdr:nvCxnSpPr>
        <xdr:cNvPr id="505" name="直線コネクタ 504"/>
        <xdr:cNvCxnSpPr/>
      </xdr:nvCxnSpPr>
      <xdr:spPr>
        <a:xfrm flipV="1">
          <a:off x="12420600" y="6136005"/>
          <a:ext cx="746125"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113030</xdr:rowOff>
    </xdr:from>
    <xdr:to>
      <xdr:col>72</xdr:col>
      <xdr:colOff>38100</xdr:colOff>
      <xdr:row>39</xdr:row>
      <xdr:rowOff>43180</xdr:rowOff>
    </xdr:to>
    <xdr:sp macro="" textlink="">
      <xdr:nvSpPr>
        <xdr:cNvPr id="506" name="楕円 505"/>
        <xdr:cNvSpPr/>
      </xdr:nvSpPr>
      <xdr:spPr>
        <a:xfrm>
          <a:off x="11623675" y="662813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45720</xdr:rowOff>
    </xdr:from>
    <xdr:to>
      <xdr:col>76</xdr:col>
      <xdr:colOff>114300</xdr:colOff>
      <xdr:row>38</xdr:row>
      <xdr:rowOff>163830</xdr:rowOff>
    </xdr:to>
    <xdr:cxnSp macro="">
      <xdr:nvCxnSpPr>
        <xdr:cNvPr id="507" name="直線コネクタ 506"/>
        <xdr:cNvCxnSpPr/>
      </xdr:nvCxnSpPr>
      <xdr:spPr>
        <a:xfrm flipV="1">
          <a:off x="11655425" y="6217920"/>
          <a:ext cx="765175" cy="46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40022</xdr:rowOff>
    </xdr:from>
    <xdr:ext cx="405111" cy="259045"/>
    <xdr:sp macro="" textlink="">
      <xdr:nvSpPr>
        <xdr:cNvPr id="508" name="n_1aveValue【一般廃棄物処理施設】&#10;有形固定資産減価償却率"/>
        <xdr:cNvSpPr txBox="1"/>
      </xdr:nvSpPr>
      <xdr:spPr>
        <a:xfrm>
          <a:off x="129800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09" name="n_2aveValue【一般廃棄物処理施設】&#10;有形固定資産減価償却率"/>
        <xdr:cNvSpPr txBox="1"/>
      </xdr:nvSpPr>
      <xdr:spPr>
        <a:xfrm>
          <a:off x="12246619"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55897</xdr:rowOff>
    </xdr:from>
    <xdr:ext cx="405111" cy="259045"/>
    <xdr:sp macro="" textlink="">
      <xdr:nvSpPr>
        <xdr:cNvPr id="510" name="n_3aveValue【一般廃棄物処理施設】&#10;有形固定資産減価償却率"/>
        <xdr:cNvSpPr txBox="1"/>
      </xdr:nvSpPr>
      <xdr:spPr>
        <a:xfrm>
          <a:off x="1150049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31132</xdr:rowOff>
    </xdr:from>
    <xdr:ext cx="405111" cy="259045"/>
    <xdr:sp macro="" textlink="">
      <xdr:nvSpPr>
        <xdr:cNvPr id="511" name="n_1mainValue【一般廃棄物処理施設】&#10;有形固定資産減価償却率"/>
        <xdr:cNvSpPr txBox="1"/>
      </xdr:nvSpPr>
      <xdr:spPr>
        <a:xfrm>
          <a:off x="129800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113047</xdr:rowOff>
    </xdr:from>
    <xdr:ext cx="405111" cy="259045"/>
    <xdr:sp macro="" textlink="">
      <xdr:nvSpPr>
        <xdr:cNvPr id="512" name="n_2mainValue【一般廃棄物処理施設】&#10;有形固定資産減価償却率"/>
        <xdr:cNvSpPr txBox="1"/>
      </xdr:nvSpPr>
      <xdr:spPr>
        <a:xfrm>
          <a:off x="12246619"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34307</xdr:rowOff>
    </xdr:from>
    <xdr:ext cx="405111" cy="259045"/>
    <xdr:sp macro="" textlink="">
      <xdr:nvSpPr>
        <xdr:cNvPr id="513" name="n_3mainValue【一般廃棄物処理施設】&#10;有形固定資産減価償却率"/>
        <xdr:cNvSpPr txBox="1"/>
      </xdr:nvSpPr>
      <xdr:spPr>
        <a:xfrm>
          <a:off x="11500494" y="672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4" name="正方形/長方形 513"/>
        <xdr:cNvSpPr/>
      </xdr:nvSpPr>
      <xdr:spPr>
        <a:xfrm>
          <a:off x="15544800" y="419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5" name="正方形/長方形 514"/>
        <xdr:cNvSpPr/>
      </xdr:nvSpPr>
      <xdr:spPr>
        <a:xfrm>
          <a:off x="156718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6" name="正方形/長方形 515"/>
        <xdr:cNvSpPr/>
      </xdr:nvSpPr>
      <xdr:spPr>
        <a:xfrm>
          <a:off x="156718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7" name="正方形/長方形 516"/>
        <xdr:cNvSpPr/>
      </xdr:nvSpPr>
      <xdr:spPr>
        <a:xfrm>
          <a:off x="1651635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8" name="正方形/長方形 517"/>
        <xdr:cNvSpPr/>
      </xdr:nvSpPr>
      <xdr:spPr>
        <a:xfrm>
          <a:off x="1651635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9" name="正方形/長方形 518"/>
        <xdr:cNvSpPr/>
      </xdr:nvSpPr>
      <xdr:spPr>
        <a:xfrm>
          <a:off x="17487900" y="485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0" name="正方形/長方形 519"/>
        <xdr:cNvSpPr/>
      </xdr:nvSpPr>
      <xdr:spPr>
        <a:xfrm>
          <a:off x="17487900" y="505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1" name="正方形/長方形 520"/>
        <xdr:cNvSpPr/>
      </xdr:nvSpPr>
      <xdr:spPr>
        <a:xfrm>
          <a:off x="15544800" y="533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2" name="テキスト ボックス 521"/>
        <xdr:cNvSpPr txBox="1"/>
      </xdr:nvSpPr>
      <xdr:spPr>
        <a:xfrm>
          <a:off x="1553527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3" name="直線コネクタ 522"/>
        <xdr:cNvCxnSpPr/>
      </xdr:nvCxnSpPr>
      <xdr:spPr>
        <a:xfrm>
          <a:off x="15544800" y="762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133350</xdr:rowOff>
    </xdr:from>
    <xdr:to>
      <xdr:col>120</xdr:col>
      <xdr:colOff>114300</xdr:colOff>
      <xdr:row>42</xdr:row>
      <xdr:rowOff>133350</xdr:rowOff>
    </xdr:to>
    <xdr:cxnSp macro="">
      <xdr:nvCxnSpPr>
        <xdr:cNvPr id="524" name="直線コネクタ 523"/>
        <xdr:cNvCxnSpPr/>
      </xdr:nvCxnSpPr>
      <xdr:spPr>
        <a:xfrm>
          <a:off x="15544800" y="7334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162577</xdr:rowOff>
    </xdr:from>
    <xdr:ext cx="248786" cy="259045"/>
    <xdr:sp macro="" textlink="">
      <xdr:nvSpPr>
        <xdr:cNvPr id="525" name="テキスト ボックス 524"/>
        <xdr:cNvSpPr txBox="1"/>
      </xdr:nvSpPr>
      <xdr:spPr>
        <a:xfrm>
          <a:off x="15353164" y="719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19050</xdr:rowOff>
    </xdr:from>
    <xdr:to>
      <xdr:col>120</xdr:col>
      <xdr:colOff>114300</xdr:colOff>
      <xdr:row>41</xdr:row>
      <xdr:rowOff>19050</xdr:rowOff>
    </xdr:to>
    <xdr:cxnSp macro="">
      <xdr:nvCxnSpPr>
        <xdr:cNvPr id="526" name="直線コネクタ 525"/>
        <xdr:cNvCxnSpPr/>
      </xdr:nvCxnSpPr>
      <xdr:spPr>
        <a:xfrm>
          <a:off x="15544800" y="7048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40</xdr:row>
      <xdr:rowOff>48277</xdr:rowOff>
    </xdr:from>
    <xdr:ext cx="531299" cy="259045"/>
    <xdr:sp macro="" textlink="">
      <xdr:nvSpPr>
        <xdr:cNvPr id="527" name="テキスト ボックス 526"/>
        <xdr:cNvSpPr txBox="1"/>
      </xdr:nvSpPr>
      <xdr:spPr>
        <a:xfrm>
          <a:off x="15099226"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76200</xdr:rowOff>
    </xdr:from>
    <xdr:to>
      <xdr:col>120</xdr:col>
      <xdr:colOff>114300</xdr:colOff>
      <xdr:row>39</xdr:row>
      <xdr:rowOff>76200</xdr:rowOff>
    </xdr:to>
    <xdr:cxnSp macro="">
      <xdr:nvCxnSpPr>
        <xdr:cNvPr id="528" name="直線コネクタ 527"/>
        <xdr:cNvCxnSpPr/>
      </xdr:nvCxnSpPr>
      <xdr:spPr>
        <a:xfrm>
          <a:off x="15544800" y="6762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105427</xdr:rowOff>
    </xdr:from>
    <xdr:ext cx="531299" cy="259045"/>
    <xdr:sp macro="" textlink="">
      <xdr:nvSpPr>
        <xdr:cNvPr id="529" name="テキスト ボックス 528"/>
        <xdr:cNvSpPr txBox="1"/>
      </xdr:nvSpPr>
      <xdr:spPr>
        <a:xfrm>
          <a:off x="15099226"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0" name="直線コネクタ 529"/>
        <xdr:cNvCxnSpPr/>
      </xdr:nvCxnSpPr>
      <xdr:spPr>
        <a:xfrm>
          <a:off x="15544800" y="647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1" name="テキスト ボックス 530"/>
        <xdr:cNvSpPr txBox="1"/>
      </xdr:nvSpPr>
      <xdr:spPr>
        <a:xfrm>
          <a:off x="1509922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19050</xdr:rowOff>
    </xdr:from>
    <xdr:to>
      <xdr:col>120</xdr:col>
      <xdr:colOff>114300</xdr:colOff>
      <xdr:row>36</xdr:row>
      <xdr:rowOff>19050</xdr:rowOff>
    </xdr:to>
    <xdr:cxnSp macro="">
      <xdr:nvCxnSpPr>
        <xdr:cNvPr id="532" name="直線コネクタ 531"/>
        <xdr:cNvCxnSpPr/>
      </xdr:nvCxnSpPr>
      <xdr:spPr>
        <a:xfrm>
          <a:off x="15544800" y="61912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48277</xdr:rowOff>
    </xdr:from>
    <xdr:ext cx="531299" cy="259045"/>
    <xdr:sp macro="" textlink="">
      <xdr:nvSpPr>
        <xdr:cNvPr id="533" name="テキスト ボックス 532"/>
        <xdr:cNvSpPr txBox="1"/>
      </xdr:nvSpPr>
      <xdr:spPr>
        <a:xfrm>
          <a:off x="15099226"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34" name="直線コネクタ 533"/>
        <xdr:cNvCxnSpPr/>
      </xdr:nvCxnSpPr>
      <xdr:spPr>
        <a:xfrm>
          <a:off x="15544800" y="59055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35" name="テキスト ボックス 534"/>
        <xdr:cNvSpPr txBox="1"/>
      </xdr:nvSpPr>
      <xdr:spPr>
        <a:xfrm>
          <a:off x="150636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133350</xdr:rowOff>
    </xdr:from>
    <xdr:to>
      <xdr:col>120</xdr:col>
      <xdr:colOff>114300</xdr:colOff>
      <xdr:row>32</xdr:row>
      <xdr:rowOff>133350</xdr:rowOff>
    </xdr:to>
    <xdr:cxnSp macro="">
      <xdr:nvCxnSpPr>
        <xdr:cNvPr id="536" name="直線コネクタ 535"/>
        <xdr:cNvCxnSpPr/>
      </xdr:nvCxnSpPr>
      <xdr:spPr>
        <a:xfrm>
          <a:off x="15544800" y="561975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162577</xdr:rowOff>
    </xdr:from>
    <xdr:ext cx="595419" cy="259045"/>
    <xdr:sp macro="" textlink="">
      <xdr:nvSpPr>
        <xdr:cNvPr id="537" name="テキスト ボックス 536"/>
        <xdr:cNvSpPr txBox="1"/>
      </xdr:nvSpPr>
      <xdr:spPr>
        <a:xfrm>
          <a:off x="150636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8" name="直線コネクタ 537"/>
        <xdr:cNvCxnSpPr/>
      </xdr:nvCxnSpPr>
      <xdr:spPr>
        <a:xfrm>
          <a:off x="15544800" y="533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39" name="テキスト ボックス 538"/>
        <xdr:cNvSpPr txBox="1"/>
      </xdr:nvSpPr>
      <xdr:spPr>
        <a:xfrm>
          <a:off x="150636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0" name="【一般廃棄物処理施設】&#10;一人当たり有形固定資産（償却資産）額グラフ枠"/>
        <xdr:cNvSpPr/>
      </xdr:nvSpPr>
      <xdr:spPr>
        <a:xfrm>
          <a:off x="15544800" y="533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76071</xdr:rowOff>
    </xdr:from>
    <xdr:to>
      <xdr:col>116</xdr:col>
      <xdr:colOff>62864</xdr:colOff>
      <xdr:row>41</xdr:row>
      <xdr:rowOff>128936</xdr:rowOff>
    </xdr:to>
    <xdr:cxnSp macro="">
      <xdr:nvCxnSpPr>
        <xdr:cNvPr id="541" name="直線コネクタ 540"/>
        <xdr:cNvCxnSpPr/>
      </xdr:nvCxnSpPr>
      <xdr:spPr>
        <a:xfrm flipV="1">
          <a:off x="18846164" y="5733921"/>
          <a:ext cx="0" cy="1424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132763</xdr:rowOff>
    </xdr:from>
    <xdr:ext cx="534377" cy="259045"/>
    <xdr:sp macro="" textlink="">
      <xdr:nvSpPr>
        <xdr:cNvPr id="542" name="【一般廃棄物処理施設】&#10;一人当たり有形固定資産（償却資産）額最小値テキスト"/>
        <xdr:cNvSpPr txBox="1"/>
      </xdr:nvSpPr>
      <xdr:spPr>
        <a:xfrm>
          <a:off x="18884900" y="716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128936</xdr:rowOff>
    </xdr:from>
    <xdr:to>
      <xdr:col>116</xdr:col>
      <xdr:colOff>152400</xdr:colOff>
      <xdr:row>41</xdr:row>
      <xdr:rowOff>128936</xdr:rowOff>
    </xdr:to>
    <xdr:cxnSp macro="">
      <xdr:nvCxnSpPr>
        <xdr:cNvPr id="543" name="直線コネクタ 542"/>
        <xdr:cNvCxnSpPr/>
      </xdr:nvCxnSpPr>
      <xdr:spPr>
        <a:xfrm>
          <a:off x="18786475" y="71583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22748</xdr:rowOff>
    </xdr:from>
    <xdr:ext cx="599010" cy="259045"/>
    <xdr:sp macro="" textlink="">
      <xdr:nvSpPr>
        <xdr:cNvPr id="544" name="【一般廃棄物処理施設】&#10;一人当たり有形固定資産（償却資産）額最大値テキスト"/>
        <xdr:cNvSpPr txBox="1"/>
      </xdr:nvSpPr>
      <xdr:spPr>
        <a:xfrm>
          <a:off x="18884900" y="5509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76071</xdr:rowOff>
    </xdr:from>
    <xdr:to>
      <xdr:col>116</xdr:col>
      <xdr:colOff>152400</xdr:colOff>
      <xdr:row>33</xdr:row>
      <xdr:rowOff>76071</xdr:rowOff>
    </xdr:to>
    <xdr:cxnSp macro="">
      <xdr:nvCxnSpPr>
        <xdr:cNvPr id="545" name="直線コネクタ 544"/>
        <xdr:cNvCxnSpPr/>
      </xdr:nvCxnSpPr>
      <xdr:spPr>
        <a:xfrm>
          <a:off x="18786475" y="573392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144902</xdr:rowOff>
    </xdr:from>
    <xdr:ext cx="534377" cy="259045"/>
    <xdr:sp macro="" textlink="">
      <xdr:nvSpPr>
        <xdr:cNvPr id="546" name="【一般廃棄物処理施設】&#10;一人当たり有形固定資産（償却資産）額平均値テキスト"/>
        <xdr:cNvSpPr txBox="1"/>
      </xdr:nvSpPr>
      <xdr:spPr>
        <a:xfrm>
          <a:off x="18884900" y="6317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166475</xdr:rowOff>
    </xdr:from>
    <xdr:to>
      <xdr:col>116</xdr:col>
      <xdr:colOff>114300</xdr:colOff>
      <xdr:row>37</xdr:row>
      <xdr:rowOff>96625</xdr:rowOff>
    </xdr:to>
    <xdr:sp macro="" textlink="">
      <xdr:nvSpPr>
        <xdr:cNvPr id="547" name="フローチャート: 判断 546"/>
        <xdr:cNvSpPr/>
      </xdr:nvSpPr>
      <xdr:spPr>
        <a:xfrm>
          <a:off x="18796000" y="633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55390</xdr:rowOff>
    </xdr:from>
    <xdr:to>
      <xdr:col>112</xdr:col>
      <xdr:colOff>38100</xdr:colOff>
      <xdr:row>36</xdr:row>
      <xdr:rowOff>156990</xdr:rowOff>
    </xdr:to>
    <xdr:sp macro="" textlink="">
      <xdr:nvSpPr>
        <xdr:cNvPr id="548" name="フローチャート: 判断 547"/>
        <xdr:cNvSpPr/>
      </xdr:nvSpPr>
      <xdr:spPr>
        <a:xfrm>
          <a:off x="18100675" y="622759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114640</xdr:rowOff>
    </xdr:from>
    <xdr:to>
      <xdr:col>107</xdr:col>
      <xdr:colOff>101600</xdr:colOff>
      <xdr:row>37</xdr:row>
      <xdr:rowOff>44790</xdr:rowOff>
    </xdr:to>
    <xdr:sp macro="" textlink="">
      <xdr:nvSpPr>
        <xdr:cNvPr id="549" name="フローチャート: 判断 548"/>
        <xdr:cNvSpPr/>
      </xdr:nvSpPr>
      <xdr:spPr>
        <a:xfrm>
          <a:off x="17325975" y="628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100938</xdr:rowOff>
    </xdr:from>
    <xdr:to>
      <xdr:col>102</xdr:col>
      <xdr:colOff>165100</xdr:colOff>
      <xdr:row>39</xdr:row>
      <xdr:rowOff>31088</xdr:rowOff>
    </xdr:to>
    <xdr:sp macro="" textlink="">
      <xdr:nvSpPr>
        <xdr:cNvPr id="550" name="フローチャート: 判断 549"/>
        <xdr:cNvSpPr/>
      </xdr:nvSpPr>
      <xdr:spPr>
        <a:xfrm>
          <a:off x="16579850" y="661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1" name="テキスト ボックス 550"/>
        <xdr:cNvSpPr txBox="1"/>
      </xdr:nvSpPr>
      <xdr:spPr>
        <a:xfrm>
          <a:off x="186848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2" name="テキスト ボックス 551"/>
        <xdr:cNvSpPr txBox="1"/>
      </xdr:nvSpPr>
      <xdr:spPr>
        <a:xfrm>
          <a:off x="179705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3" name="テキスト ボックス 552"/>
        <xdr:cNvSpPr txBox="1"/>
      </xdr:nvSpPr>
      <xdr:spPr>
        <a:xfrm>
          <a:off x="172148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4" name="テキスト ボックス 553"/>
        <xdr:cNvSpPr txBox="1"/>
      </xdr:nvSpPr>
      <xdr:spPr>
        <a:xfrm>
          <a:off x="164687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5" name="テキスト ボックス 554"/>
        <xdr:cNvSpPr txBox="1"/>
      </xdr:nvSpPr>
      <xdr:spPr>
        <a:xfrm>
          <a:off x="157035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127213</xdr:rowOff>
    </xdr:from>
    <xdr:to>
      <xdr:col>116</xdr:col>
      <xdr:colOff>114300</xdr:colOff>
      <xdr:row>35</xdr:row>
      <xdr:rowOff>57363</xdr:rowOff>
    </xdr:to>
    <xdr:sp macro="" textlink="">
      <xdr:nvSpPr>
        <xdr:cNvPr id="556" name="楕円 555"/>
        <xdr:cNvSpPr/>
      </xdr:nvSpPr>
      <xdr:spPr>
        <a:xfrm>
          <a:off x="18796000" y="59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150090</xdr:rowOff>
    </xdr:from>
    <xdr:ext cx="534377" cy="259045"/>
    <xdr:sp macro="" textlink="">
      <xdr:nvSpPr>
        <xdr:cNvPr id="557" name="【一般廃棄物処理施設】&#10;一人当たり有形固定資産（償却資産）額該当値テキスト"/>
        <xdr:cNvSpPr txBox="1"/>
      </xdr:nvSpPr>
      <xdr:spPr>
        <a:xfrm>
          <a:off x="18884900" y="580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125855</xdr:rowOff>
    </xdr:from>
    <xdr:to>
      <xdr:col>112</xdr:col>
      <xdr:colOff>38100</xdr:colOff>
      <xdr:row>35</xdr:row>
      <xdr:rowOff>56005</xdr:rowOff>
    </xdr:to>
    <xdr:sp macro="" textlink="">
      <xdr:nvSpPr>
        <xdr:cNvPr id="558" name="楕円 557"/>
        <xdr:cNvSpPr/>
      </xdr:nvSpPr>
      <xdr:spPr>
        <a:xfrm>
          <a:off x="18100675" y="5955155"/>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5205</xdr:rowOff>
    </xdr:from>
    <xdr:to>
      <xdr:col>116</xdr:col>
      <xdr:colOff>63500</xdr:colOff>
      <xdr:row>35</xdr:row>
      <xdr:rowOff>6563</xdr:rowOff>
    </xdr:to>
    <xdr:cxnSp macro="">
      <xdr:nvCxnSpPr>
        <xdr:cNvPr id="559" name="直線コネクタ 558"/>
        <xdr:cNvCxnSpPr/>
      </xdr:nvCxnSpPr>
      <xdr:spPr>
        <a:xfrm>
          <a:off x="18132425" y="6005955"/>
          <a:ext cx="714375" cy="1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120283</xdr:rowOff>
    </xdr:from>
    <xdr:to>
      <xdr:col>107</xdr:col>
      <xdr:colOff>101600</xdr:colOff>
      <xdr:row>35</xdr:row>
      <xdr:rowOff>50433</xdr:rowOff>
    </xdr:to>
    <xdr:sp macro="" textlink="">
      <xdr:nvSpPr>
        <xdr:cNvPr id="560" name="楕円 559"/>
        <xdr:cNvSpPr/>
      </xdr:nvSpPr>
      <xdr:spPr>
        <a:xfrm>
          <a:off x="17325975" y="594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171083</xdr:rowOff>
    </xdr:from>
    <xdr:to>
      <xdr:col>111</xdr:col>
      <xdr:colOff>177800</xdr:colOff>
      <xdr:row>35</xdr:row>
      <xdr:rowOff>5205</xdr:rowOff>
    </xdr:to>
    <xdr:cxnSp macro="">
      <xdr:nvCxnSpPr>
        <xdr:cNvPr id="561" name="直線コネクタ 560"/>
        <xdr:cNvCxnSpPr/>
      </xdr:nvCxnSpPr>
      <xdr:spPr>
        <a:xfrm>
          <a:off x="17376775" y="6000383"/>
          <a:ext cx="755650" cy="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18671</xdr:rowOff>
    </xdr:from>
    <xdr:to>
      <xdr:col>102</xdr:col>
      <xdr:colOff>165100</xdr:colOff>
      <xdr:row>39</xdr:row>
      <xdr:rowOff>120271</xdr:rowOff>
    </xdr:to>
    <xdr:sp macro="" textlink="">
      <xdr:nvSpPr>
        <xdr:cNvPr id="562" name="楕円 561"/>
        <xdr:cNvSpPr/>
      </xdr:nvSpPr>
      <xdr:spPr>
        <a:xfrm>
          <a:off x="16579850" y="670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171083</xdr:rowOff>
    </xdr:from>
    <xdr:to>
      <xdr:col>107</xdr:col>
      <xdr:colOff>50800</xdr:colOff>
      <xdr:row>39</xdr:row>
      <xdr:rowOff>69471</xdr:rowOff>
    </xdr:to>
    <xdr:cxnSp macro="">
      <xdr:nvCxnSpPr>
        <xdr:cNvPr id="563" name="直線コネクタ 562"/>
        <xdr:cNvCxnSpPr/>
      </xdr:nvCxnSpPr>
      <xdr:spPr>
        <a:xfrm flipV="1">
          <a:off x="16630650" y="6000383"/>
          <a:ext cx="746125" cy="75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148117</xdr:rowOff>
    </xdr:from>
    <xdr:ext cx="534377" cy="259045"/>
    <xdr:sp macro="" textlink="">
      <xdr:nvSpPr>
        <xdr:cNvPr id="564" name="n_1aveValue【一般廃棄物処理施設】&#10;一人当たり有形固定資産（償却資産）額"/>
        <xdr:cNvSpPr txBox="1"/>
      </xdr:nvSpPr>
      <xdr:spPr>
        <a:xfrm>
          <a:off x="17900161" y="632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35917</xdr:rowOff>
    </xdr:from>
    <xdr:ext cx="534377" cy="259045"/>
    <xdr:sp macro="" textlink="">
      <xdr:nvSpPr>
        <xdr:cNvPr id="565" name="n_2aveValue【一般廃棄物処理施設】&#10;一人当たり有形固定資産（償却資産）額"/>
        <xdr:cNvSpPr txBox="1"/>
      </xdr:nvSpPr>
      <xdr:spPr>
        <a:xfrm>
          <a:off x="17166736" y="637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47615</xdr:rowOff>
    </xdr:from>
    <xdr:ext cx="534377" cy="259045"/>
    <xdr:sp macro="" textlink="">
      <xdr:nvSpPr>
        <xdr:cNvPr id="566" name="n_3aveValue【一般廃棄物処理施設】&#10;一人当たり有形固定資産（償却資産）額"/>
        <xdr:cNvSpPr txBox="1"/>
      </xdr:nvSpPr>
      <xdr:spPr>
        <a:xfrm>
          <a:off x="16392036" y="639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33</xdr:row>
      <xdr:rowOff>72532</xdr:rowOff>
    </xdr:from>
    <xdr:ext cx="534377" cy="259045"/>
    <xdr:sp macro="" textlink="">
      <xdr:nvSpPr>
        <xdr:cNvPr id="567" name="n_1mainValue【一般廃棄物処理施設】&#10;一人当たり有形固定資産（償却資産）額"/>
        <xdr:cNvSpPr txBox="1"/>
      </xdr:nvSpPr>
      <xdr:spPr>
        <a:xfrm>
          <a:off x="17900161" y="57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66960</xdr:rowOff>
    </xdr:from>
    <xdr:ext cx="534377" cy="259045"/>
    <xdr:sp macro="" textlink="">
      <xdr:nvSpPr>
        <xdr:cNvPr id="568" name="n_2mainValue【一般廃棄物処理施設】&#10;一人当たり有形固定資産（償却資産）額"/>
        <xdr:cNvSpPr txBox="1"/>
      </xdr:nvSpPr>
      <xdr:spPr>
        <a:xfrm>
          <a:off x="17166736" y="57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111398</xdr:rowOff>
    </xdr:from>
    <xdr:ext cx="534377" cy="259045"/>
    <xdr:sp macro="" textlink="">
      <xdr:nvSpPr>
        <xdr:cNvPr id="569" name="n_3mainValue【一般廃棄物処理施設】&#10;一人当たり有形固定資産（償却資産）額"/>
        <xdr:cNvSpPr txBox="1"/>
      </xdr:nvSpPr>
      <xdr:spPr>
        <a:xfrm>
          <a:off x="16392036" y="67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0" name="正方形/長方形 569"/>
        <xdr:cNvSpPr/>
      </xdr:nvSpPr>
      <xdr:spPr>
        <a:xfrm>
          <a:off x="10588625" y="800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1" name="正方形/長方形 570"/>
        <xdr:cNvSpPr/>
      </xdr:nvSpPr>
      <xdr:spPr>
        <a:xfrm>
          <a:off x="106870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2" name="正方形/長方形 571"/>
        <xdr:cNvSpPr/>
      </xdr:nvSpPr>
      <xdr:spPr>
        <a:xfrm>
          <a:off x="106870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3" name="正方形/長方形 572"/>
        <xdr:cNvSpPr/>
      </xdr:nvSpPr>
      <xdr:spPr>
        <a:xfrm>
          <a:off x="1156017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4" name="正方形/長方形 573"/>
        <xdr:cNvSpPr/>
      </xdr:nvSpPr>
      <xdr:spPr>
        <a:xfrm>
          <a:off x="1156017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5" name="正方形/長方形 574"/>
        <xdr:cNvSpPr/>
      </xdr:nvSpPr>
      <xdr:spPr>
        <a:xfrm>
          <a:off x="12531725"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6" name="正方形/長方形 575"/>
        <xdr:cNvSpPr/>
      </xdr:nvSpPr>
      <xdr:spPr>
        <a:xfrm>
          <a:off x="12531725"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7" name="正方形/長方形 576"/>
        <xdr:cNvSpPr/>
      </xdr:nvSpPr>
      <xdr:spPr>
        <a:xfrm>
          <a:off x="10588625" y="914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8" name="テキスト ボックス 577"/>
        <xdr:cNvSpPr txBox="1"/>
      </xdr:nvSpPr>
      <xdr:spPr>
        <a:xfrm>
          <a:off x="105505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9" name="直線コネクタ 578"/>
        <xdr:cNvCxnSpPr/>
      </xdr:nvCxnSpPr>
      <xdr:spPr>
        <a:xfrm>
          <a:off x="10588625" y="1143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0" name="テキスト ボックス 579"/>
        <xdr:cNvSpPr txBox="1"/>
      </xdr:nvSpPr>
      <xdr:spPr>
        <a:xfrm>
          <a:off x="1024271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81" name="直線コネクタ 580"/>
        <xdr:cNvCxnSpPr/>
      </xdr:nvCxnSpPr>
      <xdr:spPr>
        <a:xfrm>
          <a:off x="10588625" y="11103428"/>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82" name="テキスト ボックス 581"/>
        <xdr:cNvSpPr txBox="1"/>
      </xdr:nvSpPr>
      <xdr:spPr>
        <a:xfrm>
          <a:off x="10242716"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83" name="直線コネクタ 582"/>
        <xdr:cNvCxnSpPr/>
      </xdr:nvCxnSpPr>
      <xdr:spPr>
        <a:xfrm>
          <a:off x="10588625" y="1077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84" name="テキスト ボックス 583"/>
        <xdr:cNvSpPr txBox="1"/>
      </xdr:nvSpPr>
      <xdr:spPr>
        <a:xfrm>
          <a:off x="10242716"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85" name="直線コネクタ 584"/>
        <xdr:cNvCxnSpPr/>
      </xdr:nvCxnSpPr>
      <xdr:spPr>
        <a:xfrm>
          <a:off x="10588625" y="1045028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86" name="テキスト ボックス 585"/>
        <xdr:cNvSpPr txBox="1"/>
      </xdr:nvSpPr>
      <xdr:spPr>
        <a:xfrm>
          <a:off x="10242716"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87" name="直線コネクタ 586"/>
        <xdr:cNvCxnSpPr/>
      </xdr:nvCxnSpPr>
      <xdr:spPr>
        <a:xfrm>
          <a:off x="10588625" y="10123715"/>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8" name="テキスト ボックス 587"/>
        <xdr:cNvSpPr txBox="1"/>
      </xdr:nvSpPr>
      <xdr:spPr>
        <a:xfrm>
          <a:off x="10242716"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9" name="直線コネクタ 588"/>
        <xdr:cNvCxnSpPr/>
      </xdr:nvCxnSpPr>
      <xdr:spPr>
        <a:xfrm>
          <a:off x="10588625" y="979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90" name="テキスト ボックス 589"/>
        <xdr:cNvSpPr txBox="1"/>
      </xdr:nvSpPr>
      <xdr:spPr>
        <a:xfrm>
          <a:off x="10242716"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91" name="直線コネクタ 590"/>
        <xdr:cNvCxnSpPr/>
      </xdr:nvCxnSpPr>
      <xdr:spPr>
        <a:xfrm>
          <a:off x="10588625" y="9470572"/>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92" name="テキスト ボックス 591"/>
        <xdr:cNvSpPr txBox="1"/>
      </xdr:nvSpPr>
      <xdr:spPr>
        <a:xfrm>
          <a:off x="10242716"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3" name="直線コネクタ 592"/>
        <xdr:cNvCxnSpPr/>
      </xdr:nvCxnSpPr>
      <xdr:spPr>
        <a:xfrm>
          <a:off x="10588625" y="914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4" name="テキスト ボックス 593"/>
        <xdr:cNvSpPr txBox="1"/>
      </xdr:nvSpPr>
      <xdr:spPr>
        <a:xfrm>
          <a:off x="1024271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5" name="【保健センター・保健所】&#10;有形固定資産減価償却率グラフ枠"/>
        <xdr:cNvSpPr/>
      </xdr:nvSpPr>
      <xdr:spPr>
        <a:xfrm>
          <a:off x="10588625" y="914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21227</xdr:rowOff>
    </xdr:from>
    <xdr:to>
      <xdr:col>85</xdr:col>
      <xdr:colOff>126364</xdr:colOff>
      <xdr:row>63</xdr:row>
      <xdr:rowOff>93073</xdr:rowOff>
    </xdr:to>
    <xdr:cxnSp macro="">
      <xdr:nvCxnSpPr>
        <xdr:cNvPr id="596" name="直線コネクタ 595"/>
        <xdr:cNvCxnSpPr/>
      </xdr:nvCxnSpPr>
      <xdr:spPr>
        <a:xfrm flipV="1">
          <a:off x="13889989" y="945097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96900</xdr:rowOff>
    </xdr:from>
    <xdr:ext cx="405111" cy="259045"/>
    <xdr:sp macro="" textlink="">
      <xdr:nvSpPr>
        <xdr:cNvPr id="597" name="【保健センター・保健所】&#10;有形固定資産減価償却率最小値テキスト"/>
        <xdr:cNvSpPr txBox="1"/>
      </xdr:nvSpPr>
      <xdr:spPr>
        <a:xfrm>
          <a:off x="13928725" y="1089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93073</xdr:rowOff>
    </xdr:from>
    <xdr:to>
      <xdr:col>86</xdr:col>
      <xdr:colOff>25400</xdr:colOff>
      <xdr:row>63</xdr:row>
      <xdr:rowOff>93073</xdr:rowOff>
    </xdr:to>
    <xdr:cxnSp macro="">
      <xdr:nvCxnSpPr>
        <xdr:cNvPr id="598" name="直線コネクタ 597"/>
        <xdr:cNvCxnSpPr/>
      </xdr:nvCxnSpPr>
      <xdr:spPr>
        <a:xfrm>
          <a:off x="13801725" y="10894423"/>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139354</xdr:rowOff>
    </xdr:from>
    <xdr:ext cx="405111" cy="259045"/>
    <xdr:sp macro="" textlink="">
      <xdr:nvSpPr>
        <xdr:cNvPr id="599" name="【保健センター・保健所】&#10;有形固定資産減価償却率最大値テキスト"/>
        <xdr:cNvSpPr txBox="1"/>
      </xdr:nvSpPr>
      <xdr:spPr>
        <a:xfrm>
          <a:off x="13928725" y="9226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21227</xdr:rowOff>
    </xdr:from>
    <xdr:to>
      <xdr:col>86</xdr:col>
      <xdr:colOff>25400</xdr:colOff>
      <xdr:row>55</xdr:row>
      <xdr:rowOff>21227</xdr:rowOff>
    </xdr:to>
    <xdr:cxnSp macro="">
      <xdr:nvCxnSpPr>
        <xdr:cNvPr id="600" name="直線コネクタ 599"/>
        <xdr:cNvCxnSpPr/>
      </xdr:nvCxnSpPr>
      <xdr:spPr>
        <a:xfrm>
          <a:off x="13801725" y="945097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138628</xdr:rowOff>
    </xdr:from>
    <xdr:ext cx="405111" cy="259045"/>
    <xdr:sp macro="" textlink="">
      <xdr:nvSpPr>
        <xdr:cNvPr id="601" name="【保健センター・保健所】&#10;有形固定資産減価償却率平均値テキスト"/>
        <xdr:cNvSpPr txBox="1"/>
      </xdr:nvSpPr>
      <xdr:spPr>
        <a:xfrm>
          <a:off x="13928725"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115751</xdr:rowOff>
    </xdr:from>
    <xdr:to>
      <xdr:col>85</xdr:col>
      <xdr:colOff>177800</xdr:colOff>
      <xdr:row>61</xdr:row>
      <xdr:rowOff>45901</xdr:rowOff>
    </xdr:to>
    <xdr:sp macro="" textlink="">
      <xdr:nvSpPr>
        <xdr:cNvPr id="602" name="フローチャート: 判断 601"/>
        <xdr:cNvSpPr/>
      </xdr:nvSpPr>
      <xdr:spPr>
        <a:xfrm>
          <a:off x="13839825" y="1040275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128815</xdr:rowOff>
    </xdr:from>
    <xdr:to>
      <xdr:col>81</xdr:col>
      <xdr:colOff>101600</xdr:colOff>
      <xdr:row>61</xdr:row>
      <xdr:rowOff>58965</xdr:rowOff>
    </xdr:to>
    <xdr:sp macro="" textlink="">
      <xdr:nvSpPr>
        <xdr:cNvPr id="603" name="フローチャート: 判断 602"/>
        <xdr:cNvSpPr/>
      </xdr:nvSpPr>
      <xdr:spPr>
        <a:xfrm>
          <a:off x="13115925"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154940</xdr:rowOff>
    </xdr:from>
    <xdr:to>
      <xdr:col>76</xdr:col>
      <xdr:colOff>165100</xdr:colOff>
      <xdr:row>61</xdr:row>
      <xdr:rowOff>85090</xdr:rowOff>
    </xdr:to>
    <xdr:sp macro="" textlink="">
      <xdr:nvSpPr>
        <xdr:cNvPr id="604" name="フローチャート: 判断 603"/>
        <xdr:cNvSpPr/>
      </xdr:nvSpPr>
      <xdr:spPr>
        <a:xfrm>
          <a:off x="123698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119017</xdr:rowOff>
    </xdr:from>
    <xdr:to>
      <xdr:col>72</xdr:col>
      <xdr:colOff>38100</xdr:colOff>
      <xdr:row>63</xdr:row>
      <xdr:rowOff>49167</xdr:rowOff>
    </xdr:to>
    <xdr:sp macro="" textlink="">
      <xdr:nvSpPr>
        <xdr:cNvPr id="605" name="フローチャート: 判断 604"/>
        <xdr:cNvSpPr/>
      </xdr:nvSpPr>
      <xdr:spPr>
        <a:xfrm>
          <a:off x="11623675" y="10748917"/>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6" name="テキスト ボックス 605"/>
        <xdr:cNvSpPr txBox="1"/>
      </xdr:nvSpPr>
      <xdr:spPr>
        <a:xfrm>
          <a:off x="13728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7" name="テキスト ボックス 606"/>
        <xdr:cNvSpPr txBox="1"/>
      </xdr:nvSpPr>
      <xdr:spPr>
        <a:xfrm>
          <a:off x="1300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8" name="テキスト ボックス 607"/>
        <xdr:cNvSpPr txBox="1"/>
      </xdr:nvSpPr>
      <xdr:spPr>
        <a:xfrm>
          <a:off x="122586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9" name="テキスト ボックス 608"/>
        <xdr:cNvSpPr txBox="1"/>
      </xdr:nvSpPr>
      <xdr:spPr>
        <a:xfrm>
          <a:off x="11493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0" name="テキスト ボックス 609"/>
        <xdr:cNvSpPr txBox="1"/>
      </xdr:nvSpPr>
      <xdr:spPr>
        <a:xfrm>
          <a:off x="10737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128815</xdr:rowOff>
    </xdr:from>
    <xdr:to>
      <xdr:col>85</xdr:col>
      <xdr:colOff>177800</xdr:colOff>
      <xdr:row>61</xdr:row>
      <xdr:rowOff>58965</xdr:rowOff>
    </xdr:to>
    <xdr:sp macro="" textlink="">
      <xdr:nvSpPr>
        <xdr:cNvPr id="611" name="楕円 610"/>
        <xdr:cNvSpPr/>
      </xdr:nvSpPr>
      <xdr:spPr>
        <a:xfrm>
          <a:off x="13839825" y="104158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107242</xdr:rowOff>
    </xdr:from>
    <xdr:ext cx="405111" cy="259045"/>
    <xdr:sp macro="" textlink="">
      <xdr:nvSpPr>
        <xdr:cNvPr id="612" name="【保健センター・保健所】&#10;有形固定資産減価償却率該当値テキスト"/>
        <xdr:cNvSpPr txBox="1"/>
      </xdr:nvSpPr>
      <xdr:spPr>
        <a:xfrm>
          <a:off x="13928725"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xdr:rowOff>
    </xdr:from>
    <xdr:to>
      <xdr:col>81</xdr:col>
      <xdr:colOff>101600</xdr:colOff>
      <xdr:row>61</xdr:row>
      <xdr:rowOff>117747</xdr:rowOff>
    </xdr:to>
    <xdr:sp macro="" textlink="">
      <xdr:nvSpPr>
        <xdr:cNvPr id="613" name="楕円 612"/>
        <xdr:cNvSpPr/>
      </xdr:nvSpPr>
      <xdr:spPr>
        <a:xfrm>
          <a:off x="13115925"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8165</xdr:rowOff>
    </xdr:from>
    <xdr:to>
      <xdr:col>85</xdr:col>
      <xdr:colOff>127000</xdr:colOff>
      <xdr:row>61</xdr:row>
      <xdr:rowOff>66947</xdr:rowOff>
    </xdr:to>
    <xdr:cxnSp macro="">
      <xdr:nvCxnSpPr>
        <xdr:cNvPr id="614" name="直線コネクタ 613"/>
        <xdr:cNvCxnSpPr/>
      </xdr:nvCxnSpPr>
      <xdr:spPr>
        <a:xfrm flipV="1">
          <a:off x="13166725" y="10466615"/>
          <a:ext cx="7239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76563</xdr:rowOff>
    </xdr:from>
    <xdr:to>
      <xdr:col>76</xdr:col>
      <xdr:colOff>165100</xdr:colOff>
      <xdr:row>61</xdr:row>
      <xdr:rowOff>6713</xdr:rowOff>
    </xdr:to>
    <xdr:sp macro="" textlink="">
      <xdr:nvSpPr>
        <xdr:cNvPr id="615" name="楕円 614"/>
        <xdr:cNvSpPr/>
      </xdr:nvSpPr>
      <xdr:spPr>
        <a:xfrm>
          <a:off x="123698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127363</xdr:rowOff>
    </xdr:from>
    <xdr:to>
      <xdr:col>81</xdr:col>
      <xdr:colOff>50800</xdr:colOff>
      <xdr:row>61</xdr:row>
      <xdr:rowOff>66947</xdr:rowOff>
    </xdr:to>
    <xdr:cxnSp macro="">
      <xdr:nvCxnSpPr>
        <xdr:cNvPr id="616" name="直線コネクタ 615"/>
        <xdr:cNvCxnSpPr/>
      </xdr:nvCxnSpPr>
      <xdr:spPr>
        <a:xfrm>
          <a:off x="12420600" y="10414363"/>
          <a:ext cx="746125"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145143</xdr:rowOff>
    </xdr:from>
    <xdr:to>
      <xdr:col>72</xdr:col>
      <xdr:colOff>38100</xdr:colOff>
      <xdr:row>61</xdr:row>
      <xdr:rowOff>75293</xdr:rowOff>
    </xdr:to>
    <xdr:sp macro="" textlink="">
      <xdr:nvSpPr>
        <xdr:cNvPr id="617" name="楕円 616"/>
        <xdr:cNvSpPr/>
      </xdr:nvSpPr>
      <xdr:spPr>
        <a:xfrm>
          <a:off x="11623675" y="1043214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127363</xdr:rowOff>
    </xdr:from>
    <xdr:to>
      <xdr:col>76</xdr:col>
      <xdr:colOff>114300</xdr:colOff>
      <xdr:row>61</xdr:row>
      <xdr:rowOff>24493</xdr:rowOff>
    </xdr:to>
    <xdr:cxnSp macro="">
      <xdr:nvCxnSpPr>
        <xdr:cNvPr id="618" name="直線コネクタ 617"/>
        <xdr:cNvCxnSpPr/>
      </xdr:nvCxnSpPr>
      <xdr:spPr>
        <a:xfrm flipV="1">
          <a:off x="11655425" y="10414363"/>
          <a:ext cx="765175"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75492</xdr:rowOff>
    </xdr:from>
    <xdr:ext cx="405111" cy="259045"/>
    <xdr:sp macro="" textlink="">
      <xdr:nvSpPr>
        <xdr:cNvPr id="619" name="n_1aveValue【保健センター・保健所】&#10;有形固定資産減価償却率"/>
        <xdr:cNvSpPr txBox="1"/>
      </xdr:nvSpPr>
      <xdr:spPr>
        <a:xfrm>
          <a:off x="129800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76217</xdr:rowOff>
    </xdr:from>
    <xdr:ext cx="405111" cy="259045"/>
    <xdr:sp macro="" textlink="">
      <xdr:nvSpPr>
        <xdr:cNvPr id="620" name="n_2aveValue【保健センター・保健所】&#10;有形固定資産減価償却率"/>
        <xdr:cNvSpPr txBox="1"/>
      </xdr:nvSpPr>
      <xdr:spPr>
        <a:xfrm>
          <a:off x="12246619"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40294</xdr:rowOff>
    </xdr:from>
    <xdr:ext cx="405111" cy="259045"/>
    <xdr:sp macro="" textlink="">
      <xdr:nvSpPr>
        <xdr:cNvPr id="621" name="n_3aveValue【保健センター・保健所】&#10;有形固定資産減価償却率"/>
        <xdr:cNvSpPr txBox="1"/>
      </xdr:nvSpPr>
      <xdr:spPr>
        <a:xfrm>
          <a:off x="1150049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108874</xdr:rowOff>
    </xdr:from>
    <xdr:ext cx="405111" cy="259045"/>
    <xdr:sp macro="" textlink="">
      <xdr:nvSpPr>
        <xdr:cNvPr id="622" name="n_1mainValue【保健センター・保健所】&#10;有形固定資産減価償却率"/>
        <xdr:cNvSpPr txBox="1"/>
      </xdr:nvSpPr>
      <xdr:spPr>
        <a:xfrm>
          <a:off x="12980044" y="10567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23240</xdr:rowOff>
    </xdr:from>
    <xdr:ext cx="405111" cy="259045"/>
    <xdr:sp macro="" textlink="">
      <xdr:nvSpPr>
        <xdr:cNvPr id="623" name="n_2mainValue【保健センター・保健所】&#10;有形固定資産減価償却率"/>
        <xdr:cNvSpPr txBox="1"/>
      </xdr:nvSpPr>
      <xdr:spPr>
        <a:xfrm>
          <a:off x="12246619" y="1013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91820</xdr:rowOff>
    </xdr:from>
    <xdr:ext cx="405111" cy="259045"/>
    <xdr:sp macro="" textlink="">
      <xdr:nvSpPr>
        <xdr:cNvPr id="624" name="n_3mainValue【保健センター・保健所】&#10;有形固定資産減価償却率"/>
        <xdr:cNvSpPr txBox="1"/>
      </xdr:nvSpPr>
      <xdr:spPr>
        <a:xfrm>
          <a:off x="11500494" y="1020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5" name="正方形/長方形 624"/>
        <xdr:cNvSpPr/>
      </xdr:nvSpPr>
      <xdr:spPr>
        <a:xfrm>
          <a:off x="15544800" y="800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6" name="正方形/長方形 625"/>
        <xdr:cNvSpPr/>
      </xdr:nvSpPr>
      <xdr:spPr>
        <a:xfrm>
          <a:off x="156718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7" name="正方形/長方形 626"/>
        <xdr:cNvSpPr/>
      </xdr:nvSpPr>
      <xdr:spPr>
        <a:xfrm>
          <a:off x="156718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8" name="正方形/長方形 627"/>
        <xdr:cNvSpPr/>
      </xdr:nvSpPr>
      <xdr:spPr>
        <a:xfrm>
          <a:off x="1651635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9" name="正方形/長方形 628"/>
        <xdr:cNvSpPr/>
      </xdr:nvSpPr>
      <xdr:spPr>
        <a:xfrm>
          <a:off x="1651635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0" name="正方形/長方形 629"/>
        <xdr:cNvSpPr/>
      </xdr:nvSpPr>
      <xdr:spPr>
        <a:xfrm>
          <a:off x="17487900" y="866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1" name="正方形/長方形 630"/>
        <xdr:cNvSpPr/>
      </xdr:nvSpPr>
      <xdr:spPr>
        <a:xfrm>
          <a:off x="17487900" y="886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2" name="正方形/長方形 631"/>
        <xdr:cNvSpPr/>
      </xdr:nvSpPr>
      <xdr:spPr>
        <a:xfrm>
          <a:off x="15544800" y="914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33" name="テキスト ボックス 632"/>
        <xdr:cNvSpPr txBox="1"/>
      </xdr:nvSpPr>
      <xdr:spPr>
        <a:xfrm>
          <a:off x="1553527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4" name="直線コネクタ 633"/>
        <xdr:cNvCxnSpPr/>
      </xdr:nvCxnSpPr>
      <xdr:spPr>
        <a:xfrm>
          <a:off x="15544800" y="1143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5" name="直線コネクタ 634"/>
        <xdr:cNvCxnSpPr/>
      </xdr:nvCxnSpPr>
      <xdr:spPr>
        <a:xfrm>
          <a:off x="15544800" y="1104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6" name="テキスト ボックス 635"/>
        <xdr:cNvSpPr txBox="1"/>
      </xdr:nvSpPr>
      <xdr:spPr>
        <a:xfrm>
          <a:off x="1516334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7" name="直線コネクタ 636"/>
        <xdr:cNvCxnSpPr/>
      </xdr:nvCxnSpPr>
      <xdr:spPr>
        <a:xfrm>
          <a:off x="15544800" y="1066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8" name="テキスト ボックス 637"/>
        <xdr:cNvSpPr txBox="1"/>
      </xdr:nvSpPr>
      <xdr:spPr>
        <a:xfrm>
          <a:off x="1516334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9" name="直線コネクタ 638"/>
        <xdr:cNvCxnSpPr/>
      </xdr:nvCxnSpPr>
      <xdr:spPr>
        <a:xfrm>
          <a:off x="15544800" y="1028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0" name="テキスト ボックス 639"/>
        <xdr:cNvSpPr txBox="1"/>
      </xdr:nvSpPr>
      <xdr:spPr>
        <a:xfrm>
          <a:off x="1516334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1" name="直線コネクタ 640"/>
        <xdr:cNvCxnSpPr/>
      </xdr:nvCxnSpPr>
      <xdr:spPr>
        <a:xfrm>
          <a:off x="15544800" y="990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42" name="テキスト ボックス 641"/>
        <xdr:cNvSpPr txBox="1"/>
      </xdr:nvSpPr>
      <xdr:spPr>
        <a:xfrm>
          <a:off x="1516334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43" name="直線コネクタ 642"/>
        <xdr:cNvCxnSpPr/>
      </xdr:nvCxnSpPr>
      <xdr:spPr>
        <a:xfrm>
          <a:off x="15544800" y="952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4" name="テキスト ボックス 643"/>
        <xdr:cNvSpPr txBox="1"/>
      </xdr:nvSpPr>
      <xdr:spPr>
        <a:xfrm>
          <a:off x="1516334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5" name="直線コネクタ 644"/>
        <xdr:cNvCxnSpPr/>
      </xdr:nvCxnSpPr>
      <xdr:spPr>
        <a:xfrm>
          <a:off x="15544800" y="914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6" name="テキスト ボックス 645"/>
        <xdr:cNvSpPr txBox="1"/>
      </xdr:nvSpPr>
      <xdr:spPr>
        <a:xfrm>
          <a:off x="1516334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7" name="【保健センター・保健所】&#10;一人当たり面積グラフ枠"/>
        <xdr:cNvSpPr/>
      </xdr:nvSpPr>
      <xdr:spPr>
        <a:xfrm>
          <a:off x="15544800" y="914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44450</xdr:rowOff>
    </xdr:from>
    <xdr:to>
      <xdr:col>116</xdr:col>
      <xdr:colOff>62864</xdr:colOff>
      <xdr:row>63</xdr:row>
      <xdr:rowOff>69850</xdr:rowOff>
    </xdr:to>
    <xdr:cxnSp macro="">
      <xdr:nvCxnSpPr>
        <xdr:cNvPr id="648" name="直線コネクタ 647"/>
        <xdr:cNvCxnSpPr/>
      </xdr:nvCxnSpPr>
      <xdr:spPr>
        <a:xfrm flipV="1">
          <a:off x="18846164" y="94742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73677</xdr:rowOff>
    </xdr:from>
    <xdr:ext cx="469744" cy="259045"/>
    <xdr:sp macro="" textlink="">
      <xdr:nvSpPr>
        <xdr:cNvPr id="649" name="【保健センター・保健所】&#10;一人当たり面積最小値テキスト"/>
        <xdr:cNvSpPr txBox="1"/>
      </xdr:nvSpPr>
      <xdr:spPr>
        <a:xfrm>
          <a:off x="188849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69850</xdr:rowOff>
    </xdr:from>
    <xdr:to>
      <xdr:col>116</xdr:col>
      <xdr:colOff>152400</xdr:colOff>
      <xdr:row>63</xdr:row>
      <xdr:rowOff>69850</xdr:rowOff>
    </xdr:to>
    <xdr:cxnSp macro="">
      <xdr:nvCxnSpPr>
        <xdr:cNvPr id="650" name="直線コネクタ 649"/>
        <xdr:cNvCxnSpPr/>
      </xdr:nvCxnSpPr>
      <xdr:spPr>
        <a:xfrm>
          <a:off x="18786475" y="10871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162577</xdr:rowOff>
    </xdr:from>
    <xdr:ext cx="469744" cy="259045"/>
    <xdr:sp macro="" textlink="">
      <xdr:nvSpPr>
        <xdr:cNvPr id="651" name="【保健センター・保健所】&#10;一人当たり面積最大値テキスト"/>
        <xdr:cNvSpPr txBox="1"/>
      </xdr:nvSpPr>
      <xdr:spPr>
        <a:xfrm>
          <a:off x="18884900"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44450</xdr:rowOff>
    </xdr:from>
    <xdr:to>
      <xdr:col>116</xdr:col>
      <xdr:colOff>152400</xdr:colOff>
      <xdr:row>55</xdr:row>
      <xdr:rowOff>44450</xdr:rowOff>
    </xdr:to>
    <xdr:cxnSp macro="">
      <xdr:nvCxnSpPr>
        <xdr:cNvPr id="652" name="直線コネクタ 651"/>
        <xdr:cNvCxnSpPr/>
      </xdr:nvCxnSpPr>
      <xdr:spPr>
        <a:xfrm>
          <a:off x="18786475" y="94742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53" name="【保健センター・保健所】&#10;一人当たり面積平均値テキスト"/>
        <xdr:cNvSpPr txBox="1"/>
      </xdr:nvSpPr>
      <xdr:spPr>
        <a:xfrm>
          <a:off x="188849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54" name="フローチャート: 判断 653"/>
        <xdr:cNvSpPr/>
      </xdr:nvSpPr>
      <xdr:spPr>
        <a:xfrm>
          <a:off x="187960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655" name="フローチャート: 判断 654"/>
        <xdr:cNvSpPr/>
      </xdr:nvSpPr>
      <xdr:spPr>
        <a:xfrm>
          <a:off x="18100675" y="1049020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152400</xdr:rowOff>
    </xdr:from>
    <xdr:to>
      <xdr:col>107</xdr:col>
      <xdr:colOff>101600</xdr:colOff>
      <xdr:row>61</xdr:row>
      <xdr:rowOff>82550</xdr:rowOff>
    </xdr:to>
    <xdr:sp macro="" textlink="">
      <xdr:nvSpPr>
        <xdr:cNvPr id="656" name="フローチャート: 判断 655"/>
        <xdr:cNvSpPr/>
      </xdr:nvSpPr>
      <xdr:spPr>
        <a:xfrm>
          <a:off x="17325975"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146050</xdr:rowOff>
    </xdr:from>
    <xdr:to>
      <xdr:col>102</xdr:col>
      <xdr:colOff>165100</xdr:colOff>
      <xdr:row>60</xdr:row>
      <xdr:rowOff>76200</xdr:rowOff>
    </xdr:to>
    <xdr:sp macro="" textlink="">
      <xdr:nvSpPr>
        <xdr:cNvPr id="657" name="フローチャート: 判断 656"/>
        <xdr:cNvSpPr/>
      </xdr:nvSpPr>
      <xdr:spPr>
        <a:xfrm>
          <a:off x="1657985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8" name="テキスト ボックス 657"/>
        <xdr:cNvSpPr txBox="1"/>
      </xdr:nvSpPr>
      <xdr:spPr>
        <a:xfrm>
          <a:off x="186848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9" name="テキスト ボックス 658"/>
        <xdr:cNvSpPr txBox="1"/>
      </xdr:nvSpPr>
      <xdr:spPr>
        <a:xfrm>
          <a:off x="179705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0" name="テキスト ボックス 659"/>
        <xdr:cNvSpPr txBox="1"/>
      </xdr:nvSpPr>
      <xdr:spPr>
        <a:xfrm>
          <a:off x="172148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61" name="テキスト ボックス 660"/>
        <xdr:cNvSpPr txBox="1"/>
      </xdr:nvSpPr>
      <xdr:spPr>
        <a:xfrm>
          <a:off x="164687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62" name="テキスト ボックス 661"/>
        <xdr:cNvSpPr txBox="1"/>
      </xdr:nvSpPr>
      <xdr:spPr>
        <a:xfrm>
          <a:off x="157035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12700</xdr:rowOff>
    </xdr:from>
    <xdr:to>
      <xdr:col>116</xdr:col>
      <xdr:colOff>114300</xdr:colOff>
      <xdr:row>62</xdr:row>
      <xdr:rowOff>114300</xdr:rowOff>
    </xdr:to>
    <xdr:sp macro="" textlink="">
      <xdr:nvSpPr>
        <xdr:cNvPr id="663" name="楕円 662"/>
        <xdr:cNvSpPr/>
      </xdr:nvSpPr>
      <xdr:spPr>
        <a:xfrm>
          <a:off x="18796000" y="1064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162577</xdr:rowOff>
    </xdr:from>
    <xdr:ext cx="469744" cy="259045"/>
    <xdr:sp macro="" textlink="">
      <xdr:nvSpPr>
        <xdr:cNvPr id="664" name="【保健センター・保健所】&#10;一人当たり面積該当値テキスト"/>
        <xdr:cNvSpPr txBox="1"/>
      </xdr:nvSpPr>
      <xdr:spPr>
        <a:xfrm>
          <a:off x="18884900"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12700</xdr:rowOff>
    </xdr:from>
    <xdr:to>
      <xdr:col>112</xdr:col>
      <xdr:colOff>38100</xdr:colOff>
      <xdr:row>62</xdr:row>
      <xdr:rowOff>114300</xdr:rowOff>
    </xdr:to>
    <xdr:sp macro="" textlink="">
      <xdr:nvSpPr>
        <xdr:cNvPr id="665" name="楕円 664"/>
        <xdr:cNvSpPr/>
      </xdr:nvSpPr>
      <xdr:spPr>
        <a:xfrm>
          <a:off x="18100675" y="106426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63500</xdr:rowOff>
    </xdr:from>
    <xdr:to>
      <xdr:col>116</xdr:col>
      <xdr:colOff>63500</xdr:colOff>
      <xdr:row>62</xdr:row>
      <xdr:rowOff>63500</xdr:rowOff>
    </xdr:to>
    <xdr:cxnSp macro="">
      <xdr:nvCxnSpPr>
        <xdr:cNvPr id="666" name="直線コネクタ 665"/>
        <xdr:cNvCxnSpPr/>
      </xdr:nvCxnSpPr>
      <xdr:spPr>
        <a:xfrm>
          <a:off x="18132425" y="106934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69850</xdr:rowOff>
    </xdr:from>
    <xdr:to>
      <xdr:col>107</xdr:col>
      <xdr:colOff>101600</xdr:colOff>
      <xdr:row>62</xdr:row>
      <xdr:rowOff>0</xdr:rowOff>
    </xdr:to>
    <xdr:sp macro="" textlink="">
      <xdr:nvSpPr>
        <xdr:cNvPr id="667" name="楕円 666"/>
        <xdr:cNvSpPr/>
      </xdr:nvSpPr>
      <xdr:spPr>
        <a:xfrm>
          <a:off x="17325975"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120650</xdr:rowOff>
    </xdr:from>
    <xdr:to>
      <xdr:col>111</xdr:col>
      <xdr:colOff>177800</xdr:colOff>
      <xdr:row>62</xdr:row>
      <xdr:rowOff>63500</xdr:rowOff>
    </xdr:to>
    <xdr:cxnSp macro="">
      <xdr:nvCxnSpPr>
        <xdr:cNvPr id="668" name="直線コネクタ 667"/>
        <xdr:cNvCxnSpPr/>
      </xdr:nvCxnSpPr>
      <xdr:spPr>
        <a:xfrm>
          <a:off x="17376775" y="10579100"/>
          <a:ext cx="75565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69850</xdr:rowOff>
    </xdr:from>
    <xdr:to>
      <xdr:col>102</xdr:col>
      <xdr:colOff>165100</xdr:colOff>
      <xdr:row>62</xdr:row>
      <xdr:rowOff>0</xdr:rowOff>
    </xdr:to>
    <xdr:sp macro="" textlink="">
      <xdr:nvSpPr>
        <xdr:cNvPr id="669" name="楕円 668"/>
        <xdr:cNvSpPr/>
      </xdr:nvSpPr>
      <xdr:spPr>
        <a:xfrm>
          <a:off x="16579850" y="1052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120650</xdr:rowOff>
    </xdr:from>
    <xdr:to>
      <xdr:col>107</xdr:col>
      <xdr:colOff>50800</xdr:colOff>
      <xdr:row>61</xdr:row>
      <xdr:rowOff>120650</xdr:rowOff>
    </xdr:to>
    <xdr:cxnSp macro="">
      <xdr:nvCxnSpPr>
        <xdr:cNvPr id="670" name="直線コネクタ 669"/>
        <xdr:cNvCxnSpPr/>
      </xdr:nvCxnSpPr>
      <xdr:spPr>
        <a:xfrm>
          <a:off x="16630650" y="1057910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149877</xdr:rowOff>
    </xdr:from>
    <xdr:ext cx="469744" cy="259045"/>
    <xdr:sp macro="" textlink="">
      <xdr:nvSpPr>
        <xdr:cNvPr id="671" name="n_1aveValue【保健センター・保健所】&#10;一人当たり面積"/>
        <xdr:cNvSpPr txBox="1"/>
      </xdr:nvSpPr>
      <xdr:spPr>
        <a:xfrm>
          <a:off x="1793247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99077</xdr:rowOff>
    </xdr:from>
    <xdr:ext cx="469744" cy="259045"/>
    <xdr:sp macro="" textlink="">
      <xdr:nvSpPr>
        <xdr:cNvPr id="672" name="n_2aveValue【保健センター・保健所】&#10;一人当たり面積"/>
        <xdr:cNvSpPr txBox="1"/>
      </xdr:nvSpPr>
      <xdr:spPr>
        <a:xfrm>
          <a:off x="17170477" y="1021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92727</xdr:rowOff>
    </xdr:from>
    <xdr:ext cx="469744" cy="259045"/>
    <xdr:sp macro="" textlink="">
      <xdr:nvSpPr>
        <xdr:cNvPr id="673" name="n_3aveValue【保健センター・保健所】&#10;一人当たり面積"/>
        <xdr:cNvSpPr txBox="1"/>
      </xdr:nvSpPr>
      <xdr:spPr>
        <a:xfrm>
          <a:off x="16424352" y="1003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105427</xdr:rowOff>
    </xdr:from>
    <xdr:ext cx="469744" cy="259045"/>
    <xdr:sp macro="" textlink="">
      <xdr:nvSpPr>
        <xdr:cNvPr id="674" name="n_1mainValue【保健センター・保健所】&#10;一人当たり面積"/>
        <xdr:cNvSpPr txBox="1"/>
      </xdr:nvSpPr>
      <xdr:spPr>
        <a:xfrm>
          <a:off x="17932477" y="1073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162577</xdr:rowOff>
    </xdr:from>
    <xdr:ext cx="469744" cy="259045"/>
    <xdr:sp macro="" textlink="">
      <xdr:nvSpPr>
        <xdr:cNvPr id="675" name="n_2mainValue【保健センター・保健所】&#10;一人当たり面積"/>
        <xdr:cNvSpPr txBox="1"/>
      </xdr:nvSpPr>
      <xdr:spPr>
        <a:xfrm>
          <a:off x="17170477"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162577</xdr:rowOff>
    </xdr:from>
    <xdr:ext cx="469744" cy="259045"/>
    <xdr:sp macro="" textlink="">
      <xdr:nvSpPr>
        <xdr:cNvPr id="676" name="n_3mainValue【保健センター・保健所】&#10;一人当たり面積"/>
        <xdr:cNvSpPr txBox="1"/>
      </xdr:nvSpPr>
      <xdr:spPr>
        <a:xfrm>
          <a:off x="16424352" y="1062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7" name="正方形/長方形 676"/>
        <xdr:cNvSpPr/>
      </xdr:nvSpPr>
      <xdr:spPr>
        <a:xfrm>
          <a:off x="10588625" y="1181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8" name="正方形/長方形 677"/>
        <xdr:cNvSpPr/>
      </xdr:nvSpPr>
      <xdr:spPr>
        <a:xfrm>
          <a:off x="106870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9" name="正方形/長方形 678"/>
        <xdr:cNvSpPr/>
      </xdr:nvSpPr>
      <xdr:spPr>
        <a:xfrm>
          <a:off x="106870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80" name="正方形/長方形 679"/>
        <xdr:cNvSpPr/>
      </xdr:nvSpPr>
      <xdr:spPr>
        <a:xfrm>
          <a:off x="1156017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81" name="正方形/長方形 680"/>
        <xdr:cNvSpPr/>
      </xdr:nvSpPr>
      <xdr:spPr>
        <a:xfrm>
          <a:off x="1156017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82" name="正方形/長方形 681"/>
        <xdr:cNvSpPr/>
      </xdr:nvSpPr>
      <xdr:spPr>
        <a:xfrm>
          <a:off x="12531725"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3" name="正方形/長方形 682"/>
        <xdr:cNvSpPr/>
      </xdr:nvSpPr>
      <xdr:spPr>
        <a:xfrm>
          <a:off x="12531725"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4" name="正方形/長方形 683"/>
        <xdr:cNvSpPr/>
      </xdr:nvSpPr>
      <xdr:spPr>
        <a:xfrm>
          <a:off x="10588625" y="1295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5" name="テキスト ボックス 684"/>
        <xdr:cNvSpPr txBox="1"/>
      </xdr:nvSpPr>
      <xdr:spPr>
        <a:xfrm>
          <a:off x="105505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6" name="直線コネクタ 685"/>
        <xdr:cNvCxnSpPr/>
      </xdr:nvCxnSpPr>
      <xdr:spPr>
        <a:xfrm>
          <a:off x="10588625" y="1524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87" name="テキスト ボックス 686"/>
        <xdr:cNvSpPr txBox="1"/>
      </xdr:nvSpPr>
      <xdr:spPr>
        <a:xfrm>
          <a:off x="102427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8" name="直線コネクタ 687"/>
        <xdr:cNvCxnSpPr/>
      </xdr:nvCxnSpPr>
      <xdr:spPr>
        <a:xfrm>
          <a:off x="10588625" y="14913429"/>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89" name="テキスト ボックス 688"/>
        <xdr:cNvSpPr txBox="1"/>
      </xdr:nvSpPr>
      <xdr:spPr>
        <a:xfrm>
          <a:off x="10242716"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90" name="直線コネクタ 689"/>
        <xdr:cNvCxnSpPr/>
      </xdr:nvCxnSpPr>
      <xdr:spPr>
        <a:xfrm>
          <a:off x="10588625" y="14586857"/>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91" name="テキスト ボックス 690"/>
        <xdr:cNvSpPr txBox="1"/>
      </xdr:nvSpPr>
      <xdr:spPr>
        <a:xfrm>
          <a:off x="10242716"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92" name="直線コネクタ 691"/>
        <xdr:cNvCxnSpPr/>
      </xdr:nvCxnSpPr>
      <xdr:spPr>
        <a:xfrm>
          <a:off x="10588625" y="14260286"/>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3" name="テキスト ボックス 692"/>
        <xdr:cNvSpPr txBox="1"/>
      </xdr:nvSpPr>
      <xdr:spPr>
        <a:xfrm>
          <a:off x="10242716"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4" name="直線コネクタ 693"/>
        <xdr:cNvCxnSpPr/>
      </xdr:nvCxnSpPr>
      <xdr:spPr>
        <a:xfrm>
          <a:off x="10588625" y="13933714"/>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5" name="テキスト ボックス 694"/>
        <xdr:cNvSpPr txBox="1"/>
      </xdr:nvSpPr>
      <xdr:spPr>
        <a:xfrm>
          <a:off x="10242716"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6" name="直線コネクタ 695"/>
        <xdr:cNvCxnSpPr/>
      </xdr:nvCxnSpPr>
      <xdr:spPr>
        <a:xfrm>
          <a:off x="10588625" y="13607143"/>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7" name="テキスト ボックス 696"/>
        <xdr:cNvSpPr txBox="1"/>
      </xdr:nvSpPr>
      <xdr:spPr>
        <a:xfrm>
          <a:off x="10242716"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8" name="直線コネクタ 697"/>
        <xdr:cNvCxnSpPr/>
      </xdr:nvCxnSpPr>
      <xdr:spPr>
        <a:xfrm>
          <a:off x="10588625" y="13280571"/>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99" name="テキスト ボックス 698"/>
        <xdr:cNvSpPr txBox="1"/>
      </xdr:nvSpPr>
      <xdr:spPr>
        <a:xfrm>
          <a:off x="10242716"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0" name="直線コネクタ 699"/>
        <xdr:cNvCxnSpPr/>
      </xdr:nvCxnSpPr>
      <xdr:spPr>
        <a:xfrm>
          <a:off x="10588625" y="1295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01" name="テキスト ボックス 700"/>
        <xdr:cNvSpPr txBox="1"/>
      </xdr:nvSpPr>
      <xdr:spPr>
        <a:xfrm>
          <a:off x="102427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02" name="【消防施設】&#10;有形固定資産減価償却率グラフ枠"/>
        <xdr:cNvSpPr/>
      </xdr:nvSpPr>
      <xdr:spPr>
        <a:xfrm>
          <a:off x="10588625" y="1295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86</xdr:row>
      <xdr:rowOff>64226</xdr:rowOff>
    </xdr:to>
    <xdr:cxnSp macro="">
      <xdr:nvCxnSpPr>
        <xdr:cNvPr id="703" name="直線コネクタ 702"/>
        <xdr:cNvCxnSpPr/>
      </xdr:nvCxnSpPr>
      <xdr:spPr>
        <a:xfrm flipV="1">
          <a:off x="13889989" y="13287102"/>
          <a:ext cx="0" cy="1521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405111" cy="259045"/>
    <xdr:sp macro="" textlink="">
      <xdr:nvSpPr>
        <xdr:cNvPr id="704" name="【消防施設】&#10;有形固定資産減価償却率最小値テキスト"/>
        <xdr:cNvSpPr txBox="1"/>
      </xdr:nvSpPr>
      <xdr:spPr>
        <a:xfrm>
          <a:off x="13928725" y="1481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705" name="直線コネクタ 704"/>
        <xdr:cNvCxnSpPr/>
      </xdr:nvCxnSpPr>
      <xdr:spPr>
        <a:xfrm>
          <a:off x="13801725" y="1480892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706" name="【消防施設】&#10;有形固定資産減価償却率最大値テキスト"/>
        <xdr:cNvSpPr txBox="1"/>
      </xdr:nvSpPr>
      <xdr:spPr>
        <a:xfrm>
          <a:off x="13928725"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707" name="直線コネクタ 706"/>
        <xdr:cNvCxnSpPr/>
      </xdr:nvCxnSpPr>
      <xdr:spPr>
        <a:xfrm>
          <a:off x="13801725" y="13287102"/>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708" name="【消防施設】&#10;有形固定資産減価償却率平均値テキスト"/>
        <xdr:cNvSpPr txBox="1"/>
      </xdr:nvSpPr>
      <xdr:spPr>
        <a:xfrm>
          <a:off x="13928725"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09" name="フローチャート: 判断 708"/>
        <xdr:cNvSpPr/>
      </xdr:nvSpPr>
      <xdr:spPr>
        <a:xfrm>
          <a:off x="13839825" y="13817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124461</xdr:rowOff>
    </xdr:from>
    <xdr:to>
      <xdr:col>81</xdr:col>
      <xdr:colOff>101600</xdr:colOff>
      <xdr:row>81</xdr:row>
      <xdr:rowOff>54611</xdr:rowOff>
    </xdr:to>
    <xdr:sp macro="" textlink="">
      <xdr:nvSpPr>
        <xdr:cNvPr id="710" name="フローチャート: 判断 709"/>
        <xdr:cNvSpPr/>
      </xdr:nvSpPr>
      <xdr:spPr>
        <a:xfrm>
          <a:off x="13115925"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11793</xdr:rowOff>
    </xdr:from>
    <xdr:to>
      <xdr:col>76</xdr:col>
      <xdr:colOff>165100</xdr:colOff>
      <xdr:row>81</xdr:row>
      <xdr:rowOff>113393</xdr:rowOff>
    </xdr:to>
    <xdr:sp macro="" textlink="">
      <xdr:nvSpPr>
        <xdr:cNvPr id="711" name="フローチャート: 判断 710"/>
        <xdr:cNvSpPr/>
      </xdr:nvSpPr>
      <xdr:spPr>
        <a:xfrm>
          <a:off x="12369800" y="1389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75474</xdr:rowOff>
    </xdr:from>
    <xdr:to>
      <xdr:col>72</xdr:col>
      <xdr:colOff>38100</xdr:colOff>
      <xdr:row>81</xdr:row>
      <xdr:rowOff>5624</xdr:rowOff>
    </xdr:to>
    <xdr:sp macro="" textlink="">
      <xdr:nvSpPr>
        <xdr:cNvPr id="712" name="フローチャート: 判断 711"/>
        <xdr:cNvSpPr/>
      </xdr:nvSpPr>
      <xdr:spPr>
        <a:xfrm>
          <a:off x="11623675" y="13791474"/>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3" name="テキスト ボックス 712"/>
        <xdr:cNvSpPr txBox="1"/>
      </xdr:nvSpPr>
      <xdr:spPr>
        <a:xfrm>
          <a:off x="13728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4" name="テキスト ボックス 713"/>
        <xdr:cNvSpPr txBox="1"/>
      </xdr:nvSpPr>
      <xdr:spPr>
        <a:xfrm>
          <a:off x="1300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5" name="テキスト ボックス 714"/>
        <xdr:cNvSpPr txBox="1"/>
      </xdr:nvSpPr>
      <xdr:spPr>
        <a:xfrm>
          <a:off x="122586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6" name="テキスト ボックス 715"/>
        <xdr:cNvSpPr txBox="1"/>
      </xdr:nvSpPr>
      <xdr:spPr>
        <a:xfrm>
          <a:off x="11493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7" name="テキスト ボックス 716"/>
        <xdr:cNvSpPr txBox="1"/>
      </xdr:nvSpPr>
      <xdr:spPr>
        <a:xfrm>
          <a:off x="10737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124461</xdr:rowOff>
    </xdr:from>
    <xdr:to>
      <xdr:col>85</xdr:col>
      <xdr:colOff>177800</xdr:colOff>
      <xdr:row>79</xdr:row>
      <xdr:rowOff>54611</xdr:rowOff>
    </xdr:to>
    <xdr:sp macro="" textlink="">
      <xdr:nvSpPr>
        <xdr:cNvPr id="718" name="楕円 717"/>
        <xdr:cNvSpPr/>
      </xdr:nvSpPr>
      <xdr:spPr>
        <a:xfrm>
          <a:off x="13839825" y="1349756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147338</xdr:rowOff>
    </xdr:from>
    <xdr:ext cx="405111" cy="259045"/>
    <xdr:sp macro="" textlink="">
      <xdr:nvSpPr>
        <xdr:cNvPr id="719" name="【消防施設】&#10;有形固定資産減価償却率該当値テキスト"/>
        <xdr:cNvSpPr txBox="1"/>
      </xdr:nvSpPr>
      <xdr:spPr>
        <a:xfrm>
          <a:off x="13928725"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134257</xdr:rowOff>
    </xdr:from>
    <xdr:to>
      <xdr:col>81</xdr:col>
      <xdr:colOff>101600</xdr:colOff>
      <xdr:row>79</xdr:row>
      <xdr:rowOff>64407</xdr:rowOff>
    </xdr:to>
    <xdr:sp macro="" textlink="">
      <xdr:nvSpPr>
        <xdr:cNvPr id="720" name="楕円 719"/>
        <xdr:cNvSpPr/>
      </xdr:nvSpPr>
      <xdr:spPr>
        <a:xfrm>
          <a:off x="13115925" y="1350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3811</xdr:rowOff>
    </xdr:from>
    <xdr:to>
      <xdr:col>85</xdr:col>
      <xdr:colOff>127000</xdr:colOff>
      <xdr:row>79</xdr:row>
      <xdr:rowOff>13607</xdr:rowOff>
    </xdr:to>
    <xdr:cxnSp macro="">
      <xdr:nvCxnSpPr>
        <xdr:cNvPr id="721" name="直線コネクタ 720"/>
        <xdr:cNvCxnSpPr/>
      </xdr:nvCxnSpPr>
      <xdr:spPr>
        <a:xfrm flipV="1">
          <a:off x="13166725" y="13548361"/>
          <a:ext cx="7239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160382</xdr:rowOff>
    </xdr:from>
    <xdr:to>
      <xdr:col>76</xdr:col>
      <xdr:colOff>165100</xdr:colOff>
      <xdr:row>79</xdr:row>
      <xdr:rowOff>90532</xdr:rowOff>
    </xdr:to>
    <xdr:sp macro="" textlink="">
      <xdr:nvSpPr>
        <xdr:cNvPr id="722" name="楕円 721"/>
        <xdr:cNvSpPr/>
      </xdr:nvSpPr>
      <xdr:spPr>
        <a:xfrm>
          <a:off x="12369800" y="1353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13607</xdr:rowOff>
    </xdr:from>
    <xdr:to>
      <xdr:col>81</xdr:col>
      <xdr:colOff>50800</xdr:colOff>
      <xdr:row>79</xdr:row>
      <xdr:rowOff>39732</xdr:rowOff>
    </xdr:to>
    <xdr:cxnSp macro="">
      <xdr:nvCxnSpPr>
        <xdr:cNvPr id="723" name="直線コネクタ 722"/>
        <xdr:cNvCxnSpPr/>
      </xdr:nvCxnSpPr>
      <xdr:spPr>
        <a:xfrm flipV="1">
          <a:off x="12420600" y="13558157"/>
          <a:ext cx="746125"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85271</xdr:rowOff>
    </xdr:from>
    <xdr:to>
      <xdr:col>72</xdr:col>
      <xdr:colOff>38100</xdr:colOff>
      <xdr:row>81</xdr:row>
      <xdr:rowOff>15421</xdr:rowOff>
    </xdr:to>
    <xdr:sp macro="" textlink="">
      <xdr:nvSpPr>
        <xdr:cNvPr id="724" name="楕円 723"/>
        <xdr:cNvSpPr/>
      </xdr:nvSpPr>
      <xdr:spPr>
        <a:xfrm>
          <a:off x="11623675" y="13801271"/>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39732</xdr:rowOff>
    </xdr:from>
    <xdr:to>
      <xdr:col>76</xdr:col>
      <xdr:colOff>114300</xdr:colOff>
      <xdr:row>80</xdr:row>
      <xdr:rowOff>136071</xdr:rowOff>
    </xdr:to>
    <xdr:cxnSp macro="">
      <xdr:nvCxnSpPr>
        <xdr:cNvPr id="725" name="直線コネクタ 724"/>
        <xdr:cNvCxnSpPr/>
      </xdr:nvCxnSpPr>
      <xdr:spPr>
        <a:xfrm flipV="1">
          <a:off x="11655425" y="13584282"/>
          <a:ext cx="765175" cy="267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45738</xdr:rowOff>
    </xdr:from>
    <xdr:ext cx="405111" cy="259045"/>
    <xdr:sp macro="" textlink="">
      <xdr:nvSpPr>
        <xdr:cNvPr id="726" name="n_1aveValue【消防施設】&#10;有形固定資産減価償却率"/>
        <xdr:cNvSpPr txBox="1"/>
      </xdr:nvSpPr>
      <xdr:spPr>
        <a:xfrm>
          <a:off x="129800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104520</xdr:rowOff>
    </xdr:from>
    <xdr:ext cx="405111" cy="259045"/>
    <xdr:sp macro="" textlink="">
      <xdr:nvSpPr>
        <xdr:cNvPr id="727" name="n_2aveValue【消防施設】&#10;有形固定資産減価償却率"/>
        <xdr:cNvSpPr txBox="1"/>
      </xdr:nvSpPr>
      <xdr:spPr>
        <a:xfrm>
          <a:off x="12246619" y="1399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22151</xdr:rowOff>
    </xdr:from>
    <xdr:ext cx="405111" cy="259045"/>
    <xdr:sp macro="" textlink="">
      <xdr:nvSpPr>
        <xdr:cNvPr id="728" name="n_3aveValue【消防施設】&#10;有形固定資産減価償却率"/>
        <xdr:cNvSpPr txBox="1"/>
      </xdr:nvSpPr>
      <xdr:spPr>
        <a:xfrm>
          <a:off x="1150049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80934</xdr:rowOff>
    </xdr:from>
    <xdr:ext cx="405111" cy="259045"/>
    <xdr:sp macro="" textlink="">
      <xdr:nvSpPr>
        <xdr:cNvPr id="729" name="n_1mainValue【消防施設】&#10;有形固定資産減価償却率"/>
        <xdr:cNvSpPr txBox="1"/>
      </xdr:nvSpPr>
      <xdr:spPr>
        <a:xfrm>
          <a:off x="12980044" y="1328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107059</xdr:rowOff>
    </xdr:from>
    <xdr:ext cx="405111" cy="259045"/>
    <xdr:sp macro="" textlink="">
      <xdr:nvSpPr>
        <xdr:cNvPr id="730" name="n_2mainValue【消防施設】&#10;有形固定資産減価償却率"/>
        <xdr:cNvSpPr txBox="1"/>
      </xdr:nvSpPr>
      <xdr:spPr>
        <a:xfrm>
          <a:off x="12246619" y="1330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6548</xdr:rowOff>
    </xdr:from>
    <xdr:ext cx="405111" cy="259045"/>
    <xdr:sp macro="" textlink="">
      <xdr:nvSpPr>
        <xdr:cNvPr id="731" name="n_3mainValue【消防施設】&#10;有形固定資産減価償却率"/>
        <xdr:cNvSpPr txBox="1"/>
      </xdr:nvSpPr>
      <xdr:spPr>
        <a:xfrm>
          <a:off x="11500494" y="13893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5544800" y="1181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56718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56718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651635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651635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17487900" y="1247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17487900" y="1267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5544800" y="1295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40" name="テキスト ボックス 739"/>
        <xdr:cNvSpPr txBox="1"/>
      </xdr:nvSpPr>
      <xdr:spPr>
        <a:xfrm>
          <a:off x="1553527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41" name="直線コネクタ 740"/>
        <xdr:cNvCxnSpPr/>
      </xdr:nvCxnSpPr>
      <xdr:spPr>
        <a:xfrm>
          <a:off x="15544800" y="1524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42" name="テキスト ボックス 741"/>
        <xdr:cNvSpPr txBox="1"/>
      </xdr:nvSpPr>
      <xdr:spPr>
        <a:xfrm>
          <a:off x="15163346"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43" name="直線コネクタ 742"/>
        <xdr:cNvCxnSpPr/>
      </xdr:nvCxnSpPr>
      <xdr:spPr>
        <a:xfrm>
          <a:off x="15544800" y="14859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44" name="テキスト ボックス 743"/>
        <xdr:cNvSpPr txBox="1"/>
      </xdr:nvSpPr>
      <xdr:spPr>
        <a:xfrm>
          <a:off x="1516334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45" name="直線コネクタ 744"/>
        <xdr:cNvCxnSpPr/>
      </xdr:nvCxnSpPr>
      <xdr:spPr>
        <a:xfrm>
          <a:off x="15544800" y="14478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46" name="テキスト ボックス 745"/>
        <xdr:cNvSpPr txBox="1"/>
      </xdr:nvSpPr>
      <xdr:spPr>
        <a:xfrm>
          <a:off x="1516334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47" name="直線コネクタ 746"/>
        <xdr:cNvCxnSpPr/>
      </xdr:nvCxnSpPr>
      <xdr:spPr>
        <a:xfrm>
          <a:off x="15544800" y="14097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48" name="テキスト ボックス 747"/>
        <xdr:cNvSpPr txBox="1"/>
      </xdr:nvSpPr>
      <xdr:spPr>
        <a:xfrm>
          <a:off x="1516334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49" name="直線コネクタ 748"/>
        <xdr:cNvCxnSpPr/>
      </xdr:nvCxnSpPr>
      <xdr:spPr>
        <a:xfrm>
          <a:off x="15544800" y="13716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50" name="テキスト ボックス 749"/>
        <xdr:cNvSpPr txBox="1"/>
      </xdr:nvSpPr>
      <xdr:spPr>
        <a:xfrm>
          <a:off x="1516334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51" name="直線コネクタ 750"/>
        <xdr:cNvCxnSpPr/>
      </xdr:nvCxnSpPr>
      <xdr:spPr>
        <a:xfrm>
          <a:off x="15544800" y="13335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52" name="テキスト ボックス 751"/>
        <xdr:cNvSpPr txBox="1"/>
      </xdr:nvSpPr>
      <xdr:spPr>
        <a:xfrm>
          <a:off x="1516334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53" name="直線コネクタ 752"/>
        <xdr:cNvCxnSpPr/>
      </xdr:nvCxnSpPr>
      <xdr:spPr>
        <a:xfrm>
          <a:off x="15544800" y="1295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54" name="テキスト ボックス 753"/>
        <xdr:cNvSpPr txBox="1"/>
      </xdr:nvSpPr>
      <xdr:spPr>
        <a:xfrm>
          <a:off x="1516334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5" name="【消防施設】&#10;一人当たり面積グラフ枠"/>
        <xdr:cNvSpPr/>
      </xdr:nvSpPr>
      <xdr:spPr>
        <a:xfrm>
          <a:off x="15544800" y="1295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85</xdr:row>
      <xdr:rowOff>133350</xdr:rowOff>
    </xdr:to>
    <xdr:cxnSp macro="">
      <xdr:nvCxnSpPr>
        <xdr:cNvPr id="756" name="直線コネクタ 755"/>
        <xdr:cNvCxnSpPr/>
      </xdr:nvCxnSpPr>
      <xdr:spPr>
        <a:xfrm flipV="1">
          <a:off x="18846164" y="133540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137177</xdr:rowOff>
    </xdr:from>
    <xdr:ext cx="469744" cy="259045"/>
    <xdr:sp macro="" textlink="">
      <xdr:nvSpPr>
        <xdr:cNvPr id="757" name="【消防施設】&#10;一人当たり面積最小値テキスト"/>
        <xdr:cNvSpPr txBox="1"/>
      </xdr:nvSpPr>
      <xdr:spPr>
        <a:xfrm>
          <a:off x="188849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133350</xdr:rowOff>
    </xdr:from>
    <xdr:to>
      <xdr:col>116</xdr:col>
      <xdr:colOff>152400</xdr:colOff>
      <xdr:row>85</xdr:row>
      <xdr:rowOff>133350</xdr:rowOff>
    </xdr:to>
    <xdr:cxnSp macro="">
      <xdr:nvCxnSpPr>
        <xdr:cNvPr id="758" name="直線コネクタ 757"/>
        <xdr:cNvCxnSpPr/>
      </xdr:nvCxnSpPr>
      <xdr:spPr>
        <a:xfrm>
          <a:off x="18786475" y="147066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59" name="【消防施設】&#10;一人当たり面積最大値テキスト"/>
        <xdr:cNvSpPr txBox="1"/>
      </xdr:nvSpPr>
      <xdr:spPr>
        <a:xfrm>
          <a:off x="188849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60" name="直線コネクタ 759"/>
        <xdr:cNvCxnSpPr/>
      </xdr:nvCxnSpPr>
      <xdr:spPr>
        <a:xfrm>
          <a:off x="18786475" y="1335405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48277</xdr:rowOff>
    </xdr:from>
    <xdr:ext cx="469744" cy="259045"/>
    <xdr:sp macro="" textlink="">
      <xdr:nvSpPr>
        <xdr:cNvPr id="761" name="【消防施設】&#10;一人当たり面積平均値テキスト"/>
        <xdr:cNvSpPr txBox="1"/>
      </xdr:nvSpPr>
      <xdr:spPr>
        <a:xfrm>
          <a:off x="18884900" y="1376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25400</xdr:rowOff>
    </xdr:from>
    <xdr:to>
      <xdr:col>116</xdr:col>
      <xdr:colOff>114300</xdr:colOff>
      <xdr:row>81</xdr:row>
      <xdr:rowOff>127000</xdr:rowOff>
    </xdr:to>
    <xdr:sp macro="" textlink="">
      <xdr:nvSpPr>
        <xdr:cNvPr id="762" name="フローチャート: 判断 761"/>
        <xdr:cNvSpPr/>
      </xdr:nvSpPr>
      <xdr:spPr>
        <a:xfrm>
          <a:off x="187960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6350</xdr:rowOff>
    </xdr:from>
    <xdr:to>
      <xdr:col>112</xdr:col>
      <xdr:colOff>38100</xdr:colOff>
      <xdr:row>80</xdr:row>
      <xdr:rowOff>107950</xdr:rowOff>
    </xdr:to>
    <xdr:sp macro="" textlink="">
      <xdr:nvSpPr>
        <xdr:cNvPr id="763" name="フローチャート: 判断 762"/>
        <xdr:cNvSpPr/>
      </xdr:nvSpPr>
      <xdr:spPr>
        <a:xfrm>
          <a:off x="18100675" y="1372235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25400</xdr:rowOff>
    </xdr:from>
    <xdr:to>
      <xdr:col>107</xdr:col>
      <xdr:colOff>101600</xdr:colOff>
      <xdr:row>80</xdr:row>
      <xdr:rowOff>127000</xdr:rowOff>
    </xdr:to>
    <xdr:sp macro="" textlink="">
      <xdr:nvSpPr>
        <xdr:cNvPr id="764" name="フローチャート: 判断 763"/>
        <xdr:cNvSpPr/>
      </xdr:nvSpPr>
      <xdr:spPr>
        <a:xfrm>
          <a:off x="17325975" y="1374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139700</xdr:rowOff>
    </xdr:from>
    <xdr:to>
      <xdr:col>102</xdr:col>
      <xdr:colOff>165100</xdr:colOff>
      <xdr:row>82</xdr:row>
      <xdr:rowOff>69850</xdr:rowOff>
    </xdr:to>
    <xdr:sp macro="" textlink="">
      <xdr:nvSpPr>
        <xdr:cNvPr id="765" name="フローチャート: 判断 764"/>
        <xdr:cNvSpPr/>
      </xdr:nvSpPr>
      <xdr:spPr>
        <a:xfrm>
          <a:off x="1657985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6" name="テキスト ボックス 765"/>
        <xdr:cNvSpPr txBox="1"/>
      </xdr:nvSpPr>
      <xdr:spPr>
        <a:xfrm>
          <a:off x="186848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7" name="テキスト ボックス 766"/>
        <xdr:cNvSpPr txBox="1"/>
      </xdr:nvSpPr>
      <xdr:spPr>
        <a:xfrm>
          <a:off x="179705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8" name="テキスト ボックス 767"/>
        <xdr:cNvSpPr txBox="1"/>
      </xdr:nvSpPr>
      <xdr:spPr>
        <a:xfrm>
          <a:off x="172148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9" name="テキスト ボックス 768"/>
        <xdr:cNvSpPr txBox="1"/>
      </xdr:nvSpPr>
      <xdr:spPr>
        <a:xfrm>
          <a:off x="164687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0" name="テキスト ボックス 769"/>
        <xdr:cNvSpPr txBox="1"/>
      </xdr:nvSpPr>
      <xdr:spPr>
        <a:xfrm>
          <a:off x="157035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71" name="楕円 770"/>
        <xdr:cNvSpPr/>
      </xdr:nvSpPr>
      <xdr:spPr>
        <a:xfrm>
          <a:off x="187960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72" name="【消防施設】&#10;一人当たり面積該当値テキスト"/>
        <xdr:cNvSpPr txBox="1"/>
      </xdr:nvSpPr>
      <xdr:spPr>
        <a:xfrm>
          <a:off x="188849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73" name="楕円 772"/>
        <xdr:cNvSpPr/>
      </xdr:nvSpPr>
      <xdr:spPr>
        <a:xfrm>
          <a:off x="18100675" y="1427480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74" name="直線コネクタ 773"/>
        <xdr:cNvCxnSpPr/>
      </xdr:nvCxnSpPr>
      <xdr:spPr>
        <a:xfrm>
          <a:off x="18132425" y="14325600"/>
          <a:ext cx="7143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63500</xdr:rowOff>
    </xdr:from>
    <xdr:to>
      <xdr:col>107</xdr:col>
      <xdr:colOff>101600</xdr:colOff>
      <xdr:row>83</xdr:row>
      <xdr:rowOff>165100</xdr:rowOff>
    </xdr:to>
    <xdr:sp macro="" textlink="">
      <xdr:nvSpPr>
        <xdr:cNvPr id="775" name="楕円 774"/>
        <xdr:cNvSpPr/>
      </xdr:nvSpPr>
      <xdr:spPr>
        <a:xfrm>
          <a:off x="17325975"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114300</xdr:rowOff>
    </xdr:to>
    <xdr:cxnSp macro="">
      <xdr:nvCxnSpPr>
        <xdr:cNvPr id="776" name="直線コネクタ 775"/>
        <xdr:cNvCxnSpPr/>
      </xdr:nvCxnSpPr>
      <xdr:spPr>
        <a:xfrm flipV="1">
          <a:off x="17376775" y="14325600"/>
          <a:ext cx="7556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77" name="楕円 776"/>
        <xdr:cNvSpPr/>
      </xdr:nvSpPr>
      <xdr:spPr>
        <a:xfrm>
          <a:off x="1657985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114300</xdr:rowOff>
    </xdr:from>
    <xdr:to>
      <xdr:col>107</xdr:col>
      <xdr:colOff>50800</xdr:colOff>
      <xdr:row>83</xdr:row>
      <xdr:rowOff>114300</xdr:rowOff>
    </xdr:to>
    <xdr:cxnSp macro="">
      <xdr:nvCxnSpPr>
        <xdr:cNvPr id="778" name="直線コネクタ 777"/>
        <xdr:cNvCxnSpPr/>
      </xdr:nvCxnSpPr>
      <xdr:spPr>
        <a:xfrm>
          <a:off x="16630650" y="14344650"/>
          <a:ext cx="7461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124477</xdr:rowOff>
    </xdr:from>
    <xdr:ext cx="469744" cy="259045"/>
    <xdr:sp macro="" textlink="">
      <xdr:nvSpPr>
        <xdr:cNvPr id="779" name="n_1aveValue【消防施設】&#10;一人当たり面積"/>
        <xdr:cNvSpPr txBox="1"/>
      </xdr:nvSpPr>
      <xdr:spPr>
        <a:xfrm>
          <a:off x="17932477" y="1349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143527</xdr:rowOff>
    </xdr:from>
    <xdr:ext cx="469744" cy="259045"/>
    <xdr:sp macro="" textlink="">
      <xdr:nvSpPr>
        <xdr:cNvPr id="780" name="n_2aveValue【消防施設】&#10;一人当たり面積"/>
        <xdr:cNvSpPr txBox="1"/>
      </xdr:nvSpPr>
      <xdr:spPr>
        <a:xfrm>
          <a:off x="17170477"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86377</xdr:rowOff>
    </xdr:from>
    <xdr:ext cx="469744" cy="259045"/>
    <xdr:sp macro="" textlink="">
      <xdr:nvSpPr>
        <xdr:cNvPr id="781" name="n_3aveValue【消防施設】&#10;一人当たり面積"/>
        <xdr:cNvSpPr txBox="1"/>
      </xdr:nvSpPr>
      <xdr:spPr>
        <a:xfrm>
          <a:off x="16424352" y="1380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82" name="n_1mainValue【消防施設】&#10;一人当たり面積"/>
        <xdr:cNvSpPr txBox="1"/>
      </xdr:nvSpPr>
      <xdr:spPr>
        <a:xfrm>
          <a:off x="1793247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83" name="n_2mainValue【消防施設】&#10;一人当たり面積"/>
        <xdr:cNvSpPr txBox="1"/>
      </xdr:nvSpPr>
      <xdr:spPr>
        <a:xfrm>
          <a:off x="1717047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84" name="n_3mainValue【消防施設】&#10;一人当たり面積"/>
        <xdr:cNvSpPr txBox="1"/>
      </xdr:nvSpPr>
      <xdr:spPr>
        <a:xfrm>
          <a:off x="16424352"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5" name="正方形/長方形 784"/>
        <xdr:cNvSpPr/>
      </xdr:nvSpPr>
      <xdr:spPr>
        <a:xfrm>
          <a:off x="10588625" y="15621000"/>
          <a:ext cx="40100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6" name="正方形/長方形 785"/>
        <xdr:cNvSpPr/>
      </xdr:nvSpPr>
      <xdr:spPr>
        <a:xfrm>
          <a:off x="106870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7" name="正方形/長方形 786"/>
        <xdr:cNvSpPr/>
      </xdr:nvSpPr>
      <xdr:spPr>
        <a:xfrm>
          <a:off x="106870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8" name="正方形/長方形 787"/>
        <xdr:cNvSpPr/>
      </xdr:nvSpPr>
      <xdr:spPr>
        <a:xfrm>
          <a:off x="1156017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9" name="正方形/長方形 788"/>
        <xdr:cNvSpPr/>
      </xdr:nvSpPr>
      <xdr:spPr>
        <a:xfrm>
          <a:off x="1156017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90" name="正方形/長方形 789"/>
        <xdr:cNvSpPr/>
      </xdr:nvSpPr>
      <xdr:spPr>
        <a:xfrm>
          <a:off x="12531725"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91" name="正方形/長方形 790"/>
        <xdr:cNvSpPr/>
      </xdr:nvSpPr>
      <xdr:spPr>
        <a:xfrm>
          <a:off x="12531725"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92" name="正方形/長方形 791"/>
        <xdr:cNvSpPr/>
      </xdr:nvSpPr>
      <xdr:spPr>
        <a:xfrm>
          <a:off x="10588625" y="16764000"/>
          <a:ext cx="401002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3" name="テキスト ボックス 792"/>
        <xdr:cNvSpPr txBox="1"/>
      </xdr:nvSpPr>
      <xdr:spPr>
        <a:xfrm>
          <a:off x="105505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4" name="直線コネクタ 793"/>
        <xdr:cNvCxnSpPr/>
      </xdr:nvCxnSpPr>
      <xdr:spPr>
        <a:xfrm>
          <a:off x="10588625" y="19050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95" name="直線コネクタ 794"/>
        <xdr:cNvCxnSpPr/>
      </xdr:nvCxnSpPr>
      <xdr:spPr>
        <a:xfrm>
          <a:off x="10588625" y="18669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96" name="テキスト ボックス 795"/>
        <xdr:cNvSpPr txBox="1"/>
      </xdr:nvSpPr>
      <xdr:spPr>
        <a:xfrm>
          <a:off x="10306836"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97" name="直線コネクタ 796"/>
        <xdr:cNvCxnSpPr/>
      </xdr:nvCxnSpPr>
      <xdr:spPr>
        <a:xfrm>
          <a:off x="10588625" y="18288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98" name="テキスト ボックス 797"/>
        <xdr:cNvSpPr txBox="1"/>
      </xdr:nvSpPr>
      <xdr:spPr>
        <a:xfrm>
          <a:off x="102427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99" name="直線コネクタ 798"/>
        <xdr:cNvCxnSpPr/>
      </xdr:nvCxnSpPr>
      <xdr:spPr>
        <a:xfrm>
          <a:off x="10588625" y="17907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00" name="テキスト ボックス 799"/>
        <xdr:cNvSpPr txBox="1"/>
      </xdr:nvSpPr>
      <xdr:spPr>
        <a:xfrm>
          <a:off x="102427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01" name="直線コネクタ 800"/>
        <xdr:cNvCxnSpPr/>
      </xdr:nvCxnSpPr>
      <xdr:spPr>
        <a:xfrm>
          <a:off x="10588625" y="17526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02" name="テキスト ボックス 801"/>
        <xdr:cNvSpPr txBox="1"/>
      </xdr:nvSpPr>
      <xdr:spPr>
        <a:xfrm>
          <a:off x="102427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03" name="直線コネクタ 802"/>
        <xdr:cNvCxnSpPr/>
      </xdr:nvCxnSpPr>
      <xdr:spPr>
        <a:xfrm>
          <a:off x="10588625" y="17145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804" name="テキスト ボックス 803"/>
        <xdr:cNvSpPr txBox="1"/>
      </xdr:nvSpPr>
      <xdr:spPr>
        <a:xfrm>
          <a:off x="10242716"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5" name="直線コネクタ 804"/>
        <xdr:cNvCxnSpPr/>
      </xdr:nvCxnSpPr>
      <xdr:spPr>
        <a:xfrm>
          <a:off x="10588625" y="16764000"/>
          <a:ext cx="39814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806" name="テキスト ボックス 805"/>
        <xdr:cNvSpPr txBox="1"/>
      </xdr:nvSpPr>
      <xdr:spPr>
        <a:xfrm>
          <a:off x="101976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07" name="【庁舎】&#10;有形固定資産減価償却率グラフ枠"/>
        <xdr:cNvSpPr/>
      </xdr:nvSpPr>
      <xdr:spPr>
        <a:xfrm>
          <a:off x="10588625" y="16764000"/>
          <a:ext cx="401002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57150</xdr:rowOff>
    </xdr:from>
    <xdr:to>
      <xdr:col>85</xdr:col>
      <xdr:colOff>126364</xdr:colOff>
      <xdr:row>107</xdr:row>
      <xdr:rowOff>127636</xdr:rowOff>
    </xdr:to>
    <xdr:cxnSp macro="">
      <xdr:nvCxnSpPr>
        <xdr:cNvPr id="808" name="直線コネクタ 807"/>
        <xdr:cNvCxnSpPr/>
      </xdr:nvCxnSpPr>
      <xdr:spPr>
        <a:xfrm flipV="1">
          <a:off x="13889989" y="170307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131463</xdr:rowOff>
    </xdr:from>
    <xdr:ext cx="405111" cy="259045"/>
    <xdr:sp macro="" textlink="">
      <xdr:nvSpPr>
        <xdr:cNvPr id="809" name="【庁舎】&#10;有形固定資産減価償却率最小値テキスト"/>
        <xdr:cNvSpPr txBox="1"/>
      </xdr:nvSpPr>
      <xdr:spPr>
        <a:xfrm>
          <a:off x="13928725" y="184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127636</xdr:rowOff>
    </xdr:from>
    <xdr:to>
      <xdr:col>86</xdr:col>
      <xdr:colOff>25400</xdr:colOff>
      <xdr:row>107</xdr:row>
      <xdr:rowOff>127636</xdr:rowOff>
    </xdr:to>
    <xdr:cxnSp macro="">
      <xdr:nvCxnSpPr>
        <xdr:cNvPr id="810" name="直線コネクタ 809"/>
        <xdr:cNvCxnSpPr/>
      </xdr:nvCxnSpPr>
      <xdr:spPr>
        <a:xfrm>
          <a:off x="13801725" y="18472786"/>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3827</xdr:rowOff>
    </xdr:from>
    <xdr:ext cx="405111" cy="259045"/>
    <xdr:sp macro="" textlink="">
      <xdr:nvSpPr>
        <xdr:cNvPr id="811" name="【庁舎】&#10;有形固定資産減価償却率最大値テキスト"/>
        <xdr:cNvSpPr txBox="1"/>
      </xdr:nvSpPr>
      <xdr:spPr>
        <a:xfrm>
          <a:off x="13928725"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57150</xdr:rowOff>
    </xdr:from>
    <xdr:to>
      <xdr:col>86</xdr:col>
      <xdr:colOff>25400</xdr:colOff>
      <xdr:row>99</xdr:row>
      <xdr:rowOff>57150</xdr:rowOff>
    </xdr:to>
    <xdr:cxnSp macro="">
      <xdr:nvCxnSpPr>
        <xdr:cNvPr id="812" name="直線コネクタ 811"/>
        <xdr:cNvCxnSpPr/>
      </xdr:nvCxnSpPr>
      <xdr:spPr>
        <a:xfrm>
          <a:off x="13801725" y="17030700"/>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813" name="【庁舎】&#10;有形固定資産減価償却率平均値テキスト"/>
        <xdr:cNvSpPr txBox="1"/>
      </xdr:nvSpPr>
      <xdr:spPr>
        <a:xfrm>
          <a:off x="13928725"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814" name="フローチャート: 判断 813"/>
        <xdr:cNvSpPr/>
      </xdr:nvSpPr>
      <xdr:spPr>
        <a:xfrm>
          <a:off x="13839825" y="178409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111125</xdr:rowOff>
    </xdr:from>
    <xdr:to>
      <xdr:col>81</xdr:col>
      <xdr:colOff>101600</xdr:colOff>
      <xdr:row>104</xdr:row>
      <xdr:rowOff>41275</xdr:rowOff>
    </xdr:to>
    <xdr:sp macro="" textlink="">
      <xdr:nvSpPr>
        <xdr:cNvPr id="815" name="フローチャート: 判断 814"/>
        <xdr:cNvSpPr/>
      </xdr:nvSpPr>
      <xdr:spPr>
        <a:xfrm>
          <a:off x="13115925"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124461</xdr:rowOff>
    </xdr:from>
    <xdr:to>
      <xdr:col>76</xdr:col>
      <xdr:colOff>165100</xdr:colOff>
      <xdr:row>104</xdr:row>
      <xdr:rowOff>54611</xdr:rowOff>
    </xdr:to>
    <xdr:sp macro="" textlink="">
      <xdr:nvSpPr>
        <xdr:cNvPr id="816" name="フローチャート: 判断 815"/>
        <xdr:cNvSpPr/>
      </xdr:nvSpPr>
      <xdr:spPr>
        <a:xfrm>
          <a:off x="123698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90170</xdr:rowOff>
    </xdr:from>
    <xdr:to>
      <xdr:col>72</xdr:col>
      <xdr:colOff>38100</xdr:colOff>
      <xdr:row>103</xdr:row>
      <xdr:rowOff>20320</xdr:rowOff>
    </xdr:to>
    <xdr:sp macro="" textlink="">
      <xdr:nvSpPr>
        <xdr:cNvPr id="817" name="フローチャート: 判断 816"/>
        <xdr:cNvSpPr/>
      </xdr:nvSpPr>
      <xdr:spPr>
        <a:xfrm>
          <a:off x="11623675" y="17578070"/>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xdr:cNvSpPr txBox="1"/>
      </xdr:nvSpPr>
      <xdr:spPr>
        <a:xfrm>
          <a:off x="13728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xdr:cNvSpPr txBox="1"/>
      </xdr:nvSpPr>
      <xdr:spPr>
        <a:xfrm>
          <a:off x="1300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xdr:cNvSpPr txBox="1"/>
      </xdr:nvSpPr>
      <xdr:spPr>
        <a:xfrm>
          <a:off x="122586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xdr:cNvSpPr txBox="1"/>
      </xdr:nvSpPr>
      <xdr:spPr>
        <a:xfrm>
          <a:off x="11493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xdr:cNvSpPr txBox="1"/>
      </xdr:nvSpPr>
      <xdr:spPr>
        <a:xfrm>
          <a:off x="10737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17780</xdr:rowOff>
    </xdr:from>
    <xdr:to>
      <xdr:col>85</xdr:col>
      <xdr:colOff>177800</xdr:colOff>
      <xdr:row>101</xdr:row>
      <xdr:rowOff>119380</xdr:rowOff>
    </xdr:to>
    <xdr:sp macro="" textlink="">
      <xdr:nvSpPr>
        <xdr:cNvPr id="823" name="楕円 822"/>
        <xdr:cNvSpPr/>
      </xdr:nvSpPr>
      <xdr:spPr>
        <a:xfrm>
          <a:off x="13839825" y="17334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40657</xdr:rowOff>
    </xdr:from>
    <xdr:ext cx="405111" cy="259045"/>
    <xdr:sp macro="" textlink="">
      <xdr:nvSpPr>
        <xdr:cNvPr id="824" name="【庁舎】&#10;有形固定資産減価償却率該当値テキスト"/>
        <xdr:cNvSpPr txBox="1"/>
      </xdr:nvSpPr>
      <xdr:spPr>
        <a:xfrm>
          <a:off x="13928725"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63500</xdr:rowOff>
    </xdr:from>
    <xdr:to>
      <xdr:col>81</xdr:col>
      <xdr:colOff>101600</xdr:colOff>
      <xdr:row>101</xdr:row>
      <xdr:rowOff>165100</xdr:rowOff>
    </xdr:to>
    <xdr:sp macro="" textlink="">
      <xdr:nvSpPr>
        <xdr:cNvPr id="825" name="楕円 824"/>
        <xdr:cNvSpPr/>
      </xdr:nvSpPr>
      <xdr:spPr>
        <a:xfrm>
          <a:off x="13115925" y="1737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68580</xdr:rowOff>
    </xdr:from>
    <xdr:to>
      <xdr:col>85</xdr:col>
      <xdr:colOff>127000</xdr:colOff>
      <xdr:row>101</xdr:row>
      <xdr:rowOff>114300</xdr:rowOff>
    </xdr:to>
    <xdr:cxnSp macro="">
      <xdr:nvCxnSpPr>
        <xdr:cNvPr id="826" name="直線コネクタ 825"/>
        <xdr:cNvCxnSpPr/>
      </xdr:nvCxnSpPr>
      <xdr:spPr>
        <a:xfrm flipV="1">
          <a:off x="13166725" y="17385030"/>
          <a:ext cx="7239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126364</xdr:rowOff>
    </xdr:from>
    <xdr:to>
      <xdr:col>76</xdr:col>
      <xdr:colOff>165100</xdr:colOff>
      <xdr:row>100</xdr:row>
      <xdr:rowOff>56514</xdr:rowOff>
    </xdr:to>
    <xdr:sp macro="" textlink="">
      <xdr:nvSpPr>
        <xdr:cNvPr id="827" name="楕円 826"/>
        <xdr:cNvSpPr/>
      </xdr:nvSpPr>
      <xdr:spPr>
        <a:xfrm>
          <a:off x="12369800" y="1709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5714</xdr:rowOff>
    </xdr:from>
    <xdr:to>
      <xdr:col>81</xdr:col>
      <xdr:colOff>50800</xdr:colOff>
      <xdr:row>101</xdr:row>
      <xdr:rowOff>114300</xdr:rowOff>
    </xdr:to>
    <xdr:cxnSp macro="">
      <xdr:nvCxnSpPr>
        <xdr:cNvPr id="828" name="直線コネクタ 827"/>
        <xdr:cNvCxnSpPr/>
      </xdr:nvCxnSpPr>
      <xdr:spPr>
        <a:xfrm>
          <a:off x="12420600" y="17150714"/>
          <a:ext cx="746125" cy="28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147320</xdr:rowOff>
    </xdr:from>
    <xdr:to>
      <xdr:col>72</xdr:col>
      <xdr:colOff>38100</xdr:colOff>
      <xdr:row>100</xdr:row>
      <xdr:rowOff>77470</xdr:rowOff>
    </xdr:to>
    <xdr:sp macro="" textlink="">
      <xdr:nvSpPr>
        <xdr:cNvPr id="829" name="楕円 828"/>
        <xdr:cNvSpPr/>
      </xdr:nvSpPr>
      <xdr:spPr>
        <a:xfrm>
          <a:off x="11623675" y="17120870"/>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5714</xdr:rowOff>
    </xdr:from>
    <xdr:to>
      <xdr:col>76</xdr:col>
      <xdr:colOff>114300</xdr:colOff>
      <xdr:row>100</xdr:row>
      <xdr:rowOff>26670</xdr:rowOff>
    </xdr:to>
    <xdr:cxnSp macro="">
      <xdr:nvCxnSpPr>
        <xdr:cNvPr id="830" name="直線コネクタ 829"/>
        <xdr:cNvCxnSpPr/>
      </xdr:nvCxnSpPr>
      <xdr:spPr>
        <a:xfrm flipV="1">
          <a:off x="11655425" y="17150714"/>
          <a:ext cx="765175"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32402</xdr:rowOff>
    </xdr:from>
    <xdr:ext cx="405111" cy="259045"/>
    <xdr:sp macro="" textlink="">
      <xdr:nvSpPr>
        <xdr:cNvPr id="831" name="n_1aveValue【庁舎】&#10;有形固定資産減価償却率"/>
        <xdr:cNvSpPr txBox="1"/>
      </xdr:nvSpPr>
      <xdr:spPr>
        <a:xfrm>
          <a:off x="12980044" y="1786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45738</xdr:rowOff>
    </xdr:from>
    <xdr:ext cx="405111" cy="259045"/>
    <xdr:sp macro="" textlink="">
      <xdr:nvSpPr>
        <xdr:cNvPr id="832" name="n_2aveValue【庁舎】&#10;有形固定資産減価償却率"/>
        <xdr:cNvSpPr txBox="1"/>
      </xdr:nvSpPr>
      <xdr:spPr>
        <a:xfrm>
          <a:off x="12246619"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11447</xdr:rowOff>
    </xdr:from>
    <xdr:ext cx="405111" cy="259045"/>
    <xdr:sp macro="" textlink="">
      <xdr:nvSpPr>
        <xdr:cNvPr id="833" name="n_3aveValue【庁舎】&#10;有形固定資産減価償却率"/>
        <xdr:cNvSpPr txBox="1"/>
      </xdr:nvSpPr>
      <xdr:spPr>
        <a:xfrm>
          <a:off x="11500494" y="17670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10177</xdr:rowOff>
    </xdr:from>
    <xdr:ext cx="405111" cy="259045"/>
    <xdr:sp macro="" textlink="">
      <xdr:nvSpPr>
        <xdr:cNvPr id="834" name="n_1mainValue【庁舎】&#10;有形固定資産減価償却率"/>
        <xdr:cNvSpPr txBox="1"/>
      </xdr:nvSpPr>
      <xdr:spPr>
        <a:xfrm>
          <a:off x="12980044" y="1715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73041</xdr:rowOff>
    </xdr:from>
    <xdr:ext cx="405111" cy="259045"/>
    <xdr:sp macro="" textlink="">
      <xdr:nvSpPr>
        <xdr:cNvPr id="835" name="n_2mainValue【庁舎】&#10;有形固定資産減価償却率"/>
        <xdr:cNvSpPr txBox="1"/>
      </xdr:nvSpPr>
      <xdr:spPr>
        <a:xfrm>
          <a:off x="12246619" y="1687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93997</xdr:rowOff>
    </xdr:from>
    <xdr:ext cx="405111" cy="259045"/>
    <xdr:sp macro="" textlink="">
      <xdr:nvSpPr>
        <xdr:cNvPr id="836" name="n_3mainValue【庁舎】&#10;有形固定資産減価償却率"/>
        <xdr:cNvSpPr txBox="1"/>
      </xdr:nvSpPr>
      <xdr:spPr>
        <a:xfrm>
          <a:off x="11500494" y="1689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7" name="正方形/長方形 836"/>
        <xdr:cNvSpPr/>
      </xdr:nvSpPr>
      <xdr:spPr>
        <a:xfrm>
          <a:off x="15544800" y="15621000"/>
          <a:ext cx="40386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8" name="正方形/長方形 837"/>
        <xdr:cNvSpPr/>
      </xdr:nvSpPr>
      <xdr:spPr>
        <a:xfrm>
          <a:off x="156718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39" name="正方形/長方形 838"/>
        <xdr:cNvSpPr/>
      </xdr:nvSpPr>
      <xdr:spPr>
        <a:xfrm>
          <a:off x="156718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0" name="正方形/長方形 839"/>
        <xdr:cNvSpPr/>
      </xdr:nvSpPr>
      <xdr:spPr>
        <a:xfrm>
          <a:off x="1651635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1" name="正方形/長方形 840"/>
        <xdr:cNvSpPr/>
      </xdr:nvSpPr>
      <xdr:spPr>
        <a:xfrm>
          <a:off x="1651635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2" name="正方形/長方形 841"/>
        <xdr:cNvSpPr/>
      </xdr:nvSpPr>
      <xdr:spPr>
        <a:xfrm>
          <a:off x="17487900" y="162814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3" name="正方形/長方形 842"/>
        <xdr:cNvSpPr/>
      </xdr:nvSpPr>
      <xdr:spPr>
        <a:xfrm>
          <a:off x="17487900" y="16484600"/>
          <a:ext cx="1295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4" name="正方形/長方形 843"/>
        <xdr:cNvSpPr/>
      </xdr:nvSpPr>
      <xdr:spPr>
        <a:xfrm>
          <a:off x="15544800" y="16764000"/>
          <a:ext cx="40386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5" name="テキスト ボックス 844"/>
        <xdr:cNvSpPr txBox="1"/>
      </xdr:nvSpPr>
      <xdr:spPr>
        <a:xfrm>
          <a:off x="1553527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6" name="直線コネクタ 845"/>
        <xdr:cNvCxnSpPr/>
      </xdr:nvCxnSpPr>
      <xdr:spPr>
        <a:xfrm>
          <a:off x="15544800" y="19050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47" name="テキスト ボックス 846"/>
        <xdr:cNvSpPr txBox="1"/>
      </xdr:nvSpPr>
      <xdr:spPr>
        <a:xfrm>
          <a:off x="15163346"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848" name="直線コネクタ 847"/>
        <xdr:cNvCxnSpPr/>
      </xdr:nvCxnSpPr>
      <xdr:spPr>
        <a:xfrm>
          <a:off x="15544800" y="185928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49" name="テキスト ボックス 848"/>
        <xdr:cNvSpPr txBox="1"/>
      </xdr:nvSpPr>
      <xdr:spPr>
        <a:xfrm>
          <a:off x="1516334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50" name="直線コネクタ 849"/>
        <xdr:cNvCxnSpPr/>
      </xdr:nvCxnSpPr>
      <xdr:spPr>
        <a:xfrm>
          <a:off x="15544800" y="181356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51" name="テキスト ボックス 850"/>
        <xdr:cNvSpPr txBox="1"/>
      </xdr:nvSpPr>
      <xdr:spPr>
        <a:xfrm>
          <a:off x="1516334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52" name="直線コネクタ 851"/>
        <xdr:cNvCxnSpPr/>
      </xdr:nvCxnSpPr>
      <xdr:spPr>
        <a:xfrm>
          <a:off x="15544800" y="176784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53" name="テキスト ボックス 852"/>
        <xdr:cNvSpPr txBox="1"/>
      </xdr:nvSpPr>
      <xdr:spPr>
        <a:xfrm>
          <a:off x="1516334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54" name="直線コネクタ 853"/>
        <xdr:cNvCxnSpPr/>
      </xdr:nvCxnSpPr>
      <xdr:spPr>
        <a:xfrm>
          <a:off x="15544800" y="172212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55" name="テキスト ボックス 854"/>
        <xdr:cNvSpPr txBox="1"/>
      </xdr:nvSpPr>
      <xdr:spPr>
        <a:xfrm>
          <a:off x="1516334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6" name="直線コネクタ 855"/>
        <xdr:cNvCxnSpPr/>
      </xdr:nvCxnSpPr>
      <xdr:spPr>
        <a:xfrm>
          <a:off x="15544800" y="16764000"/>
          <a:ext cx="40005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7" name="テキスト ボックス 856"/>
        <xdr:cNvSpPr txBox="1"/>
      </xdr:nvSpPr>
      <xdr:spPr>
        <a:xfrm>
          <a:off x="1516334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58" name="【庁舎】&#10;一人当たり面積グラフ枠"/>
        <xdr:cNvSpPr/>
      </xdr:nvSpPr>
      <xdr:spPr>
        <a:xfrm>
          <a:off x="15544800" y="16764000"/>
          <a:ext cx="40386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135637</xdr:rowOff>
    </xdr:to>
    <xdr:cxnSp macro="">
      <xdr:nvCxnSpPr>
        <xdr:cNvPr id="859" name="直線コネクタ 858"/>
        <xdr:cNvCxnSpPr/>
      </xdr:nvCxnSpPr>
      <xdr:spPr>
        <a:xfrm flipV="1">
          <a:off x="18846164" y="17129761"/>
          <a:ext cx="0" cy="1522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139464</xdr:rowOff>
    </xdr:from>
    <xdr:ext cx="469744" cy="259045"/>
    <xdr:sp macro="" textlink="">
      <xdr:nvSpPr>
        <xdr:cNvPr id="860" name="【庁舎】&#10;一人当たり面積最小値テキスト"/>
        <xdr:cNvSpPr txBox="1"/>
      </xdr:nvSpPr>
      <xdr:spPr>
        <a:xfrm>
          <a:off x="18884900" y="1865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135637</xdr:rowOff>
    </xdr:from>
    <xdr:to>
      <xdr:col>116</xdr:col>
      <xdr:colOff>152400</xdr:colOff>
      <xdr:row>108</xdr:row>
      <xdr:rowOff>135637</xdr:rowOff>
    </xdr:to>
    <xdr:cxnSp macro="">
      <xdr:nvCxnSpPr>
        <xdr:cNvPr id="861" name="直線コネクタ 860"/>
        <xdr:cNvCxnSpPr/>
      </xdr:nvCxnSpPr>
      <xdr:spPr>
        <a:xfrm>
          <a:off x="18786475" y="18652237"/>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862" name="【庁舎】&#10;一人当たり面積最大値テキスト"/>
        <xdr:cNvSpPr txBox="1"/>
      </xdr:nvSpPr>
      <xdr:spPr>
        <a:xfrm>
          <a:off x="188849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863" name="直線コネクタ 862"/>
        <xdr:cNvCxnSpPr/>
      </xdr:nvCxnSpPr>
      <xdr:spPr>
        <a:xfrm>
          <a:off x="18786475" y="17129761"/>
          <a:ext cx="1492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39133</xdr:rowOff>
    </xdr:from>
    <xdr:ext cx="469744" cy="259045"/>
    <xdr:sp macro="" textlink="">
      <xdr:nvSpPr>
        <xdr:cNvPr id="864" name="【庁舎】&#10;一人当たり面積平均値テキスト"/>
        <xdr:cNvSpPr txBox="1"/>
      </xdr:nvSpPr>
      <xdr:spPr>
        <a:xfrm>
          <a:off x="18884900" y="17698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xdr:rowOff>
    </xdr:from>
    <xdr:to>
      <xdr:col>116</xdr:col>
      <xdr:colOff>114300</xdr:colOff>
      <xdr:row>104</xdr:row>
      <xdr:rowOff>117856</xdr:rowOff>
    </xdr:to>
    <xdr:sp macro="" textlink="">
      <xdr:nvSpPr>
        <xdr:cNvPr id="865" name="フローチャート: 判断 864"/>
        <xdr:cNvSpPr/>
      </xdr:nvSpPr>
      <xdr:spPr>
        <a:xfrm>
          <a:off x="187960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135128</xdr:rowOff>
    </xdr:from>
    <xdr:to>
      <xdr:col>112</xdr:col>
      <xdr:colOff>38100</xdr:colOff>
      <xdr:row>105</xdr:row>
      <xdr:rowOff>65278</xdr:rowOff>
    </xdr:to>
    <xdr:sp macro="" textlink="">
      <xdr:nvSpPr>
        <xdr:cNvPr id="866" name="フローチャート: 判断 865"/>
        <xdr:cNvSpPr/>
      </xdr:nvSpPr>
      <xdr:spPr>
        <a:xfrm>
          <a:off x="18100675" y="17965928"/>
          <a:ext cx="730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29972</xdr:rowOff>
    </xdr:from>
    <xdr:to>
      <xdr:col>107</xdr:col>
      <xdr:colOff>101600</xdr:colOff>
      <xdr:row>104</xdr:row>
      <xdr:rowOff>131572</xdr:rowOff>
    </xdr:to>
    <xdr:sp macro="" textlink="">
      <xdr:nvSpPr>
        <xdr:cNvPr id="867" name="フローチャート: 判断 866"/>
        <xdr:cNvSpPr/>
      </xdr:nvSpPr>
      <xdr:spPr>
        <a:xfrm>
          <a:off x="17325975" y="1786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868" name="フローチャート: 判断 867"/>
        <xdr:cNvSpPr/>
      </xdr:nvSpPr>
      <xdr:spPr>
        <a:xfrm>
          <a:off x="1657985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69" name="テキスト ボックス 868"/>
        <xdr:cNvSpPr txBox="1"/>
      </xdr:nvSpPr>
      <xdr:spPr>
        <a:xfrm>
          <a:off x="186848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0" name="テキスト ボックス 869"/>
        <xdr:cNvSpPr txBox="1"/>
      </xdr:nvSpPr>
      <xdr:spPr>
        <a:xfrm>
          <a:off x="179705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1" name="テキスト ボックス 870"/>
        <xdr:cNvSpPr txBox="1"/>
      </xdr:nvSpPr>
      <xdr:spPr>
        <a:xfrm>
          <a:off x="172148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2" name="テキスト ボックス 871"/>
        <xdr:cNvSpPr txBox="1"/>
      </xdr:nvSpPr>
      <xdr:spPr>
        <a:xfrm>
          <a:off x="164687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3" name="テキスト ボックス 872"/>
        <xdr:cNvSpPr txBox="1"/>
      </xdr:nvSpPr>
      <xdr:spPr>
        <a:xfrm>
          <a:off x="157035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874" name="楕円 873"/>
        <xdr:cNvSpPr/>
      </xdr:nvSpPr>
      <xdr:spPr>
        <a:xfrm>
          <a:off x="187960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44975</xdr:rowOff>
    </xdr:from>
    <xdr:ext cx="469744" cy="259045"/>
    <xdr:sp macro="" textlink="">
      <xdr:nvSpPr>
        <xdr:cNvPr id="875" name="【庁舎】&#10;一人当たり面積該当値テキスト"/>
        <xdr:cNvSpPr txBox="1"/>
      </xdr:nvSpPr>
      <xdr:spPr>
        <a:xfrm>
          <a:off x="18884900"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80263</xdr:rowOff>
    </xdr:from>
    <xdr:to>
      <xdr:col>112</xdr:col>
      <xdr:colOff>38100</xdr:colOff>
      <xdr:row>107</xdr:row>
      <xdr:rowOff>10413</xdr:rowOff>
    </xdr:to>
    <xdr:sp macro="" textlink="">
      <xdr:nvSpPr>
        <xdr:cNvPr id="876" name="楕円 875"/>
        <xdr:cNvSpPr/>
      </xdr:nvSpPr>
      <xdr:spPr>
        <a:xfrm>
          <a:off x="18100675" y="18253963"/>
          <a:ext cx="730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117348</xdr:rowOff>
    </xdr:from>
    <xdr:to>
      <xdr:col>116</xdr:col>
      <xdr:colOff>63500</xdr:colOff>
      <xdr:row>106</xdr:row>
      <xdr:rowOff>131063</xdr:rowOff>
    </xdr:to>
    <xdr:cxnSp macro="">
      <xdr:nvCxnSpPr>
        <xdr:cNvPr id="877" name="直線コネクタ 876"/>
        <xdr:cNvCxnSpPr/>
      </xdr:nvCxnSpPr>
      <xdr:spPr>
        <a:xfrm flipV="1">
          <a:off x="18132425" y="18291048"/>
          <a:ext cx="714375"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162561</xdr:rowOff>
    </xdr:from>
    <xdr:to>
      <xdr:col>107</xdr:col>
      <xdr:colOff>101600</xdr:colOff>
      <xdr:row>107</xdr:row>
      <xdr:rowOff>92711</xdr:rowOff>
    </xdr:to>
    <xdr:sp macro="" textlink="">
      <xdr:nvSpPr>
        <xdr:cNvPr id="878" name="楕円 877"/>
        <xdr:cNvSpPr/>
      </xdr:nvSpPr>
      <xdr:spPr>
        <a:xfrm>
          <a:off x="17325975"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131063</xdr:rowOff>
    </xdr:from>
    <xdr:to>
      <xdr:col>111</xdr:col>
      <xdr:colOff>177800</xdr:colOff>
      <xdr:row>107</xdr:row>
      <xdr:rowOff>41911</xdr:rowOff>
    </xdr:to>
    <xdr:cxnSp macro="">
      <xdr:nvCxnSpPr>
        <xdr:cNvPr id="879" name="直線コネクタ 878"/>
        <xdr:cNvCxnSpPr/>
      </xdr:nvCxnSpPr>
      <xdr:spPr>
        <a:xfrm flipV="1">
          <a:off x="17376775" y="18304763"/>
          <a:ext cx="75565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157987</xdr:rowOff>
    </xdr:from>
    <xdr:to>
      <xdr:col>102</xdr:col>
      <xdr:colOff>165100</xdr:colOff>
      <xdr:row>107</xdr:row>
      <xdr:rowOff>88137</xdr:rowOff>
    </xdr:to>
    <xdr:sp macro="" textlink="">
      <xdr:nvSpPr>
        <xdr:cNvPr id="880" name="楕円 879"/>
        <xdr:cNvSpPr/>
      </xdr:nvSpPr>
      <xdr:spPr>
        <a:xfrm>
          <a:off x="1657985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41911</xdr:rowOff>
    </xdr:to>
    <xdr:cxnSp macro="">
      <xdr:nvCxnSpPr>
        <xdr:cNvPr id="881" name="直線コネクタ 880"/>
        <xdr:cNvCxnSpPr/>
      </xdr:nvCxnSpPr>
      <xdr:spPr>
        <a:xfrm>
          <a:off x="16630650" y="18382487"/>
          <a:ext cx="746125"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81805</xdr:rowOff>
    </xdr:from>
    <xdr:ext cx="469744" cy="259045"/>
    <xdr:sp macro="" textlink="">
      <xdr:nvSpPr>
        <xdr:cNvPr id="882" name="n_1aveValue【庁舎】&#10;一人当たり面積"/>
        <xdr:cNvSpPr txBox="1"/>
      </xdr:nvSpPr>
      <xdr:spPr>
        <a:xfrm>
          <a:off x="17932477" y="17741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148099</xdr:rowOff>
    </xdr:from>
    <xdr:ext cx="469744" cy="259045"/>
    <xdr:sp macro="" textlink="">
      <xdr:nvSpPr>
        <xdr:cNvPr id="883" name="n_2aveValue【庁舎】&#10;一人当たり面積"/>
        <xdr:cNvSpPr txBox="1"/>
      </xdr:nvSpPr>
      <xdr:spPr>
        <a:xfrm>
          <a:off x="17170477" y="1763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143527</xdr:rowOff>
    </xdr:from>
    <xdr:ext cx="469744" cy="259045"/>
    <xdr:sp macro="" textlink="">
      <xdr:nvSpPr>
        <xdr:cNvPr id="884" name="n_3aveValue【庁舎】&#10;一人当たり面積"/>
        <xdr:cNvSpPr txBox="1"/>
      </xdr:nvSpPr>
      <xdr:spPr>
        <a:xfrm>
          <a:off x="16424352"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1540</xdr:rowOff>
    </xdr:from>
    <xdr:ext cx="469744" cy="259045"/>
    <xdr:sp macro="" textlink="">
      <xdr:nvSpPr>
        <xdr:cNvPr id="885" name="n_1mainValue【庁舎】&#10;一人当たり面積"/>
        <xdr:cNvSpPr txBox="1"/>
      </xdr:nvSpPr>
      <xdr:spPr>
        <a:xfrm>
          <a:off x="1793247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83838</xdr:rowOff>
    </xdr:from>
    <xdr:ext cx="469744" cy="259045"/>
    <xdr:sp macro="" textlink="">
      <xdr:nvSpPr>
        <xdr:cNvPr id="886" name="n_2mainValue【庁舎】&#10;一人当たり面積"/>
        <xdr:cNvSpPr txBox="1"/>
      </xdr:nvSpPr>
      <xdr:spPr>
        <a:xfrm>
          <a:off x="17170477"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79264</xdr:rowOff>
    </xdr:from>
    <xdr:ext cx="469744" cy="259045"/>
    <xdr:sp macro="" textlink="">
      <xdr:nvSpPr>
        <xdr:cNvPr id="887" name="n_3mainValue【庁舎】&#10;一人当たり面積"/>
        <xdr:cNvSpPr txBox="1"/>
      </xdr:nvSpPr>
      <xdr:spPr>
        <a:xfrm>
          <a:off x="16424352"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88" name="正方形/長方形 887"/>
        <xdr:cNvSpPr/>
      </xdr:nvSpPr>
      <xdr:spPr>
        <a:xfrm>
          <a:off x="647700" y="19431000"/>
          <a:ext cx="189357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89" name="正方形/長方形 888"/>
        <xdr:cNvSpPr/>
      </xdr:nvSpPr>
      <xdr:spPr>
        <a:xfrm>
          <a:off x="647700" y="19494500"/>
          <a:ext cx="3276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0" name="テキスト ボックス 889"/>
        <xdr:cNvSpPr txBox="1"/>
      </xdr:nvSpPr>
      <xdr:spPr>
        <a:xfrm>
          <a:off x="723900" y="19748500"/>
          <a:ext cx="187706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類似団体と比較して有形固定資産減価償却率が高くなっている施設は庁舎，市民会館，一般廃棄物処理施設及び消防施設であり，低くなっている施設は図書館及び体育館・プールである。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庁舎及び市民会館については，本庁舎や神栖市文化センターが建築後約</a:t>
          </a:r>
          <a:r>
            <a:rPr kumimoji="1" lang="en-US" altLang="ja-JP" sz="1100">
              <a:solidFill>
                <a:schemeClr val="tx1"/>
              </a:solidFill>
              <a:latin typeface="ＭＳ Ｐゴシック" panose="020B0600070205080204" pitchFamily="50" charset="-128"/>
              <a:ea typeface="ＭＳ Ｐゴシック" panose="020B0600070205080204" pitchFamily="50" charset="-128"/>
            </a:rPr>
            <a:t>40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年経過しているため，耐震補強工事や設備の更新等を含めた改修工事を実施し，長寿命化に取り組んでいる。一般廃棄物処理施設ついては，可燃ごみ処理施設である広域</a:t>
          </a:r>
          <a:r>
            <a:rPr kumimoji="1" lang="en-US" altLang="ja-JP" sz="1100">
              <a:solidFill>
                <a:schemeClr val="tx1"/>
              </a:solidFill>
              <a:latin typeface="ＭＳ Ｐゴシック" panose="020B0600070205080204" pitchFamily="50" charset="-128"/>
              <a:ea typeface="ＭＳ Ｐゴシック" panose="020B0600070205080204" pitchFamily="50" charset="-128"/>
            </a:rPr>
            <a:t>RDF</a:t>
          </a:r>
          <a:r>
            <a:rPr kumimoji="1" lang="ja-JP" altLang="en-US" sz="1100">
              <a:solidFill>
                <a:schemeClr val="tx1"/>
              </a:solidFill>
              <a:latin typeface="ＭＳ Ｐゴシック" panose="020B0600070205080204" pitchFamily="50" charset="-128"/>
              <a:ea typeface="ＭＳ Ｐゴシック" panose="020B0600070205080204" pitchFamily="50" charset="-128"/>
            </a:rPr>
            <a:t>センターが約</a:t>
          </a:r>
          <a:r>
            <a:rPr kumimoji="1" lang="en-US" altLang="ja-JP" sz="1100">
              <a:solidFill>
                <a:schemeClr val="tx1"/>
              </a:solidFill>
              <a:latin typeface="ＭＳ Ｐゴシック" panose="020B0600070205080204" pitchFamily="50" charset="-128"/>
              <a:ea typeface="ＭＳ Ｐゴシック" panose="020B0600070205080204" pitchFamily="50" charset="-128"/>
            </a:rPr>
            <a:t>15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経過した施設となっているが、設備の老朽化が進んでおり，有形固定資産減価償却率は類似団体平均と比較すると高い水準であることから，新施設の建設に向けて取り組んでいる。消防施設については，神栖消防署及び鹿嶋消防署が建築後約</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年経過し，有形固定資産減価償却率が高くなっていることから，今後は老朽化の状況に応じた計画的な修繕や更新が必要である。</a:t>
          </a:r>
          <a:endParaRPr kumimoji="1" lang="en-US" altLang="ja-JP" sz="11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100">
              <a:solidFill>
                <a:schemeClr val="tx1"/>
              </a:solidFill>
              <a:latin typeface="ＭＳ Ｐゴシック" panose="020B0600070205080204" pitchFamily="50" charset="-128"/>
              <a:ea typeface="ＭＳ Ｐゴシック" panose="020B0600070205080204" pitchFamily="50" charset="-128"/>
            </a:rPr>
            <a:t>　図書館については，中央図書館が築</a:t>
          </a:r>
          <a:r>
            <a:rPr kumimoji="1" lang="en-US" altLang="ja-JP" sz="1100">
              <a:solidFill>
                <a:schemeClr val="tx1"/>
              </a:solidFill>
              <a:latin typeface="ＭＳ Ｐゴシック" panose="020B0600070205080204" pitchFamily="50" charset="-128"/>
              <a:ea typeface="ＭＳ Ｐゴシック" panose="020B0600070205080204" pitchFamily="50" charset="-128"/>
            </a:rPr>
            <a:t>25</a:t>
          </a:r>
          <a:r>
            <a:rPr kumimoji="1" lang="ja-JP" altLang="en-US" sz="1100">
              <a:solidFill>
                <a:schemeClr val="tx1"/>
              </a:solidFill>
              <a:latin typeface="ＭＳ Ｐゴシック" panose="020B0600070205080204" pitchFamily="50" charset="-128"/>
              <a:ea typeface="ＭＳ Ｐゴシック" panose="020B0600070205080204" pitchFamily="50" charset="-128"/>
            </a:rPr>
            <a:t>年以上経過しているため，平成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年度に大規模な空調設備改修を実施した結果，有形固定資産減価償却率が低くなり，類似団体平均を下回った。体育館・プールについては，平成</a:t>
          </a:r>
          <a:r>
            <a:rPr kumimoji="1" lang="en-US" altLang="ja-JP" sz="1100">
              <a:solidFill>
                <a:schemeClr val="tx1"/>
              </a:solidFill>
              <a:latin typeface="ＭＳ Ｐゴシック" panose="020B0600070205080204" pitchFamily="50" charset="-128"/>
              <a:ea typeface="ＭＳ Ｐゴシック" panose="020B0600070205080204" pitchFamily="50" charset="-128"/>
            </a:rPr>
            <a:t>30</a:t>
          </a:r>
          <a:r>
            <a:rPr kumimoji="1" lang="ja-JP" altLang="en-US" sz="1100">
              <a:solidFill>
                <a:schemeClr val="tx1"/>
              </a:solidFill>
              <a:latin typeface="ＭＳ Ｐゴシック" panose="020B0600070205080204" pitchFamily="50" charset="-128"/>
              <a:ea typeface="ＭＳ Ｐゴシック" panose="020B0600070205080204" pitchFamily="50" charset="-128"/>
            </a:rPr>
            <a:t>年度にプール施設を含む複合施設（かみす防災アリーナ）が完成したため，有形固定資産減価償却率が低くなり，類似団体平均を下回った。今後の維持管理経費の増加に留意し，老朽化の状況に応じた計画的な修繕や更新を実施していく。</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一人当たりの面積は，福祉施設が類似団体と比較して高くなっており，それ以外の施設は全体的に低い水準である。特に図書館、体育館・プール及び市民会館が低い水準であり，中長期的な視点のもとに公共施設等の最適な配置を実現することが求められる。</a:t>
          </a:r>
          <a:endParaRPr kumimoji="1" lang="ja-JP" altLang="en-US"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95,401
92,996
146.98
48,011,651
44,644,123
3,132,931
28,381,646
14,314,808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22.0</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797925" cy="259080"/>
    <xdr:sp macro="" textlink="">
      <xdr:nvSpPr>
        <xdr:cNvPr id="29" name="テキスト ボックス 28"/>
        <xdr:cNvSpPr txBox="1"/>
      </xdr:nvSpPr>
      <xdr:spPr>
        <a:xfrm>
          <a:off x="762000" y="3009900"/>
          <a:ext cx="8797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39885" cy="251460"/>
    <xdr:sp macro="" textlink="">
      <xdr:nvSpPr>
        <xdr:cNvPr id="30" name="テキスト ボックス 29"/>
        <xdr:cNvSpPr txBox="1"/>
      </xdr:nvSpPr>
      <xdr:spPr>
        <a:xfrm>
          <a:off x="762000" y="3263900"/>
          <a:ext cx="92398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45480" cy="248920"/>
    <xdr:sp macro="" textlink="">
      <xdr:nvSpPr>
        <xdr:cNvPr id="31" name="テキスト ボックス 30"/>
        <xdr:cNvSpPr txBox="1"/>
      </xdr:nvSpPr>
      <xdr:spPr>
        <a:xfrm>
          <a:off x="762000" y="3517900"/>
          <a:ext cx="57454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12200" cy="259080"/>
    <xdr:sp macro="" textlink="">
      <xdr:nvSpPr>
        <xdr:cNvPr id="32" name="テキスト ボックス 31"/>
        <xdr:cNvSpPr txBox="1"/>
      </xdr:nvSpPr>
      <xdr:spPr>
        <a:xfrm>
          <a:off x="762000" y="3771900"/>
          <a:ext cx="8712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48045" cy="259080"/>
    <xdr:sp macro="" textlink="">
      <xdr:nvSpPr>
        <xdr:cNvPr id="33" name="テキスト ボックス 32"/>
        <xdr:cNvSpPr txBox="1"/>
      </xdr:nvSpPr>
      <xdr:spPr>
        <a:xfrm>
          <a:off x="762000" y="4025900"/>
          <a:ext cx="59480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97215" cy="259080"/>
    <xdr:sp macro="" textlink="">
      <xdr:nvSpPr>
        <xdr:cNvPr id="34" name="テキスト ボックス 33"/>
        <xdr:cNvSpPr txBox="1"/>
      </xdr:nvSpPr>
      <xdr:spPr>
        <a:xfrm>
          <a:off x="762000" y="4279900"/>
          <a:ext cx="81972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71450" cy="250190"/>
    <xdr:sp macro="" textlink="">
      <xdr:nvSpPr>
        <xdr:cNvPr id="35" name="テキスト ボックス 34"/>
        <xdr:cNvSpPr txBox="1"/>
      </xdr:nvSpPr>
      <xdr:spPr>
        <a:xfrm>
          <a:off x="762000" y="4533900"/>
          <a:ext cx="17145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59205" cy="308610"/>
    <xdr:sp macro="" textlink="">
      <xdr:nvSpPr>
        <xdr:cNvPr id="37" name="テキスト ボックス 36"/>
        <xdr:cNvSpPr txBox="1"/>
      </xdr:nvSpPr>
      <xdr:spPr>
        <a:xfrm>
          <a:off x="1776730" y="5378450"/>
          <a:ext cx="12592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コンビナートの企業からの税収があるため，財政力指数は１．３４と高く，類似団体の平均を大きく上回っているが，近年は横ばいの状況である。</a:t>
          </a:r>
        </a:p>
        <a:p>
          <a:r>
            <a:rPr sz="1300" b="0" i="0" u="none" strike="noStrike" baseline="0">
              <a:solidFill>
                <a:srgbClr val="000000"/>
              </a:solidFill>
              <a:latin typeface="ＭＳ Ｐゴシック"/>
              <a:ea typeface="ＭＳ Ｐゴシック"/>
            </a:rPr>
            <a:t>　コンビナートの企業への依存度の高い当市としては，引き続き企業の動向を注視するとともに徴収の強化や手数料収入など，自主財源の確保に努める。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132080</xdr:rowOff>
    </xdr:from>
    <xdr:to>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129540</xdr:rowOff>
    </xdr:from>
    <xdr:to>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41</xdr:row>
      <xdr:rowOff>127635</xdr:rowOff>
    </xdr:from>
    <xdr:to>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39</xdr:row>
      <xdr:rowOff>126365</xdr:rowOff>
    </xdr:from>
    <xdr:to>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37</xdr:row>
      <xdr:rowOff>124460</xdr:rowOff>
    </xdr:from>
    <xdr:to>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35</xdr:row>
      <xdr:rowOff>122555</xdr:rowOff>
    </xdr:from>
    <xdr:to>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54610</xdr:rowOff>
    </xdr:from>
    <xdr:to>
      <xdr:col>23</xdr:col>
      <xdr:colOff>133350</xdr:colOff>
      <xdr:row>46</xdr:row>
      <xdr:rowOff>29210</xdr:rowOff>
    </xdr:to>
    <xdr:cxnSp macro="">
      <xdr:nvCxnSpPr>
        <xdr:cNvPr id="66" name="直線コネクタ 65"/>
        <xdr:cNvCxnSpPr/>
      </xdr:nvCxnSpPr>
      <xdr:spPr>
        <a:xfrm flipV="1">
          <a:off x="4953000" y="6226810"/>
          <a:ext cx="0" cy="16891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46</xdr:row>
      <xdr:rowOff>1270</xdr:rowOff>
    </xdr:from>
    <xdr:ext cx="762000" cy="259080"/>
    <xdr:sp macro="" textlink="">
      <xdr:nvSpPr>
        <xdr:cNvPr id="67" name="財政力最小値テキスト"/>
        <xdr:cNvSpPr txBox="1"/>
      </xdr:nvSpPr>
      <xdr:spPr>
        <a:xfrm>
          <a:off x="5041900" y="7887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46</xdr:row>
      <xdr:rowOff>29210</xdr:rowOff>
    </xdr:from>
    <xdr:to>
      <xdr:col>24</xdr:col>
      <xdr:colOff>12700</xdr:colOff>
      <xdr:row>46</xdr:row>
      <xdr:rowOff>29210</xdr:rowOff>
    </xdr:to>
    <xdr:cxnSp macro="">
      <xdr:nvCxnSpPr>
        <xdr:cNvPr id="68" name="直線コネクタ 67"/>
        <xdr:cNvCxnSpPr/>
      </xdr:nvCxnSpPr>
      <xdr:spPr>
        <a:xfrm>
          <a:off x="4864100" y="7915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140970</xdr:rowOff>
    </xdr:from>
    <xdr:ext cx="762000" cy="259080"/>
    <xdr:sp macro="" textlink="">
      <xdr:nvSpPr>
        <xdr:cNvPr id="69"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54610</xdr:rowOff>
    </xdr:from>
    <xdr:to>
      <xdr:col>24</xdr:col>
      <xdr:colOff>12700</xdr:colOff>
      <xdr:row>36</xdr:row>
      <xdr:rowOff>54610</xdr:rowOff>
    </xdr:to>
    <xdr:cxnSp macro="">
      <xdr:nvCxnSpPr>
        <xdr:cNvPr id="70" name="直線コネクタ 69"/>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54610</xdr:rowOff>
    </xdr:from>
    <xdr:to>
      <xdr:col>23</xdr:col>
      <xdr:colOff>133350</xdr:colOff>
      <xdr:row>36</xdr:row>
      <xdr:rowOff>71755</xdr:rowOff>
    </xdr:to>
    <xdr:cxnSp macro="">
      <xdr:nvCxnSpPr>
        <xdr:cNvPr id="71" name="直線コネクタ 70"/>
        <xdr:cNvCxnSpPr/>
      </xdr:nvCxnSpPr>
      <xdr:spPr>
        <a:xfrm flipV="1">
          <a:off x="4114800" y="62268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67310</xdr:rowOff>
    </xdr:from>
    <xdr:ext cx="762000" cy="259080"/>
    <xdr:sp macro="" textlink="">
      <xdr:nvSpPr>
        <xdr:cNvPr id="72"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3" name="フローチャート: 判断 72"/>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71755</xdr:rowOff>
    </xdr:from>
    <xdr:to>
      <xdr:col>19</xdr:col>
      <xdr:colOff>133350</xdr:colOff>
      <xdr:row>36</xdr:row>
      <xdr:rowOff>71755</xdr:rowOff>
    </xdr:to>
    <xdr:cxnSp macro="">
      <xdr:nvCxnSpPr>
        <xdr:cNvPr id="74" name="直線コネクタ 73"/>
        <xdr:cNvCxnSpPr/>
      </xdr:nvCxnSpPr>
      <xdr:spPr>
        <a:xfrm>
          <a:off x="3225800" y="62439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5" name="フローチャート: 判断 74"/>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10160</xdr:rowOff>
    </xdr:from>
    <xdr:ext cx="736600" cy="259080"/>
    <xdr:sp macro="" textlink="">
      <xdr:nvSpPr>
        <xdr:cNvPr id="76" name="テキスト ボックス 75"/>
        <xdr:cNvSpPr txBox="1"/>
      </xdr:nvSpPr>
      <xdr:spPr>
        <a:xfrm>
          <a:off x="3733800" y="7382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36</xdr:row>
      <xdr:rowOff>37465</xdr:rowOff>
    </xdr:from>
    <xdr:to>
      <xdr:col>15</xdr:col>
      <xdr:colOff>82550</xdr:colOff>
      <xdr:row>36</xdr:row>
      <xdr:rowOff>71755</xdr:rowOff>
    </xdr:to>
    <xdr:cxnSp macro="">
      <xdr:nvCxnSpPr>
        <xdr:cNvPr id="77" name="直線コネクタ 76"/>
        <xdr:cNvCxnSpPr/>
      </xdr:nvCxnSpPr>
      <xdr:spPr>
        <a:xfrm>
          <a:off x="2336800" y="620966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112395</xdr:rowOff>
    </xdr:from>
    <xdr:to>
      <xdr:col>15</xdr:col>
      <xdr:colOff>133350</xdr:colOff>
      <xdr:row>43</xdr:row>
      <xdr:rowOff>42545</xdr:rowOff>
    </xdr:to>
    <xdr:sp macro="" textlink="">
      <xdr:nvSpPr>
        <xdr:cNvPr id="78" name="フローチャート: 判断 77"/>
        <xdr:cNvSpPr/>
      </xdr:nvSpPr>
      <xdr:spPr>
        <a:xfrm>
          <a:off x="3175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27305</xdr:rowOff>
    </xdr:from>
    <xdr:ext cx="748665" cy="259080"/>
    <xdr:sp macro="" textlink="">
      <xdr:nvSpPr>
        <xdr:cNvPr id="79" name="テキスト ボックス 78"/>
        <xdr:cNvSpPr txBox="1"/>
      </xdr:nvSpPr>
      <xdr:spPr>
        <a:xfrm>
          <a:off x="2844800" y="739965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36</xdr:row>
      <xdr:rowOff>37465</xdr:rowOff>
    </xdr:from>
    <xdr:to>
      <xdr:col>11</xdr:col>
      <xdr:colOff>31750</xdr:colOff>
      <xdr:row>36</xdr:row>
      <xdr:rowOff>88900</xdr:rowOff>
    </xdr:to>
    <xdr:cxnSp macro="">
      <xdr:nvCxnSpPr>
        <xdr:cNvPr id="80" name="直線コネクタ 79"/>
        <xdr:cNvCxnSpPr/>
      </xdr:nvCxnSpPr>
      <xdr:spPr>
        <a:xfrm flipV="1">
          <a:off x="1447800" y="620966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129540</xdr:rowOff>
    </xdr:from>
    <xdr:to>
      <xdr:col>11</xdr:col>
      <xdr:colOff>82550</xdr:colOff>
      <xdr:row>43</xdr:row>
      <xdr:rowOff>59690</xdr:rowOff>
    </xdr:to>
    <xdr:sp macro="" textlink="">
      <xdr:nvSpPr>
        <xdr:cNvPr id="81" name="フローチャート: 判断 80"/>
        <xdr:cNvSpPr/>
      </xdr:nvSpPr>
      <xdr:spPr>
        <a:xfrm>
          <a:off x="2286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44450</xdr:rowOff>
    </xdr:from>
    <xdr:ext cx="748665" cy="259080"/>
    <xdr:sp macro="" textlink="">
      <xdr:nvSpPr>
        <xdr:cNvPr id="82" name="テキスト ボックス 81"/>
        <xdr:cNvSpPr txBox="1"/>
      </xdr:nvSpPr>
      <xdr:spPr>
        <a:xfrm>
          <a:off x="1955800" y="741680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112395</xdr:rowOff>
    </xdr:from>
    <xdr:to>
      <xdr:col>7</xdr:col>
      <xdr:colOff>31750</xdr:colOff>
      <xdr:row>43</xdr:row>
      <xdr:rowOff>42545</xdr:rowOff>
    </xdr:to>
    <xdr:sp macro="" textlink="">
      <xdr:nvSpPr>
        <xdr:cNvPr id="83" name="フローチャート: 判断 82"/>
        <xdr:cNvSpPr/>
      </xdr:nvSpPr>
      <xdr:spPr>
        <a:xfrm>
          <a:off x="1397000" y="73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27305</xdr:rowOff>
    </xdr:from>
    <xdr:ext cx="748665" cy="259080"/>
    <xdr:sp macro="" textlink="">
      <xdr:nvSpPr>
        <xdr:cNvPr id="84" name="テキスト ボックス 83"/>
        <xdr:cNvSpPr txBox="1"/>
      </xdr:nvSpPr>
      <xdr:spPr>
        <a:xfrm>
          <a:off x="1066800" y="739965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36</xdr:row>
      <xdr:rowOff>3810</xdr:rowOff>
    </xdr:from>
    <xdr:to>
      <xdr:col>23</xdr:col>
      <xdr:colOff>184150</xdr:colOff>
      <xdr:row>36</xdr:row>
      <xdr:rowOff>105410</xdr:rowOff>
    </xdr:to>
    <xdr:sp macro="" textlink="">
      <xdr:nvSpPr>
        <xdr:cNvPr id="90" name="楕円 89"/>
        <xdr:cNvSpPr/>
      </xdr:nvSpPr>
      <xdr:spPr>
        <a:xfrm>
          <a:off x="49022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96520</xdr:rowOff>
    </xdr:from>
    <xdr:ext cx="762000" cy="259080"/>
    <xdr:sp macro="" textlink="">
      <xdr:nvSpPr>
        <xdr:cNvPr id="91" name="財政力該当値テキスト"/>
        <xdr:cNvSpPr txBox="1"/>
      </xdr:nvSpPr>
      <xdr:spPr>
        <a:xfrm>
          <a:off x="5041900" y="6097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36</xdr:row>
      <xdr:rowOff>20955</xdr:rowOff>
    </xdr:from>
    <xdr:to>
      <xdr:col>19</xdr:col>
      <xdr:colOff>184150</xdr:colOff>
      <xdr:row>36</xdr:row>
      <xdr:rowOff>122555</xdr:rowOff>
    </xdr:to>
    <xdr:sp macro="" textlink="">
      <xdr:nvSpPr>
        <xdr:cNvPr id="92" name="楕円 91"/>
        <xdr:cNvSpPr/>
      </xdr:nvSpPr>
      <xdr:spPr>
        <a:xfrm>
          <a:off x="40640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132715</xdr:rowOff>
    </xdr:from>
    <xdr:ext cx="736600" cy="250825"/>
    <xdr:sp macro="" textlink="">
      <xdr:nvSpPr>
        <xdr:cNvPr id="93" name="テキスト ボックス 92"/>
        <xdr:cNvSpPr txBox="1"/>
      </xdr:nvSpPr>
      <xdr:spPr>
        <a:xfrm>
          <a:off x="3733800" y="596201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36</xdr:row>
      <xdr:rowOff>20955</xdr:rowOff>
    </xdr:from>
    <xdr:to>
      <xdr:col>15</xdr:col>
      <xdr:colOff>133350</xdr:colOff>
      <xdr:row>36</xdr:row>
      <xdr:rowOff>122555</xdr:rowOff>
    </xdr:to>
    <xdr:sp macro="" textlink="">
      <xdr:nvSpPr>
        <xdr:cNvPr id="94" name="楕円 93"/>
        <xdr:cNvSpPr/>
      </xdr:nvSpPr>
      <xdr:spPr>
        <a:xfrm>
          <a:off x="31750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132715</xdr:rowOff>
    </xdr:from>
    <xdr:ext cx="748665" cy="250825"/>
    <xdr:sp macro="" textlink="">
      <xdr:nvSpPr>
        <xdr:cNvPr id="95" name="テキスト ボックス 94"/>
        <xdr:cNvSpPr txBox="1"/>
      </xdr:nvSpPr>
      <xdr:spPr>
        <a:xfrm>
          <a:off x="2844800" y="596201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35</xdr:row>
      <xdr:rowOff>158115</xdr:rowOff>
    </xdr:from>
    <xdr:to>
      <xdr:col>11</xdr:col>
      <xdr:colOff>82550</xdr:colOff>
      <xdr:row>36</xdr:row>
      <xdr:rowOff>88265</xdr:rowOff>
    </xdr:to>
    <xdr:sp macro="" textlink="">
      <xdr:nvSpPr>
        <xdr:cNvPr id="96" name="楕円 95"/>
        <xdr:cNvSpPr/>
      </xdr:nvSpPr>
      <xdr:spPr>
        <a:xfrm>
          <a:off x="2286000" y="61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98425</xdr:rowOff>
    </xdr:from>
    <xdr:ext cx="748665" cy="250825"/>
    <xdr:sp macro="" textlink="">
      <xdr:nvSpPr>
        <xdr:cNvPr id="97" name="テキスト ボックス 96"/>
        <xdr:cNvSpPr txBox="1"/>
      </xdr:nvSpPr>
      <xdr:spPr>
        <a:xfrm>
          <a:off x="1955800" y="592772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149860</xdr:rowOff>
    </xdr:from>
    <xdr:ext cx="748665" cy="259080"/>
    <xdr:sp macro="" textlink="">
      <xdr:nvSpPr>
        <xdr:cNvPr id="99" name="テキスト ボックス 98"/>
        <xdr:cNvSpPr txBox="1"/>
      </xdr:nvSpPr>
      <xdr:spPr>
        <a:xfrm>
          <a:off x="1066800" y="59791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35760" cy="353060"/>
    <xdr:sp macro="" textlink="">
      <xdr:nvSpPr>
        <xdr:cNvPr id="102" name="テキスト ボックス 101"/>
        <xdr:cNvSpPr txBox="1"/>
      </xdr:nvSpPr>
      <xdr:spPr>
        <a:xfrm>
          <a:off x="3259455" y="9163050"/>
          <a:ext cx="163576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[79.7%]</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歳入は地方交付税等の減により，前年度から約６億８,４００万円の減となってい</a:t>
          </a:r>
          <a:r>
            <a:rPr lang="ja-JP" altLang="en-US" sz="1300" b="0" i="0" u="none" strike="noStrike" baseline="0">
              <a:solidFill>
                <a:srgbClr val="000000"/>
              </a:solidFill>
              <a:latin typeface="ＭＳ Ｐゴシック"/>
              <a:ea typeface="ＭＳ Ｐゴシック"/>
            </a:rPr>
            <a:t>る。</a:t>
          </a:r>
          <a:r>
            <a:rPr sz="1300" b="0" i="0" u="none" strike="noStrike" baseline="0">
              <a:solidFill>
                <a:srgbClr val="000000"/>
              </a:solidFill>
              <a:latin typeface="ＭＳ Ｐゴシック"/>
              <a:ea typeface="ＭＳ Ｐゴシック"/>
            </a:rPr>
            <a:t>　</a:t>
          </a:r>
        </a:p>
        <a:p>
          <a:pPr algn="l"/>
          <a:r>
            <a:rPr sz="1300" b="0" i="0" u="none" strike="noStrike" baseline="0">
              <a:solidFill>
                <a:srgbClr val="000000"/>
              </a:solidFill>
              <a:latin typeface="ＭＳ Ｐゴシック"/>
              <a:ea typeface="ＭＳ Ｐゴシック"/>
            </a:rPr>
            <a:t>　歳出は扶助費が年々増加しているものの，平成２７年度に借入した合併特例債の償還終了などにより公債費が減となり，経常収支比率は前年度比で0.2ポイント減少した。</a:t>
          </a:r>
        </a:p>
        <a:p>
          <a:pPr algn="l"/>
          <a:r>
            <a:rPr lang="ja-JP" altLang="en-US"/>
            <a:t>　</a:t>
          </a:r>
          <a:r>
            <a:rPr lang="ja-JP" altLang="en-US" sz="1300">
              <a:latin typeface="ＭＳ Ｐゴシック"/>
              <a:ea typeface="ＭＳ Ｐゴシック"/>
            </a:rPr>
            <a:t>類似団体では２番目に低い状況であるが，市債残高と借入額のバランスを考慮し，今後も自主財源の確保と義務的経費の削減に努める。</a:t>
          </a:r>
        </a:p>
      </xdr:txBody>
    </xdr:sp>
    <xdr:clientData/>
  </xdr:twoCellAnchor>
  <xdr:oneCellAnchor>
    <xdr:from>
      <xdr:col>3</xdr:col>
      <xdr:colOff>95250</xdr:colOff>
      <xdr:row>54</xdr:row>
      <xdr:rowOff>139700</xdr:rowOff>
    </xdr:from>
    <xdr:ext cx="285115" cy="225425"/>
    <xdr:sp macro="" textlink="">
      <xdr:nvSpPr>
        <xdr:cNvPr id="113" name="テキスト ボックス 112"/>
        <xdr:cNvSpPr txBox="1"/>
      </xdr:nvSpPr>
      <xdr:spPr>
        <a:xfrm>
          <a:off x="723900" y="9398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6" name="直線コネクタ 115"/>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7" name="テキスト ボックス 116"/>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8" name="直線コネクタ 117"/>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9" name="テキスト ボックス 118"/>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20" name="直線コネクタ 119"/>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21" name="テキスト ボックス 120"/>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2" name="直線コネクタ 121"/>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3" name="テキスト ボックス 122"/>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4" name="直線コネクタ 123"/>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48920"/>
    <xdr:sp macro="" textlink="">
      <xdr:nvSpPr>
        <xdr:cNvPr id="125" name="テキスト ボックス 124"/>
        <xdr:cNvSpPr txBox="1"/>
      </xdr:nvSpPr>
      <xdr:spPr>
        <a:xfrm>
          <a:off x="0" y="101358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6" name="直線コネクタ 125"/>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0825"/>
    <xdr:sp macro="" textlink="">
      <xdr:nvSpPr>
        <xdr:cNvPr id="127" name="テキスト ボックス 126"/>
        <xdr:cNvSpPr txBox="1"/>
      </xdr:nvSpPr>
      <xdr:spPr>
        <a:xfrm>
          <a:off x="0" y="979106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9" name="テキスト ボックス 128"/>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24765</xdr:rowOff>
    </xdr:from>
    <xdr:to>
      <xdr:col>23</xdr:col>
      <xdr:colOff>133350</xdr:colOff>
      <xdr:row>66</xdr:row>
      <xdr:rowOff>106680</xdr:rowOff>
    </xdr:to>
    <xdr:cxnSp macro="">
      <xdr:nvCxnSpPr>
        <xdr:cNvPr id="131" name="直線コネクタ 130"/>
        <xdr:cNvCxnSpPr/>
      </xdr:nvCxnSpPr>
      <xdr:spPr>
        <a:xfrm flipV="1">
          <a:off x="4953000" y="10140315"/>
          <a:ext cx="0" cy="12820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78740</xdr:rowOff>
    </xdr:from>
    <xdr:ext cx="762000" cy="259080"/>
    <xdr:sp macro="" textlink="">
      <xdr:nvSpPr>
        <xdr:cNvPr id="132" name="財政構造の弾力性最小値テキスト"/>
        <xdr:cNvSpPr txBox="1"/>
      </xdr:nvSpPr>
      <xdr:spPr>
        <a:xfrm>
          <a:off x="5041900" y="11394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106680</xdr:rowOff>
    </xdr:from>
    <xdr:to>
      <xdr:col>24</xdr:col>
      <xdr:colOff>12700</xdr:colOff>
      <xdr:row>66</xdr:row>
      <xdr:rowOff>106680</xdr:rowOff>
    </xdr:to>
    <xdr:cxnSp macro="">
      <xdr:nvCxnSpPr>
        <xdr:cNvPr id="133" name="直線コネクタ 132"/>
        <xdr:cNvCxnSpPr/>
      </xdr:nvCxnSpPr>
      <xdr:spPr>
        <a:xfrm>
          <a:off x="4864100" y="1142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111125</xdr:rowOff>
    </xdr:from>
    <xdr:ext cx="762000" cy="249555"/>
    <xdr:sp macro="" textlink="">
      <xdr:nvSpPr>
        <xdr:cNvPr id="134" name="財政構造の弾力性最大値テキスト"/>
        <xdr:cNvSpPr txBox="1"/>
      </xdr:nvSpPr>
      <xdr:spPr>
        <a:xfrm>
          <a:off x="5041900" y="988377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78.0</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24765</xdr:rowOff>
    </xdr:from>
    <xdr:to>
      <xdr:col>24</xdr:col>
      <xdr:colOff>12700</xdr:colOff>
      <xdr:row>59</xdr:row>
      <xdr:rowOff>24765</xdr:rowOff>
    </xdr:to>
    <xdr:cxnSp macro="">
      <xdr:nvCxnSpPr>
        <xdr:cNvPr id="135" name="直線コネクタ 134"/>
        <xdr:cNvCxnSpPr/>
      </xdr:nvCxnSpPr>
      <xdr:spPr>
        <a:xfrm>
          <a:off x="4864100" y="1014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141605</xdr:rowOff>
    </xdr:from>
    <xdr:to>
      <xdr:col>23</xdr:col>
      <xdr:colOff>133350</xdr:colOff>
      <xdr:row>59</xdr:row>
      <xdr:rowOff>155575</xdr:rowOff>
    </xdr:to>
    <xdr:cxnSp macro="">
      <xdr:nvCxnSpPr>
        <xdr:cNvPr id="136" name="直線コネクタ 135"/>
        <xdr:cNvCxnSpPr/>
      </xdr:nvCxnSpPr>
      <xdr:spPr>
        <a:xfrm flipV="1">
          <a:off x="4114800" y="1025715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66675</xdr:rowOff>
    </xdr:from>
    <xdr:ext cx="762000" cy="248285"/>
    <xdr:sp macro="" textlink="">
      <xdr:nvSpPr>
        <xdr:cNvPr id="137" name="財政構造の弾力性平均値テキスト"/>
        <xdr:cNvSpPr txBox="1"/>
      </xdr:nvSpPr>
      <xdr:spPr>
        <a:xfrm>
          <a:off x="5041900" y="1086802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94615</xdr:rowOff>
    </xdr:from>
    <xdr:to>
      <xdr:col>23</xdr:col>
      <xdr:colOff>184150</xdr:colOff>
      <xdr:row>64</xdr:row>
      <xdr:rowOff>24765</xdr:rowOff>
    </xdr:to>
    <xdr:sp macro="" textlink="">
      <xdr:nvSpPr>
        <xdr:cNvPr id="138" name="フローチャート: 判断 137"/>
        <xdr:cNvSpPr/>
      </xdr:nvSpPr>
      <xdr:spPr>
        <a:xfrm>
          <a:off x="4902200" y="1089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155575</xdr:rowOff>
    </xdr:from>
    <xdr:to>
      <xdr:col>19</xdr:col>
      <xdr:colOff>133350</xdr:colOff>
      <xdr:row>60</xdr:row>
      <xdr:rowOff>94615</xdr:rowOff>
    </xdr:to>
    <xdr:cxnSp macro="">
      <xdr:nvCxnSpPr>
        <xdr:cNvPr id="139" name="直線コネクタ 138"/>
        <xdr:cNvCxnSpPr/>
      </xdr:nvCxnSpPr>
      <xdr:spPr>
        <a:xfrm flipV="1">
          <a:off x="3225800" y="1027112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40" name="フローチャート: 判断 139"/>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2540</xdr:rowOff>
    </xdr:from>
    <xdr:ext cx="736600" cy="259080"/>
    <xdr:sp macro="" textlink="">
      <xdr:nvSpPr>
        <xdr:cNvPr id="141" name="テキスト ボックス 140"/>
        <xdr:cNvSpPr txBox="1"/>
      </xdr:nvSpPr>
      <xdr:spPr>
        <a:xfrm>
          <a:off x="3733800" y="10975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58</xdr:row>
      <xdr:rowOff>168275</xdr:rowOff>
    </xdr:from>
    <xdr:to>
      <xdr:col>15</xdr:col>
      <xdr:colOff>82550</xdr:colOff>
      <xdr:row>60</xdr:row>
      <xdr:rowOff>94615</xdr:rowOff>
    </xdr:to>
    <xdr:cxnSp macro="">
      <xdr:nvCxnSpPr>
        <xdr:cNvPr id="142" name="直線コネクタ 141"/>
        <xdr:cNvCxnSpPr/>
      </xdr:nvCxnSpPr>
      <xdr:spPr>
        <a:xfrm>
          <a:off x="2336800" y="10112375"/>
          <a:ext cx="889000" cy="269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12065</xdr:rowOff>
    </xdr:from>
    <xdr:to>
      <xdr:col>15</xdr:col>
      <xdr:colOff>133350</xdr:colOff>
      <xdr:row>63</xdr:row>
      <xdr:rowOff>113665</xdr:rowOff>
    </xdr:to>
    <xdr:sp macro="" textlink="">
      <xdr:nvSpPr>
        <xdr:cNvPr id="143" name="フローチャート: 判断 142"/>
        <xdr:cNvSpPr/>
      </xdr:nvSpPr>
      <xdr:spPr>
        <a:xfrm>
          <a:off x="3175000" y="1081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98425</xdr:rowOff>
    </xdr:from>
    <xdr:ext cx="748665" cy="250825"/>
    <xdr:sp macro="" textlink="">
      <xdr:nvSpPr>
        <xdr:cNvPr id="144" name="テキスト ボックス 143"/>
        <xdr:cNvSpPr txBox="1"/>
      </xdr:nvSpPr>
      <xdr:spPr>
        <a:xfrm>
          <a:off x="2844800" y="1089977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168275</xdr:rowOff>
    </xdr:from>
    <xdr:to>
      <xdr:col>11</xdr:col>
      <xdr:colOff>31750</xdr:colOff>
      <xdr:row>59</xdr:row>
      <xdr:rowOff>107315</xdr:rowOff>
    </xdr:to>
    <xdr:cxnSp macro="">
      <xdr:nvCxnSpPr>
        <xdr:cNvPr id="145" name="直線コネクタ 144"/>
        <xdr:cNvCxnSpPr/>
      </xdr:nvCxnSpPr>
      <xdr:spPr>
        <a:xfrm flipV="1">
          <a:off x="1447800" y="10112375"/>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24765</xdr:rowOff>
    </xdr:from>
    <xdr:to>
      <xdr:col>11</xdr:col>
      <xdr:colOff>82550</xdr:colOff>
      <xdr:row>62</xdr:row>
      <xdr:rowOff>126365</xdr:rowOff>
    </xdr:to>
    <xdr:sp macro="" textlink="">
      <xdr:nvSpPr>
        <xdr:cNvPr id="146" name="フローチャート: 判断 145"/>
        <xdr:cNvSpPr/>
      </xdr:nvSpPr>
      <xdr:spPr>
        <a:xfrm>
          <a:off x="2286000" y="1065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111125</xdr:rowOff>
    </xdr:from>
    <xdr:ext cx="748665" cy="249555"/>
    <xdr:sp macro="" textlink="">
      <xdr:nvSpPr>
        <xdr:cNvPr id="147" name="テキスト ボックス 146"/>
        <xdr:cNvSpPr txBox="1"/>
      </xdr:nvSpPr>
      <xdr:spPr>
        <a:xfrm>
          <a:off x="1955800" y="1074102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62</xdr:row>
      <xdr:rowOff>59055</xdr:rowOff>
    </xdr:from>
    <xdr:to>
      <xdr:col>7</xdr:col>
      <xdr:colOff>31750</xdr:colOff>
      <xdr:row>62</xdr:row>
      <xdr:rowOff>160655</xdr:rowOff>
    </xdr:to>
    <xdr:sp macro="" textlink="">
      <xdr:nvSpPr>
        <xdr:cNvPr id="148" name="フローチャート: 判断 147"/>
        <xdr:cNvSpPr/>
      </xdr:nvSpPr>
      <xdr:spPr>
        <a:xfrm>
          <a:off x="1397000" y="1068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145415</xdr:rowOff>
    </xdr:from>
    <xdr:ext cx="748665" cy="249555"/>
    <xdr:sp macro="" textlink="">
      <xdr:nvSpPr>
        <xdr:cNvPr id="149" name="テキスト ボックス 148"/>
        <xdr:cNvSpPr txBox="1"/>
      </xdr:nvSpPr>
      <xdr:spPr>
        <a:xfrm>
          <a:off x="1066800" y="1077531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48920"/>
    <xdr:sp macro="" textlink="">
      <xdr:nvSpPr>
        <xdr:cNvPr id="150" name="テキスト ボックス 149"/>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48920"/>
    <xdr:sp macro="" textlink="">
      <xdr:nvSpPr>
        <xdr:cNvPr id="151" name="テキスト ボックス 150"/>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48920"/>
    <xdr:sp macro="" textlink="">
      <xdr:nvSpPr>
        <xdr:cNvPr id="152" name="テキスト ボックス 151"/>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48920"/>
    <xdr:sp macro="" textlink="">
      <xdr:nvSpPr>
        <xdr:cNvPr id="153" name="テキスト ボックス 152"/>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48920"/>
    <xdr:sp macro="" textlink="">
      <xdr:nvSpPr>
        <xdr:cNvPr id="154" name="テキスト ボックス 153"/>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59</xdr:row>
      <xdr:rowOff>90805</xdr:rowOff>
    </xdr:from>
    <xdr:to>
      <xdr:col>23</xdr:col>
      <xdr:colOff>184150</xdr:colOff>
      <xdr:row>60</xdr:row>
      <xdr:rowOff>20955</xdr:rowOff>
    </xdr:to>
    <xdr:sp macro="" textlink="">
      <xdr:nvSpPr>
        <xdr:cNvPr id="155" name="楕円 154"/>
        <xdr:cNvSpPr/>
      </xdr:nvSpPr>
      <xdr:spPr>
        <a:xfrm>
          <a:off x="4902200" y="102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12065</xdr:rowOff>
    </xdr:from>
    <xdr:ext cx="762000" cy="259080"/>
    <xdr:sp macro="" textlink="">
      <xdr:nvSpPr>
        <xdr:cNvPr id="156" name="財政構造の弾力性該当値テキスト"/>
        <xdr:cNvSpPr txBox="1"/>
      </xdr:nvSpPr>
      <xdr:spPr>
        <a:xfrm>
          <a:off x="5041900" y="10127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59</xdr:row>
      <xdr:rowOff>104775</xdr:rowOff>
    </xdr:from>
    <xdr:to>
      <xdr:col>19</xdr:col>
      <xdr:colOff>184150</xdr:colOff>
      <xdr:row>60</xdr:row>
      <xdr:rowOff>34925</xdr:rowOff>
    </xdr:to>
    <xdr:sp macro="" textlink="">
      <xdr:nvSpPr>
        <xdr:cNvPr id="157" name="楕円 156"/>
        <xdr:cNvSpPr/>
      </xdr:nvSpPr>
      <xdr:spPr>
        <a:xfrm>
          <a:off x="40640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45085</xdr:rowOff>
    </xdr:from>
    <xdr:ext cx="736600" cy="258445"/>
    <xdr:sp macro="" textlink="">
      <xdr:nvSpPr>
        <xdr:cNvPr id="158" name="テキスト ボックス 157"/>
        <xdr:cNvSpPr txBox="1"/>
      </xdr:nvSpPr>
      <xdr:spPr>
        <a:xfrm>
          <a:off x="3733800" y="99891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43815</xdr:rowOff>
    </xdr:from>
    <xdr:to>
      <xdr:col>15</xdr:col>
      <xdr:colOff>133350</xdr:colOff>
      <xdr:row>60</xdr:row>
      <xdr:rowOff>145415</xdr:rowOff>
    </xdr:to>
    <xdr:sp macro="" textlink="">
      <xdr:nvSpPr>
        <xdr:cNvPr id="159" name="楕円 158"/>
        <xdr:cNvSpPr/>
      </xdr:nvSpPr>
      <xdr:spPr>
        <a:xfrm>
          <a:off x="3175000" y="1033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155575</xdr:rowOff>
    </xdr:from>
    <xdr:ext cx="748665" cy="250825"/>
    <xdr:sp macro="" textlink="">
      <xdr:nvSpPr>
        <xdr:cNvPr id="160" name="テキスト ボックス 159"/>
        <xdr:cNvSpPr txBox="1"/>
      </xdr:nvSpPr>
      <xdr:spPr>
        <a:xfrm>
          <a:off x="2844800" y="1009967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58</xdr:row>
      <xdr:rowOff>117475</xdr:rowOff>
    </xdr:from>
    <xdr:to>
      <xdr:col>11</xdr:col>
      <xdr:colOff>82550</xdr:colOff>
      <xdr:row>59</xdr:row>
      <xdr:rowOff>47625</xdr:rowOff>
    </xdr:to>
    <xdr:sp macro="" textlink="">
      <xdr:nvSpPr>
        <xdr:cNvPr id="161" name="楕円 160"/>
        <xdr:cNvSpPr/>
      </xdr:nvSpPr>
      <xdr:spPr>
        <a:xfrm>
          <a:off x="22860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57785</xdr:rowOff>
    </xdr:from>
    <xdr:ext cx="748665" cy="259080"/>
    <xdr:sp macro="" textlink="">
      <xdr:nvSpPr>
        <xdr:cNvPr id="162" name="テキスト ボックス 161"/>
        <xdr:cNvSpPr txBox="1"/>
      </xdr:nvSpPr>
      <xdr:spPr>
        <a:xfrm>
          <a:off x="1955800" y="983043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59</xdr:row>
      <xdr:rowOff>56515</xdr:rowOff>
    </xdr:from>
    <xdr:to>
      <xdr:col>7</xdr:col>
      <xdr:colOff>31750</xdr:colOff>
      <xdr:row>59</xdr:row>
      <xdr:rowOff>158115</xdr:rowOff>
    </xdr:to>
    <xdr:sp macro="" textlink="">
      <xdr:nvSpPr>
        <xdr:cNvPr id="163" name="楕円 162"/>
        <xdr:cNvSpPr/>
      </xdr:nvSpPr>
      <xdr:spPr>
        <a:xfrm>
          <a:off x="1397000" y="101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168275</xdr:rowOff>
    </xdr:from>
    <xdr:ext cx="748665" cy="249555"/>
    <xdr:sp macro="" textlink="">
      <xdr:nvSpPr>
        <xdr:cNvPr id="164" name="テキスト ボックス 163"/>
        <xdr:cNvSpPr txBox="1"/>
      </xdr:nvSpPr>
      <xdr:spPr>
        <a:xfrm>
          <a:off x="1066800" y="994092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6" name="テキスト ボックス 165"/>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7" name="テキスト ボックス 166"/>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[134,271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119,434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類似団体と比較すると，わずかに下回る状況が続いている。</a:t>
          </a:r>
        </a:p>
        <a:p>
          <a:pPr algn="l"/>
          <a:r>
            <a:rPr sz="1300" b="0" i="0" u="none" strike="noStrike" baseline="0">
              <a:solidFill>
                <a:srgbClr val="000000"/>
              </a:solidFill>
              <a:latin typeface="ＭＳ Ｐゴシック"/>
              <a:ea typeface="ＭＳ Ｐゴシック"/>
            </a:rPr>
            <a:t>  人件費は，類似団体平均よりも低く，県平均よりも下回っているが，物件費は，類似団体平均及び県平均より上回っている状況である。物件費が高い要因は，スポーツ施設</a:t>
          </a:r>
          <a:r>
            <a:rPr lang="ja-JP" altLang="ja-JP" sz="1300" b="0" i="0" baseline="0">
              <a:solidFill>
                <a:sysClr val="windowText" lastClr="000000"/>
              </a:solidFill>
              <a:effectLst/>
              <a:latin typeface="ＭＳ ゴシック"/>
              <a:ea typeface="ＭＳ ゴシック"/>
              <a:cs typeface="+mn-cs"/>
            </a:rPr>
            <a:t>等の</a:t>
          </a:r>
          <a:r>
            <a:rPr sz="1300" b="0" i="0" u="none" strike="noStrike" baseline="0">
              <a:solidFill>
                <a:srgbClr val="000000"/>
              </a:solidFill>
              <a:latin typeface="ＭＳ Ｐゴシック"/>
              <a:ea typeface="ＭＳ Ｐゴシック"/>
            </a:rPr>
            <a:t>委託料が多いためである。</a:t>
          </a:r>
        </a:p>
        <a:p>
          <a:r>
            <a:rPr sz="1300" b="0" i="0" u="none" strike="noStrike" baseline="0">
              <a:solidFill>
                <a:srgbClr val="000000"/>
              </a:solidFill>
              <a:latin typeface="ＭＳ Ｐゴシック"/>
              <a:ea typeface="ＭＳ Ｐゴシック"/>
            </a:rPr>
            <a:t>　また，維持補修費は，類似団体の中でも高く，県平均よりも高い状況である。公共施設の老朽化が要因であり，今後も修繕費が増えることが予想される。今後は，公共施設等総合管理計画に基づき，計画的な更新等を実施していく。</a:t>
          </a:r>
        </a:p>
      </xdr:txBody>
    </xdr:sp>
    <xdr:clientData/>
  </xdr:twoCellAnchor>
  <xdr:oneCellAnchor>
    <xdr:from>
      <xdr:col>3</xdr:col>
      <xdr:colOff>95250</xdr:colOff>
      <xdr:row>77</xdr:row>
      <xdr:rowOff>6350</xdr:rowOff>
    </xdr:from>
    <xdr:ext cx="336550" cy="217170"/>
    <xdr:sp macro="" textlink="">
      <xdr:nvSpPr>
        <xdr:cNvPr id="178" name="テキスト ボックス 177"/>
        <xdr:cNvSpPr txBox="1"/>
      </xdr:nvSpPr>
      <xdr:spPr>
        <a:xfrm>
          <a:off x="723900" y="132080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80" name="テキスト ボックス 179"/>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81" name="直線コネクタ 180"/>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49555"/>
    <xdr:sp macro="" textlink="">
      <xdr:nvSpPr>
        <xdr:cNvPr id="182" name="テキスト ボックス 181"/>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3" name="直線コネクタ 182"/>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1460"/>
    <xdr:sp macro="" textlink="">
      <xdr:nvSpPr>
        <xdr:cNvPr id="184" name="テキスト ボックス 183"/>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5" name="直線コネクタ 184"/>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6" name="テキスト ボックス 185"/>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7" name="直線コネクタ 186"/>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8" name="テキスト ボックス 187"/>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9" name="直線コネクタ 188"/>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90" name="テキスト ボックス 189"/>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91" name="直線コネクタ 190"/>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92" name="テキスト ボックス 191"/>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3" name="直線コネクタ 19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48920"/>
    <xdr:sp macro="" textlink="">
      <xdr:nvSpPr>
        <xdr:cNvPr id="194" name="テキスト ボックス 193"/>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106680</xdr:rowOff>
    </xdr:from>
    <xdr:to>
      <xdr:col>23</xdr:col>
      <xdr:colOff>133350</xdr:colOff>
      <xdr:row>88</xdr:row>
      <xdr:rowOff>133985</xdr:rowOff>
    </xdr:to>
    <xdr:cxnSp macro="">
      <xdr:nvCxnSpPr>
        <xdr:cNvPr id="196" name="直線コネクタ 195"/>
        <xdr:cNvCxnSpPr/>
      </xdr:nvCxnSpPr>
      <xdr:spPr>
        <a:xfrm flipV="1">
          <a:off x="4953000" y="13651230"/>
          <a:ext cx="0" cy="15703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106045</xdr:rowOff>
    </xdr:from>
    <xdr:ext cx="762000" cy="259080"/>
    <xdr:sp macro="" textlink="">
      <xdr:nvSpPr>
        <xdr:cNvPr id="197" name="人件費・物件費等の状況最小値テキスト"/>
        <xdr:cNvSpPr txBox="1"/>
      </xdr:nvSpPr>
      <xdr:spPr>
        <a:xfrm>
          <a:off x="5041900" y="15193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185,763</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133985</xdr:rowOff>
    </xdr:from>
    <xdr:to>
      <xdr:col>24</xdr:col>
      <xdr:colOff>12700</xdr:colOff>
      <xdr:row>88</xdr:row>
      <xdr:rowOff>133985</xdr:rowOff>
    </xdr:to>
    <xdr:cxnSp macro="">
      <xdr:nvCxnSpPr>
        <xdr:cNvPr id="198" name="直線コネクタ 197"/>
        <xdr:cNvCxnSpPr/>
      </xdr:nvCxnSpPr>
      <xdr:spPr>
        <a:xfrm>
          <a:off x="4864100" y="15221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21590</xdr:rowOff>
    </xdr:from>
    <xdr:ext cx="762000" cy="259080"/>
    <xdr:sp macro="" textlink="">
      <xdr:nvSpPr>
        <xdr:cNvPr id="199" name="人件費・物件費等の状況最大値テキスト"/>
        <xdr:cNvSpPr txBox="1"/>
      </xdr:nvSpPr>
      <xdr:spPr>
        <a:xfrm>
          <a:off x="5041900" y="1339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94,669</a:t>
          </a:r>
          <a:endParaRPr kumimoji="1" lang="ja-JP" altLang="en-US" sz="1000" b="1">
            <a:latin typeface="ＭＳ Ｐゴシック"/>
            <a:ea typeface="ＭＳ Ｐゴシック"/>
          </a:endParaRPr>
        </a:p>
      </xdr:txBody>
    </xdr:sp>
    <xdr:clientData/>
  </xdr:oneCellAnchor>
  <xdr:twoCellAnchor>
    <xdr:from>
      <xdr:col>23</xdr:col>
      <xdr:colOff>44450</xdr:colOff>
      <xdr:row>79</xdr:row>
      <xdr:rowOff>106680</xdr:rowOff>
    </xdr:from>
    <xdr:to>
      <xdr:col>24</xdr:col>
      <xdr:colOff>12700</xdr:colOff>
      <xdr:row>79</xdr:row>
      <xdr:rowOff>106680</xdr:rowOff>
    </xdr:to>
    <xdr:cxnSp macro="">
      <xdr:nvCxnSpPr>
        <xdr:cNvPr id="200" name="直線コネクタ 199"/>
        <xdr:cNvCxnSpPr/>
      </xdr:nvCxnSpPr>
      <xdr:spPr>
        <a:xfrm>
          <a:off x="4864100" y="13651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86360</xdr:rowOff>
    </xdr:from>
    <xdr:to>
      <xdr:col>23</xdr:col>
      <xdr:colOff>133350</xdr:colOff>
      <xdr:row>83</xdr:row>
      <xdr:rowOff>103505</xdr:rowOff>
    </xdr:to>
    <xdr:cxnSp macro="">
      <xdr:nvCxnSpPr>
        <xdr:cNvPr id="201" name="直線コネクタ 200"/>
        <xdr:cNvCxnSpPr/>
      </xdr:nvCxnSpPr>
      <xdr:spPr>
        <a:xfrm>
          <a:off x="4114800" y="1431671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112395</xdr:rowOff>
    </xdr:from>
    <xdr:ext cx="762000" cy="248285"/>
    <xdr:sp macro="" textlink="">
      <xdr:nvSpPr>
        <xdr:cNvPr id="202" name="人件費・物件費等の状況平均値テキスト"/>
        <xdr:cNvSpPr txBox="1"/>
      </xdr:nvSpPr>
      <xdr:spPr>
        <a:xfrm>
          <a:off x="5041900" y="1434274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139,365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140335</xdr:rowOff>
    </xdr:from>
    <xdr:to>
      <xdr:col>23</xdr:col>
      <xdr:colOff>184150</xdr:colOff>
      <xdr:row>84</xdr:row>
      <xdr:rowOff>70485</xdr:rowOff>
    </xdr:to>
    <xdr:sp macro="" textlink="">
      <xdr:nvSpPr>
        <xdr:cNvPr id="203" name="フローチャート: 判断 202"/>
        <xdr:cNvSpPr/>
      </xdr:nvSpPr>
      <xdr:spPr>
        <a:xfrm>
          <a:off x="49022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45085</xdr:rowOff>
    </xdr:from>
    <xdr:to>
      <xdr:col>19</xdr:col>
      <xdr:colOff>133350</xdr:colOff>
      <xdr:row>83</xdr:row>
      <xdr:rowOff>86360</xdr:rowOff>
    </xdr:to>
    <xdr:cxnSp macro="">
      <xdr:nvCxnSpPr>
        <xdr:cNvPr id="204" name="直線コネクタ 203"/>
        <xdr:cNvCxnSpPr/>
      </xdr:nvCxnSpPr>
      <xdr:spPr>
        <a:xfrm>
          <a:off x="3225800" y="1427543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81915</xdr:rowOff>
    </xdr:from>
    <xdr:to>
      <xdr:col>19</xdr:col>
      <xdr:colOff>184150</xdr:colOff>
      <xdr:row>85</xdr:row>
      <xdr:rowOff>12065</xdr:rowOff>
    </xdr:to>
    <xdr:sp macro="" textlink="">
      <xdr:nvSpPr>
        <xdr:cNvPr id="205" name="フローチャート: 判断 204"/>
        <xdr:cNvSpPr/>
      </xdr:nvSpPr>
      <xdr:spPr>
        <a:xfrm>
          <a:off x="4064000" y="1448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168275</xdr:rowOff>
    </xdr:from>
    <xdr:ext cx="736600" cy="249555"/>
    <xdr:sp macro="" textlink="">
      <xdr:nvSpPr>
        <xdr:cNvPr id="206" name="テキスト ボックス 205"/>
        <xdr:cNvSpPr txBox="1"/>
      </xdr:nvSpPr>
      <xdr:spPr>
        <a:xfrm>
          <a:off x="3733800" y="14570075"/>
          <a:ext cx="7366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145,914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160655</xdr:rowOff>
    </xdr:from>
    <xdr:to>
      <xdr:col>15</xdr:col>
      <xdr:colOff>82550</xdr:colOff>
      <xdr:row>83</xdr:row>
      <xdr:rowOff>45085</xdr:rowOff>
    </xdr:to>
    <xdr:cxnSp macro="">
      <xdr:nvCxnSpPr>
        <xdr:cNvPr id="207" name="直線コネクタ 206"/>
        <xdr:cNvCxnSpPr/>
      </xdr:nvCxnSpPr>
      <xdr:spPr>
        <a:xfrm>
          <a:off x="2336800" y="1421955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52070</xdr:rowOff>
    </xdr:from>
    <xdr:to>
      <xdr:col>15</xdr:col>
      <xdr:colOff>133350</xdr:colOff>
      <xdr:row>84</xdr:row>
      <xdr:rowOff>153670</xdr:rowOff>
    </xdr:to>
    <xdr:sp macro="" textlink="">
      <xdr:nvSpPr>
        <xdr:cNvPr id="208" name="フローチャート: 判断 207"/>
        <xdr:cNvSpPr/>
      </xdr:nvSpPr>
      <xdr:spPr>
        <a:xfrm>
          <a:off x="31750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138430</xdr:rowOff>
    </xdr:from>
    <xdr:ext cx="748665" cy="259080"/>
    <xdr:sp macro="" textlink="">
      <xdr:nvSpPr>
        <xdr:cNvPr id="209" name="テキスト ボックス 208"/>
        <xdr:cNvSpPr txBox="1"/>
      </xdr:nvSpPr>
      <xdr:spPr>
        <a:xfrm>
          <a:off x="2844800" y="145402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144,193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152400</xdr:rowOff>
    </xdr:from>
    <xdr:to>
      <xdr:col>11</xdr:col>
      <xdr:colOff>31750</xdr:colOff>
      <xdr:row>82</xdr:row>
      <xdr:rowOff>160655</xdr:rowOff>
    </xdr:to>
    <xdr:cxnSp macro="">
      <xdr:nvCxnSpPr>
        <xdr:cNvPr id="210" name="直線コネクタ 209"/>
        <xdr:cNvCxnSpPr/>
      </xdr:nvCxnSpPr>
      <xdr:spPr>
        <a:xfrm>
          <a:off x="1447800" y="142113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162560</xdr:rowOff>
    </xdr:from>
    <xdr:to>
      <xdr:col>11</xdr:col>
      <xdr:colOff>82550</xdr:colOff>
      <xdr:row>85</xdr:row>
      <xdr:rowOff>92710</xdr:rowOff>
    </xdr:to>
    <xdr:sp macro="" textlink="">
      <xdr:nvSpPr>
        <xdr:cNvPr id="211" name="フローチャート: 判断 210"/>
        <xdr:cNvSpPr/>
      </xdr:nvSpPr>
      <xdr:spPr>
        <a:xfrm>
          <a:off x="2286000" y="1456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77470</xdr:rowOff>
    </xdr:from>
    <xdr:ext cx="748665" cy="248920"/>
    <xdr:sp macro="" textlink="">
      <xdr:nvSpPr>
        <xdr:cNvPr id="212" name="テキスト ボックス 211"/>
        <xdr:cNvSpPr txBox="1"/>
      </xdr:nvSpPr>
      <xdr:spPr>
        <a:xfrm>
          <a:off x="1955800" y="1465072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150,587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83</xdr:row>
      <xdr:rowOff>66675</xdr:rowOff>
    </xdr:from>
    <xdr:to>
      <xdr:col>7</xdr:col>
      <xdr:colOff>31750</xdr:colOff>
      <xdr:row>83</xdr:row>
      <xdr:rowOff>168275</xdr:rowOff>
    </xdr:to>
    <xdr:sp macro="" textlink="">
      <xdr:nvSpPr>
        <xdr:cNvPr id="213" name="フローチャート: 判断 212"/>
        <xdr:cNvSpPr/>
      </xdr:nvSpPr>
      <xdr:spPr>
        <a:xfrm>
          <a:off x="1397000" y="142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153035</xdr:rowOff>
    </xdr:from>
    <xdr:ext cx="748665" cy="259080"/>
    <xdr:sp macro="" textlink="">
      <xdr:nvSpPr>
        <xdr:cNvPr id="214" name="テキスト ボックス 213"/>
        <xdr:cNvSpPr txBox="1"/>
      </xdr:nvSpPr>
      <xdr:spPr>
        <a:xfrm>
          <a:off x="1066800" y="1438338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135,076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5" name="テキスト ボックス 21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6" name="テキスト ボックス 21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7" name="テキスト ボックス 21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8" name="テキスト ボックス 21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9" name="テキスト ボックス 21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83</xdr:row>
      <xdr:rowOff>52705</xdr:rowOff>
    </xdr:from>
    <xdr:to>
      <xdr:col>23</xdr:col>
      <xdr:colOff>184150</xdr:colOff>
      <xdr:row>83</xdr:row>
      <xdr:rowOff>154940</xdr:rowOff>
    </xdr:to>
    <xdr:sp macro="" textlink="">
      <xdr:nvSpPr>
        <xdr:cNvPr id="220" name="楕円 219"/>
        <xdr:cNvSpPr/>
      </xdr:nvSpPr>
      <xdr:spPr>
        <a:xfrm>
          <a:off x="4902200" y="14283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69215</xdr:rowOff>
    </xdr:from>
    <xdr:ext cx="762000" cy="259080"/>
    <xdr:sp macro="" textlink="">
      <xdr:nvSpPr>
        <xdr:cNvPr id="221" name="人件費・物件費等の状況該当値テキスト"/>
        <xdr:cNvSpPr txBox="1"/>
      </xdr:nvSpPr>
      <xdr:spPr>
        <a:xfrm>
          <a:off x="5041900" y="14128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134,271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83</xdr:row>
      <xdr:rowOff>35560</xdr:rowOff>
    </xdr:from>
    <xdr:to>
      <xdr:col>19</xdr:col>
      <xdr:colOff>184150</xdr:colOff>
      <xdr:row>83</xdr:row>
      <xdr:rowOff>137160</xdr:rowOff>
    </xdr:to>
    <xdr:sp macro="" textlink="">
      <xdr:nvSpPr>
        <xdr:cNvPr id="222" name="楕円 221"/>
        <xdr:cNvSpPr/>
      </xdr:nvSpPr>
      <xdr:spPr>
        <a:xfrm>
          <a:off x="4064000" y="142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147320</xdr:rowOff>
    </xdr:from>
    <xdr:ext cx="736600" cy="259080"/>
    <xdr:sp macro="" textlink="">
      <xdr:nvSpPr>
        <xdr:cNvPr id="223" name="テキスト ボックス 222"/>
        <xdr:cNvSpPr txBox="1"/>
      </xdr:nvSpPr>
      <xdr:spPr>
        <a:xfrm>
          <a:off x="3733800" y="140347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166370</xdr:rowOff>
    </xdr:from>
    <xdr:to>
      <xdr:col>15</xdr:col>
      <xdr:colOff>133350</xdr:colOff>
      <xdr:row>83</xdr:row>
      <xdr:rowOff>95885</xdr:rowOff>
    </xdr:to>
    <xdr:sp macro="" textlink="">
      <xdr:nvSpPr>
        <xdr:cNvPr id="224" name="楕円 223"/>
        <xdr:cNvSpPr/>
      </xdr:nvSpPr>
      <xdr:spPr>
        <a:xfrm>
          <a:off x="3175000" y="14225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106045</xdr:rowOff>
    </xdr:from>
    <xdr:ext cx="748665" cy="259080"/>
    <xdr:sp macro="" textlink="">
      <xdr:nvSpPr>
        <xdr:cNvPr id="225" name="テキスト ボックス 224"/>
        <xdr:cNvSpPr txBox="1"/>
      </xdr:nvSpPr>
      <xdr:spPr>
        <a:xfrm>
          <a:off x="2844800" y="1399349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130,865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109855</xdr:rowOff>
    </xdr:from>
    <xdr:to>
      <xdr:col>11</xdr:col>
      <xdr:colOff>82550</xdr:colOff>
      <xdr:row>83</xdr:row>
      <xdr:rowOff>40640</xdr:rowOff>
    </xdr:to>
    <xdr:sp macro="" textlink="">
      <xdr:nvSpPr>
        <xdr:cNvPr id="226" name="楕円 225"/>
        <xdr:cNvSpPr/>
      </xdr:nvSpPr>
      <xdr:spPr>
        <a:xfrm>
          <a:off x="2286000" y="141687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50165</xdr:rowOff>
    </xdr:from>
    <xdr:ext cx="748665" cy="259080"/>
    <xdr:sp macro="" textlink="">
      <xdr:nvSpPr>
        <xdr:cNvPr id="227" name="テキスト ボックス 226"/>
        <xdr:cNvSpPr txBox="1"/>
      </xdr:nvSpPr>
      <xdr:spPr>
        <a:xfrm>
          <a:off x="1955800" y="1393761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127,644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101600</xdr:rowOff>
    </xdr:from>
    <xdr:to>
      <xdr:col>7</xdr:col>
      <xdr:colOff>31750</xdr:colOff>
      <xdr:row>83</xdr:row>
      <xdr:rowOff>31750</xdr:rowOff>
    </xdr:to>
    <xdr:sp macro="" textlink="">
      <xdr:nvSpPr>
        <xdr:cNvPr id="228" name="楕円 227"/>
        <xdr:cNvSpPr/>
      </xdr:nvSpPr>
      <xdr:spPr>
        <a:xfrm>
          <a:off x="13970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41910</xdr:rowOff>
    </xdr:from>
    <xdr:ext cx="748665" cy="250190"/>
    <xdr:sp macro="" textlink="">
      <xdr:nvSpPr>
        <xdr:cNvPr id="229" name="テキスト ボックス 228"/>
        <xdr:cNvSpPr txBox="1"/>
      </xdr:nvSpPr>
      <xdr:spPr>
        <a:xfrm>
          <a:off x="1066800" y="13929360"/>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127,169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30" name="正方形/長方形 22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40205" cy="309245"/>
    <xdr:sp macro="" textlink="">
      <xdr:nvSpPr>
        <xdr:cNvPr id="231" name="テキスト ボックス 230"/>
        <xdr:cNvSpPr txBox="1"/>
      </xdr:nvSpPr>
      <xdr:spPr>
        <a:xfrm>
          <a:off x="13651230" y="12998450"/>
          <a:ext cx="16402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35760" cy="358775"/>
    <xdr:sp macro="" textlink="">
      <xdr:nvSpPr>
        <xdr:cNvPr id="232" name="テキスト ボックス 231"/>
        <xdr:cNvSpPr txBox="1"/>
      </xdr:nvSpPr>
      <xdr:spPr>
        <a:xfrm>
          <a:off x="15431770" y="1297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[97.5]</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3" name="正方形/長方形 23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4" name="正方形/長方形 23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5" name="正方形/長方形 23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6" name="正方形/長方形 23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7" name="正方形/長方形 23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8" name="正方形/長方形 23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9" name="正方形/長方形 23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40" name="正方形/長方形 23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1" name="正方形/長方形 24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2" name="テキスト ボックス 24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　国との比較において，前年度と比較して０．３ポイント減少しているが，要因としては，社会人採用の実施に伴い，経験年数に対する平均給料月額が従前より減少したこと及び高齢，高給者の退職による変動が考えら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3" name="直線コネクタ 24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48665" cy="259080"/>
    <xdr:sp macro="" textlink="">
      <xdr:nvSpPr>
        <xdr:cNvPr id="244" name="テキスト ボックス 243"/>
        <xdr:cNvSpPr txBox="1"/>
      </xdr:nvSpPr>
      <xdr:spPr>
        <a:xfrm>
          <a:off x="12065000" y="156692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45" name="直線コネクタ 24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48665" cy="249555"/>
    <xdr:sp macro="" textlink="">
      <xdr:nvSpPr>
        <xdr:cNvPr id="246" name="テキスト ボックス 245"/>
        <xdr:cNvSpPr txBox="1"/>
      </xdr:nvSpPr>
      <xdr:spPr>
        <a:xfrm>
          <a:off x="12065000" y="1526730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47" name="直線コネクタ 24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48665" cy="251460"/>
    <xdr:sp macro="" textlink="">
      <xdr:nvSpPr>
        <xdr:cNvPr id="248" name="テキスト ボックス 247"/>
        <xdr:cNvSpPr txBox="1"/>
      </xdr:nvSpPr>
      <xdr:spPr>
        <a:xfrm>
          <a:off x="12065000" y="1486535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9" name="直線コネクタ 24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48665" cy="259080"/>
    <xdr:sp macro="" textlink="">
      <xdr:nvSpPr>
        <xdr:cNvPr id="250" name="テキスト ボックス 249"/>
        <xdr:cNvSpPr txBox="1"/>
      </xdr:nvSpPr>
      <xdr:spPr>
        <a:xfrm>
          <a:off x="12065000" y="144627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51" name="直線コネクタ 25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48665" cy="259080"/>
    <xdr:sp macro="" textlink="">
      <xdr:nvSpPr>
        <xdr:cNvPr id="252" name="テキスト ボックス 251"/>
        <xdr:cNvSpPr txBox="1"/>
      </xdr:nvSpPr>
      <xdr:spPr>
        <a:xfrm>
          <a:off x="12065000" y="1406080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53" name="直線コネクタ 25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48665" cy="258445"/>
    <xdr:sp macro="" textlink="">
      <xdr:nvSpPr>
        <xdr:cNvPr id="254" name="テキスト ボックス 253"/>
        <xdr:cNvSpPr txBox="1"/>
      </xdr:nvSpPr>
      <xdr:spPr>
        <a:xfrm>
          <a:off x="12065000" y="13658215"/>
          <a:ext cx="748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48665" cy="248920"/>
    <xdr:sp macro="" textlink="">
      <xdr:nvSpPr>
        <xdr:cNvPr id="256" name="テキスト ボックス 255"/>
        <xdr:cNvSpPr txBox="1"/>
      </xdr:nvSpPr>
      <xdr:spPr>
        <a:xfrm>
          <a:off x="12065000" y="1325626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154940</xdr:rowOff>
    </xdr:from>
    <xdr:to>
      <xdr:col>81</xdr:col>
      <xdr:colOff>44450</xdr:colOff>
      <xdr:row>90</xdr:row>
      <xdr:rowOff>39370</xdr:rowOff>
    </xdr:to>
    <xdr:cxnSp macro="">
      <xdr:nvCxnSpPr>
        <xdr:cNvPr id="258" name="直線コネクタ 257"/>
        <xdr:cNvCxnSpPr/>
      </xdr:nvCxnSpPr>
      <xdr:spPr>
        <a:xfrm flipV="1">
          <a:off x="17018000" y="14042390"/>
          <a:ext cx="0" cy="14274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11430</xdr:rowOff>
    </xdr:from>
    <xdr:ext cx="748665" cy="259080"/>
    <xdr:sp macro="" textlink="">
      <xdr:nvSpPr>
        <xdr:cNvPr id="259" name="給与水準   （国との比較）最小値テキスト"/>
        <xdr:cNvSpPr txBox="1"/>
      </xdr:nvSpPr>
      <xdr:spPr>
        <a:xfrm>
          <a:off x="17106900" y="1544193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39370</xdr:rowOff>
    </xdr:from>
    <xdr:to>
      <xdr:col>81</xdr:col>
      <xdr:colOff>133350</xdr:colOff>
      <xdr:row>90</xdr:row>
      <xdr:rowOff>39370</xdr:rowOff>
    </xdr:to>
    <xdr:cxnSp macro="">
      <xdr:nvCxnSpPr>
        <xdr:cNvPr id="260" name="直線コネクタ 259"/>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69215</xdr:rowOff>
    </xdr:from>
    <xdr:ext cx="748665" cy="259080"/>
    <xdr:sp macro="" textlink="">
      <xdr:nvSpPr>
        <xdr:cNvPr id="261" name="給与水準   （国との比較）最大値テキスト"/>
        <xdr:cNvSpPr txBox="1"/>
      </xdr:nvSpPr>
      <xdr:spPr>
        <a:xfrm>
          <a:off x="17106900" y="1378521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154940</xdr:rowOff>
    </xdr:from>
    <xdr:to>
      <xdr:col>81</xdr:col>
      <xdr:colOff>133350</xdr:colOff>
      <xdr:row>81</xdr:row>
      <xdr:rowOff>154940</xdr:rowOff>
    </xdr:to>
    <xdr:cxnSp macro="">
      <xdr:nvCxnSpPr>
        <xdr:cNvPr id="262" name="直線コネクタ 261"/>
        <xdr:cNvCxnSpPr/>
      </xdr:nvCxnSpPr>
      <xdr:spPr>
        <a:xfrm>
          <a:off x="16929100" y="1404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50800</xdr:rowOff>
    </xdr:to>
    <xdr:cxnSp macro="">
      <xdr:nvCxnSpPr>
        <xdr:cNvPr id="263" name="直線コネクタ 262"/>
        <xdr:cNvCxnSpPr/>
      </xdr:nvCxnSpPr>
      <xdr:spPr>
        <a:xfrm flipV="1">
          <a:off x="16179800" y="1490662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72390</xdr:rowOff>
    </xdr:from>
    <xdr:ext cx="748665" cy="259080"/>
    <xdr:sp macro="" textlink="">
      <xdr:nvSpPr>
        <xdr:cNvPr id="264" name="給与水準   （国との比較）平均値テキスト"/>
        <xdr:cNvSpPr txBox="1"/>
      </xdr:nvSpPr>
      <xdr:spPr>
        <a:xfrm>
          <a:off x="17106900" y="14988540"/>
          <a:ext cx="7486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87</xdr:row>
      <xdr:rowOff>100330</xdr:rowOff>
    </xdr:from>
    <xdr:to>
      <xdr:col>81</xdr:col>
      <xdr:colOff>95250</xdr:colOff>
      <xdr:row>88</xdr:row>
      <xdr:rowOff>30480</xdr:rowOff>
    </xdr:to>
    <xdr:sp macro="" textlink="">
      <xdr:nvSpPr>
        <xdr:cNvPr id="265" name="フローチャート: 判断 264"/>
        <xdr:cNvSpPr/>
      </xdr:nvSpPr>
      <xdr:spPr>
        <a:xfrm>
          <a:off x="16967200" y="1501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111125</xdr:rowOff>
    </xdr:to>
    <xdr:cxnSp macro="">
      <xdr:nvCxnSpPr>
        <xdr:cNvPr id="266" name="直線コネクタ 265"/>
        <xdr:cNvCxnSpPr/>
      </xdr:nvCxnSpPr>
      <xdr:spPr>
        <a:xfrm flipV="1">
          <a:off x="15290800" y="14966950"/>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100330</xdr:rowOff>
    </xdr:from>
    <xdr:to>
      <xdr:col>77</xdr:col>
      <xdr:colOff>95250</xdr:colOff>
      <xdr:row>88</xdr:row>
      <xdr:rowOff>30480</xdr:rowOff>
    </xdr:to>
    <xdr:sp macro="" textlink="">
      <xdr:nvSpPr>
        <xdr:cNvPr id="267" name="フローチャート: 判断 266"/>
        <xdr:cNvSpPr/>
      </xdr:nvSpPr>
      <xdr:spPr>
        <a:xfrm>
          <a:off x="16129000" y="1501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15240</xdr:rowOff>
    </xdr:from>
    <xdr:ext cx="723265" cy="259080"/>
    <xdr:sp macro="" textlink="">
      <xdr:nvSpPr>
        <xdr:cNvPr id="268" name="テキスト ボックス 267"/>
        <xdr:cNvSpPr txBox="1"/>
      </xdr:nvSpPr>
      <xdr:spPr>
        <a:xfrm>
          <a:off x="15798800" y="1510284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87</xdr:row>
      <xdr:rowOff>111125</xdr:rowOff>
    </xdr:from>
    <xdr:to>
      <xdr:col>72</xdr:col>
      <xdr:colOff>203200</xdr:colOff>
      <xdr:row>88</xdr:row>
      <xdr:rowOff>0</xdr:rowOff>
    </xdr:to>
    <xdr:cxnSp macro="">
      <xdr:nvCxnSpPr>
        <xdr:cNvPr id="269" name="直線コネクタ 268"/>
        <xdr:cNvCxnSpPr/>
      </xdr:nvCxnSpPr>
      <xdr:spPr>
        <a:xfrm flipV="1">
          <a:off x="14401800" y="15027275"/>
          <a:ext cx="8890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40640</xdr:rowOff>
    </xdr:from>
    <xdr:to>
      <xdr:col>73</xdr:col>
      <xdr:colOff>44450</xdr:colOff>
      <xdr:row>87</xdr:row>
      <xdr:rowOff>141605</xdr:rowOff>
    </xdr:to>
    <xdr:sp macro="" textlink="">
      <xdr:nvSpPr>
        <xdr:cNvPr id="270" name="フローチャート: 判断 269"/>
        <xdr:cNvSpPr/>
      </xdr:nvSpPr>
      <xdr:spPr>
        <a:xfrm>
          <a:off x="15240000" y="14956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151765</xdr:rowOff>
    </xdr:from>
    <xdr:ext cx="748665" cy="259080"/>
    <xdr:sp macro="" textlink="">
      <xdr:nvSpPr>
        <xdr:cNvPr id="271" name="テキスト ボックス 270"/>
        <xdr:cNvSpPr txBox="1"/>
      </xdr:nvSpPr>
      <xdr:spPr>
        <a:xfrm>
          <a:off x="14909800" y="1472501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87</xdr:row>
      <xdr:rowOff>50800</xdr:rowOff>
    </xdr:from>
    <xdr:to>
      <xdr:col>68</xdr:col>
      <xdr:colOff>152400</xdr:colOff>
      <xdr:row>88</xdr:row>
      <xdr:rowOff>0</xdr:rowOff>
    </xdr:to>
    <xdr:cxnSp macro="">
      <xdr:nvCxnSpPr>
        <xdr:cNvPr id="272" name="直線コネクタ 271"/>
        <xdr:cNvCxnSpPr/>
      </xdr:nvCxnSpPr>
      <xdr:spPr>
        <a:xfrm>
          <a:off x="13512800" y="1496695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120650</xdr:rowOff>
    </xdr:from>
    <xdr:to>
      <xdr:col>68</xdr:col>
      <xdr:colOff>203200</xdr:colOff>
      <xdr:row>88</xdr:row>
      <xdr:rowOff>50800</xdr:rowOff>
    </xdr:to>
    <xdr:sp macro="" textlink="">
      <xdr:nvSpPr>
        <xdr:cNvPr id="273" name="フローチャート: 判断 272"/>
        <xdr:cNvSpPr/>
      </xdr:nvSpPr>
      <xdr:spPr>
        <a:xfrm>
          <a:off x="14351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60960</xdr:rowOff>
    </xdr:from>
    <xdr:ext cx="748665" cy="259080"/>
    <xdr:sp macro="" textlink="">
      <xdr:nvSpPr>
        <xdr:cNvPr id="274" name="テキスト ボックス 273"/>
        <xdr:cNvSpPr txBox="1"/>
      </xdr:nvSpPr>
      <xdr:spPr>
        <a:xfrm>
          <a:off x="14020800" y="148056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151130</xdr:rowOff>
    </xdr:from>
    <xdr:to>
      <xdr:col>64</xdr:col>
      <xdr:colOff>152400</xdr:colOff>
      <xdr:row>87</xdr:row>
      <xdr:rowOff>81280</xdr:rowOff>
    </xdr:to>
    <xdr:sp macro="" textlink="">
      <xdr:nvSpPr>
        <xdr:cNvPr id="275" name="フローチャート: 判断 274"/>
        <xdr:cNvSpPr/>
      </xdr:nvSpPr>
      <xdr:spPr>
        <a:xfrm>
          <a:off x="13462000" y="148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91440</xdr:rowOff>
    </xdr:from>
    <xdr:ext cx="748665" cy="259080"/>
    <xdr:sp macro="" textlink="">
      <xdr:nvSpPr>
        <xdr:cNvPr id="276" name="テキスト ボックス 275"/>
        <xdr:cNvSpPr txBox="1"/>
      </xdr:nvSpPr>
      <xdr:spPr>
        <a:xfrm>
          <a:off x="13131800" y="1466469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7" name="テキスト ボックス 27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8" name="テキスト ボックス 27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9" name="テキスト ボックス 27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80" name="テキスト ボックス 27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48665" cy="259080"/>
    <xdr:sp macro="" textlink="">
      <xdr:nvSpPr>
        <xdr:cNvPr id="281" name="テキスト ボックス 280"/>
        <xdr:cNvSpPr txBox="1"/>
      </xdr:nvSpPr>
      <xdr:spPr>
        <a:xfrm>
          <a:off x="13296900" y="15808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82" name="楕円 281"/>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127635</xdr:rowOff>
    </xdr:from>
    <xdr:ext cx="748665" cy="259080"/>
    <xdr:sp macro="" textlink="">
      <xdr:nvSpPr>
        <xdr:cNvPr id="283" name="給与水準   （国との比較）該当値テキスト"/>
        <xdr:cNvSpPr txBox="1"/>
      </xdr:nvSpPr>
      <xdr:spPr>
        <a:xfrm>
          <a:off x="17106900" y="1470088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87</xdr:row>
      <xdr:rowOff>0</xdr:rowOff>
    </xdr:from>
    <xdr:to>
      <xdr:col>77</xdr:col>
      <xdr:colOff>95250</xdr:colOff>
      <xdr:row>87</xdr:row>
      <xdr:rowOff>101600</xdr:rowOff>
    </xdr:to>
    <xdr:sp macro="" textlink="">
      <xdr:nvSpPr>
        <xdr:cNvPr id="284" name="楕円 283"/>
        <xdr:cNvSpPr/>
      </xdr:nvSpPr>
      <xdr:spPr>
        <a:xfrm>
          <a:off x="16129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111760</xdr:rowOff>
    </xdr:from>
    <xdr:ext cx="723265" cy="248920"/>
    <xdr:sp macro="" textlink="">
      <xdr:nvSpPr>
        <xdr:cNvPr id="285" name="テキスト ボックス 284"/>
        <xdr:cNvSpPr txBox="1"/>
      </xdr:nvSpPr>
      <xdr:spPr>
        <a:xfrm>
          <a:off x="15798800" y="14685010"/>
          <a:ext cx="723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87</xdr:row>
      <xdr:rowOff>60325</xdr:rowOff>
    </xdr:from>
    <xdr:to>
      <xdr:col>73</xdr:col>
      <xdr:colOff>44450</xdr:colOff>
      <xdr:row>87</xdr:row>
      <xdr:rowOff>161925</xdr:rowOff>
    </xdr:to>
    <xdr:sp macro="" textlink="">
      <xdr:nvSpPr>
        <xdr:cNvPr id="286" name="楕円 285"/>
        <xdr:cNvSpPr/>
      </xdr:nvSpPr>
      <xdr:spPr>
        <a:xfrm>
          <a:off x="15240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146685</xdr:rowOff>
    </xdr:from>
    <xdr:ext cx="748665" cy="248285"/>
    <xdr:sp macro="" textlink="">
      <xdr:nvSpPr>
        <xdr:cNvPr id="287" name="テキスト ボックス 286"/>
        <xdr:cNvSpPr txBox="1"/>
      </xdr:nvSpPr>
      <xdr:spPr>
        <a:xfrm>
          <a:off x="14909800" y="1506283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8" name="楕円 287"/>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35560</xdr:rowOff>
    </xdr:from>
    <xdr:ext cx="748665" cy="259080"/>
    <xdr:sp macro="" textlink="">
      <xdr:nvSpPr>
        <xdr:cNvPr id="289" name="テキスト ボックス 288"/>
        <xdr:cNvSpPr txBox="1"/>
      </xdr:nvSpPr>
      <xdr:spPr>
        <a:xfrm>
          <a:off x="14020800" y="151231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90" name="楕円 289"/>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86360</xdr:rowOff>
    </xdr:from>
    <xdr:ext cx="748665" cy="251460"/>
    <xdr:sp macro="" textlink="">
      <xdr:nvSpPr>
        <xdr:cNvPr id="291" name="テキスト ボックス 290"/>
        <xdr:cNvSpPr txBox="1"/>
      </xdr:nvSpPr>
      <xdr:spPr>
        <a:xfrm>
          <a:off x="13131800" y="1500251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93" name="テキスト ボックス 292"/>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3060"/>
    <xdr:sp macro="" textlink="">
      <xdr:nvSpPr>
        <xdr:cNvPr id="294" name="テキスト ボックス 293"/>
        <xdr:cNvSpPr txBox="1"/>
      </xdr:nvSpPr>
      <xdr:spPr>
        <a:xfrm>
          <a:off x="15736570" y="9163050"/>
          <a:ext cx="164909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[6.06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当市人口は増加傾向にあるが，定員管理の適正化を図る計画の目標を踏まえ職員数を増やしたことから，前年度と比較して０．２４人増加した。</a:t>
          </a:r>
        </a:p>
        <a:p>
          <a:r>
            <a:rPr kumimoji="1" lang="ja-JP" altLang="en-US" sz="1300">
              <a:latin typeface="ＭＳ Ｐゴシック"/>
              <a:ea typeface="ＭＳ Ｐゴシック"/>
            </a:rPr>
            <a:t>　一方で，類似団体との比較では１．５５～２．０４人低い状態が続いている。</a:t>
          </a:r>
        </a:p>
      </xdr:txBody>
    </xdr:sp>
    <xdr:clientData/>
  </xdr:twoCellAnchor>
  <xdr:oneCellAnchor>
    <xdr:from>
      <xdr:col>61</xdr:col>
      <xdr:colOff>6350</xdr:colOff>
      <xdr:row>54</xdr:row>
      <xdr:rowOff>139700</xdr:rowOff>
    </xdr:from>
    <xdr:ext cx="336550" cy="225425"/>
    <xdr:sp macro="" textlink="">
      <xdr:nvSpPr>
        <xdr:cNvPr id="305" name="テキスト ボックス 304"/>
        <xdr:cNvSpPr txBox="1"/>
      </xdr:nvSpPr>
      <xdr:spPr>
        <a:xfrm>
          <a:off x="12788900" y="9398000"/>
          <a:ext cx="3365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48665" cy="251460"/>
    <xdr:sp macro="" textlink="">
      <xdr:nvSpPr>
        <xdr:cNvPr id="307" name="テキスト ボックス 306"/>
        <xdr:cNvSpPr txBox="1"/>
      </xdr:nvSpPr>
      <xdr:spPr>
        <a:xfrm>
          <a:off x="12065000" y="1185926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8" name="直線コネクタ 307"/>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48665" cy="259080"/>
    <xdr:sp macro="" textlink="">
      <xdr:nvSpPr>
        <xdr:cNvPr id="309" name="テキスト ボックス 308"/>
        <xdr:cNvSpPr txBox="1"/>
      </xdr:nvSpPr>
      <xdr:spPr>
        <a:xfrm>
          <a:off x="12065000" y="1145730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10" name="直線コネクタ 309"/>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48665" cy="259080"/>
    <xdr:sp macro="" textlink="">
      <xdr:nvSpPr>
        <xdr:cNvPr id="311" name="テキスト ボックス 310"/>
        <xdr:cNvSpPr txBox="1"/>
      </xdr:nvSpPr>
      <xdr:spPr>
        <a:xfrm>
          <a:off x="12065000" y="1105471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48665" cy="259080"/>
    <xdr:sp macro="" textlink="">
      <xdr:nvSpPr>
        <xdr:cNvPr id="313" name="テキスト ボックス 312"/>
        <xdr:cNvSpPr txBox="1"/>
      </xdr:nvSpPr>
      <xdr:spPr>
        <a:xfrm>
          <a:off x="12065000" y="106527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14" name="直線コネクタ 313"/>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48665" cy="248285"/>
    <xdr:sp macro="" textlink="">
      <xdr:nvSpPr>
        <xdr:cNvPr id="315" name="テキスト ボックス 314"/>
        <xdr:cNvSpPr txBox="1"/>
      </xdr:nvSpPr>
      <xdr:spPr>
        <a:xfrm>
          <a:off x="12065000" y="10250805"/>
          <a:ext cx="7486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6" name="直線コネクタ 315"/>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48665" cy="250825"/>
    <xdr:sp macro="" textlink="">
      <xdr:nvSpPr>
        <xdr:cNvPr id="317" name="テキスト ボックス 316"/>
        <xdr:cNvSpPr txBox="1"/>
      </xdr:nvSpPr>
      <xdr:spPr>
        <a:xfrm>
          <a:off x="12065000" y="984821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48665" cy="259080"/>
    <xdr:sp macro="" textlink="">
      <xdr:nvSpPr>
        <xdr:cNvPr id="319" name="テキスト ボックス 318"/>
        <xdr:cNvSpPr txBox="1"/>
      </xdr:nvSpPr>
      <xdr:spPr>
        <a:xfrm>
          <a:off x="12065000" y="94462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142240</xdr:rowOff>
    </xdr:from>
    <xdr:to>
      <xdr:col>81</xdr:col>
      <xdr:colOff>44450</xdr:colOff>
      <xdr:row>66</xdr:row>
      <xdr:rowOff>13970</xdr:rowOff>
    </xdr:to>
    <xdr:cxnSp macro="">
      <xdr:nvCxnSpPr>
        <xdr:cNvPr id="321" name="直線コネクタ 320"/>
        <xdr:cNvCxnSpPr/>
      </xdr:nvCxnSpPr>
      <xdr:spPr>
        <a:xfrm flipV="1">
          <a:off x="17018000" y="10257790"/>
          <a:ext cx="0" cy="1071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157480</xdr:rowOff>
    </xdr:from>
    <xdr:ext cx="748665" cy="248920"/>
    <xdr:sp macro="" textlink="">
      <xdr:nvSpPr>
        <xdr:cNvPr id="322" name="定員管理の状況最小値テキスト"/>
        <xdr:cNvSpPr txBox="1"/>
      </xdr:nvSpPr>
      <xdr:spPr>
        <a:xfrm>
          <a:off x="17106900" y="1130173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13970</xdr:rowOff>
    </xdr:from>
    <xdr:to>
      <xdr:col>81</xdr:col>
      <xdr:colOff>133350</xdr:colOff>
      <xdr:row>66</xdr:row>
      <xdr:rowOff>13970</xdr:rowOff>
    </xdr:to>
    <xdr:cxnSp macro="">
      <xdr:nvCxnSpPr>
        <xdr:cNvPr id="323" name="直線コネクタ 322"/>
        <xdr:cNvCxnSpPr/>
      </xdr:nvCxnSpPr>
      <xdr:spPr>
        <a:xfrm>
          <a:off x="16929100" y="1132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57785</xdr:rowOff>
    </xdr:from>
    <xdr:ext cx="748665" cy="259080"/>
    <xdr:sp macro="" textlink="">
      <xdr:nvSpPr>
        <xdr:cNvPr id="324" name="定員管理の状況最大値テキスト"/>
        <xdr:cNvSpPr txBox="1"/>
      </xdr:nvSpPr>
      <xdr:spPr>
        <a:xfrm>
          <a:off x="17106900" y="1000188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5.33</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142240</xdr:rowOff>
    </xdr:from>
    <xdr:to>
      <xdr:col>81</xdr:col>
      <xdr:colOff>133350</xdr:colOff>
      <xdr:row>59</xdr:row>
      <xdr:rowOff>142240</xdr:rowOff>
    </xdr:to>
    <xdr:cxnSp macro="">
      <xdr:nvCxnSpPr>
        <xdr:cNvPr id="325" name="直線コネクタ 324"/>
        <xdr:cNvCxnSpPr/>
      </xdr:nvCxnSpPr>
      <xdr:spPr>
        <a:xfrm>
          <a:off x="16929100" y="1025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69850</xdr:rowOff>
    </xdr:from>
    <xdr:to>
      <xdr:col>81</xdr:col>
      <xdr:colOff>44450</xdr:colOff>
      <xdr:row>60</xdr:row>
      <xdr:rowOff>118110</xdr:rowOff>
    </xdr:to>
    <xdr:cxnSp macro="">
      <xdr:nvCxnSpPr>
        <xdr:cNvPr id="326" name="直線コネクタ 325"/>
        <xdr:cNvCxnSpPr/>
      </xdr:nvCxnSpPr>
      <xdr:spPr>
        <a:xfrm>
          <a:off x="16179800" y="10356850"/>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8255</xdr:rowOff>
    </xdr:from>
    <xdr:ext cx="748665" cy="249555"/>
    <xdr:sp macro="" textlink="">
      <xdr:nvSpPr>
        <xdr:cNvPr id="327" name="定員管理の状況平均値テキスト"/>
        <xdr:cNvSpPr txBox="1"/>
      </xdr:nvSpPr>
      <xdr:spPr>
        <a:xfrm>
          <a:off x="17106900" y="10638155"/>
          <a:ext cx="7486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36195</xdr:rowOff>
    </xdr:from>
    <xdr:to>
      <xdr:col>81</xdr:col>
      <xdr:colOff>95250</xdr:colOff>
      <xdr:row>62</xdr:row>
      <xdr:rowOff>137795</xdr:rowOff>
    </xdr:to>
    <xdr:sp macro="" textlink="">
      <xdr:nvSpPr>
        <xdr:cNvPr id="328" name="フローチャート: 判断 327"/>
        <xdr:cNvSpPr/>
      </xdr:nvSpPr>
      <xdr:spPr>
        <a:xfrm>
          <a:off x="169672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67945</xdr:rowOff>
    </xdr:from>
    <xdr:to>
      <xdr:col>77</xdr:col>
      <xdr:colOff>44450</xdr:colOff>
      <xdr:row>60</xdr:row>
      <xdr:rowOff>69850</xdr:rowOff>
    </xdr:to>
    <xdr:cxnSp macro="">
      <xdr:nvCxnSpPr>
        <xdr:cNvPr id="329" name="直線コネクタ 328"/>
        <xdr:cNvCxnSpPr/>
      </xdr:nvCxnSpPr>
      <xdr:spPr>
        <a:xfrm>
          <a:off x="15290800" y="103549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24130</xdr:rowOff>
    </xdr:from>
    <xdr:to>
      <xdr:col>77</xdr:col>
      <xdr:colOff>95250</xdr:colOff>
      <xdr:row>62</xdr:row>
      <xdr:rowOff>125730</xdr:rowOff>
    </xdr:to>
    <xdr:sp macro="" textlink="">
      <xdr:nvSpPr>
        <xdr:cNvPr id="330" name="フローチャート: 判断 329"/>
        <xdr:cNvSpPr/>
      </xdr:nvSpPr>
      <xdr:spPr>
        <a:xfrm>
          <a:off x="161290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110490</xdr:rowOff>
    </xdr:from>
    <xdr:ext cx="723265" cy="250190"/>
    <xdr:sp macro="" textlink="">
      <xdr:nvSpPr>
        <xdr:cNvPr id="331" name="テキスト ボックス 330"/>
        <xdr:cNvSpPr txBox="1"/>
      </xdr:nvSpPr>
      <xdr:spPr>
        <a:xfrm>
          <a:off x="15798800" y="10740390"/>
          <a:ext cx="7232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57785</xdr:rowOff>
    </xdr:from>
    <xdr:to>
      <xdr:col>72</xdr:col>
      <xdr:colOff>203200</xdr:colOff>
      <xdr:row>60</xdr:row>
      <xdr:rowOff>67945</xdr:rowOff>
    </xdr:to>
    <xdr:cxnSp macro="">
      <xdr:nvCxnSpPr>
        <xdr:cNvPr id="332" name="直線コネクタ 331"/>
        <xdr:cNvCxnSpPr/>
      </xdr:nvCxnSpPr>
      <xdr:spPr>
        <a:xfrm>
          <a:off x="14401800" y="103447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17780</xdr:rowOff>
    </xdr:from>
    <xdr:to>
      <xdr:col>73</xdr:col>
      <xdr:colOff>44450</xdr:colOff>
      <xdr:row>62</xdr:row>
      <xdr:rowOff>119380</xdr:rowOff>
    </xdr:to>
    <xdr:sp macro="" textlink="">
      <xdr:nvSpPr>
        <xdr:cNvPr id="333" name="フローチャート: 判断 332"/>
        <xdr:cNvSpPr/>
      </xdr:nvSpPr>
      <xdr:spPr>
        <a:xfrm>
          <a:off x="15240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104140</xdr:rowOff>
    </xdr:from>
    <xdr:ext cx="748665" cy="259080"/>
    <xdr:sp macro="" textlink="">
      <xdr:nvSpPr>
        <xdr:cNvPr id="334" name="テキスト ボックス 333"/>
        <xdr:cNvSpPr txBox="1"/>
      </xdr:nvSpPr>
      <xdr:spPr>
        <a:xfrm>
          <a:off x="14909800" y="1073404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53340</xdr:rowOff>
    </xdr:from>
    <xdr:to>
      <xdr:col>68</xdr:col>
      <xdr:colOff>152400</xdr:colOff>
      <xdr:row>60</xdr:row>
      <xdr:rowOff>57785</xdr:rowOff>
    </xdr:to>
    <xdr:cxnSp macro="">
      <xdr:nvCxnSpPr>
        <xdr:cNvPr id="335" name="直線コネクタ 334"/>
        <xdr:cNvCxnSpPr/>
      </xdr:nvCxnSpPr>
      <xdr:spPr>
        <a:xfrm>
          <a:off x="13512800" y="10340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74930</xdr:rowOff>
    </xdr:from>
    <xdr:to>
      <xdr:col>68</xdr:col>
      <xdr:colOff>203200</xdr:colOff>
      <xdr:row>63</xdr:row>
      <xdr:rowOff>4445</xdr:rowOff>
    </xdr:to>
    <xdr:sp macro="" textlink="">
      <xdr:nvSpPr>
        <xdr:cNvPr id="336" name="フローチャート: 判断 335"/>
        <xdr:cNvSpPr/>
      </xdr:nvSpPr>
      <xdr:spPr>
        <a:xfrm>
          <a:off x="14351000" y="10704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160655</xdr:rowOff>
    </xdr:from>
    <xdr:ext cx="748665" cy="259080"/>
    <xdr:sp macro="" textlink="">
      <xdr:nvSpPr>
        <xdr:cNvPr id="337" name="テキスト ボックス 336"/>
        <xdr:cNvSpPr txBox="1"/>
      </xdr:nvSpPr>
      <xdr:spPr>
        <a:xfrm>
          <a:off x="14020800" y="1079055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21590</xdr:rowOff>
    </xdr:from>
    <xdr:to>
      <xdr:col>64</xdr:col>
      <xdr:colOff>152400</xdr:colOff>
      <xdr:row>62</xdr:row>
      <xdr:rowOff>123190</xdr:rowOff>
    </xdr:to>
    <xdr:sp macro="" textlink="">
      <xdr:nvSpPr>
        <xdr:cNvPr id="338" name="フローチャート: 判断 337"/>
        <xdr:cNvSpPr/>
      </xdr:nvSpPr>
      <xdr:spPr>
        <a:xfrm>
          <a:off x="134620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107950</xdr:rowOff>
    </xdr:from>
    <xdr:ext cx="748665" cy="259080"/>
    <xdr:sp macro="" textlink="">
      <xdr:nvSpPr>
        <xdr:cNvPr id="339" name="テキスト ボックス 338"/>
        <xdr:cNvSpPr txBox="1"/>
      </xdr:nvSpPr>
      <xdr:spPr>
        <a:xfrm>
          <a:off x="13131800" y="1073785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48920"/>
    <xdr:sp macro="" textlink="">
      <xdr:nvSpPr>
        <xdr:cNvPr id="340" name="テキスト ボックス 33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48920"/>
    <xdr:sp macro="" textlink="">
      <xdr:nvSpPr>
        <xdr:cNvPr id="341" name="テキスト ボックス 34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48920"/>
    <xdr:sp macro="" textlink="">
      <xdr:nvSpPr>
        <xdr:cNvPr id="342" name="テキスト ボックス 34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48920"/>
    <xdr:sp macro="" textlink="">
      <xdr:nvSpPr>
        <xdr:cNvPr id="343" name="テキスト ボックス 34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48665" cy="248920"/>
    <xdr:sp macro="" textlink="">
      <xdr:nvSpPr>
        <xdr:cNvPr id="344" name="テキスト ボックス 343"/>
        <xdr:cNvSpPr txBox="1"/>
      </xdr:nvSpPr>
      <xdr:spPr>
        <a:xfrm>
          <a:off x="13296900" y="1199896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67310</xdr:rowOff>
    </xdr:from>
    <xdr:to>
      <xdr:col>81</xdr:col>
      <xdr:colOff>95250</xdr:colOff>
      <xdr:row>60</xdr:row>
      <xdr:rowOff>168910</xdr:rowOff>
    </xdr:to>
    <xdr:sp macro="" textlink="">
      <xdr:nvSpPr>
        <xdr:cNvPr id="345" name="楕円 344"/>
        <xdr:cNvSpPr/>
      </xdr:nvSpPr>
      <xdr:spPr>
        <a:xfrm>
          <a:off x="169672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83820</xdr:rowOff>
    </xdr:from>
    <xdr:ext cx="748665" cy="259080"/>
    <xdr:sp macro="" textlink="">
      <xdr:nvSpPr>
        <xdr:cNvPr id="346" name="定員管理の状況該当値テキスト"/>
        <xdr:cNvSpPr txBox="1"/>
      </xdr:nvSpPr>
      <xdr:spPr>
        <a:xfrm>
          <a:off x="17106900" y="1019937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19050</xdr:rowOff>
    </xdr:from>
    <xdr:to>
      <xdr:col>77</xdr:col>
      <xdr:colOff>95250</xdr:colOff>
      <xdr:row>60</xdr:row>
      <xdr:rowOff>120650</xdr:rowOff>
    </xdr:to>
    <xdr:sp macro="" textlink="">
      <xdr:nvSpPr>
        <xdr:cNvPr id="347" name="楕円 346"/>
        <xdr:cNvSpPr/>
      </xdr:nvSpPr>
      <xdr:spPr>
        <a:xfrm>
          <a:off x="16129000" y="1030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130810</xdr:rowOff>
    </xdr:from>
    <xdr:ext cx="723265" cy="259080"/>
    <xdr:sp macro="" textlink="">
      <xdr:nvSpPr>
        <xdr:cNvPr id="348" name="テキスト ボックス 347"/>
        <xdr:cNvSpPr txBox="1"/>
      </xdr:nvSpPr>
      <xdr:spPr>
        <a:xfrm>
          <a:off x="15798800" y="1007491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17780</xdr:rowOff>
    </xdr:from>
    <xdr:to>
      <xdr:col>73</xdr:col>
      <xdr:colOff>44450</xdr:colOff>
      <xdr:row>60</xdr:row>
      <xdr:rowOff>118745</xdr:rowOff>
    </xdr:to>
    <xdr:sp macro="" textlink="">
      <xdr:nvSpPr>
        <xdr:cNvPr id="349" name="楕円 348"/>
        <xdr:cNvSpPr/>
      </xdr:nvSpPr>
      <xdr:spPr>
        <a:xfrm>
          <a:off x="15240000" y="10304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128905</xdr:rowOff>
    </xdr:from>
    <xdr:ext cx="748665" cy="259080"/>
    <xdr:sp macro="" textlink="">
      <xdr:nvSpPr>
        <xdr:cNvPr id="350" name="テキスト ボックス 349"/>
        <xdr:cNvSpPr txBox="1"/>
      </xdr:nvSpPr>
      <xdr:spPr>
        <a:xfrm>
          <a:off x="14909800" y="1007300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6985</xdr:rowOff>
    </xdr:from>
    <xdr:to>
      <xdr:col>68</xdr:col>
      <xdr:colOff>203200</xdr:colOff>
      <xdr:row>60</xdr:row>
      <xdr:rowOff>109220</xdr:rowOff>
    </xdr:to>
    <xdr:sp macro="" textlink="">
      <xdr:nvSpPr>
        <xdr:cNvPr id="351" name="楕円 350"/>
        <xdr:cNvSpPr/>
      </xdr:nvSpPr>
      <xdr:spPr>
        <a:xfrm>
          <a:off x="14351000" y="102939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118745</xdr:rowOff>
    </xdr:from>
    <xdr:ext cx="748665" cy="259080"/>
    <xdr:sp macro="" textlink="">
      <xdr:nvSpPr>
        <xdr:cNvPr id="352" name="テキスト ボックス 351"/>
        <xdr:cNvSpPr txBox="1"/>
      </xdr:nvSpPr>
      <xdr:spPr>
        <a:xfrm>
          <a:off x="14020800" y="1006284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2540</xdr:rowOff>
    </xdr:from>
    <xdr:to>
      <xdr:col>64</xdr:col>
      <xdr:colOff>152400</xdr:colOff>
      <xdr:row>60</xdr:row>
      <xdr:rowOff>104140</xdr:rowOff>
    </xdr:to>
    <xdr:sp macro="" textlink="">
      <xdr:nvSpPr>
        <xdr:cNvPr id="353" name="楕円 352"/>
        <xdr:cNvSpPr/>
      </xdr:nvSpPr>
      <xdr:spPr>
        <a:xfrm>
          <a:off x="134620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114300</xdr:rowOff>
    </xdr:from>
    <xdr:ext cx="748665" cy="259080"/>
    <xdr:sp macro="" textlink="">
      <xdr:nvSpPr>
        <xdr:cNvPr id="354" name="テキスト ボックス 353"/>
        <xdr:cNvSpPr txBox="1"/>
      </xdr:nvSpPr>
      <xdr:spPr>
        <a:xfrm>
          <a:off x="13131800" y="1005840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7" name="テキスト ボックス 356"/>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年々公債費負担を縮減している状況が続いていたが，平成３０年度は前年度と比較して，１．８ポイント増加した。主な要因として，かみす防災アリーナの施設購入費が挙げられる。</a:t>
          </a:r>
        </a:p>
        <a:p>
          <a:r>
            <a:rPr sz="1300" b="0" i="0" u="none" strike="noStrike" baseline="0">
              <a:solidFill>
                <a:srgbClr val="000000"/>
              </a:solidFill>
              <a:latin typeface="ＭＳ Ｐゴシック"/>
              <a:ea typeface="ＭＳ Ｐゴシック"/>
            </a:rPr>
            <a:t>　類似団体平均より下回っているが，急激な比率上昇とならないよう起債事業の選択と集中を図る。</a:t>
          </a:r>
        </a:p>
      </xdr:txBody>
    </xdr:sp>
    <xdr:clientData/>
  </xdr:twoCellAnchor>
  <xdr:oneCellAnchor>
    <xdr:from>
      <xdr:col>61</xdr:col>
      <xdr:colOff>6350</xdr:colOff>
      <xdr:row>32</xdr:row>
      <xdr:rowOff>101600</xdr:rowOff>
    </xdr:from>
    <xdr:ext cx="285115" cy="224790"/>
    <xdr:sp macro="" textlink="">
      <xdr:nvSpPr>
        <xdr:cNvPr id="368" name="テキスト ボックス 367"/>
        <xdr:cNvSpPr txBox="1"/>
      </xdr:nvSpPr>
      <xdr:spPr>
        <a:xfrm>
          <a:off x="12788900" y="5588000"/>
          <a:ext cx="2851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48665" cy="259080"/>
    <xdr:sp macro="" textlink="">
      <xdr:nvSpPr>
        <xdr:cNvPr id="370" name="テキスト ボックス 369"/>
        <xdr:cNvSpPr txBox="1"/>
      </xdr:nvSpPr>
      <xdr:spPr>
        <a:xfrm>
          <a:off x="12065000" y="80492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48665" cy="259080"/>
    <xdr:sp macro="" textlink="">
      <xdr:nvSpPr>
        <xdr:cNvPr id="372" name="テキスト ボックス 371"/>
        <xdr:cNvSpPr txBox="1"/>
      </xdr:nvSpPr>
      <xdr:spPr>
        <a:xfrm>
          <a:off x="12065000" y="75666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48665" cy="248920"/>
    <xdr:sp macro="" textlink="">
      <xdr:nvSpPr>
        <xdr:cNvPr id="374" name="テキスト ボックス 373"/>
        <xdr:cNvSpPr txBox="1"/>
      </xdr:nvSpPr>
      <xdr:spPr>
        <a:xfrm>
          <a:off x="12065000" y="708406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48665" cy="251460"/>
    <xdr:sp macro="" textlink="">
      <xdr:nvSpPr>
        <xdr:cNvPr id="376" name="テキスト ボックス 375"/>
        <xdr:cNvSpPr txBox="1"/>
      </xdr:nvSpPr>
      <xdr:spPr>
        <a:xfrm>
          <a:off x="12065000" y="660146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48665" cy="259080"/>
    <xdr:sp macro="" textlink="">
      <xdr:nvSpPr>
        <xdr:cNvPr id="378" name="テキスト ボックス 377"/>
        <xdr:cNvSpPr txBox="1"/>
      </xdr:nvSpPr>
      <xdr:spPr>
        <a:xfrm>
          <a:off x="12065000" y="61188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149860</xdr:rowOff>
    </xdr:from>
    <xdr:ext cx="748665" cy="259080"/>
    <xdr:sp macro="" textlink="">
      <xdr:nvSpPr>
        <xdr:cNvPr id="380" name="テキスト ボックス 379"/>
        <xdr:cNvSpPr txBox="1"/>
      </xdr:nvSpPr>
      <xdr:spPr>
        <a:xfrm>
          <a:off x="12065000" y="56362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41910</xdr:rowOff>
    </xdr:to>
    <xdr:cxnSp macro="">
      <xdr:nvCxnSpPr>
        <xdr:cNvPr id="382" name="直線コネクタ 381"/>
        <xdr:cNvCxnSpPr/>
      </xdr:nvCxnSpPr>
      <xdr:spPr>
        <a:xfrm flipV="1">
          <a:off x="17018000" y="6212840"/>
          <a:ext cx="0" cy="15443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48665" cy="259080"/>
    <xdr:sp macro="" textlink="">
      <xdr:nvSpPr>
        <xdr:cNvPr id="383" name="公債費負担の状況最小値テキスト"/>
        <xdr:cNvSpPr txBox="1"/>
      </xdr:nvSpPr>
      <xdr:spPr>
        <a:xfrm>
          <a:off x="17106900" y="772922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127000</xdr:rowOff>
    </xdr:from>
    <xdr:ext cx="748665" cy="259080"/>
    <xdr:sp macro="" textlink="">
      <xdr:nvSpPr>
        <xdr:cNvPr id="385" name="公債費負担の状況最大値テキスト"/>
        <xdr:cNvSpPr txBox="1"/>
      </xdr:nvSpPr>
      <xdr:spPr>
        <a:xfrm>
          <a:off x="17106900" y="595630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6" name="直線コネクタ 385"/>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88900</xdr:rowOff>
    </xdr:from>
    <xdr:to>
      <xdr:col>81</xdr:col>
      <xdr:colOff>44450</xdr:colOff>
      <xdr:row>39</xdr:row>
      <xdr:rowOff>8890</xdr:rowOff>
    </xdr:to>
    <xdr:cxnSp macro="">
      <xdr:nvCxnSpPr>
        <xdr:cNvPr id="387" name="直線コネクタ 386"/>
        <xdr:cNvCxnSpPr/>
      </xdr:nvCxnSpPr>
      <xdr:spPr>
        <a:xfrm>
          <a:off x="16179800" y="6261100"/>
          <a:ext cx="838200" cy="434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24130</xdr:rowOff>
    </xdr:from>
    <xdr:ext cx="748665" cy="259080"/>
    <xdr:sp macro="" textlink="">
      <xdr:nvSpPr>
        <xdr:cNvPr id="388" name="公債費負担の状況平均値テキスト"/>
        <xdr:cNvSpPr txBox="1"/>
      </xdr:nvSpPr>
      <xdr:spPr>
        <a:xfrm>
          <a:off x="17106900" y="6882130"/>
          <a:ext cx="7486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9" name="フローチャート: 判断 388"/>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88900</xdr:rowOff>
    </xdr:from>
    <xdr:to>
      <xdr:col>77</xdr:col>
      <xdr:colOff>44450</xdr:colOff>
      <xdr:row>37</xdr:row>
      <xdr:rowOff>38100</xdr:rowOff>
    </xdr:to>
    <xdr:cxnSp macro="">
      <xdr:nvCxnSpPr>
        <xdr:cNvPr id="390" name="直線コネクタ 389"/>
        <xdr:cNvCxnSpPr/>
      </xdr:nvCxnSpPr>
      <xdr:spPr>
        <a:xfrm flipV="1">
          <a:off x="15290800" y="6261100"/>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23265" cy="259080"/>
    <xdr:sp macro="" textlink="">
      <xdr:nvSpPr>
        <xdr:cNvPr id="392" name="テキスト ボックス 391"/>
        <xdr:cNvSpPr txBox="1"/>
      </xdr:nvSpPr>
      <xdr:spPr>
        <a:xfrm>
          <a:off x="15798800" y="702056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38100</xdr:rowOff>
    </xdr:from>
    <xdr:to>
      <xdr:col>72</xdr:col>
      <xdr:colOff>203200</xdr:colOff>
      <xdr:row>37</xdr:row>
      <xdr:rowOff>86360</xdr:rowOff>
    </xdr:to>
    <xdr:cxnSp macro="">
      <xdr:nvCxnSpPr>
        <xdr:cNvPr id="393" name="直線コネクタ 392"/>
        <xdr:cNvCxnSpPr/>
      </xdr:nvCxnSpPr>
      <xdr:spPr>
        <a:xfrm flipV="1">
          <a:off x="14401800" y="638175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4" name="フローチャート: 判断 393"/>
        <xdr:cNvSpPr/>
      </xdr:nvSpPr>
      <xdr:spPr>
        <a:xfrm>
          <a:off x="15240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87630</xdr:rowOff>
    </xdr:from>
    <xdr:ext cx="748665" cy="250190"/>
    <xdr:sp macro="" textlink="">
      <xdr:nvSpPr>
        <xdr:cNvPr id="395" name="テキスト ボックス 394"/>
        <xdr:cNvSpPr txBox="1"/>
      </xdr:nvSpPr>
      <xdr:spPr>
        <a:xfrm>
          <a:off x="14909800" y="7117080"/>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86360</xdr:rowOff>
    </xdr:from>
    <xdr:to>
      <xdr:col>68</xdr:col>
      <xdr:colOff>152400</xdr:colOff>
      <xdr:row>38</xdr:row>
      <xdr:rowOff>83820</xdr:rowOff>
    </xdr:to>
    <xdr:cxnSp macro="">
      <xdr:nvCxnSpPr>
        <xdr:cNvPr id="396" name="直線コネクタ 395"/>
        <xdr:cNvCxnSpPr/>
      </xdr:nvCxnSpPr>
      <xdr:spPr>
        <a:xfrm flipV="1">
          <a:off x="13512800" y="6430010"/>
          <a:ext cx="8890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7" name="フローチャート: 判断 396"/>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60960</xdr:rowOff>
    </xdr:from>
    <xdr:ext cx="748665" cy="259080"/>
    <xdr:sp macro="" textlink="">
      <xdr:nvSpPr>
        <xdr:cNvPr id="398" name="テキスト ボックス 397"/>
        <xdr:cNvSpPr txBox="1"/>
      </xdr:nvSpPr>
      <xdr:spPr>
        <a:xfrm>
          <a:off x="14020800" y="72618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42</xdr:row>
      <xdr:rowOff>95250</xdr:rowOff>
    </xdr:from>
    <xdr:to>
      <xdr:col>64</xdr:col>
      <xdr:colOff>152400</xdr:colOff>
      <xdr:row>43</xdr:row>
      <xdr:rowOff>25400</xdr:rowOff>
    </xdr:to>
    <xdr:sp macro="" textlink="">
      <xdr:nvSpPr>
        <xdr:cNvPr id="399" name="フローチャート: 判断 398"/>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10160</xdr:rowOff>
    </xdr:from>
    <xdr:ext cx="748665" cy="259080"/>
    <xdr:sp macro="" textlink="">
      <xdr:nvSpPr>
        <xdr:cNvPr id="400" name="テキスト ボックス 399"/>
        <xdr:cNvSpPr txBox="1"/>
      </xdr:nvSpPr>
      <xdr:spPr>
        <a:xfrm>
          <a:off x="13131800" y="738251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48665" cy="259080"/>
    <xdr:sp macro="" textlink="">
      <xdr:nvSpPr>
        <xdr:cNvPr id="405" name="テキスト ボックス 404"/>
        <xdr:cNvSpPr txBox="1"/>
      </xdr:nvSpPr>
      <xdr:spPr>
        <a:xfrm>
          <a:off x="13296900" y="8188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6" name="楕円 405"/>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146050</xdr:rowOff>
    </xdr:from>
    <xdr:ext cx="748665" cy="248920"/>
    <xdr:sp macro="" textlink="">
      <xdr:nvSpPr>
        <xdr:cNvPr id="407" name="公債費負担の状況該当値テキスト"/>
        <xdr:cNvSpPr txBox="1"/>
      </xdr:nvSpPr>
      <xdr:spPr>
        <a:xfrm>
          <a:off x="17106900" y="648970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38100</xdr:rowOff>
    </xdr:from>
    <xdr:to>
      <xdr:col>77</xdr:col>
      <xdr:colOff>95250</xdr:colOff>
      <xdr:row>36</xdr:row>
      <xdr:rowOff>139700</xdr:rowOff>
    </xdr:to>
    <xdr:sp macro="" textlink="">
      <xdr:nvSpPr>
        <xdr:cNvPr id="408" name="楕円 407"/>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149860</xdr:rowOff>
    </xdr:from>
    <xdr:ext cx="723265" cy="259080"/>
    <xdr:sp macro="" textlink="">
      <xdr:nvSpPr>
        <xdr:cNvPr id="409" name="テキスト ボックス 408"/>
        <xdr:cNvSpPr txBox="1"/>
      </xdr:nvSpPr>
      <xdr:spPr>
        <a:xfrm>
          <a:off x="15798800" y="597916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10" name="楕円 409"/>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99060</xdr:rowOff>
    </xdr:from>
    <xdr:ext cx="748665" cy="250190"/>
    <xdr:sp macro="" textlink="">
      <xdr:nvSpPr>
        <xdr:cNvPr id="411" name="テキスト ボックス 410"/>
        <xdr:cNvSpPr txBox="1"/>
      </xdr:nvSpPr>
      <xdr:spPr>
        <a:xfrm>
          <a:off x="14909800" y="6099810"/>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35560</xdr:rowOff>
    </xdr:from>
    <xdr:to>
      <xdr:col>68</xdr:col>
      <xdr:colOff>203200</xdr:colOff>
      <xdr:row>37</xdr:row>
      <xdr:rowOff>137160</xdr:rowOff>
    </xdr:to>
    <xdr:sp macro="" textlink="">
      <xdr:nvSpPr>
        <xdr:cNvPr id="412" name="楕円 411"/>
        <xdr:cNvSpPr/>
      </xdr:nvSpPr>
      <xdr:spPr>
        <a:xfrm>
          <a:off x="14351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147320</xdr:rowOff>
    </xdr:from>
    <xdr:ext cx="748665" cy="259080"/>
    <xdr:sp macro="" textlink="">
      <xdr:nvSpPr>
        <xdr:cNvPr id="413" name="テキスト ボックス 412"/>
        <xdr:cNvSpPr txBox="1"/>
      </xdr:nvSpPr>
      <xdr:spPr>
        <a:xfrm>
          <a:off x="14020800" y="614807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38</xdr:row>
      <xdr:rowOff>33020</xdr:rowOff>
    </xdr:from>
    <xdr:to>
      <xdr:col>64</xdr:col>
      <xdr:colOff>152400</xdr:colOff>
      <xdr:row>38</xdr:row>
      <xdr:rowOff>134620</xdr:rowOff>
    </xdr:to>
    <xdr:sp macro="" textlink="">
      <xdr:nvSpPr>
        <xdr:cNvPr id="414" name="楕円 413"/>
        <xdr:cNvSpPr/>
      </xdr:nvSpPr>
      <xdr:spPr>
        <a:xfrm>
          <a:off x="134620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144780</xdr:rowOff>
    </xdr:from>
    <xdr:ext cx="748665" cy="250190"/>
    <xdr:sp macro="" textlink="">
      <xdr:nvSpPr>
        <xdr:cNvPr id="415" name="テキスト ボックス 414"/>
        <xdr:cNvSpPr txBox="1"/>
      </xdr:nvSpPr>
      <xdr:spPr>
        <a:xfrm>
          <a:off x="13131800" y="6316980"/>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25575" cy="309245"/>
    <xdr:sp macro="" textlink="">
      <xdr:nvSpPr>
        <xdr:cNvPr id="417" name="テキスト ボックス 416"/>
        <xdr:cNvSpPr txBox="1"/>
      </xdr:nvSpPr>
      <xdr:spPr>
        <a:xfrm>
          <a:off x="13758545" y="1568450"/>
          <a:ext cx="14255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35760" cy="358775"/>
    <xdr:sp macro="" textlink="">
      <xdr:nvSpPr>
        <xdr:cNvPr id="418" name="テキスト ボックス 417"/>
        <xdr:cNvSpPr txBox="1"/>
      </xdr:nvSpPr>
      <xdr:spPr>
        <a:xfrm>
          <a:off x="15324455" y="1543050"/>
          <a:ext cx="163576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[22.0%]</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algn="l"/>
          <a:r>
            <a:rPr sz="1300" b="0" i="0" u="none" strike="noStrike" baseline="0">
              <a:solidFill>
                <a:srgbClr val="000000"/>
              </a:solidFill>
              <a:latin typeface="ＭＳ Ｐゴシック"/>
              <a:ea typeface="ＭＳ Ｐゴシック"/>
            </a:rPr>
            <a:t>　将来負担比率については，類似団体の平均値からみても比率は下回っているため，市の財政運営は健全であるといえる。</a:t>
          </a:r>
        </a:p>
        <a:p>
          <a:r>
            <a:rPr sz="1300" b="0" i="0" u="none" strike="noStrike" baseline="0">
              <a:solidFill>
                <a:srgbClr val="000000"/>
              </a:solidFill>
              <a:latin typeface="ＭＳ Ｐゴシック"/>
              <a:ea typeface="ＭＳ Ｐゴシック"/>
            </a:rPr>
            <a:t>　地方債現在高が前年度から約９億９,７００万円減少したものの，公共施設整備基金等の取崩しによる充当可能基金の減や，普通交付税における合併算定替による縮減額の増などにより，前年度比５．２ポイント増加しているため，市債残高と借入額のバランスを考慮し，基金等の充当可能財源の確保に努める。</a:t>
          </a:r>
        </a:p>
      </xdr:txBody>
    </xdr:sp>
    <xdr:clientData/>
  </xdr:twoCellAnchor>
  <xdr:oneCellAnchor>
    <xdr:from>
      <xdr:col>61</xdr:col>
      <xdr:colOff>6350</xdr:colOff>
      <xdr:row>10</xdr:row>
      <xdr:rowOff>63500</xdr:rowOff>
    </xdr:from>
    <xdr:ext cx="285115" cy="217170"/>
    <xdr:sp macro="" textlink="">
      <xdr:nvSpPr>
        <xdr:cNvPr id="429" name="テキスト ボックス 428"/>
        <xdr:cNvSpPr txBox="1"/>
      </xdr:nvSpPr>
      <xdr:spPr>
        <a:xfrm>
          <a:off x="12788900" y="1778000"/>
          <a:ext cx="2851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48665" cy="259080"/>
    <xdr:sp macro="" textlink="">
      <xdr:nvSpPr>
        <xdr:cNvPr id="431" name="テキスト ボックス 430"/>
        <xdr:cNvSpPr txBox="1"/>
      </xdr:nvSpPr>
      <xdr:spPr>
        <a:xfrm>
          <a:off x="12065000" y="42392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48665" cy="249555"/>
    <xdr:sp macro="" textlink="">
      <xdr:nvSpPr>
        <xdr:cNvPr id="433" name="テキスト ボックス 432"/>
        <xdr:cNvSpPr txBox="1"/>
      </xdr:nvSpPr>
      <xdr:spPr>
        <a:xfrm>
          <a:off x="12065000" y="389445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48665" cy="251460"/>
    <xdr:sp macro="" textlink="">
      <xdr:nvSpPr>
        <xdr:cNvPr id="435" name="テキスト ボックス 434"/>
        <xdr:cNvSpPr txBox="1"/>
      </xdr:nvSpPr>
      <xdr:spPr>
        <a:xfrm>
          <a:off x="12065000" y="354965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48665" cy="259080"/>
    <xdr:sp macro="" textlink="">
      <xdr:nvSpPr>
        <xdr:cNvPr id="437" name="テキスト ボックス 436"/>
        <xdr:cNvSpPr txBox="1"/>
      </xdr:nvSpPr>
      <xdr:spPr>
        <a:xfrm>
          <a:off x="12065000" y="320484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48665" cy="259080"/>
    <xdr:sp macro="" textlink="">
      <xdr:nvSpPr>
        <xdr:cNvPr id="439" name="テキスト ボックス 438"/>
        <xdr:cNvSpPr txBox="1"/>
      </xdr:nvSpPr>
      <xdr:spPr>
        <a:xfrm>
          <a:off x="12065000" y="286067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48665" cy="259080"/>
    <xdr:sp macro="" textlink="">
      <xdr:nvSpPr>
        <xdr:cNvPr id="441" name="テキスト ボックス 440"/>
        <xdr:cNvSpPr txBox="1"/>
      </xdr:nvSpPr>
      <xdr:spPr>
        <a:xfrm>
          <a:off x="12065000" y="251587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48665" cy="258445"/>
    <xdr:sp macro="" textlink="">
      <xdr:nvSpPr>
        <xdr:cNvPr id="443" name="テキスト ボックス 442"/>
        <xdr:cNvSpPr txBox="1"/>
      </xdr:nvSpPr>
      <xdr:spPr>
        <a:xfrm>
          <a:off x="12065000" y="2171065"/>
          <a:ext cx="748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19050</xdr:rowOff>
    </xdr:to>
    <xdr:cxnSp macro="">
      <xdr:nvCxnSpPr>
        <xdr:cNvPr id="446" name="直線コネクタ 445"/>
        <xdr:cNvCxnSpPr/>
      </xdr:nvCxnSpPr>
      <xdr:spPr>
        <a:xfrm flipV="1">
          <a:off x="17018000" y="231330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162560</xdr:rowOff>
    </xdr:from>
    <xdr:ext cx="748665" cy="259080"/>
    <xdr:sp macro="" textlink="">
      <xdr:nvSpPr>
        <xdr:cNvPr id="447" name="将来負担の状況最小値テキスト"/>
        <xdr:cNvSpPr txBox="1"/>
      </xdr:nvSpPr>
      <xdr:spPr>
        <a:xfrm>
          <a:off x="17106900" y="3934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19050</xdr:rowOff>
    </xdr:from>
    <xdr:to>
      <xdr:col>81</xdr:col>
      <xdr:colOff>133350</xdr:colOff>
      <xdr:row>23</xdr:row>
      <xdr:rowOff>19050</xdr:rowOff>
    </xdr:to>
    <xdr:cxnSp macro="">
      <xdr:nvCxnSpPr>
        <xdr:cNvPr id="448" name="直線コネクタ 447"/>
        <xdr:cNvCxnSpPr/>
      </xdr:nvCxnSpPr>
      <xdr:spPr>
        <a:xfrm>
          <a:off x="16929100" y="3962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48665" cy="258445"/>
    <xdr:sp macro="" textlink="">
      <xdr:nvSpPr>
        <xdr:cNvPr id="449" name="将来負担の状況最大値テキスト"/>
        <xdr:cNvSpPr txBox="1"/>
      </xdr:nvSpPr>
      <xdr:spPr>
        <a:xfrm>
          <a:off x="17106900" y="2056765"/>
          <a:ext cx="748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31115</xdr:rowOff>
    </xdr:from>
    <xdr:to>
      <xdr:col>81</xdr:col>
      <xdr:colOff>44450</xdr:colOff>
      <xdr:row>15</xdr:row>
      <xdr:rowOff>120650</xdr:rowOff>
    </xdr:to>
    <xdr:cxnSp macro="">
      <xdr:nvCxnSpPr>
        <xdr:cNvPr id="451" name="直線コネクタ 450"/>
        <xdr:cNvCxnSpPr/>
      </xdr:nvCxnSpPr>
      <xdr:spPr>
        <a:xfrm>
          <a:off x="16179800" y="2602865"/>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97790</xdr:rowOff>
    </xdr:from>
    <xdr:ext cx="748665" cy="251460"/>
    <xdr:sp macro="" textlink="">
      <xdr:nvSpPr>
        <xdr:cNvPr id="452" name="将来負担の状況平均値テキスト"/>
        <xdr:cNvSpPr txBox="1"/>
      </xdr:nvSpPr>
      <xdr:spPr>
        <a:xfrm>
          <a:off x="17106900" y="2840990"/>
          <a:ext cx="7486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35.2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16</xdr:row>
      <xdr:rowOff>125730</xdr:rowOff>
    </xdr:from>
    <xdr:to>
      <xdr:col>81</xdr:col>
      <xdr:colOff>95250</xdr:colOff>
      <xdr:row>17</xdr:row>
      <xdr:rowOff>55880</xdr:rowOff>
    </xdr:to>
    <xdr:sp macro="" textlink="">
      <xdr:nvSpPr>
        <xdr:cNvPr id="453" name="フローチャート: 判断 452"/>
        <xdr:cNvSpPr/>
      </xdr:nvSpPr>
      <xdr:spPr>
        <a:xfrm>
          <a:off x="16967200" y="286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31115</xdr:rowOff>
    </xdr:from>
    <xdr:to>
      <xdr:col>77</xdr:col>
      <xdr:colOff>44450</xdr:colOff>
      <xdr:row>16</xdr:row>
      <xdr:rowOff>4445</xdr:rowOff>
    </xdr:to>
    <xdr:cxnSp macro="">
      <xdr:nvCxnSpPr>
        <xdr:cNvPr id="454" name="直線コネクタ 453"/>
        <xdr:cNvCxnSpPr/>
      </xdr:nvCxnSpPr>
      <xdr:spPr>
        <a:xfrm flipV="1">
          <a:off x="15290800" y="260286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76200</xdr:rowOff>
    </xdr:from>
    <xdr:to>
      <xdr:col>77</xdr:col>
      <xdr:colOff>95250</xdr:colOff>
      <xdr:row>17</xdr:row>
      <xdr:rowOff>6350</xdr:rowOff>
    </xdr:to>
    <xdr:sp macro="" textlink="">
      <xdr:nvSpPr>
        <xdr:cNvPr id="455" name="フローチャート: 判断 454"/>
        <xdr:cNvSpPr/>
      </xdr:nvSpPr>
      <xdr:spPr>
        <a:xfrm>
          <a:off x="16129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162560</xdr:rowOff>
    </xdr:from>
    <xdr:ext cx="723265" cy="259080"/>
    <xdr:sp macro="" textlink="">
      <xdr:nvSpPr>
        <xdr:cNvPr id="456" name="テキスト ボックス 455"/>
        <xdr:cNvSpPr txBox="1"/>
      </xdr:nvSpPr>
      <xdr:spPr>
        <a:xfrm>
          <a:off x="15798800" y="2905760"/>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32.3</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125730</xdr:rowOff>
    </xdr:from>
    <xdr:to>
      <xdr:col>72</xdr:col>
      <xdr:colOff>203200</xdr:colOff>
      <xdr:row>16</xdr:row>
      <xdr:rowOff>4445</xdr:rowOff>
    </xdr:to>
    <xdr:cxnSp macro="">
      <xdr:nvCxnSpPr>
        <xdr:cNvPr id="457" name="直線コネクタ 456"/>
        <xdr:cNvCxnSpPr/>
      </xdr:nvCxnSpPr>
      <xdr:spPr>
        <a:xfrm>
          <a:off x="14401800" y="269748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103505</xdr:rowOff>
    </xdr:from>
    <xdr:to>
      <xdr:col>73</xdr:col>
      <xdr:colOff>44450</xdr:colOff>
      <xdr:row>17</xdr:row>
      <xdr:rowOff>33655</xdr:rowOff>
    </xdr:to>
    <xdr:sp macro="" textlink="">
      <xdr:nvSpPr>
        <xdr:cNvPr id="458" name="フローチャート: 判断 457"/>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18415</xdr:rowOff>
    </xdr:from>
    <xdr:ext cx="748665" cy="250825"/>
    <xdr:sp macro="" textlink="">
      <xdr:nvSpPr>
        <xdr:cNvPr id="459" name="テキスト ボックス 458"/>
        <xdr:cNvSpPr txBox="1"/>
      </xdr:nvSpPr>
      <xdr:spPr>
        <a:xfrm>
          <a:off x="14909800" y="293306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16</xdr:row>
      <xdr:rowOff>134620</xdr:rowOff>
    </xdr:from>
    <xdr:to>
      <xdr:col>68</xdr:col>
      <xdr:colOff>203200</xdr:colOff>
      <xdr:row>17</xdr:row>
      <xdr:rowOff>64770</xdr:rowOff>
    </xdr:to>
    <xdr:sp macro="" textlink="">
      <xdr:nvSpPr>
        <xdr:cNvPr id="460" name="フローチャート: 判断 459"/>
        <xdr:cNvSpPr/>
      </xdr:nvSpPr>
      <xdr:spPr>
        <a:xfrm>
          <a:off x="14351000" y="287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49530</xdr:rowOff>
    </xdr:from>
    <xdr:ext cx="748665" cy="259080"/>
    <xdr:sp macro="" textlink="">
      <xdr:nvSpPr>
        <xdr:cNvPr id="461" name="テキスト ボックス 460"/>
        <xdr:cNvSpPr txBox="1"/>
      </xdr:nvSpPr>
      <xdr:spPr>
        <a:xfrm>
          <a:off x="14020800" y="296418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88265</xdr:rowOff>
    </xdr:from>
    <xdr:to>
      <xdr:col>64</xdr:col>
      <xdr:colOff>152400</xdr:colOff>
      <xdr:row>17</xdr:row>
      <xdr:rowOff>18415</xdr:rowOff>
    </xdr:to>
    <xdr:sp macro="" textlink="">
      <xdr:nvSpPr>
        <xdr:cNvPr id="462" name="フローチャート: 判断 461"/>
        <xdr:cNvSpPr/>
      </xdr:nvSpPr>
      <xdr:spPr>
        <a:xfrm>
          <a:off x="13462000" y="283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29210</xdr:rowOff>
    </xdr:from>
    <xdr:ext cx="748665" cy="251460"/>
    <xdr:sp macro="" textlink="">
      <xdr:nvSpPr>
        <xdr:cNvPr id="463" name="テキスト ボックス 462"/>
        <xdr:cNvSpPr txBox="1"/>
      </xdr:nvSpPr>
      <xdr:spPr>
        <a:xfrm>
          <a:off x="13131800" y="260096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4" name="テキスト ボックス 46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5" name="テキスト ボックス 46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6" name="テキスト ボックス 46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7" name="テキスト ボックス 46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48665" cy="259080"/>
    <xdr:sp macro="" textlink="">
      <xdr:nvSpPr>
        <xdr:cNvPr id="468" name="テキスト ボックス 467"/>
        <xdr:cNvSpPr txBox="1"/>
      </xdr:nvSpPr>
      <xdr:spPr>
        <a:xfrm>
          <a:off x="13296900" y="4378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69850</xdr:rowOff>
    </xdr:from>
    <xdr:to>
      <xdr:col>81</xdr:col>
      <xdr:colOff>95250</xdr:colOff>
      <xdr:row>16</xdr:row>
      <xdr:rowOff>0</xdr:rowOff>
    </xdr:to>
    <xdr:sp macro="" textlink="">
      <xdr:nvSpPr>
        <xdr:cNvPr id="469" name="楕円 468"/>
        <xdr:cNvSpPr/>
      </xdr:nvSpPr>
      <xdr:spPr>
        <a:xfrm>
          <a:off x="16967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86360</xdr:rowOff>
    </xdr:from>
    <xdr:ext cx="748665" cy="251460"/>
    <xdr:sp macro="" textlink="">
      <xdr:nvSpPr>
        <xdr:cNvPr id="470" name="将来負担の状況該当値テキスト"/>
        <xdr:cNvSpPr txBox="1"/>
      </xdr:nvSpPr>
      <xdr:spPr>
        <a:xfrm>
          <a:off x="17106900" y="2486660"/>
          <a:ext cx="7486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14</xdr:row>
      <xdr:rowOff>151765</xdr:rowOff>
    </xdr:from>
    <xdr:to>
      <xdr:col>77</xdr:col>
      <xdr:colOff>95250</xdr:colOff>
      <xdr:row>15</xdr:row>
      <xdr:rowOff>81915</xdr:rowOff>
    </xdr:to>
    <xdr:sp macro="" textlink="">
      <xdr:nvSpPr>
        <xdr:cNvPr id="471" name="楕円 470"/>
        <xdr:cNvSpPr/>
      </xdr:nvSpPr>
      <xdr:spPr>
        <a:xfrm>
          <a:off x="16129000" y="255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92075</xdr:rowOff>
    </xdr:from>
    <xdr:ext cx="723265" cy="259080"/>
    <xdr:sp macro="" textlink="">
      <xdr:nvSpPr>
        <xdr:cNvPr id="472" name="テキスト ボックス 471"/>
        <xdr:cNvSpPr txBox="1"/>
      </xdr:nvSpPr>
      <xdr:spPr>
        <a:xfrm>
          <a:off x="15798800" y="2320925"/>
          <a:ext cx="723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125095</xdr:rowOff>
    </xdr:from>
    <xdr:to>
      <xdr:col>73</xdr:col>
      <xdr:colOff>44450</xdr:colOff>
      <xdr:row>16</xdr:row>
      <xdr:rowOff>55245</xdr:rowOff>
    </xdr:to>
    <xdr:sp macro="" textlink="">
      <xdr:nvSpPr>
        <xdr:cNvPr id="473" name="楕円 472"/>
        <xdr:cNvSpPr/>
      </xdr:nvSpPr>
      <xdr:spPr>
        <a:xfrm>
          <a:off x="15240000" y="269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65405</xdr:rowOff>
    </xdr:from>
    <xdr:ext cx="748665" cy="249555"/>
    <xdr:sp macro="" textlink="">
      <xdr:nvSpPr>
        <xdr:cNvPr id="474" name="テキスト ボックス 473"/>
        <xdr:cNvSpPr txBox="1"/>
      </xdr:nvSpPr>
      <xdr:spPr>
        <a:xfrm>
          <a:off x="14909800" y="2465705"/>
          <a:ext cx="7486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15</xdr:row>
      <xdr:rowOff>74930</xdr:rowOff>
    </xdr:from>
    <xdr:to>
      <xdr:col>68</xdr:col>
      <xdr:colOff>203200</xdr:colOff>
      <xdr:row>16</xdr:row>
      <xdr:rowOff>5080</xdr:rowOff>
    </xdr:to>
    <xdr:sp macro="" textlink="">
      <xdr:nvSpPr>
        <xdr:cNvPr id="475" name="楕円 474"/>
        <xdr:cNvSpPr/>
      </xdr:nvSpPr>
      <xdr:spPr>
        <a:xfrm>
          <a:off x="14351000" y="264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15240</xdr:rowOff>
    </xdr:from>
    <xdr:ext cx="748665" cy="259080"/>
    <xdr:sp macro="" textlink="">
      <xdr:nvSpPr>
        <xdr:cNvPr id="476" name="テキスト ボックス 475"/>
        <xdr:cNvSpPr txBox="1"/>
      </xdr:nvSpPr>
      <xdr:spPr>
        <a:xfrm>
          <a:off x="14020800" y="241554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95,401
92,996
146.98
48,011,651
44,644,123
3,132,931
28,381,646
14,314,808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22.0</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1460"/>
    <xdr:sp macro="" textlink="">
      <xdr:nvSpPr>
        <xdr:cNvPr id="30" name="テキスト ボックス 29"/>
        <xdr:cNvSpPr txBox="1"/>
      </xdr:nvSpPr>
      <xdr:spPr>
        <a:xfrm>
          <a:off x="698500" y="3492500"/>
          <a:ext cx="889444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48920"/>
    <xdr:sp macro="" textlink="">
      <xdr:nvSpPr>
        <xdr:cNvPr id="31" name="テキスト ボックス 30"/>
        <xdr:cNvSpPr txBox="1"/>
      </xdr:nvSpPr>
      <xdr:spPr>
        <a:xfrm>
          <a:off x="698500" y="3746500"/>
          <a:ext cx="6044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195580</xdr:colOff>
      <xdr:row>27</xdr:row>
      <xdr:rowOff>133350</xdr:rowOff>
    </xdr:from>
    <xdr:to>
      <xdr:col>34</xdr:col>
      <xdr:colOff>120650</xdr:colOff>
      <xdr:row>29</xdr:row>
      <xdr:rowOff>44450</xdr:rowOff>
    </xdr:to>
    <xdr:sp macro="" textlink="">
      <xdr:nvSpPr>
        <xdr:cNvPr id="35" name="正方形/長方形 34"/>
        <xdr:cNvSpPr/>
      </xdr:nvSpPr>
      <xdr:spPr>
        <a:xfrm>
          <a:off x="5396230" y="4762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195580</xdr:colOff>
      <xdr:row>28</xdr:row>
      <xdr:rowOff>152400</xdr:rowOff>
    </xdr:from>
    <xdr:to>
      <xdr:col>34</xdr:col>
      <xdr:colOff>120650</xdr:colOff>
      <xdr:row>30</xdr:row>
      <xdr:rowOff>63500</xdr:rowOff>
    </xdr:to>
    <xdr:sp macro="" textlink="">
      <xdr:nvSpPr>
        <xdr:cNvPr id="36" name="正方形/長方形 35"/>
        <xdr:cNvSpPr/>
      </xdr:nvSpPr>
      <xdr:spPr>
        <a:xfrm>
          <a:off x="5396230" y="4953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定員管理の適正化を図る計画に基づき，適正な定員管理に努め，平成３０年度の職員数は前年度から３名増の５５５名となり，前年度比０．３ポイント増の１７．８％となったが，類似団体との比較では４．３ポイント下回るなど，依然として低い状況である。</a:t>
          </a:r>
        </a:p>
        <a:p>
          <a:r>
            <a:rPr kumimoji="1" lang="ja-JP" altLang="en-US" sz="1300">
              <a:latin typeface="ＭＳ Ｐゴシック"/>
              <a:ea typeface="ＭＳ Ｐゴシック"/>
            </a:rPr>
            <a:t>　今後も市の施策や事業等を勘案し，適正な定員管理を図りながら職員の任用に努める。</a:t>
          </a:r>
        </a:p>
      </xdr:txBody>
    </xdr:sp>
    <xdr:clientData/>
  </xdr:twoCellAnchor>
  <xdr:oneCellAnchor>
    <xdr:from>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492760" cy="250190"/>
    <xdr:sp macro="" textlink="">
      <xdr:nvSpPr>
        <xdr:cNvPr id="47" name="テキスト ボックス 46"/>
        <xdr:cNvSpPr txBox="1"/>
      </xdr:nvSpPr>
      <xdr:spPr>
        <a:xfrm>
          <a:off x="254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28.0</a:t>
          </a:r>
          <a:endParaRPr kumimoji="1" lang="ja-JP" altLang="en-US" sz="1000">
            <a:latin typeface="ＭＳ Ｐゴシック"/>
            <a:ea typeface="ＭＳ Ｐゴシック"/>
          </a:endParaRPr>
        </a:p>
      </xdr:txBody>
    </xdr:sp>
    <xdr:clientData/>
  </xdr:oneCellAnchor>
  <xdr:twoCellAnchor>
    <xdr:from>
      <xdr:col>3</xdr:col>
      <xdr:colOff>161925</xdr:colOff>
      <xdr:row>42</xdr:row>
      <xdr:rowOff>29210</xdr:rowOff>
    </xdr:from>
    <xdr:to>
      <xdr:col>26</xdr:col>
      <xdr:colOff>184150</xdr:colOff>
      <xdr:row>42</xdr:row>
      <xdr:rowOff>29210</xdr:rowOff>
    </xdr:to>
    <xdr:cxnSp macro="">
      <xdr:nvCxnSpPr>
        <xdr:cNvPr id="48" name="直線コネクタ 47"/>
        <xdr:cNvCxnSpPr/>
      </xdr:nvCxnSpPr>
      <xdr:spPr>
        <a:xfrm>
          <a:off x="762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58420</xdr:rowOff>
    </xdr:from>
    <xdr:ext cx="492760" cy="259080"/>
    <xdr:sp macro="" textlink="">
      <xdr:nvSpPr>
        <xdr:cNvPr id="49" name="テキスト ボックス 48"/>
        <xdr:cNvSpPr txBox="1"/>
      </xdr:nvSpPr>
      <xdr:spPr>
        <a:xfrm>
          <a:off x="254000" y="7087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26.0</a:t>
          </a:r>
          <a:endParaRPr kumimoji="1" lang="ja-JP" altLang="en-US" sz="1000">
            <a:latin typeface="ＭＳ Ｐゴシック"/>
            <a:ea typeface="ＭＳ Ｐゴシック"/>
          </a:endParaRPr>
        </a:p>
      </xdr:txBody>
    </xdr:sp>
    <xdr:clientData/>
  </xdr:oneCellAnchor>
  <xdr:twoCellAnchor>
    <xdr:from>
      <xdr:col>3</xdr:col>
      <xdr:colOff>161925</xdr:colOff>
      <xdr:row>40</xdr:row>
      <xdr:rowOff>45085</xdr:rowOff>
    </xdr:from>
    <xdr:to>
      <xdr:col>26</xdr:col>
      <xdr:colOff>184150</xdr:colOff>
      <xdr:row>40</xdr:row>
      <xdr:rowOff>45085</xdr:rowOff>
    </xdr:to>
    <xdr:cxnSp macro="">
      <xdr:nvCxnSpPr>
        <xdr:cNvPr id="50" name="直線コネクタ 49"/>
        <xdr:cNvCxnSpPr/>
      </xdr:nvCxnSpPr>
      <xdr:spPr>
        <a:xfrm>
          <a:off x="762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74930</xdr:rowOff>
    </xdr:from>
    <xdr:ext cx="492760" cy="251460"/>
    <xdr:sp macro="" textlink="">
      <xdr:nvSpPr>
        <xdr:cNvPr id="51" name="テキスト ボックス 50"/>
        <xdr:cNvSpPr txBox="1"/>
      </xdr:nvSpPr>
      <xdr:spPr>
        <a:xfrm>
          <a:off x="254000" y="6761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61595</xdr:rowOff>
    </xdr:from>
    <xdr:to>
      <xdr:col>26</xdr:col>
      <xdr:colOff>184150</xdr:colOff>
      <xdr:row>38</xdr:row>
      <xdr:rowOff>61595</xdr:rowOff>
    </xdr:to>
    <xdr:cxnSp macro="">
      <xdr:nvCxnSpPr>
        <xdr:cNvPr id="52" name="直線コネクタ 51"/>
        <xdr:cNvCxnSpPr/>
      </xdr:nvCxnSpPr>
      <xdr:spPr>
        <a:xfrm>
          <a:off x="762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90805</xdr:rowOff>
    </xdr:from>
    <xdr:ext cx="492760" cy="258445"/>
    <xdr:sp macro="" textlink="">
      <xdr:nvSpPr>
        <xdr:cNvPr id="53" name="テキスト ボックス 52"/>
        <xdr:cNvSpPr txBox="1"/>
      </xdr:nvSpPr>
      <xdr:spPr>
        <a:xfrm>
          <a:off x="254000" y="6434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78105</xdr:rowOff>
    </xdr:from>
    <xdr:to>
      <xdr:col>26</xdr:col>
      <xdr:colOff>184150</xdr:colOff>
      <xdr:row>36</xdr:row>
      <xdr:rowOff>78105</xdr:rowOff>
    </xdr:to>
    <xdr:cxnSp macro="">
      <xdr:nvCxnSpPr>
        <xdr:cNvPr id="54" name="直線コネクタ 53"/>
        <xdr:cNvCxnSpPr/>
      </xdr:nvCxnSpPr>
      <xdr:spPr>
        <a:xfrm>
          <a:off x="762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107315</xdr:rowOff>
    </xdr:from>
    <xdr:ext cx="492760" cy="259080"/>
    <xdr:sp macro="" textlink="">
      <xdr:nvSpPr>
        <xdr:cNvPr id="55" name="テキスト ボックス 54"/>
        <xdr:cNvSpPr txBox="1"/>
      </xdr:nvSpPr>
      <xdr:spPr>
        <a:xfrm>
          <a:off x="254000" y="6108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34</xdr:row>
      <xdr:rowOff>94615</xdr:rowOff>
    </xdr:from>
    <xdr:to>
      <xdr:col>26</xdr:col>
      <xdr:colOff>184150</xdr:colOff>
      <xdr:row>34</xdr:row>
      <xdr:rowOff>94615</xdr:rowOff>
    </xdr:to>
    <xdr:cxnSp macro="">
      <xdr:nvCxnSpPr>
        <xdr:cNvPr id="56" name="直線コネクタ 55"/>
        <xdr:cNvCxnSpPr/>
      </xdr:nvCxnSpPr>
      <xdr:spPr>
        <a:xfrm>
          <a:off x="762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123825</xdr:rowOff>
    </xdr:from>
    <xdr:ext cx="492760" cy="248285"/>
    <xdr:sp macro="" textlink="">
      <xdr:nvSpPr>
        <xdr:cNvPr id="57" name="テキスト ボックス 56"/>
        <xdr:cNvSpPr txBox="1"/>
      </xdr:nvSpPr>
      <xdr:spPr>
        <a:xfrm>
          <a:off x="254000" y="5781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110490</xdr:rowOff>
    </xdr:from>
    <xdr:to>
      <xdr:col>26</xdr:col>
      <xdr:colOff>184150</xdr:colOff>
      <xdr:row>32</xdr:row>
      <xdr:rowOff>110490</xdr:rowOff>
    </xdr:to>
    <xdr:cxnSp macro="">
      <xdr:nvCxnSpPr>
        <xdr:cNvPr id="58" name="直線コネクタ 57"/>
        <xdr:cNvCxnSpPr/>
      </xdr:nvCxnSpPr>
      <xdr:spPr>
        <a:xfrm>
          <a:off x="762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139700</xdr:rowOff>
    </xdr:from>
    <xdr:ext cx="492760" cy="259080"/>
    <xdr:sp macro="" textlink="">
      <xdr:nvSpPr>
        <xdr:cNvPr id="59" name="テキスト ボックス 58"/>
        <xdr:cNvSpPr txBox="1"/>
      </xdr:nvSpPr>
      <xdr:spPr>
        <a:xfrm>
          <a:off x="254000" y="5454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492760" cy="250190"/>
    <xdr:sp macro="" textlink="">
      <xdr:nvSpPr>
        <xdr:cNvPr id="61" name="テキスト ボックス 60"/>
        <xdr:cNvSpPr txBox="1"/>
      </xdr:nvSpPr>
      <xdr:spPr>
        <a:xfrm>
          <a:off x="254000" y="5128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61595</xdr:rowOff>
    </xdr:from>
    <xdr:to>
      <xdr:col>24</xdr:col>
      <xdr:colOff>25400</xdr:colOff>
      <xdr:row>42</xdr:row>
      <xdr:rowOff>45085</xdr:rowOff>
    </xdr:to>
    <xdr:cxnSp macro="">
      <xdr:nvCxnSpPr>
        <xdr:cNvPr id="63" name="直線コネクタ 62"/>
        <xdr:cNvCxnSpPr/>
      </xdr:nvCxnSpPr>
      <xdr:spPr>
        <a:xfrm flipV="1">
          <a:off x="4826000" y="5890895"/>
          <a:ext cx="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17780</xdr:rowOff>
    </xdr:from>
    <xdr:ext cx="762000" cy="251460"/>
    <xdr:sp macro="" textlink="">
      <xdr:nvSpPr>
        <xdr:cNvPr id="64" name="人件費最小値テキスト"/>
        <xdr:cNvSpPr txBox="1"/>
      </xdr:nvSpPr>
      <xdr:spPr>
        <a:xfrm>
          <a:off x="4914900" y="72186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dr:col>23</xdr:col>
      <xdr:colOff>136525</xdr:colOff>
      <xdr:row>42</xdr:row>
      <xdr:rowOff>45085</xdr:rowOff>
    </xdr:from>
    <xdr:to>
      <xdr:col>24</xdr:col>
      <xdr:colOff>114300</xdr:colOff>
      <xdr:row>42</xdr:row>
      <xdr:rowOff>45085</xdr:rowOff>
    </xdr:to>
    <xdr:cxnSp macro="">
      <xdr:nvCxnSpPr>
        <xdr:cNvPr id="65" name="直線コネクタ 64"/>
        <xdr:cNvCxnSpPr/>
      </xdr:nvCxnSpPr>
      <xdr:spPr>
        <a:xfrm>
          <a:off x="4737100" y="724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147955</xdr:rowOff>
    </xdr:from>
    <xdr:ext cx="762000" cy="258445"/>
    <xdr:sp macro="" textlink="">
      <xdr:nvSpPr>
        <xdr:cNvPr id="66" name="人件費最大値テキスト"/>
        <xdr:cNvSpPr txBox="1"/>
      </xdr:nvSpPr>
      <xdr:spPr>
        <a:xfrm>
          <a:off x="4914900" y="56343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61595</xdr:rowOff>
    </xdr:from>
    <xdr:to>
      <xdr:col>24</xdr:col>
      <xdr:colOff>114300</xdr:colOff>
      <xdr:row>34</xdr:row>
      <xdr:rowOff>61595</xdr:rowOff>
    </xdr:to>
    <xdr:cxnSp macro="">
      <xdr:nvCxnSpPr>
        <xdr:cNvPr id="67" name="直線コネクタ 66"/>
        <xdr:cNvCxnSpPr/>
      </xdr:nvCxnSpPr>
      <xdr:spPr>
        <a:xfrm>
          <a:off x="4737100" y="589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xdr:rowOff>
    </xdr:from>
    <xdr:to>
      <xdr:col>24</xdr:col>
      <xdr:colOff>25400</xdr:colOff>
      <xdr:row>34</xdr:row>
      <xdr:rowOff>61595</xdr:rowOff>
    </xdr:to>
    <xdr:cxnSp macro="">
      <xdr:nvCxnSpPr>
        <xdr:cNvPr id="68" name="直線コネクタ 67"/>
        <xdr:cNvCxnSpPr/>
      </xdr:nvCxnSpPr>
      <xdr:spPr>
        <a:xfrm>
          <a:off x="3987800" y="58420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170815</xdr:rowOff>
    </xdr:from>
    <xdr:ext cx="762000" cy="258445"/>
    <xdr:sp macro="" textlink="">
      <xdr:nvSpPr>
        <xdr:cNvPr id="69" name="人件費平均値テキスト"/>
        <xdr:cNvSpPr txBox="1"/>
      </xdr:nvSpPr>
      <xdr:spPr>
        <a:xfrm>
          <a:off x="4914900" y="65144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38</xdr:row>
      <xdr:rowOff>27305</xdr:rowOff>
    </xdr:from>
    <xdr:to>
      <xdr:col>24</xdr:col>
      <xdr:colOff>76200</xdr:colOff>
      <xdr:row>38</xdr:row>
      <xdr:rowOff>128905</xdr:rowOff>
    </xdr:to>
    <xdr:sp macro="" textlink="">
      <xdr:nvSpPr>
        <xdr:cNvPr id="70" name="フローチャート: 判断 69"/>
        <xdr:cNvSpPr/>
      </xdr:nvSpPr>
      <xdr:spPr>
        <a:xfrm>
          <a:off x="47752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151765</xdr:rowOff>
    </xdr:from>
    <xdr:to>
      <xdr:col>19</xdr:col>
      <xdr:colOff>187325</xdr:colOff>
      <xdr:row>34</xdr:row>
      <xdr:rowOff>12700</xdr:rowOff>
    </xdr:to>
    <xdr:cxnSp macro="">
      <xdr:nvCxnSpPr>
        <xdr:cNvPr id="71" name="直線コネクタ 70"/>
        <xdr:cNvCxnSpPr/>
      </xdr:nvCxnSpPr>
      <xdr:spPr>
        <a:xfrm>
          <a:off x="3098800" y="58096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43815</xdr:rowOff>
    </xdr:from>
    <xdr:to>
      <xdr:col>20</xdr:col>
      <xdr:colOff>38100</xdr:colOff>
      <xdr:row>38</xdr:row>
      <xdr:rowOff>145415</xdr:rowOff>
    </xdr:to>
    <xdr:sp macro="" textlink="">
      <xdr:nvSpPr>
        <xdr:cNvPr id="72" name="フローチャート: 判断 71"/>
        <xdr:cNvSpPr/>
      </xdr:nvSpPr>
      <xdr:spPr>
        <a:xfrm>
          <a:off x="39370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130175</xdr:rowOff>
    </xdr:from>
    <xdr:ext cx="721360" cy="259080"/>
    <xdr:sp macro="" textlink="">
      <xdr:nvSpPr>
        <xdr:cNvPr id="73" name="テキスト ボックス 72"/>
        <xdr:cNvSpPr txBox="1"/>
      </xdr:nvSpPr>
      <xdr:spPr>
        <a:xfrm>
          <a:off x="3606800" y="6645275"/>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33</xdr:row>
      <xdr:rowOff>102235</xdr:rowOff>
    </xdr:from>
    <xdr:to>
      <xdr:col>15</xdr:col>
      <xdr:colOff>98425</xdr:colOff>
      <xdr:row>33</xdr:row>
      <xdr:rowOff>151765</xdr:rowOff>
    </xdr:to>
    <xdr:cxnSp macro="">
      <xdr:nvCxnSpPr>
        <xdr:cNvPr id="74" name="直線コネクタ 73"/>
        <xdr:cNvCxnSpPr/>
      </xdr:nvCxnSpPr>
      <xdr:spPr>
        <a:xfrm>
          <a:off x="2209800" y="57600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166370</xdr:rowOff>
    </xdr:from>
    <xdr:to>
      <xdr:col>15</xdr:col>
      <xdr:colOff>149225</xdr:colOff>
      <xdr:row>38</xdr:row>
      <xdr:rowOff>95885</xdr:rowOff>
    </xdr:to>
    <xdr:sp macro="" textlink="">
      <xdr:nvSpPr>
        <xdr:cNvPr id="75" name="フローチャート: 判断 74"/>
        <xdr:cNvSpPr/>
      </xdr:nvSpPr>
      <xdr:spPr>
        <a:xfrm>
          <a:off x="30480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80645</xdr:rowOff>
    </xdr:from>
    <xdr:ext cx="748665" cy="259080"/>
    <xdr:sp macro="" textlink="">
      <xdr:nvSpPr>
        <xdr:cNvPr id="76" name="テキスト ボックス 75"/>
        <xdr:cNvSpPr txBox="1"/>
      </xdr:nvSpPr>
      <xdr:spPr>
        <a:xfrm>
          <a:off x="2717800" y="659574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33</xdr:row>
      <xdr:rowOff>102235</xdr:rowOff>
    </xdr:from>
    <xdr:to>
      <xdr:col>11</xdr:col>
      <xdr:colOff>9525</xdr:colOff>
      <xdr:row>33</xdr:row>
      <xdr:rowOff>151765</xdr:rowOff>
    </xdr:to>
    <xdr:cxnSp macro="">
      <xdr:nvCxnSpPr>
        <xdr:cNvPr id="77" name="直線コネクタ 76"/>
        <xdr:cNvCxnSpPr/>
      </xdr:nvCxnSpPr>
      <xdr:spPr>
        <a:xfrm flipV="1">
          <a:off x="1320800" y="57600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166370</xdr:rowOff>
    </xdr:from>
    <xdr:to>
      <xdr:col>11</xdr:col>
      <xdr:colOff>60325</xdr:colOff>
      <xdr:row>38</xdr:row>
      <xdr:rowOff>95885</xdr:rowOff>
    </xdr:to>
    <xdr:sp macro="" textlink="">
      <xdr:nvSpPr>
        <xdr:cNvPr id="78" name="フローチャート: 判断 77"/>
        <xdr:cNvSpPr/>
      </xdr:nvSpPr>
      <xdr:spPr>
        <a:xfrm>
          <a:off x="2159000" y="651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80645</xdr:rowOff>
    </xdr:from>
    <xdr:ext cx="746760" cy="259080"/>
    <xdr:sp macro="" textlink="">
      <xdr:nvSpPr>
        <xdr:cNvPr id="79" name="テキスト ボックス 78"/>
        <xdr:cNvSpPr txBox="1"/>
      </xdr:nvSpPr>
      <xdr:spPr>
        <a:xfrm>
          <a:off x="1828800" y="659574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38</xdr:row>
      <xdr:rowOff>27305</xdr:rowOff>
    </xdr:from>
    <xdr:to>
      <xdr:col>6</xdr:col>
      <xdr:colOff>171450</xdr:colOff>
      <xdr:row>38</xdr:row>
      <xdr:rowOff>128905</xdr:rowOff>
    </xdr:to>
    <xdr:sp macro="" textlink="">
      <xdr:nvSpPr>
        <xdr:cNvPr id="80" name="フローチャート: 判断 79"/>
        <xdr:cNvSpPr/>
      </xdr:nvSpPr>
      <xdr:spPr>
        <a:xfrm>
          <a:off x="12700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113665</xdr:rowOff>
    </xdr:from>
    <xdr:ext cx="760095" cy="258445"/>
    <xdr:sp macro="" textlink="">
      <xdr:nvSpPr>
        <xdr:cNvPr id="81" name="テキスト ボックス 80"/>
        <xdr:cNvSpPr txBox="1"/>
      </xdr:nvSpPr>
      <xdr:spPr>
        <a:xfrm>
          <a:off x="939800" y="662876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2" name="テキスト ボックス 81"/>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3" name="テキスト ボックス 82"/>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4" name="テキスト ボックス 83"/>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48665" cy="259080"/>
    <xdr:sp macro="" textlink="">
      <xdr:nvSpPr>
        <xdr:cNvPr id="85" name="テキスト ボックス 84"/>
        <xdr:cNvSpPr txBox="1"/>
      </xdr:nvSpPr>
      <xdr:spPr>
        <a:xfrm>
          <a:off x="1993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48665" cy="259080"/>
    <xdr:sp macro="" textlink="">
      <xdr:nvSpPr>
        <xdr:cNvPr id="86" name="テキスト ボックス 85"/>
        <xdr:cNvSpPr txBox="1"/>
      </xdr:nvSpPr>
      <xdr:spPr>
        <a:xfrm>
          <a:off x="1104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34</xdr:row>
      <xdr:rowOff>10795</xdr:rowOff>
    </xdr:from>
    <xdr:to>
      <xdr:col>24</xdr:col>
      <xdr:colOff>76200</xdr:colOff>
      <xdr:row>34</xdr:row>
      <xdr:rowOff>112395</xdr:rowOff>
    </xdr:to>
    <xdr:sp macro="" textlink="">
      <xdr:nvSpPr>
        <xdr:cNvPr id="87" name="楕円 86"/>
        <xdr:cNvSpPr/>
      </xdr:nvSpPr>
      <xdr:spPr>
        <a:xfrm>
          <a:off x="4775200" y="584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90805</xdr:rowOff>
    </xdr:from>
    <xdr:ext cx="762000" cy="258445"/>
    <xdr:sp macro="" textlink="">
      <xdr:nvSpPr>
        <xdr:cNvPr id="88" name="人件費該当値テキスト"/>
        <xdr:cNvSpPr txBox="1"/>
      </xdr:nvSpPr>
      <xdr:spPr>
        <a:xfrm>
          <a:off x="4914900" y="5748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33</xdr:row>
      <xdr:rowOff>133350</xdr:rowOff>
    </xdr:from>
    <xdr:to>
      <xdr:col>20</xdr:col>
      <xdr:colOff>38100</xdr:colOff>
      <xdr:row>34</xdr:row>
      <xdr:rowOff>63500</xdr:rowOff>
    </xdr:to>
    <xdr:sp macro="" textlink="">
      <xdr:nvSpPr>
        <xdr:cNvPr id="89" name="楕円 88"/>
        <xdr:cNvSpPr/>
      </xdr:nvSpPr>
      <xdr:spPr>
        <a:xfrm>
          <a:off x="3937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73660</xdr:rowOff>
    </xdr:from>
    <xdr:ext cx="721360" cy="259080"/>
    <xdr:sp macro="" textlink="">
      <xdr:nvSpPr>
        <xdr:cNvPr id="90" name="テキスト ボックス 89"/>
        <xdr:cNvSpPr txBox="1"/>
      </xdr:nvSpPr>
      <xdr:spPr>
        <a:xfrm>
          <a:off x="3606800" y="556006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33</xdr:row>
      <xdr:rowOff>100965</xdr:rowOff>
    </xdr:from>
    <xdr:to>
      <xdr:col>15</xdr:col>
      <xdr:colOff>149225</xdr:colOff>
      <xdr:row>34</xdr:row>
      <xdr:rowOff>31115</xdr:rowOff>
    </xdr:to>
    <xdr:sp macro="" textlink="">
      <xdr:nvSpPr>
        <xdr:cNvPr id="91" name="楕円 90"/>
        <xdr:cNvSpPr/>
      </xdr:nvSpPr>
      <xdr:spPr>
        <a:xfrm>
          <a:off x="30480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41275</xdr:rowOff>
    </xdr:from>
    <xdr:ext cx="748665" cy="250825"/>
    <xdr:sp macro="" textlink="">
      <xdr:nvSpPr>
        <xdr:cNvPr id="92" name="テキスト ボックス 91"/>
        <xdr:cNvSpPr txBox="1"/>
      </xdr:nvSpPr>
      <xdr:spPr>
        <a:xfrm>
          <a:off x="2717800" y="552767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33</xdr:row>
      <xdr:rowOff>52070</xdr:rowOff>
    </xdr:from>
    <xdr:to>
      <xdr:col>11</xdr:col>
      <xdr:colOff>60325</xdr:colOff>
      <xdr:row>33</xdr:row>
      <xdr:rowOff>153035</xdr:rowOff>
    </xdr:to>
    <xdr:sp macro="" textlink="">
      <xdr:nvSpPr>
        <xdr:cNvPr id="93" name="楕円 92"/>
        <xdr:cNvSpPr/>
      </xdr:nvSpPr>
      <xdr:spPr>
        <a:xfrm>
          <a:off x="2159000" y="5709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163195</xdr:rowOff>
    </xdr:from>
    <xdr:ext cx="746760" cy="259080"/>
    <xdr:sp macro="" textlink="">
      <xdr:nvSpPr>
        <xdr:cNvPr id="94" name="テキスト ボックス 93"/>
        <xdr:cNvSpPr txBox="1"/>
      </xdr:nvSpPr>
      <xdr:spPr>
        <a:xfrm>
          <a:off x="1828800" y="547814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33</xdr:row>
      <xdr:rowOff>100965</xdr:rowOff>
    </xdr:from>
    <xdr:to>
      <xdr:col>6</xdr:col>
      <xdr:colOff>171450</xdr:colOff>
      <xdr:row>34</xdr:row>
      <xdr:rowOff>31115</xdr:rowOff>
    </xdr:to>
    <xdr:sp macro="" textlink="">
      <xdr:nvSpPr>
        <xdr:cNvPr id="95" name="楕円 94"/>
        <xdr:cNvSpPr/>
      </xdr:nvSpPr>
      <xdr:spPr>
        <a:xfrm>
          <a:off x="1270000" y="575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41275</xdr:rowOff>
    </xdr:from>
    <xdr:ext cx="760095" cy="250825"/>
    <xdr:sp macro="" textlink="">
      <xdr:nvSpPr>
        <xdr:cNvPr id="96" name="テキスト ボックス 95"/>
        <xdr:cNvSpPr txBox="1"/>
      </xdr:nvSpPr>
      <xdr:spPr>
        <a:xfrm>
          <a:off x="939800" y="5527675"/>
          <a:ext cx="7600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195580</xdr:colOff>
      <xdr:row>10</xdr:row>
      <xdr:rowOff>127000</xdr:rowOff>
    </xdr:from>
    <xdr:to>
      <xdr:col>113</xdr:col>
      <xdr:colOff>130175</xdr:colOff>
      <xdr:row>24</xdr:row>
      <xdr:rowOff>12700</xdr:rowOff>
    </xdr:to>
    <xdr:sp macro="" textlink="">
      <xdr:nvSpPr>
        <xdr:cNvPr id="105" name="正方形/長方形 104"/>
        <xdr:cNvSpPr/>
      </xdr:nvSpPr>
      <xdr:spPr>
        <a:xfrm>
          <a:off x="17397730" y="1841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0" i="0" baseline="0">
              <a:solidFill>
                <a:schemeClr val="dk1"/>
              </a:solidFill>
              <a:effectLst/>
              <a:latin typeface="ＭＳ ゴシック"/>
              <a:ea typeface="ＭＳ ゴシック"/>
              <a:cs typeface="+mn-cs"/>
            </a:rPr>
            <a:t>　物件費</a:t>
          </a:r>
          <a:r>
            <a:rPr lang="ja-JP" altLang="ja-JP" sz="1300" b="0" i="0" baseline="0">
              <a:solidFill>
                <a:sysClr val="windowText" lastClr="000000"/>
              </a:solidFill>
              <a:effectLst/>
              <a:latin typeface="ＭＳ ゴシック"/>
              <a:ea typeface="ＭＳ ゴシック"/>
              <a:cs typeface="+mn-cs"/>
            </a:rPr>
            <a:t>が類似団体平均に比べ</a:t>
          </a:r>
          <a:r>
            <a:rPr lang="ja-JP" altLang="en-US" sz="1300" b="0" i="0" baseline="0">
              <a:solidFill>
                <a:sysClr val="windowText" lastClr="000000"/>
              </a:solidFill>
              <a:effectLst/>
              <a:latin typeface="ＭＳ ゴシック"/>
              <a:ea typeface="ＭＳ ゴシック"/>
              <a:cs typeface="+mn-cs"/>
            </a:rPr>
            <a:t>て</a:t>
          </a:r>
          <a:r>
            <a:rPr lang="ja-JP" altLang="ja-JP" sz="1300" b="0" i="0" baseline="0">
              <a:solidFill>
                <a:sysClr val="windowText" lastClr="000000"/>
              </a:solidFill>
              <a:effectLst/>
              <a:latin typeface="ＭＳ ゴシック"/>
              <a:ea typeface="ＭＳ ゴシック"/>
              <a:cs typeface="+mn-cs"/>
            </a:rPr>
            <a:t>高いのは，児童館やスポーツ施設等の指定管理</a:t>
          </a:r>
          <a:r>
            <a:rPr lang="ja-JP" altLang="en-US" sz="1300" b="0" i="0" baseline="0">
              <a:solidFill>
                <a:sysClr val="windowText" lastClr="000000"/>
              </a:solidFill>
              <a:effectLst/>
              <a:latin typeface="ＭＳ ゴシック"/>
              <a:ea typeface="ＭＳ ゴシック"/>
              <a:cs typeface="+mn-cs"/>
            </a:rPr>
            <a:t>者</a:t>
          </a:r>
          <a:r>
            <a:rPr lang="ja-JP" altLang="ja-JP" sz="1300" b="0" i="0" baseline="0">
              <a:solidFill>
                <a:sysClr val="windowText" lastClr="000000"/>
              </a:solidFill>
              <a:effectLst/>
              <a:latin typeface="ＭＳ ゴシック"/>
              <a:ea typeface="ＭＳ ゴシック"/>
              <a:cs typeface="+mn-cs"/>
            </a:rPr>
            <a:t>制度導入によるものである。前年度より０．９ポイント比率が上昇している要因としては，児童クラブ業務委託等の増によるものである。</a:t>
          </a:r>
        </a:p>
        <a:p>
          <a:r>
            <a:rPr lang="ja-JP" altLang="ja-JP" sz="1300" b="0" i="0" baseline="0">
              <a:solidFill>
                <a:sysClr val="windowText" lastClr="000000"/>
              </a:solidFill>
              <a:effectLst/>
              <a:latin typeface="ＭＳ ゴシック"/>
              <a:ea typeface="ＭＳ ゴシック"/>
              <a:cs typeface="+mn-cs"/>
            </a:rPr>
            <a:t>　引き続き事業の取捨選択を徹底していくことで</a:t>
          </a:r>
          <a:r>
            <a:rPr lang="ja-JP" altLang="ja-JP" sz="1300" b="0" i="0" baseline="0">
              <a:solidFill>
                <a:schemeClr val="dk1"/>
              </a:solidFill>
              <a:effectLst/>
              <a:latin typeface="ＭＳ ゴシック"/>
              <a:ea typeface="ＭＳ ゴシック"/>
              <a:cs typeface="+mn-cs"/>
            </a:rPr>
            <a:t>経費の抑制を図</a:t>
          </a:r>
          <a:r>
            <a:rPr lang="ja-JP" altLang="en-US" sz="1300" b="0" i="0" baseline="0">
              <a:solidFill>
                <a:schemeClr val="dk1"/>
              </a:solidFill>
              <a:effectLst/>
              <a:latin typeface="ＭＳ ゴシック"/>
              <a:ea typeface="ＭＳ ゴシック"/>
              <a:cs typeface="+mn-cs"/>
            </a:rPr>
            <a:t>る。</a:t>
          </a:r>
        </a:p>
      </xdr:txBody>
    </xdr:sp>
    <xdr:clientData/>
  </xdr:twoCellAnchor>
  <xdr:oneCellAnchor>
    <xdr:from>
      <xdr:col>62</xdr:col>
      <xdr:colOff>6350</xdr:colOff>
      <xdr:row>9</xdr:row>
      <xdr:rowOff>107950</xdr:rowOff>
    </xdr:from>
    <xdr:ext cx="283210" cy="225425"/>
    <xdr:sp macro="" textlink="">
      <xdr:nvSpPr>
        <xdr:cNvPr id="108" name="テキスト ボックス 107"/>
        <xdr:cNvSpPr txBox="1"/>
      </xdr:nvSpPr>
      <xdr:spPr>
        <a:xfrm>
          <a:off x="12407900" y="1651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492760" cy="250190"/>
    <xdr:sp macro="" textlink="">
      <xdr:nvSpPr>
        <xdr:cNvPr id="110" name="テキスト ボックス 109"/>
        <xdr:cNvSpPr txBox="1"/>
      </xdr:nvSpPr>
      <xdr:spPr>
        <a:xfrm>
          <a:off x="11938000" y="3985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11" name="直線コネクタ 110"/>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492760" cy="259080"/>
    <xdr:sp macro="" textlink="">
      <xdr:nvSpPr>
        <xdr:cNvPr id="112" name="テキスト ボックス 111"/>
        <xdr:cNvSpPr txBox="1"/>
      </xdr:nvSpPr>
      <xdr:spPr>
        <a:xfrm>
          <a:off x="11938000" y="3658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22.0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3" name="直線コネクタ 112"/>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492760" cy="251460"/>
    <xdr:sp macro="" textlink="">
      <xdr:nvSpPr>
        <xdr:cNvPr id="114" name="テキスト ボックス 113"/>
        <xdr:cNvSpPr txBox="1"/>
      </xdr:nvSpPr>
      <xdr:spPr>
        <a:xfrm>
          <a:off x="11938000" y="3332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5" name="直線コネクタ 114"/>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492760" cy="258445"/>
    <xdr:sp macro="" textlink="">
      <xdr:nvSpPr>
        <xdr:cNvPr id="116" name="テキスト ボックス 115"/>
        <xdr:cNvSpPr txBox="1"/>
      </xdr:nvSpPr>
      <xdr:spPr>
        <a:xfrm>
          <a:off x="11938000" y="3005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7" name="直線コネクタ 116"/>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492760" cy="259080"/>
    <xdr:sp macro="" textlink="">
      <xdr:nvSpPr>
        <xdr:cNvPr id="118" name="テキスト ボックス 117"/>
        <xdr:cNvSpPr txBox="1"/>
      </xdr:nvSpPr>
      <xdr:spPr>
        <a:xfrm>
          <a:off x="11938000" y="2679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9" name="直線コネクタ 118"/>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492760" cy="248285"/>
    <xdr:sp macro="" textlink="">
      <xdr:nvSpPr>
        <xdr:cNvPr id="120" name="テキスト ボックス 119"/>
        <xdr:cNvSpPr txBox="1"/>
      </xdr:nvSpPr>
      <xdr:spPr>
        <a:xfrm>
          <a:off x="11938000" y="2352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21" name="直線コネクタ 120"/>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492760" cy="259080"/>
    <xdr:sp macro="" textlink="">
      <xdr:nvSpPr>
        <xdr:cNvPr id="122" name="テキスト ボックス 121"/>
        <xdr:cNvSpPr txBox="1"/>
      </xdr:nvSpPr>
      <xdr:spPr>
        <a:xfrm>
          <a:off x="11938000" y="2025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492760" cy="250190"/>
    <xdr:sp macro="" textlink="">
      <xdr:nvSpPr>
        <xdr:cNvPr id="124" name="テキスト ボックス 123"/>
        <xdr:cNvSpPr txBox="1"/>
      </xdr:nvSpPr>
      <xdr:spPr>
        <a:xfrm>
          <a:off x="11938000" y="1699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86360</xdr:rowOff>
    </xdr:from>
    <xdr:to>
      <xdr:col>82</xdr:col>
      <xdr:colOff>107950</xdr:colOff>
      <xdr:row>21</xdr:row>
      <xdr:rowOff>86360</xdr:rowOff>
    </xdr:to>
    <xdr:cxnSp macro="">
      <xdr:nvCxnSpPr>
        <xdr:cNvPr id="126" name="直線コネクタ 125"/>
        <xdr:cNvCxnSpPr/>
      </xdr:nvCxnSpPr>
      <xdr:spPr>
        <a:xfrm flipV="1">
          <a:off x="16510000" y="231521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21</xdr:row>
      <xdr:rowOff>58420</xdr:rowOff>
    </xdr:from>
    <xdr:ext cx="761365" cy="259080"/>
    <xdr:sp macro="" textlink="">
      <xdr:nvSpPr>
        <xdr:cNvPr id="127" name="物件費最小値テキスト"/>
        <xdr:cNvSpPr txBox="1"/>
      </xdr:nvSpPr>
      <xdr:spPr>
        <a:xfrm>
          <a:off x="16597630" y="3658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21.3</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86360</xdr:rowOff>
    </xdr:from>
    <xdr:to>
      <xdr:col>82</xdr:col>
      <xdr:colOff>195580</xdr:colOff>
      <xdr:row>21</xdr:row>
      <xdr:rowOff>86360</xdr:rowOff>
    </xdr:to>
    <xdr:cxnSp macro="">
      <xdr:nvCxnSpPr>
        <xdr:cNvPr id="128" name="直線コネクタ 127"/>
        <xdr:cNvCxnSpPr/>
      </xdr:nvCxnSpPr>
      <xdr:spPr>
        <a:xfrm>
          <a:off x="16421100" y="368681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12</xdr:row>
      <xdr:rowOff>1270</xdr:rowOff>
    </xdr:from>
    <xdr:ext cx="761365" cy="259080"/>
    <xdr:sp macro="" textlink="">
      <xdr:nvSpPr>
        <xdr:cNvPr id="129" name="物件費最大値テキスト"/>
        <xdr:cNvSpPr txBox="1"/>
      </xdr:nvSpPr>
      <xdr:spPr>
        <a:xfrm>
          <a:off x="16597630" y="20586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86360</xdr:rowOff>
    </xdr:from>
    <xdr:to>
      <xdr:col>82</xdr:col>
      <xdr:colOff>195580</xdr:colOff>
      <xdr:row>13</xdr:row>
      <xdr:rowOff>86360</xdr:rowOff>
    </xdr:to>
    <xdr:cxnSp macro="">
      <xdr:nvCxnSpPr>
        <xdr:cNvPr id="130" name="直線コネクタ 129"/>
        <xdr:cNvCxnSpPr/>
      </xdr:nvCxnSpPr>
      <xdr:spPr>
        <a:xfrm>
          <a:off x="16421100" y="231521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78105</xdr:rowOff>
    </xdr:from>
    <xdr:to>
      <xdr:col>82</xdr:col>
      <xdr:colOff>107950</xdr:colOff>
      <xdr:row>19</xdr:row>
      <xdr:rowOff>53340</xdr:rowOff>
    </xdr:to>
    <xdr:cxnSp macro="">
      <xdr:nvCxnSpPr>
        <xdr:cNvPr id="131" name="直線コネクタ 130"/>
        <xdr:cNvCxnSpPr/>
      </xdr:nvCxnSpPr>
      <xdr:spPr>
        <a:xfrm>
          <a:off x="15671800" y="3164205"/>
          <a:ext cx="8382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16</xdr:row>
      <xdr:rowOff>52070</xdr:rowOff>
    </xdr:from>
    <xdr:ext cx="761365" cy="251460"/>
    <xdr:sp macro="" textlink="">
      <xdr:nvSpPr>
        <xdr:cNvPr id="132" name="物件費平均値テキスト"/>
        <xdr:cNvSpPr txBox="1"/>
      </xdr:nvSpPr>
      <xdr:spPr>
        <a:xfrm>
          <a:off x="16597630" y="2795270"/>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35560</xdr:rowOff>
    </xdr:from>
    <xdr:to>
      <xdr:col>82</xdr:col>
      <xdr:colOff>158750</xdr:colOff>
      <xdr:row>17</xdr:row>
      <xdr:rowOff>137160</xdr:rowOff>
    </xdr:to>
    <xdr:sp macro="" textlink="">
      <xdr:nvSpPr>
        <xdr:cNvPr id="133" name="フローチャート: 判断 132"/>
        <xdr:cNvSpPr/>
      </xdr:nvSpPr>
      <xdr:spPr>
        <a:xfrm>
          <a:off x="16459200" y="29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78105</xdr:rowOff>
    </xdr:from>
    <xdr:to>
      <xdr:col>78</xdr:col>
      <xdr:colOff>69850</xdr:colOff>
      <xdr:row>19</xdr:row>
      <xdr:rowOff>167640</xdr:rowOff>
    </xdr:to>
    <xdr:cxnSp macro="">
      <xdr:nvCxnSpPr>
        <xdr:cNvPr id="134" name="直線コネクタ 133"/>
        <xdr:cNvCxnSpPr/>
      </xdr:nvCxnSpPr>
      <xdr:spPr>
        <a:xfrm flipV="1">
          <a:off x="14782800" y="3164205"/>
          <a:ext cx="889000" cy="260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141605</xdr:rowOff>
    </xdr:from>
    <xdr:to>
      <xdr:col>78</xdr:col>
      <xdr:colOff>120650</xdr:colOff>
      <xdr:row>17</xdr:row>
      <xdr:rowOff>71755</xdr:rowOff>
    </xdr:to>
    <xdr:sp macro="" textlink="">
      <xdr:nvSpPr>
        <xdr:cNvPr id="135" name="フローチャート: 判断 134"/>
        <xdr:cNvSpPr/>
      </xdr:nvSpPr>
      <xdr:spPr>
        <a:xfrm>
          <a:off x="15621000" y="28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81915</xdr:rowOff>
    </xdr:from>
    <xdr:ext cx="736600" cy="259080"/>
    <xdr:sp macro="" textlink="">
      <xdr:nvSpPr>
        <xdr:cNvPr id="136" name="テキスト ボックス 135"/>
        <xdr:cNvSpPr txBox="1"/>
      </xdr:nvSpPr>
      <xdr:spPr>
        <a:xfrm>
          <a:off x="15290800" y="26536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143510</xdr:rowOff>
    </xdr:from>
    <xdr:to>
      <xdr:col>73</xdr:col>
      <xdr:colOff>180975</xdr:colOff>
      <xdr:row>19</xdr:row>
      <xdr:rowOff>167640</xdr:rowOff>
    </xdr:to>
    <xdr:cxnSp macro="">
      <xdr:nvCxnSpPr>
        <xdr:cNvPr id="137" name="直線コネクタ 136"/>
        <xdr:cNvCxnSpPr/>
      </xdr:nvCxnSpPr>
      <xdr:spPr>
        <a:xfrm>
          <a:off x="13893800" y="3229610"/>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27305</xdr:rowOff>
    </xdr:from>
    <xdr:to>
      <xdr:col>74</xdr:col>
      <xdr:colOff>31750</xdr:colOff>
      <xdr:row>16</xdr:row>
      <xdr:rowOff>128905</xdr:rowOff>
    </xdr:to>
    <xdr:sp macro="" textlink="">
      <xdr:nvSpPr>
        <xdr:cNvPr id="138" name="フローチャート: 判断 137"/>
        <xdr:cNvSpPr/>
      </xdr:nvSpPr>
      <xdr:spPr>
        <a:xfrm>
          <a:off x="14732000" y="277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139065</xdr:rowOff>
    </xdr:from>
    <xdr:ext cx="762000" cy="259080"/>
    <xdr:sp macro="" textlink="">
      <xdr:nvSpPr>
        <xdr:cNvPr id="139" name="テキスト ボックス 138"/>
        <xdr:cNvSpPr txBox="1"/>
      </xdr:nvSpPr>
      <xdr:spPr>
        <a:xfrm>
          <a:off x="14401800" y="2539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143510</xdr:rowOff>
    </xdr:from>
    <xdr:to>
      <xdr:col>69</xdr:col>
      <xdr:colOff>92075</xdr:colOff>
      <xdr:row>19</xdr:row>
      <xdr:rowOff>86360</xdr:rowOff>
    </xdr:to>
    <xdr:cxnSp macro="">
      <xdr:nvCxnSpPr>
        <xdr:cNvPr id="140" name="直線コネクタ 139"/>
        <xdr:cNvCxnSpPr/>
      </xdr:nvCxnSpPr>
      <xdr:spPr>
        <a:xfrm flipV="1">
          <a:off x="13004800" y="322961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84455</xdr:rowOff>
    </xdr:from>
    <xdr:to>
      <xdr:col>69</xdr:col>
      <xdr:colOff>142875</xdr:colOff>
      <xdr:row>16</xdr:row>
      <xdr:rowOff>14605</xdr:rowOff>
    </xdr:to>
    <xdr:sp macro="" textlink="">
      <xdr:nvSpPr>
        <xdr:cNvPr id="141" name="フローチャート: 判断 140"/>
        <xdr:cNvSpPr/>
      </xdr:nvSpPr>
      <xdr:spPr>
        <a:xfrm>
          <a:off x="13843000" y="26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24765</xdr:rowOff>
    </xdr:from>
    <xdr:ext cx="746760" cy="259080"/>
    <xdr:sp macro="" textlink="">
      <xdr:nvSpPr>
        <xdr:cNvPr id="142" name="テキスト ボックス 141"/>
        <xdr:cNvSpPr txBox="1"/>
      </xdr:nvSpPr>
      <xdr:spPr>
        <a:xfrm>
          <a:off x="13512800" y="242506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84455</xdr:rowOff>
    </xdr:from>
    <xdr:to>
      <xdr:col>65</xdr:col>
      <xdr:colOff>53975</xdr:colOff>
      <xdr:row>16</xdr:row>
      <xdr:rowOff>14605</xdr:rowOff>
    </xdr:to>
    <xdr:sp macro="" textlink="">
      <xdr:nvSpPr>
        <xdr:cNvPr id="143" name="フローチャート: 判断 142"/>
        <xdr:cNvSpPr/>
      </xdr:nvSpPr>
      <xdr:spPr>
        <a:xfrm>
          <a:off x="12954000" y="26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24765</xdr:rowOff>
    </xdr:from>
    <xdr:ext cx="748665" cy="259080"/>
    <xdr:sp macro="" textlink="">
      <xdr:nvSpPr>
        <xdr:cNvPr id="144" name="テキスト ボックス 143"/>
        <xdr:cNvSpPr txBox="1"/>
      </xdr:nvSpPr>
      <xdr:spPr>
        <a:xfrm>
          <a:off x="12623800" y="242506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5" name="テキスト ボックス 144"/>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46760" cy="259080"/>
    <xdr:sp macro="" textlink="">
      <xdr:nvSpPr>
        <xdr:cNvPr id="146" name="テキスト ボックス 145"/>
        <xdr:cNvSpPr txBox="1"/>
      </xdr:nvSpPr>
      <xdr:spPr>
        <a:xfrm>
          <a:off x="15455900" y="4124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7" name="テキスト ボックス 146"/>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8" name="テキスト ボックス 147"/>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9" name="テキスト ボックス 148"/>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19</xdr:row>
      <xdr:rowOff>2540</xdr:rowOff>
    </xdr:from>
    <xdr:to>
      <xdr:col>82</xdr:col>
      <xdr:colOff>158750</xdr:colOff>
      <xdr:row>19</xdr:row>
      <xdr:rowOff>104140</xdr:rowOff>
    </xdr:to>
    <xdr:sp macro="" textlink="">
      <xdr:nvSpPr>
        <xdr:cNvPr id="150" name="楕円 149"/>
        <xdr:cNvSpPr/>
      </xdr:nvSpPr>
      <xdr:spPr>
        <a:xfrm>
          <a:off x="16459200" y="32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195580</xdr:colOff>
      <xdr:row>18</xdr:row>
      <xdr:rowOff>146050</xdr:rowOff>
    </xdr:from>
    <xdr:ext cx="761365" cy="248920"/>
    <xdr:sp macro="" textlink="">
      <xdr:nvSpPr>
        <xdr:cNvPr id="151" name="物件費該当値テキスト"/>
        <xdr:cNvSpPr txBox="1"/>
      </xdr:nvSpPr>
      <xdr:spPr>
        <a:xfrm>
          <a:off x="16597630" y="3232150"/>
          <a:ext cx="7613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27305</xdr:rowOff>
    </xdr:from>
    <xdr:to>
      <xdr:col>78</xdr:col>
      <xdr:colOff>120650</xdr:colOff>
      <xdr:row>18</xdr:row>
      <xdr:rowOff>128905</xdr:rowOff>
    </xdr:to>
    <xdr:sp macro="" textlink="">
      <xdr:nvSpPr>
        <xdr:cNvPr id="152" name="楕円 151"/>
        <xdr:cNvSpPr/>
      </xdr:nvSpPr>
      <xdr:spPr>
        <a:xfrm>
          <a:off x="15621000" y="31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113665</xdr:rowOff>
    </xdr:from>
    <xdr:ext cx="736600" cy="258445"/>
    <xdr:sp macro="" textlink="">
      <xdr:nvSpPr>
        <xdr:cNvPr id="153" name="テキスト ボックス 152"/>
        <xdr:cNvSpPr txBox="1"/>
      </xdr:nvSpPr>
      <xdr:spPr>
        <a:xfrm>
          <a:off x="15290800" y="31997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19</xdr:row>
      <xdr:rowOff>116840</xdr:rowOff>
    </xdr:from>
    <xdr:to>
      <xdr:col>74</xdr:col>
      <xdr:colOff>31750</xdr:colOff>
      <xdr:row>20</xdr:row>
      <xdr:rowOff>46990</xdr:rowOff>
    </xdr:to>
    <xdr:sp macro="" textlink="">
      <xdr:nvSpPr>
        <xdr:cNvPr id="154" name="楕円 153"/>
        <xdr:cNvSpPr/>
      </xdr:nvSpPr>
      <xdr:spPr>
        <a:xfrm>
          <a:off x="14732000" y="337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31750</xdr:rowOff>
    </xdr:from>
    <xdr:ext cx="762000" cy="248920"/>
    <xdr:sp macro="" textlink="">
      <xdr:nvSpPr>
        <xdr:cNvPr id="155" name="テキスト ボックス 154"/>
        <xdr:cNvSpPr txBox="1"/>
      </xdr:nvSpPr>
      <xdr:spPr>
        <a:xfrm>
          <a:off x="14401800" y="346075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92710</xdr:rowOff>
    </xdr:from>
    <xdr:to>
      <xdr:col>69</xdr:col>
      <xdr:colOff>142875</xdr:colOff>
      <xdr:row>19</xdr:row>
      <xdr:rowOff>22860</xdr:rowOff>
    </xdr:to>
    <xdr:sp macro="" textlink="">
      <xdr:nvSpPr>
        <xdr:cNvPr id="156" name="楕円 155"/>
        <xdr:cNvSpPr/>
      </xdr:nvSpPr>
      <xdr:spPr>
        <a:xfrm>
          <a:off x="13843000" y="31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7620</xdr:rowOff>
    </xdr:from>
    <xdr:ext cx="746760" cy="250190"/>
    <xdr:sp macro="" textlink="">
      <xdr:nvSpPr>
        <xdr:cNvPr id="157" name="テキスト ボックス 156"/>
        <xdr:cNvSpPr txBox="1"/>
      </xdr:nvSpPr>
      <xdr:spPr>
        <a:xfrm>
          <a:off x="13512800" y="3265170"/>
          <a:ext cx="746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19</xdr:row>
      <xdr:rowOff>35560</xdr:rowOff>
    </xdr:from>
    <xdr:to>
      <xdr:col>65</xdr:col>
      <xdr:colOff>53975</xdr:colOff>
      <xdr:row>19</xdr:row>
      <xdr:rowOff>137160</xdr:rowOff>
    </xdr:to>
    <xdr:sp macro="" textlink="">
      <xdr:nvSpPr>
        <xdr:cNvPr id="158" name="楕円 157"/>
        <xdr:cNvSpPr/>
      </xdr:nvSpPr>
      <xdr:spPr>
        <a:xfrm>
          <a:off x="12954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121920</xdr:rowOff>
    </xdr:from>
    <xdr:ext cx="748665" cy="250190"/>
    <xdr:sp macro="" textlink="">
      <xdr:nvSpPr>
        <xdr:cNvPr id="159" name="テキスト ボックス 158"/>
        <xdr:cNvSpPr txBox="1"/>
      </xdr:nvSpPr>
      <xdr:spPr>
        <a:xfrm>
          <a:off x="12623800" y="3379470"/>
          <a:ext cx="7486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195580</xdr:colOff>
      <xdr:row>47</xdr:row>
      <xdr:rowOff>133350</xdr:rowOff>
    </xdr:from>
    <xdr:to>
      <xdr:col>34</xdr:col>
      <xdr:colOff>120650</xdr:colOff>
      <xdr:row>49</xdr:row>
      <xdr:rowOff>44450</xdr:rowOff>
    </xdr:to>
    <xdr:sp macro="" textlink="">
      <xdr:nvSpPr>
        <xdr:cNvPr id="161" name="正方形/長方形 160"/>
        <xdr:cNvSpPr/>
      </xdr:nvSpPr>
      <xdr:spPr>
        <a:xfrm>
          <a:off x="5396230" y="8191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195580</xdr:colOff>
      <xdr:row>48</xdr:row>
      <xdr:rowOff>152400</xdr:rowOff>
    </xdr:from>
    <xdr:to>
      <xdr:col>34</xdr:col>
      <xdr:colOff>120650</xdr:colOff>
      <xdr:row>50</xdr:row>
      <xdr:rowOff>63500</xdr:rowOff>
    </xdr:to>
    <xdr:sp macro="" textlink="">
      <xdr:nvSpPr>
        <xdr:cNvPr id="162" name="正方形/長方形 161"/>
        <xdr:cNvSpPr/>
      </xdr:nvSpPr>
      <xdr:spPr>
        <a:xfrm>
          <a:off x="5396230" y="8382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300" b="0" i="0" baseline="0">
              <a:solidFill>
                <a:schemeClr val="dk1"/>
              </a:solidFill>
              <a:effectLst/>
              <a:latin typeface="ＭＳ ゴシック"/>
              <a:ea typeface="ＭＳ ゴシック"/>
              <a:cs typeface="+mn-cs"/>
            </a:rPr>
            <a:t>　扶助費に係る経常収支比率が類似団体平均を上回り，かつ上昇傾向にある要因として，保育</a:t>
          </a:r>
          <a:r>
            <a:rPr lang="ja-JP" altLang="en-US" sz="1300" b="0" i="0" baseline="0">
              <a:solidFill>
                <a:schemeClr val="dk1"/>
              </a:solidFill>
              <a:effectLst/>
              <a:latin typeface="ＭＳ ゴシック"/>
              <a:ea typeface="ＭＳ ゴシック"/>
              <a:cs typeface="+mn-cs"/>
            </a:rPr>
            <a:t>施設</a:t>
          </a:r>
          <a:r>
            <a:rPr lang="ja-JP" altLang="ja-JP" sz="1300" b="0" i="0" baseline="0">
              <a:solidFill>
                <a:schemeClr val="dk1"/>
              </a:solidFill>
              <a:effectLst/>
              <a:latin typeface="ＭＳ ゴシック"/>
              <a:ea typeface="ＭＳ ゴシック"/>
              <a:cs typeface="+mn-cs"/>
            </a:rPr>
            <a:t>が２か所増えたことによる利用者の増，障害福祉サービス利用件数の増加による給付費の増が挙げられる。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今後も扶助費の増加が見込まれるため，各種手当てなど市単独事業については見直しを進めていく必要がある。</a:t>
          </a:r>
        </a:p>
      </xdr:txBody>
    </xdr:sp>
    <xdr:clientData/>
  </xdr:twoCellAnchor>
  <xdr:oneCellAnchor>
    <xdr:from>
      <xdr:col>3</xdr:col>
      <xdr:colOff>123825</xdr:colOff>
      <xdr:row>49</xdr:row>
      <xdr:rowOff>107950</xdr:rowOff>
    </xdr:from>
    <xdr:ext cx="296545" cy="225425"/>
    <xdr:sp macro="" textlink="">
      <xdr:nvSpPr>
        <xdr:cNvPr id="171" name="テキスト ボックス 170"/>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492760" cy="250190"/>
    <xdr:sp macro="" textlink="">
      <xdr:nvSpPr>
        <xdr:cNvPr id="173" name="テキスト ボックス 172"/>
        <xdr:cNvSpPr txBox="1"/>
      </xdr:nvSpPr>
      <xdr:spPr>
        <a:xfrm>
          <a:off x="254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4" name="直線コネクタ 173"/>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492760" cy="250190"/>
    <xdr:sp macro="" textlink="">
      <xdr:nvSpPr>
        <xdr:cNvPr id="175" name="テキスト ボックス 174"/>
        <xdr:cNvSpPr txBox="1"/>
      </xdr:nvSpPr>
      <xdr:spPr>
        <a:xfrm>
          <a:off x="254000" y="103860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6" name="直線コネクタ 175"/>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492760" cy="250190"/>
    <xdr:sp macro="" textlink="">
      <xdr:nvSpPr>
        <xdr:cNvPr id="177" name="テキスト ボックス 176"/>
        <xdr:cNvSpPr txBox="1"/>
      </xdr:nvSpPr>
      <xdr:spPr>
        <a:xfrm>
          <a:off x="254000" y="99288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8" name="直線コネクタ 177"/>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492760" cy="250190"/>
    <xdr:sp macro="" textlink="">
      <xdr:nvSpPr>
        <xdr:cNvPr id="179" name="テキスト ボックス 178"/>
        <xdr:cNvSpPr txBox="1"/>
      </xdr:nvSpPr>
      <xdr:spPr>
        <a:xfrm>
          <a:off x="254000" y="94716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80" name="直線コネクタ 179"/>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492760" cy="250190"/>
    <xdr:sp macro="" textlink="">
      <xdr:nvSpPr>
        <xdr:cNvPr id="181" name="テキスト ボックス 180"/>
        <xdr:cNvSpPr txBox="1"/>
      </xdr:nvSpPr>
      <xdr:spPr>
        <a:xfrm>
          <a:off x="254000" y="90144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492760" cy="250190"/>
    <xdr:sp macro="" textlink="">
      <xdr:nvSpPr>
        <xdr:cNvPr id="183" name="テキスト ボックス 182"/>
        <xdr:cNvSpPr txBox="1"/>
      </xdr:nvSpPr>
      <xdr:spPr>
        <a:xfrm>
          <a:off x="254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104140</xdr:rowOff>
    </xdr:from>
    <xdr:to>
      <xdr:col>24</xdr:col>
      <xdr:colOff>25400</xdr:colOff>
      <xdr:row>61</xdr:row>
      <xdr:rowOff>161290</xdr:rowOff>
    </xdr:to>
    <xdr:cxnSp macro="">
      <xdr:nvCxnSpPr>
        <xdr:cNvPr id="185" name="直線コネクタ 184"/>
        <xdr:cNvCxnSpPr/>
      </xdr:nvCxnSpPr>
      <xdr:spPr>
        <a:xfrm flipV="1">
          <a:off x="4826000" y="936244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133350</xdr:rowOff>
    </xdr:from>
    <xdr:ext cx="762000" cy="250190"/>
    <xdr:sp macro="" textlink="">
      <xdr:nvSpPr>
        <xdr:cNvPr id="186" name="扶助費最小値テキスト"/>
        <xdr:cNvSpPr txBox="1"/>
      </xdr:nvSpPr>
      <xdr:spPr>
        <a:xfrm>
          <a:off x="4914900" y="105918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7" name="直線コネクタ 186"/>
        <xdr:cNvCxnSpPr/>
      </xdr:nvCxnSpPr>
      <xdr:spPr>
        <a:xfrm>
          <a:off x="4737100" y="10619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19050</xdr:rowOff>
    </xdr:from>
    <xdr:ext cx="762000" cy="250190"/>
    <xdr:sp macro="" textlink="">
      <xdr:nvSpPr>
        <xdr:cNvPr id="188" name="扶助費最大値テキスト"/>
        <xdr:cNvSpPr txBox="1"/>
      </xdr:nvSpPr>
      <xdr:spPr>
        <a:xfrm>
          <a:off x="4914900" y="91059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23</xdr:col>
      <xdr:colOff>136525</xdr:colOff>
      <xdr:row>54</xdr:row>
      <xdr:rowOff>104140</xdr:rowOff>
    </xdr:from>
    <xdr:to>
      <xdr:col>24</xdr:col>
      <xdr:colOff>114300</xdr:colOff>
      <xdr:row>54</xdr:row>
      <xdr:rowOff>104140</xdr:rowOff>
    </xdr:to>
    <xdr:cxnSp macro="">
      <xdr:nvCxnSpPr>
        <xdr:cNvPr id="189" name="直線コネクタ 188"/>
        <xdr:cNvCxnSpPr/>
      </xdr:nvCxnSpPr>
      <xdr:spPr>
        <a:xfrm>
          <a:off x="4737100" y="9362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1270</xdr:rowOff>
    </xdr:from>
    <xdr:to>
      <xdr:col>24</xdr:col>
      <xdr:colOff>25400</xdr:colOff>
      <xdr:row>61</xdr:row>
      <xdr:rowOff>161290</xdr:rowOff>
    </xdr:to>
    <xdr:cxnSp macro="">
      <xdr:nvCxnSpPr>
        <xdr:cNvPr id="190" name="直線コネクタ 189"/>
        <xdr:cNvCxnSpPr/>
      </xdr:nvCxnSpPr>
      <xdr:spPr>
        <a:xfrm>
          <a:off x="3987800" y="1045972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149860</xdr:rowOff>
    </xdr:from>
    <xdr:ext cx="762000" cy="259080"/>
    <xdr:sp macro="" textlink="">
      <xdr:nvSpPr>
        <xdr:cNvPr id="191" name="扶助費平均値テキスト"/>
        <xdr:cNvSpPr txBox="1"/>
      </xdr:nvSpPr>
      <xdr:spPr>
        <a:xfrm>
          <a:off x="4914900" y="97510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92" name="フローチャート: 判断 191"/>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104140</xdr:rowOff>
    </xdr:from>
    <xdr:to>
      <xdr:col>19</xdr:col>
      <xdr:colOff>187325</xdr:colOff>
      <xdr:row>61</xdr:row>
      <xdr:rowOff>1270</xdr:rowOff>
    </xdr:to>
    <xdr:cxnSp macro="">
      <xdr:nvCxnSpPr>
        <xdr:cNvPr id="193" name="直線コネクタ 192"/>
        <xdr:cNvCxnSpPr/>
      </xdr:nvCxnSpPr>
      <xdr:spPr>
        <a:xfrm>
          <a:off x="3098800" y="103911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133350</xdr:rowOff>
    </xdr:from>
    <xdr:to>
      <xdr:col>20</xdr:col>
      <xdr:colOff>38100</xdr:colOff>
      <xdr:row>58</xdr:row>
      <xdr:rowOff>63500</xdr:rowOff>
    </xdr:to>
    <xdr:sp macro="" textlink="">
      <xdr:nvSpPr>
        <xdr:cNvPr id="194" name="フローチャート: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73660</xdr:rowOff>
    </xdr:from>
    <xdr:ext cx="721360" cy="259080"/>
    <xdr:sp macro="" textlink="">
      <xdr:nvSpPr>
        <xdr:cNvPr id="195" name="テキスト ボックス 194"/>
        <xdr:cNvSpPr txBox="1"/>
      </xdr:nvSpPr>
      <xdr:spPr>
        <a:xfrm>
          <a:off x="3606800" y="967486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60</xdr:row>
      <xdr:rowOff>35560</xdr:rowOff>
    </xdr:from>
    <xdr:to>
      <xdr:col>15</xdr:col>
      <xdr:colOff>98425</xdr:colOff>
      <xdr:row>60</xdr:row>
      <xdr:rowOff>104140</xdr:rowOff>
    </xdr:to>
    <xdr:cxnSp macro="">
      <xdr:nvCxnSpPr>
        <xdr:cNvPr id="196" name="直線コネクタ 195"/>
        <xdr:cNvCxnSpPr/>
      </xdr:nvCxnSpPr>
      <xdr:spPr>
        <a:xfrm>
          <a:off x="2209800" y="103225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41910</xdr:rowOff>
    </xdr:from>
    <xdr:to>
      <xdr:col>15</xdr:col>
      <xdr:colOff>149225</xdr:colOff>
      <xdr:row>57</xdr:row>
      <xdr:rowOff>143510</xdr:rowOff>
    </xdr:to>
    <xdr:sp macro="" textlink="">
      <xdr:nvSpPr>
        <xdr:cNvPr id="197" name="フローチャート: 判断 196"/>
        <xdr:cNvSpPr/>
      </xdr:nvSpPr>
      <xdr:spPr>
        <a:xfrm>
          <a:off x="3048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153670</xdr:rowOff>
    </xdr:from>
    <xdr:ext cx="748665" cy="259080"/>
    <xdr:sp macro="" textlink="">
      <xdr:nvSpPr>
        <xdr:cNvPr id="198" name="テキスト ボックス 197"/>
        <xdr:cNvSpPr txBox="1"/>
      </xdr:nvSpPr>
      <xdr:spPr>
        <a:xfrm>
          <a:off x="2717800" y="958342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59</xdr:row>
      <xdr:rowOff>46990</xdr:rowOff>
    </xdr:from>
    <xdr:to>
      <xdr:col>11</xdr:col>
      <xdr:colOff>9525</xdr:colOff>
      <xdr:row>60</xdr:row>
      <xdr:rowOff>35560</xdr:rowOff>
    </xdr:to>
    <xdr:cxnSp macro="">
      <xdr:nvCxnSpPr>
        <xdr:cNvPr id="199" name="直線コネクタ 198"/>
        <xdr:cNvCxnSpPr/>
      </xdr:nvCxnSpPr>
      <xdr:spPr>
        <a:xfrm>
          <a:off x="1320800" y="1016254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200" name="フローチャート: 判断 199"/>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165100</xdr:rowOff>
    </xdr:from>
    <xdr:ext cx="746760" cy="259080"/>
    <xdr:sp macro="" textlink="">
      <xdr:nvSpPr>
        <xdr:cNvPr id="201" name="テキスト ボックス 200"/>
        <xdr:cNvSpPr txBox="1"/>
      </xdr:nvSpPr>
      <xdr:spPr>
        <a:xfrm>
          <a:off x="1828800" y="942340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202" name="フローチャート: 判断 201"/>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119380</xdr:rowOff>
    </xdr:from>
    <xdr:ext cx="760095" cy="259080"/>
    <xdr:sp macro="" textlink="">
      <xdr:nvSpPr>
        <xdr:cNvPr id="203" name="テキスト ボックス 202"/>
        <xdr:cNvSpPr txBox="1"/>
      </xdr:nvSpPr>
      <xdr:spPr>
        <a:xfrm>
          <a:off x="939800" y="9377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206" name="テキスト ボックス 205"/>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48665" cy="259080"/>
    <xdr:sp macro="" textlink="">
      <xdr:nvSpPr>
        <xdr:cNvPr id="207" name="テキスト ボックス 206"/>
        <xdr:cNvSpPr txBox="1"/>
      </xdr:nvSpPr>
      <xdr:spPr>
        <a:xfrm>
          <a:off x="1993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48665" cy="259080"/>
    <xdr:sp macro="" textlink="">
      <xdr:nvSpPr>
        <xdr:cNvPr id="208" name="テキスト ボックス 207"/>
        <xdr:cNvSpPr txBox="1"/>
      </xdr:nvSpPr>
      <xdr:spPr>
        <a:xfrm>
          <a:off x="1104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61</xdr:row>
      <xdr:rowOff>110490</xdr:rowOff>
    </xdr:from>
    <xdr:to>
      <xdr:col>24</xdr:col>
      <xdr:colOff>76200</xdr:colOff>
      <xdr:row>62</xdr:row>
      <xdr:rowOff>40640</xdr:rowOff>
    </xdr:to>
    <xdr:sp macro="" textlink="">
      <xdr:nvSpPr>
        <xdr:cNvPr id="209" name="楕円 208"/>
        <xdr:cNvSpPr/>
      </xdr:nvSpPr>
      <xdr:spPr>
        <a:xfrm>
          <a:off x="4775200" y="1056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61</xdr:row>
      <xdr:rowOff>19050</xdr:rowOff>
    </xdr:from>
    <xdr:ext cx="762000" cy="250190"/>
    <xdr:sp macro="" textlink="">
      <xdr:nvSpPr>
        <xdr:cNvPr id="210" name="扶助費該当値テキスト"/>
        <xdr:cNvSpPr txBox="1"/>
      </xdr:nvSpPr>
      <xdr:spPr>
        <a:xfrm>
          <a:off x="4914900" y="1047750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60</xdr:row>
      <xdr:rowOff>121920</xdr:rowOff>
    </xdr:from>
    <xdr:to>
      <xdr:col>20</xdr:col>
      <xdr:colOff>38100</xdr:colOff>
      <xdr:row>61</xdr:row>
      <xdr:rowOff>52070</xdr:rowOff>
    </xdr:to>
    <xdr:sp macro="" textlink="">
      <xdr:nvSpPr>
        <xdr:cNvPr id="211" name="楕円 210"/>
        <xdr:cNvSpPr/>
      </xdr:nvSpPr>
      <xdr:spPr>
        <a:xfrm>
          <a:off x="39370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36830</xdr:rowOff>
    </xdr:from>
    <xdr:ext cx="721360" cy="259080"/>
    <xdr:sp macro="" textlink="">
      <xdr:nvSpPr>
        <xdr:cNvPr id="212" name="テキスト ボックス 211"/>
        <xdr:cNvSpPr txBox="1"/>
      </xdr:nvSpPr>
      <xdr:spPr>
        <a:xfrm>
          <a:off x="3606800" y="1049528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60</xdr:row>
      <xdr:rowOff>53340</xdr:rowOff>
    </xdr:from>
    <xdr:to>
      <xdr:col>15</xdr:col>
      <xdr:colOff>149225</xdr:colOff>
      <xdr:row>60</xdr:row>
      <xdr:rowOff>154940</xdr:rowOff>
    </xdr:to>
    <xdr:sp macro="" textlink="">
      <xdr:nvSpPr>
        <xdr:cNvPr id="213" name="楕円 212"/>
        <xdr:cNvSpPr/>
      </xdr:nvSpPr>
      <xdr:spPr>
        <a:xfrm>
          <a:off x="3048000" y="1034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139700</xdr:rowOff>
    </xdr:from>
    <xdr:ext cx="748665" cy="259080"/>
    <xdr:sp macro="" textlink="">
      <xdr:nvSpPr>
        <xdr:cNvPr id="214" name="テキスト ボックス 213"/>
        <xdr:cNvSpPr txBox="1"/>
      </xdr:nvSpPr>
      <xdr:spPr>
        <a:xfrm>
          <a:off x="2717800" y="1042670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59</xdr:row>
      <xdr:rowOff>156210</xdr:rowOff>
    </xdr:from>
    <xdr:to>
      <xdr:col>11</xdr:col>
      <xdr:colOff>60325</xdr:colOff>
      <xdr:row>60</xdr:row>
      <xdr:rowOff>86360</xdr:rowOff>
    </xdr:to>
    <xdr:sp macro="" textlink="">
      <xdr:nvSpPr>
        <xdr:cNvPr id="215" name="楕円 214"/>
        <xdr:cNvSpPr/>
      </xdr:nvSpPr>
      <xdr:spPr>
        <a:xfrm>
          <a:off x="2159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71120</xdr:rowOff>
    </xdr:from>
    <xdr:ext cx="746760" cy="259080"/>
    <xdr:sp macro="" textlink="">
      <xdr:nvSpPr>
        <xdr:cNvPr id="216" name="テキスト ボックス 215"/>
        <xdr:cNvSpPr txBox="1"/>
      </xdr:nvSpPr>
      <xdr:spPr>
        <a:xfrm>
          <a:off x="1828800" y="1035812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167640</xdr:rowOff>
    </xdr:from>
    <xdr:to>
      <xdr:col>6</xdr:col>
      <xdr:colOff>171450</xdr:colOff>
      <xdr:row>59</xdr:row>
      <xdr:rowOff>97790</xdr:rowOff>
    </xdr:to>
    <xdr:sp macro="" textlink="">
      <xdr:nvSpPr>
        <xdr:cNvPr id="217" name="楕円 216"/>
        <xdr:cNvSpPr/>
      </xdr:nvSpPr>
      <xdr:spPr>
        <a:xfrm>
          <a:off x="1270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82550</xdr:rowOff>
    </xdr:from>
    <xdr:ext cx="760095" cy="259080"/>
    <xdr:sp macro="" textlink="">
      <xdr:nvSpPr>
        <xdr:cNvPr id="218" name="テキスト ボックス 217"/>
        <xdr:cNvSpPr txBox="1"/>
      </xdr:nvSpPr>
      <xdr:spPr>
        <a:xfrm>
          <a:off x="939800" y="101981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195580</xdr:colOff>
      <xdr:row>50</xdr:row>
      <xdr:rowOff>127000</xdr:rowOff>
    </xdr:from>
    <xdr:to>
      <xdr:col>113</xdr:col>
      <xdr:colOff>130175</xdr:colOff>
      <xdr:row>64</xdr:row>
      <xdr:rowOff>12700</xdr:rowOff>
    </xdr:to>
    <xdr:sp macro="" textlink="">
      <xdr:nvSpPr>
        <xdr:cNvPr id="227" name="正方形/長方形 226"/>
        <xdr:cNvSpPr/>
      </xdr:nvSpPr>
      <xdr:spPr>
        <a:xfrm>
          <a:off x="17397730" y="8699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その他に係る経常収支比率は</a:t>
          </a:r>
          <a:r>
            <a:rPr lang="ja-JP" altLang="ja-JP" sz="1300" b="0" i="0" baseline="0">
              <a:solidFill>
                <a:sysClr val="windowText" lastClr="000000"/>
              </a:solidFill>
              <a:effectLst/>
              <a:latin typeface="ＭＳ ゴシック"/>
              <a:ea typeface="ＭＳ ゴシック"/>
              <a:cs typeface="+mn-cs"/>
            </a:rPr>
            <a:t>，類似団体に比べ低い状況となっている。前年度から１．１ポイント減少した主な要因は，公共施設整備基金の取崩しにより維持補修費の特定財源が増加したため，比率が減少したものである。</a:t>
          </a:r>
        </a:p>
        <a:p>
          <a:r>
            <a:rPr lang="ja-JP" altLang="ja-JP" sz="1300" b="0" i="0" baseline="0">
              <a:solidFill>
                <a:sysClr val="windowText" lastClr="000000"/>
              </a:solidFill>
              <a:effectLst/>
              <a:latin typeface="ＭＳ ゴシック"/>
              <a:ea typeface="ＭＳ ゴシック"/>
              <a:cs typeface="+mn-cs"/>
            </a:rPr>
            <a:t>　今後も事業費の費用対効果を踏まえ，経費の縮減に努める。</a:t>
          </a:r>
        </a:p>
        <a:p>
          <a:r>
            <a:rPr lang="ja-JP" altLang="en-US"/>
            <a:t>　</a:t>
          </a:r>
        </a:p>
        <a:p>
          <a:r>
            <a:rPr lang="ja-JP" altLang="en-US"/>
            <a:t>　</a:t>
          </a:r>
        </a:p>
      </xdr:txBody>
    </xdr:sp>
    <xdr:clientData/>
  </xdr:twoCellAnchor>
  <xdr:oneCellAnchor>
    <xdr:from>
      <xdr:col>62</xdr:col>
      <xdr:colOff>6350</xdr:colOff>
      <xdr:row>49</xdr:row>
      <xdr:rowOff>107950</xdr:rowOff>
    </xdr:from>
    <xdr:ext cx="283210" cy="225425"/>
    <xdr:sp macro="" textlink="">
      <xdr:nvSpPr>
        <xdr:cNvPr id="230" name="テキスト ボックス 229"/>
        <xdr:cNvSpPr txBox="1"/>
      </xdr:nvSpPr>
      <xdr:spPr>
        <a:xfrm>
          <a:off x="12407900" y="8509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492760" cy="250190"/>
    <xdr:sp macro="" textlink="">
      <xdr:nvSpPr>
        <xdr:cNvPr id="232" name="テキスト ボックス 231"/>
        <xdr:cNvSpPr txBox="1"/>
      </xdr:nvSpPr>
      <xdr:spPr>
        <a:xfrm>
          <a:off x="11938000" y="10843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492760" cy="259080"/>
    <xdr:sp macro="" textlink="">
      <xdr:nvSpPr>
        <xdr:cNvPr id="234" name="テキスト ボックス 233"/>
        <xdr:cNvSpPr txBox="1"/>
      </xdr:nvSpPr>
      <xdr:spPr>
        <a:xfrm>
          <a:off x="11938000" y="10516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492760" cy="251460"/>
    <xdr:sp macro="" textlink="">
      <xdr:nvSpPr>
        <xdr:cNvPr id="236" name="テキスト ボックス 235"/>
        <xdr:cNvSpPr txBox="1"/>
      </xdr:nvSpPr>
      <xdr:spPr>
        <a:xfrm>
          <a:off x="11938000" y="10190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492760" cy="258445"/>
    <xdr:sp macro="" textlink="">
      <xdr:nvSpPr>
        <xdr:cNvPr id="238" name="テキスト ボックス 237"/>
        <xdr:cNvSpPr txBox="1"/>
      </xdr:nvSpPr>
      <xdr:spPr>
        <a:xfrm>
          <a:off x="11938000" y="9863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492760" cy="259080"/>
    <xdr:sp macro="" textlink="">
      <xdr:nvSpPr>
        <xdr:cNvPr id="240" name="テキスト ボックス 239"/>
        <xdr:cNvSpPr txBox="1"/>
      </xdr:nvSpPr>
      <xdr:spPr>
        <a:xfrm>
          <a:off x="11938000" y="9537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492760" cy="248285"/>
    <xdr:sp macro="" textlink="">
      <xdr:nvSpPr>
        <xdr:cNvPr id="242" name="テキスト ボックス 241"/>
        <xdr:cNvSpPr txBox="1"/>
      </xdr:nvSpPr>
      <xdr:spPr>
        <a:xfrm>
          <a:off x="11938000" y="9210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492760" cy="259080"/>
    <xdr:sp macro="" textlink="">
      <xdr:nvSpPr>
        <xdr:cNvPr id="244" name="テキスト ボックス 243"/>
        <xdr:cNvSpPr txBox="1"/>
      </xdr:nvSpPr>
      <xdr:spPr>
        <a:xfrm>
          <a:off x="11938000" y="8883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492760" cy="250190"/>
    <xdr:sp macro="" textlink="">
      <xdr:nvSpPr>
        <xdr:cNvPr id="246" name="テキスト ボックス 245"/>
        <xdr:cNvSpPr txBox="1"/>
      </xdr:nvSpPr>
      <xdr:spPr>
        <a:xfrm>
          <a:off x="11938000" y="8557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110490</xdr:rowOff>
    </xdr:from>
    <xdr:to>
      <xdr:col>82</xdr:col>
      <xdr:colOff>107950</xdr:colOff>
      <xdr:row>61</xdr:row>
      <xdr:rowOff>53340</xdr:rowOff>
    </xdr:to>
    <xdr:cxnSp macro="">
      <xdr:nvCxnSpPr>
        <xdr:cNvPr id="248" name="直線コネクタ 247"/>
        <xdr:cNvCxnSpPr/>
      </xdr:nvCxnSpPr>
      <xdr:spPr>
        <a:xfrm flipV="1">
          <a:off x="16510000" y="902589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61</xdr:row>
      <xdr:rowOff>25400</xdr:rowOff>
    </xdr:from>
    <xdr:ext cx="761365" cy="259080"/>
    <xdr:sp macro="" textlink="">
      <xdr:nvSpPr>
        <xdr:cNvPr id="249" name="その他最小値テキスト"/>
        <xdr:cNvSpPr txBox="1"/>
      </xdr:nvSpPr>
      <xdr:spPr>
        <a:xfrm>
          <a:off x="16597630" y="104838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53340</xdr:rowOff>
    </xdr:from>
    <xdr:to>
      <xdr:col>82</xdr:col>
      <xdr:colOff>195580</xdr:colOff>
      <xdr:row>61</xdr:row>
      <xdr:rowOff>53340</xdr:rowOff>
    </xdr:to>
    <xdr:cxnSp macro="">
      <xdr:nvCxnSpPr>
        <xdr:cNvPr id="250" name="直線コネクタ 249"/>
        <xdr:cNvCxnSpPr/>
      </xdr:nvCxnSpPr>
      <xdr:spPr>
        <a:xfrm>
          <a:off x="16421100" y="1051179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51</xdr:row>
      <xdr:rowOff>25400</xdr:rowOff>
    </xdr:from>
    <xdr:ext cx="761365" cy="259080"/>
    <xdr:sp macro="" textlink="">
      <xdr:nvSpPr>
        <xdr:cNvPr id="251" name="その他最大値テキスト"/>
        <xdr:cNvSpPr txBox="1"/>
      </xdr:nvSpPr>
      <xdr:spPr>
        <a:xfrm>
          <a:off x="16597630" y="87693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110490</xdr:rowOff>
    </xdr:from>
    <xdr:to>
      <xdr:col>82</xdr:col>
      <xdr:colOff>195580</xdr:colOff>
      <xdr:row>52</xdr:row>
      <xdr:rowOff>110490</xdr:rowOff>
    </xdr:to>
    <xdr:cxnSp macro="">
      <xdr:nvCxnSpPr>
        <xdr:cNvPr id="252" name="直線コネクタ 251"/>
        <xdr:cNvCxnSpPr/>
      </xdr:nvCxnSpPr>
      <xdr:spPr>
        <a:xfrm>
          <a:off x="16421100" y="902589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37465</xdr:rowOff>
    </xdr:from>
    <xdr:to>
      <xdr:col>82</xdr:col>
      <xdr:colOff>107950</xdr:colOff>
      <xdr:row>54</xdr:row>
      <xdr:rowOff>45085</xdr:rowOff>
    </xdr:to>
    <xdr:cxnSp macro="">
      <xdr:nvCxnSpPr>
        <xdr:cNvPr id="253" name="直線コネクタ 252"/>
        <xdr:cNvCxnSpPr/>
      </xdr:nvCxnSpPr>
      <xdr:spPr>
        <a:xfrm flipV="1">
          <a:off x="15671800" y="9124315"/>
          <a:ext cx="8382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57</xdr:row>
      <xdr:rowOff>154940</xdr:rowOff>
    </xdr:from>
    <xdr:ext cx="761365" cy="251460"/>
    <xdr:sp macro="" textlink="">
      <xdr:nvSpPr>
        <xdr:cNvPr id="254" name="その他平均値テキスト"/>
        <xdr:cNvSpPr txBox="1"/>
      </xdr:nvSpPr>
      <xdr:spPr>
        <a:xfrm>
          <a:off x="16597630" y="9927590"/>
          <a:ext cx="76136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58</xdr:row>
      <xdr:rowOff>10795</xdr:rowOff>
    </xdr:from>
    <xdr:to>
      <xdr:col>82</xdr:col>
      <xdr:colOff>158750</xdr:colOff>
      <xdr:row>58</xdr:row>
      <xdr:rowOff>112395</xdr:rowOff>
    </xdr:to>
    <xdr:sp macro="" textlink="">
      <xdr:nvSpPr>
        <xdr:cNvPr id="255" name="フローチャート: 判断 254"/>
        <xdr:cNvSpPr/>
      </xdr:nvSpPr>
      <xdr:spPr>
        <a:xfrm>
          <a:off x="16459200" y="995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45085</xdr:rowOff>
    </xdr:from>
    <xdr:to>
      <xdr:col>78</xdr:col>
      <xdr:colOff>69850</xdr:colOff>
      <xdr:row>54</xdr:row>
      <xdr:rowOff>45085</xdr:rowOff>
    </xdr:to>
    <xdr:cxnSp macro="">
      <xdr:nvCxnSpPr>
        <xdr:cNvPr id="256" name="直線コネクタ 255"/>
        <xdr:cNvCxnSpPr/>
      </xdr:nvCxnSpPr>
      <xdr:spPr>
        <a:xfrm>
          <a:off x="14782800" y="93033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76200</xdr:rowOff>
    </xdr:from>
    <xdr:to>
      <xdr:col>78</xdr:col>
      <xdr:colOff>120650</xdr:colOff>
      <xdr:row>59</xdr:row>
      <xdr:rowOff>6350</xdr:rowOff>
    </xdr:to>
    <xdr:sp macro="" textlink="">
      <xdr:nvSpPr>
        <xdr:cNvPr id="257" name="フローチャート: 判断 256"/>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162560</xdr:rowOff>
    </xdr:from>
    <xdr:ext cx="736600" cy="259080"/>
    <xdr:sp macro="" textlink="">
      <xdr:nvSpPr>
        <xdr:cNvPr id="258" name="テキスト ボックス 257"/>
        <xdr:cNvSpPr txBox="1"/>
      </xdr:nvSpPr>
      <xdr:spPr>
        <a:xfrm>
          <a:off x="15290800" y="10106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29210</xdr:rowOff>
    </xdr:from>
    <xdr:to>
      <xdr:col>73</xdr:col>
      <xdr:colOff>180975</xdr:colOff>
      <xdr:row>54</xdr:row>
      <xdr:rowOff>45085</xdr:rowOff>
    </xdr:to>
    <xdr:cxnSp macro="">
      <xdr:nvCxnSpPr>
        <xdr:cNvPr id="259" name="直線コネクタ 258"/>
        <xdr:cNvCxnSpPr/>
      </xdr:nvCxnSpPr>
      <xdr:spPr>
        <a:xfrm>
          <a:off x="13893800" y="928751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166370</xdr:rowOff>
    </xdr:from>
    <xdr:to>
      <xdr:col>74</xdr:col>
      <xdr:colOff>31750</xdr:colOff>
      <xdr:row>58</xdr:row>
      <xdr:rowOff>95885</xdr:rowOff>
    </xdr:to>
    <xdr:sp macro="" textlink="">
      <xdr:nvSpPr>
        <xdr:cNvPr id="260" name="フローチャート: 判断 259"/>
        <xdr:cNvSpPr/>
      </xdr:nvSpPr>
      <xdr:spPr>
        <a:xfrm>
          <a:off x="147320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80645</xdr:rowOff>
    </xdr:from>
    <xdr:ext cx="762000" cy="259080"/>
    <xdr:sp macro="" textlink="">
      <xdr:nvSpPr>
        <xdr:cNvPr id="261" name="テキスト ボックス 260"/>
        <xdr:cNvSpPr txBox="1"/>
      </xdr:nvSpPr>
      <xdr:spPr>
        <a:xfrm>
          <a:off x="14401800" y="1002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54</xdr:row>
      <xdr:rowOff>29210</xdr:rowOff>
    </xdr:from>
    <xdr:to>
      <xdr:col>69</xdr:col>
      <xdr:colOff>92075</xdr:colOff>
      <xdr:row>54</xdr:row>
      <xdr:rowOff>78105</xdr:rowOff>
    </xdr:to>
    <xdr:cxnSp macro="">
      <xdr:nvCxnSpPr>
        <xdr:cNvPr id="262" name="直線コネクタ 261"/>
        <xdr:cNvCxnSpPr/>
      </xdr:nvCxnSpPr>
      <xdr:spPr>
        <a:xfrm flipV="1">
          <a:off x="13004800" y="928751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109220</xdr:rowOff>
    </xdr:from>
    <xdr:to>
      <xdr:col>69</xdr:col>
      <xdr:colOff>142875</xdr:colOff>
      <xdr:row>57</xdr:row>
      <xdr:rowOff>38735</xdr:rowOff>
    </xdr:to>
    <xdr:sp macro="" textlink="">
      <xdr:nvSpPr>
        <xdr:cNvPr id="263" name="フローチャート: 判断 262"/>
        <xdr:cNvSpPr/>
      </xdr:nvSpPr>
      <xdr:spPr>
        <a:xfrm>
          <a:off x="138430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23495</xdr:rowOff>
    </xdr:from>
    <xdr:ext cx="746760" cy="259080"/>
    <xdr:sp macro="" textlink="">
      <xdr:nvSpPr>
        <xdr:cNvPr id="264" name="テキスト ボックス 263"/>
        <xdr:cNvSpPr txBox="1"/>
      </xdr:nvSpPr>
      <xdr:spPr>
        <a:xfrm>
          <a:off x="13512800" y="979614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2540</xdr:rowOff>
    </xdr:from>
    <xdr:to>
      <xdr:col>65</xdr:col>
      <xdr:colOff>53975</xdr:colOff>
      <xdr:row>57</xdr:row>
      <xdr:rowOff>104140</xdr:rowOff>
    </xdr:to>
    <xdr:sp macro="" textlink="">
      <xdr:nvSpPr>
        <xdr:cNvPr id="265" name="フローチャート: 判断 264"/>
        <xdr:cNvSpPr/>
      </xdr:nvSpPr>
      <xdr:spPr>
        <a:xfrm>
          <a:off x="129540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88900</xdr:rowOff>
    </xdr:from>
    <xdr:ext cx="748665" cy="248920"/>
    <xdr:sp macro="" textlink="">
      <xdr:nvSpPr>
        <xdr:cNvPr id="266" name="テキスト ボックス 265"/>
        <xdr:cNvSpPr txBox="1"/>
      </xdr:nvSpPr>
      <xdr:spPr>
        <a:xfrm>
          <a:off x="12623800" y="986155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46760" cy="259080"/>
    <xdr:sp macro="" textlink="">
      <xdr:nvSpPr>
        <xdr:cNvPr id="268" name="テキスト ボックス 267"/>
        <xdr:cNvSpPr txBox="1"/>
      </xdr:nvSpPr>
      <xdr:spPr>
        <a:xfrm>
          <a:off x="15455900" y="10982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9" name="テキスト ボックス 268"/>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71" name="テキスト ボックス 270"/>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52</xdr:row>
      <xdr:rowOff>158115</xdr:rowOff>
    </xdr:from>
    <xdr:to>
      <xdr:col>82</xdr:col>
      <xdr:colOff>158750</xdr:colOff>
      <xdr:row>53</xdr:row>
      <xdr:rowOff>88265</xdr:rowOff>
    </xdr:to>
    <xdr:sp macro="" textlink="">
      <xdr:nvSpPr>
        <xdr:cNvPr id="272" name="楕円 271"/>
        <xdr:cNvSpPr/>
      </xdr:nvSpPr>
      <xdr:spPr>
        <a:xfrm>
          <a:off x="164592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195580</xdr:colOff>
      <xdr:row>52</xdr:row>
      <xdr:rowOff>66675</xdr:rowOff>
    </xdr:from>
    <xdr:ext cx="761365" cy="248285"/>
    <xdr:sp macro="" textlink="">
      <xdr:nvSpPr>
        <xdr:cNvPr id="273" name="その他該当値テキスト"/>
        <xdr:cNvSpPr txBox="1"/>
      </xdr:nvSpPr>
      <xdr:spPr>
        <a:xfrm>
          <a:off x="16597630" y="8982075"/>
          <a:ext cx="7613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166370</xdr:rowOff>
    </xdr:from>
    <xdr:to>
      <xdr:col>78</xdr:col>
      <xdr:colOff>120650</xdr:colOff>
      <xdr:row>54</xdr:row>
      <xdr:rowOff>95885</xdr:rowOff>
    </xdr:to>
    <xdr:sp macro="" textlink="">
      <xdr:nvSpPr>
        <xdr:cNvPr id="274" name="楕円 273"/>
        <xdr:cNvSpPr/>
      </xdr:nvSpPr>
      <xdr:spPr>
        <a:xfrm>
          <a:off x="15621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106045</xdr:rowOff>
    </xdr:from>
    <xdr:ext cx="736600" cy="259080"/>
    <xdr:sp macro="" textlink="">
      <xdr:nvSpPr>
        <xdr:cNvPr id="275" name="テキスト ボックス 274"/>
        <xdr:cNvSpPr txBox="1"/>
      </xdr:nvSpPr>
      <xdr:spPr>
        <a:xfrm>
          <a:off x="15290800" y="90214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166370</xdr:rowOff>
    </xdr:from>
    <xdr:to>
      <xdr:col>74</xdr:col>
      <xdr:colOff>31750</xdr:colOff>
      <xdr:row>54</xdr:row>
      <xdr:rowOff>95885</xdr:rowOff>
    </xdr:to>
    <xdr:sp macro="" textlink="">
      <xdr:nvSpPr>
        <xdr:cNvPr id="276" name="楕円 275"/>
        <xdr:cNvSpPr/>
      </xdr:nvSpPr>
      <xdr:spPr>
        <a:xfrm>
          <a:off x="14732000" y="92532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106045</xdr:rowOff>
    </xdr:from>
    <xdr:ext cx="762000" cy="259080"/>
    <xdr:sp macro="" textlink="">
      <xdr:nvSpPr>
        <xdr:cNvPr id="277" name="テキスト ボックス 276"/>
        <xdr:cNvSpPr txBox="1"/>
      </xdr:nvSpPr>
      <xdr:spPr>
        <a:xfrm>
          <a:off x="14401800" y="902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149860</xdr:rowOff>
    </xdr:from>
    <xdr:to>
      <xdr:col>69</xdr:col>
      <xdr:colOff>142875</xdr:colOff>
      <xdr:row>54</xdr:row>
      <xdr:rowOff>80010</xdr:rowOff>
    </xdr:to>
    <xdr:sp macro="" textlink="">
      <xdr:nvSpPr>
        <xdr:cNvPr id="278" name="楕円 277"/>
        <xdr:cNvSpPr/>
      </xdr:nvSpPr>
      <xdr:spPr>
        <a:xfrm>
          <a:off x="13843000" y="923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90170</xdr:rowOff>
    </xdr:from>
    <xdr:ext cx="746760" cy="259080"/>
    <xdr:sp macro="" textlink="">
      <xdr:nvSpPr>
        <xdr:cNvPr id="279" name="テキスト ボックス 278"/>
        <xdr:cNvSpPr txBox="1"/>
      </xdr:nvSpPr>
      <xdr:spPr>
        <a:xfrm>
          <a:off x="13512800" y="900557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27305</xdr:rowOff>
    </xdr:from>
    <xdr:to>
      <xdr:col>65</xdr:col>
      <xdr:colOff>53975</xdr:colOff>
      <xdr:row>54</xdr:row>
      <xdr:rowOff>128905</xdr:rowOff>
    </xdr:to>
    <xdr:sp macro="" textlink="">
      <xdr:nvSpPr>
        <xdr:cNvPr id="280" name="楕円 279"/>
        <xdr:cNvSpPr/>
      </xdr:nvSpPr>
      <xdr:spPr>
        <a:xfrm>
          <a:off x="12954000" y="928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139065</xdr:rowOff>
    </xdr:from>
    <xdr:ext cx="748665" cy="259080"/>
    <xdr:sp macro="" textlink="">
      <xdr:nvSpPr>
        <xdr:cNvPr id="281" name="テキスト ボックス 280"/>
        <xdr:cNvSpPr txBox="1"/>
      </xdr:nvSpPr>
      <xdr:spPr>
        <a:xfrm>
          <a:off x="12623800" y="905446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195580</xdr:colOff>
      <xdr:row>30</xdr:row>
      <xdr:rowOff>127000</xdr:rowOff>
    </xdr:from>
    <xdr:to>
      <xdr:col>113</xdr:col>
      <xdr:colOff>130175</xdr:colOff>
      <xdr:row>44</xdr:row>
      <xdr:rowOff>12700</xdr:rowOff>
    </xdr:to>
    <xdr:sp macro="" textlink="">
      <xdr:nvSpPr>
        <xdr:cNvPr id="290" name="正方形/長方形 289"/>
        <xdr:cNvSpPr/>
      </xdr:nvSpPr>
      <xdr:spPr>
        <a:xfrm>
          <a:off x="17397730" y="5270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補助費等に係る経常収支比率が類似団体平均を上回っているのは，民間保育所運営費助成金などの</a:t>
          </a:r>
          <a:r>
            <a:rPr lang="ja-JP" altLang="en-US" sz="1300" b="0" i="0" baseline="0">
              <a:solidFill>
                <a:schemeClr val="dk1"/>
              </a:solidFill>
              <a:effectLst/>
              <a:latin typeface="ＭＳ ゴシック"/>
              <a:ea typeface="ＭＳ ゴシック"/>
              <a:cs typeface="+mn-cs"/>
            </a:rPr>
            <a:t>市</a:t>
          </a:r>
          <a:r>
            <a:rPr lang="ja-JP" altLang="ja-JP" sz="1300" b="0" i="0" baseline="0">
              <a:solidFill>
                <a:schemeClr val="dk1"/>
              </a:solidFill>
              <a:effectLst/>
              <a:latin typeface="ＭＳ ゴシック"/>
              <a:ea typeface="ＭＳ ゴシック"/>
              <a:cs typeface="+mn-cs"/>
            </a:rPr>
            <a:t>単独</a:t>
          </a:r>
          <a:r>
            <a:rPr lang="ja-JP" altLang="en-US" sz="1300" b="0" i="0" baseline="0">
              <a:solidFill>
                <a:schemeClr val="dk1"/>
              </a:solidFill>
              <a:effectLst/>
              <a:latin typeface="ＭＳ ゴシック"/>
              <a:ea typeface="ＭＳ ゴシック"/>
              <a:cs typeface="+mn-cs"/>
            </a:rPr>
            <a:t>事業</a:t>
          </a:r>
          <a:r>
            <a:rPr lang="ja-JP" altLang="ja-JP" sz="1300" b="0" i="0" baseline="0">
              <a:solidFill>
                <a:schemeClr val="dk1"/>
              </a:solidFill>
              <a:effectLst/>
              <a:latin typeface="ＭＳ ゴシック"/>
              <a:ea typeface="ＭＳ ゴシック"/>
              <a:cs typeface="+mn-cs"/>
            </a:rPr>
            <a:t>を実施しているためである。前年度から１．２ポイント比率が上昇している</a:t>
          </a:r>
          <a:r>
            <a:rPr lang="ja-JP" altLang="ja-JP" sz="1300" b="0" i="0" baseline="0">
              <a:solidFill>
                <a:sysClr val="windowText" lastClr="000000"/>
              </a:solidFill>
              <a:effectLst/>
              <a:latin typeface="ＭＳ ゴシック"/>
              <a:ea typeface="ＭＳ ゴシック"/>
              <a:cs typeface="+mn-cs"/>
            </a:rPr>
            <a:t>のは，一部事務組合分担金</a:t>
          </a:r>
          <a:r>
            <a:rPr lang="ja-JP" altLang="ja-JP" sz="1300" b="0" i="0" baseline="0">
              <a:solidFill>
                <a:schemeClr val="dk1"/>
              </a:solidFill>
              <a:effectLst/>
              <a:latin typeface="ＭＳ ゴシック"/>
              <a:ea typeface="ＭＳ ゴシック"/>
              <a:cs typeface="+mn-cs"/>
            </a:rPr>
            <a:t>の増によるものである。</a:t>
          </a:r>
          <a:endParaRPr lang="ja-JP" altLang="ja-JP" sz="1300">
            <a:effectLst/>
            <a:latin typeface="ＭＳ ゴシック"/>
            <a:ea typeface="ＭＳ ゴシック"/>
          </a:endParaRPr>
        </a:p>
        <a:p>
          <a:r>
            <a:rPr lang="ja-JP" altLang="ja-JP" sz="1300" b="0" i="0" baseline="0">
              <a:solidFill>
                <a:schemeClr val="dk1"/>
              </a:solidFill>
              <a:effectLst/>
              <a:latin typeface="ＭＳ ゴシック"/>
              <a:ea typeface="ＭＳ ゴシック"/>
              <a:cs typeface="+mn-cs"/>
            </a:rPr>
            <a:t>　今後も補助金の目的と効果を見極め，適正な交付に努める</a:t>
          </a:r>
          <a:r>
            <a:rPr lang="ja-JP" altLang="ja-JP" sz="1100" b="0" i="0" baseline="0">
              <a:solidFill>
                <a:schemeClr val="dk1"/>
              </a:solidFill>
              <a:effectLst/>
              <a:latin typeface="ＭＳ ゴシック"/>
              <a:ea typeface="ＭＳ ゴシック"/>
              <a:cs typeface="+mn-cs"/>
            </a:rPr>
            <a:t>。</a:t>
          </a:r>
        </a:p>
      </xdr:txBody>
    </xdr:sp>
    <xdr:clientData/>
  </xdr:twoCellAnchor>
  <xdr:oneCellAnchor>
    <xdr:from>
      <xdr:col>62</xdr:col>
      <xdr:colOff>6350</xdr:colOff>
      <xdr:row>29</xdr:row>
      <xdr:rowOff>107950</xdr:rowOff>
    </xdr:from>
    <xdr:ext cx="283210" cy="225425"/>
    <xdr:sp macro="" textlink="">
      <xdr:nvSpPr>
        <xdr:cNvPr id="293" name="テキスト ボックス 292"/>
        <xdr:cNvSpPr txBox="1"/>
      </xdr:nvSpPr>
      <xdr:spPr>
        <a:xfrm>
          <a:off x="12407900" y="5080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492760" cy="250190"/>
    <xdr:sp macro="" textlink="">
      <xdr:nvSpPr>
        <xdr:cNvPr id="295" name="テキスト ボックス 294"/>
        <xdr:cNvSpPr txBox="1"/>
      </xdr:nvSpPr>
      <xdr:spPr>
        <a:xfrm>
          <a:off x="11938000" y="7414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492760" cy="259080"/>
    <xdr:sp macro="" textlink="">
      <xdr:nvSpPr>
        <xdr:cNvPr id="297" name="テキスト ボックス 296"/>
        <xdr:cNvSpPr txBox="1"/>
      </xdr:nvSpPr>
      <xdr:spPr>
        <a:xfrm>
          <a:off x="11938000" y="7033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492760" cy="259080"/>
    <xdr:sp macro="" textlink="">
      <xdr:nvSpPr>
        <xdr:cNvPr id="299" name="テキスト ボックス 298"/>
        <xdr:cNvSpPr txBox="1"/>
      </xdr:nvSpPr>
      <xdr:spPr>
        <a:xfrm>
          <a:off x="11938000" y="6652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492760" cy="250190"/>
    <xdr:sp macro="" textlink="">
      <xdr:nvSpPr>
        <xdr:cNvPr id="301" name="テキスト ボックス 300"/>
        <xdr:cNvSpPr txBox="1"/>
      </xdr:nvSpPr>
      <xdr:spPr>
        <a:xfrm>
          <a:off x="11938000" y="6271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492760" cy="259080"/>
    <xdr:sp macro="" textlink="">
      <xdr:nvSpPr>
        <xdr:cNvPr id="303" name="テキスト ボックス 302"/>
        <xdr:cNvSpPr txBox="1"/>
      </xdr:nvSpPr>
      <xdr:spPr>
        <a:xfrm>
          <a:off x="11938000" y="5890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492760" cy="259080"/>
    <xdr:sp macro="" textlink="">
      <xdr:nvSpPr>
        <xdr:cNvPr id="305" name="テキスト ボックス 304"/>
        <xdr:cNvSpPr txBox="1"/>
      </xdr:nvSpPr>
      <xdr:spPr>
        <a:xfrm>
          <a:off x="11938000" y="550926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492760" cy="250190"/>
    <xdr:sp macro="" textlink="">
      <xdr:nvSpPr>
        <xdr:cNvPr id="307" name="テキスト ボックス 306"/>
        <xdr:cNvSpPr txBox="1"/>
      </xdr:nvSpPr>
      <xdr:spPr>
        <a:xfrm>
          <a:off x="11938000" y="5128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19050</xdr:rowOff>
    </xdr:from>
    <xdr:to>
      <xdr:col>82</xdr:col>
      <xdr:colOff>107950</xdr:colOff>
      <xdr:row>40</xdr:row>
      <xdr:rowOff>165100</xdr:rowOff>
    </xdr:to>
    <xdr:cxnSp macro="">
      <xdr:nvCxnSpPr>
        <xdr:cNvPr id="309" name="直線コネクタ 308"/>
        <xdr:cNvCxnSpPr/>
      </xdr:nvCxnSpPr>
      <xdr:spPr>
        <a:xfrm flipV="1">
          <a:off x="16510000" y="56769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40</xdr:row>
      <xdr:rowOff>137160</xdr:rowOff>
    </xdr:from>
    <xdr:ext cx="761365" cy="259080"/>
    <xdr:sp macro="" textlink="">
      <xdr:nvSpPr>
        <xdr:cNvPr id="310" name="補助費等最小値テキスト"/>
        <xdr:cNvSpPr txBox="1"/>
      </xdr:nvSpPr>
      <xdr:spPr>
        <a:xfrm>
          <a:off x="16597630" y="6995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82</xdr:col>
      <xdr:colOff>19050</xdr:colOff>
      <xdr:row>40</xdr:row>
      <xdr:rowOff>165100</xdr:rowOff>
    </xdr:from>
    <xdr:to>
      <xdr:col>82</xdr:col>
      <xdr:colOff>195580</xdr:colOff>
      <xdr:row>40</xdr:row>
      <xdr:rowOff>165100</xdr:rowOff>
    </xdr:to>
    <xdr:cxnSp macro="">
      <xdr:nvCxnSpPr>
        <xdr:cNvPr id="311" name="直線コネクタ 310"/>
        <xdr:cNvCxnSpPr/>
      </xdr:nvCxnSpPr>
      <xdr:spPr>
        <a:xfrm>
          <a:off x="16421100" y="70231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31</xdr:row>
      <xdr:rowOff>105410</xdr:rowOff>
    </xdr:from>
    <xdr:ext cx="761365" cy="259080"/>
    <xdr:sp macro="" textlink="">
      <xdr:nvSpPr>
        <xdr:cNvPr id="312" name="補助費等最大値テキスト"/>
        <xdr:cNvSpPr txBox="1"/>
      </xdr:nvSpPr>
      <xdr:spPr>
        <a:xfrm>
          <a:off x="16597630" y="542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19050</xdr:rowOff>
    </xdr:from>
    <xdr:to>
      <xdr:col>82</xdr:col>
      <xdr:colOff>195580</xdr:colOff>
      <xdr:row>33</xdr:row>
      <xdr:rowOff>19050</xdr:rowOff>
    </xdr:to>
    <xdr:cxnSp macro="">
      <xdr:nvCxnSpPr>
        <xdr:cNvPr id="313" name="直線コネクタ 312"/>
        <xdr:cNvCxnSpPr/>
      </xdr:nvCxnSpPr>
      <xdr:spPr>
        <a:xfrm>
          <a:off x="16421100" y="56769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165100</xdr:rowOff>
    </xdr:to>
    <xdr:cxnSp macro="">
      <xdr:nvCxnSpPr>
        <xdr:cNvPr id="314" name="直線コネクタ 313"/>
        <xdr:cNvCxnSpPr/>
      </xdr:nvCxnSpPr>
      <xdr:spPr>
        <a:xfrm>
          <a:off x="15671800" y="6527800"/>
          <a:ext cx="8382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36</xdr:row>
      <xdr:rowOff>35560</xdr:rowOff>
    </xdr:from>
    <xdr:ext cx="761365" cy="259080"/>
    <xdr:sp macro="" textlink="">
      <xdr:nvSpPr>
        <xdr:cNvPr id="315" name="補助費等平均値テキスト"/>
        <xdr:cNvSpPr txBox="1"/>
      </xdr:nvSpPr>
      <xdr:spPr>
        <a:xfrm>
          <a:off x="16597630" y="6207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6" name="フローチャート: 判断 31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76200</xdr:rowOff>
    </xdr:to>
    <xdr:cxnSp macro="">
      <xdr:nvCxnSpPr>
        <xdr:cNvPr id="317" name="直線コネクタ 316"/>
        <xdr:cNvCxnSpPr/>
      </xdr:nvCxnSpPr>
      <xdr:spPr>
        <a:xfrm flipV="1">
          <a:off x="14782800" y="65278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139700</xdr:rowOff>
    </xdr:from>
    <xdr:to>
      <xdr:col>78</xdr:col>
      <xdr:colOff>120650</xdr:colOff>
      <xdr:row>37</xdr:row>
      <xdr:rowOff>69850</xdr:rowOff>
    </xdr:to>
    <xdr:sp macro="" textlink="">
      <xdr:nvSpPr>
        <xdr:cNvPr id="318" name="フローチャート: 判断 317"/>
        <xdr:cNvSpPr/>
      </xdr:nvSpPr>
      <xdr:spPr>
        <a:xfrm>
          <a:off x="15621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80010</xdr:rowOff>
    </xdr:from>
    <xdr:ext cx="736600" cy="259080"/>
    <xdr:sp macro="" textlink="">
      <xdr:nvSpPr>
        <xdr:cNvPr id="319" name="テキスト ボックス 318"/>
        <xdr:cNvSpPr txBox="1"/>
      </xdr:nvSpPr>
      <xdr:spPr>
        <a:xfrm>
          <a:off x="15290800" y="6080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38</xdr:row>
      <xdr:rowOff>76200</xdr:rowOff>
    </xdr:from>
    <xdr:to>
      <xdr:col>73</xdr:col>
      <xdr:colOff>180975</xdr:colOff>
      <xdr:row>38</xdr:row>
      <xdr:rowOff>88900</xdr:rowOff>
    </xdr:to>
    <xdr:cxnSp macro="">
      <xdr:nvCxnSpPr>
        <xdr:cNvPr id="320" name="直線コネクタ 319"/>
        <xdr:cNvCxnSpPr/>
      </xdr:nvCxnSpPr>
      <xdr:spPr>
        <a:xfrm flipV="1">
          <a:off x="13893800" y="65913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31750</xdr:rowOff>
    </xdr:from>
    <xdr:to>
      <xdr:col>74</xdr:col>
      <xdr:colOff>31750</xdr:colOff>
      <xdr:row>37</xdr:row>
      <xdr:rowOff>133350</xdr:rowOff>
    </xdr:to>
    <xdr:sp macro="" textlink="">
      <xdr:nvSpPr>
        <xdr:cNvPr id="321" name="フローチャート: 判断 320"/>
        <xdr:cNvSpPr/>
      </xdr:nvSpPr>
      <xdr:spPr>
        <a:xfrm>
          <a:off x="14732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143510</xdr:rowOff>
    </xdr:from>
    <xdr:ext cx="762000" cy="251460"/>
    <xdr:sp macro="" textlink="">
      <xdr:nvSpPr>
        <xdr:cNvPr id="322" name="テキスト ボックス 321"/>
        <xdr:cNvSpPr txBox="1"/>
      </xdr:nvSpPr>
      <xdr:spPr>
        <a:xfrm>
          <a:off x="14401800" y="6144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38</xdr:row>
      <xdr:rowOff>88900</xdr:rowOff>
    </xdr:from>
    <xdr:to>
      <xdr:col>69</xdr:col>
      <xdr:colOff>92075</xdr:colOff>
      <xdr:row>38</xdr:row>
      <xdr:rowOff>127000</xdr:rowOff>
    </xdr:to>
    <xdr:cxnSp macro="">
      <xdr:nvCxnSpPr>
        <xdr:cNvPr id="323" name="直線コネクタ 322"/>
        <xdr:cNvCxnSpPr/>
      </xdr:nvCxnSpPr>
      <xdr:spPr>
        <a:xfrm flipV="1">
          <a:off x="13004800" y="66040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6350</xdr:rowOff>
    </xdr:from>
    <xdr:to>
      <xdr:col>69</xdr:col>
      <xdr:colOff>142875</xdr:colOff>
      <xdr:row>37</xdr:row>
      <xdr:rowOff>107950</xdr:rowOff>
    </xdr:to>
    <xdr:sp macro="" textlink="">
      <xdr:nvSpPr>
        <xdr:cNvPr id="324" name="フローチャート: 判断 323"/>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118110</xdr:rowOff>
    </xdr:from>
    <xdr:ext cx="746760" cy="259080"/>
    <xdr:sp macro="" textlink="">
      <xdr:nvSpPr>
        <xdr:cNvPr id="325" name="テキスト ボックス 324"/>
        <xdr:cNvSpPr txBox="1"/>
      </xdr:nvSpPr>
      <xdr:spPr>
        <a:xfrm>
          <a:off x="13512800" y="61188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165100</xdr:rowOff>
    </xdr:from>
    <xdr:to>
      <xdr:col>65</xdr:col>
      <xdr:colOff>53975</xdr:colOff>
      <xdr:row>37</xdr:row>
      <xdr:rowOff>95250</xdr:rowOff>
    </xdr:to>
    <xdr:sp macro="" textlink="">
      <xdr:nvSpPr>
        <xdr:cNvPr id="326" name="フローチャート: 判断 325"/>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105410</xdr:rowOff>
    </xdr:from>
    <xdr:ext cx="748665" cy="259080"/>
    <xdr:sp macro="" textlink="">
      <xdr:nvSpPr>
        <xdr:cNvPr id="327" name="テキスト ボックス 326"/>
        <xdr:cNvSpPr txBox="1"/>
      </xdr:nvSpPr>
      <xdr:spPr>
        <a:xfrm>
          <a:off x="12623800" y="61061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46760" cy="259080"/>
    <xdr:sp macro="" textlink="">
      <xdr:nvSpPr>
        <xdr:cNvPr id="329" name="テキスト ボックス 328"/>
        <xdr:cNvSpPr txBox="1"/>
      </xdr:nvSpPr>
      <xdr:spPr>
        <a:xfrm>
          <a:off x="15455900" y="7553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30" name="テキスト ボックス 329"/>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32" name="テキスト ボックス 331"/>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38</xdr:row>
      <xdr:rowOff>114300</xdr:rowOff>
    </xdr:from>
    <xdr:to>
      <xdr:col>82</xdr:col>
      <xdr:colOff>158750</xdr:colOff>
      <xdr:row>39</xdr:row>
      <xdr:rowOff>44450</xdr:rowOff>
    </xdr:to>
    <xdr:sp macro="" textlink="">
      <xdr:nvSpPr>
        <xdr:cNvPr id="333" name="楕円 332"/>
        <xdr:cNvSpPr/>
      </xdr:nvSpPr>
      <xdr:spPr>
        <a:xfrm>
          <a:off x="164592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195580</xdr:colOff>
      <xdr:row>38</xdr:row>
      <xdr:rowOff>86360</xdr:rowOff>
    </xdr:from>
    <xdr:ext cx="761365" cy="251460"/>
    <xdr:sp macro="" textlink="">
      <xdr:nvSpPr>
        <xdr:cNvPr id="334" name="補助費等該当値テキスト"/>
        <xdr:cNvSpPr txBox="1"/>
      </xdr:nvSpPr>
      <xdr:spPr>
        <a:xfrm>
          <a:off x="16597630" y="6601460"/>
          <a:ext cx="7613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35" name="楕円 334"/>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48260</xdr:rowOff>
    </xdr:from>
    <xdr:ext cx="736600" cy="259080"/>
    <xdr:sp macro="" textlink="">
      <xdr:nvSpPr>
        <xdr:cNvPr id="336" name="テキスト ボックス 335"/>
        <xdr:cNvSpPr txBox="1"/>
      </xdr:nvSpPr>
      <xdr:spPr>
        <a:xfrm>
          <a:off x="15290800" y="6563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38</xdr:row>
      <xdr:rowOff>25400</xdr:rowOff>
    </xdr:from>
    <xdr:to>
      <xdr:col>74</xdr:col>
      <xdr:colOff>31750</xdr:colOff>
      <xdr:row>38</xdr:row>
      <xdr:rowOff>127000</xdr:rowOff>
    </xdr:to>
    <xdr:sp macro="" textlink="">
      <xdr:nvSpPr>
        <xdr:cNvPr id="337" name="楕円 336"/>
        <xdr:cNvSpPr/>
      </xdr:nvSpPr>
      <xdr:spPr>
        <a:xfrm>
          <a:off x="147320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111760</xdr:rowOff>
    </xdr:from>
    <xdr:ext cx="762000" cy="248920"/>
    <xdr:sp macro="" textlink="">
      <xdr:nvSpPr>
        <xdr:cNvPr id="338" name="テキスト ボックス 337"/>
        <xdr:cNvSpPr txBox="1"/>
      </xdr:nvSpPr>
      <xdr:spPr>
        <a:xfrm>
          <a:off x="14401800" y="66268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38</xdr:row>
      <xdr:rowOff>38100</xdr:rowOff>
    </xdr:from>
    <xdr:to>
      <xdr:col>69</xdr:col>
      <xdr:colOff>142875</xdr:colOff>
      <xdr:row>38</xdr:row>
      <xdr:rowOff>139700</xdr:rowOff>
    </xdr:to>
    <xdr:sp macro="" textlink="">
      <xdr:nvSpPr>
        <xdr:cNvPr id="339" name="楕円 338"/>
        <xdr:cNvSpPr/>
      </xdr:nvSpPr>
      <xdr:spPr>
        <a:xfrm>
          <a:off x="13843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124460</xdr:rowOff>
    </xdr:from>
    <xdr:ext cx="746760" cy="259080"/>
    <xdr:sp macro="" textlink="">
      <xdr:nvSpPr>
        <xdr:cNvPr id="340" name="テキスト ボックス 339"/>
        <xdr:cNvSpPr txBox="1"/>
      </xdr:nvSpPr>
      <xdr:spPr>
        <a:xfrm>
          <a:off x="13512800" y="66395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41" name="楕円 340"/>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162560</xdr:rowOff>
    </xdr:from>
    <xdr:ext cx="748665" cy="259080"/>
    <xdr:sp macro="" textlink="">
      <xdr:nvSpPr>
        <xdr:cNvPr id="342" name="テキスト ボックス 341"/>
        <xdr:cNvSpPr txBox="1"/>
      </xdr:nvSpPr>
      <xdr:spPr>
        <a:xfrm>
          <a:off x="12623800" y="66776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195580</xdr:colOff>
      <xdr:row>67</xdr:row>
      <xdr:rowOff>133350</xdr:rowOff>
    </xdr:from>
    <xdr:to>
      <xdr:col>34</xdr:col>
      <xdr:colOff>120650</xdr:colOff>
      <xdr:row>69</xdr:row>
      <xdr:rowOff>44450</xdr:rowOff>
    </xdr:to>
    <xdr:sp macro="" textlink="">
      <xdr:nvSpPr>
        <xdr:cNvPr id="344" name="正方形/長方形 343"/>
        <xdr:cNvSpPr/>
      </xdr:nvSpPr>
      <xdr:spPr>
        <a:xfrm>
          <a:off x="5396230" y="11620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195580</xdr:colOff>
      <xdr:row>68</xdr:row>
      <xdr:rowOff>152400</xdr:rowOff>
    </xdr:from>
    <xdr:to>
      <xdr:col>34</xdr:col>
      <xdr:colOff>120650</xdr:colOff>
      <xdr:row>70</xdr:row>
      <xdr:rowOff>63500</xdr:rowOff>
    </xdr:to>
    <xdr:sp macro="" textlink="">
      <xdr:nvSpPr>
        <xdr:cNvPr id="345" name="正方形/長方形 344"/>
        <xdr:cNvSpPr/>
      </xdr:nvSpPr>
      <xdr:spPr>
        <a:xfrm>
          <a:off x="5396230" y="11811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b="0" i="0" baseline="0">
              <a:solidFill>
                <a:schemeClr val="tx1"/>
              </a:solidFill>
              <a:effectLst/>
              <a:latin typeface="ＭＳ ゴシック"/>
              <a:ea typeface="ＭＳ ゴシック"/>
              <a:cs typeface="+mn-cs"/>
            </a:rPr>
            <a:t>　市債残高と借入額のバランスを考慮した財政運営を行っていることから，公債費にかかる経常収支比率は，類似団体よりも低い水準を維持している。</a:t>
          </a:r>
        </a:p>
        <a:p>
          <a:r>
            <a:rPr lang="ja-JP" altLang="en-US" sz="1300" b="0" i="0" baseline="0">
              <a:solidFill>
                <a:schemeClr val="tx1"/>
              </a:solidFill>
              <a:effectLst/>
              <a:latin typeface="ＭＳ ゴシック"/>
              <a:ea typeface="ＭＳ ゴシック"/>
              <a:cs typeface="+mn-cs"/>
            </a:rPr>
            <a:t>　今後，公共施設の老朽化に伴い，多くの財政需要が見込まれるため，急激に公債費が増加することのないよう，市債残高を考慮しながら持続可能な財政運営を行っていく。</a:t>
          </a:r>
        </a:p>
      </xdr:txBody>
    </xdr:sp>
    <xdr:clientData/>
  </xdr:twoCellAnchor>
  <xdr:oneCellAnchor>
    <xdr:from>
      <xdr:col>3</xdr:col>
      <xdr:colOff>123825</xdr:colOff>
      <xdr:row>69</xdr:row>
      <xdr:rowOff>107950</xdr:rowOff>
    </xdr:from>
    <xdr:ext cx="296545" cy="225425"/>
    <xdr:sp macro="" textlink="">
      <xdr:nvSpPr>
        <xdr:cNvPr id="354" name="テキスト ボックス 353"/>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492760" cy="250190"/>
    <xdr:sp macro="" textlink="">
      <xdr:nvSpPr>
        <xdr:cNvPr id="356" name="テキスト ボックス 355"/>
        <xdr:cNvSpPr txBox="1"/>
      </xdr:nvSpPr>
      <xdr:spPr>
        <a:xfrm>
          <a:off x="254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7" name="直線コネクタ 356"/>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492760" cy="259080"/>
    <xdr:sp macro="" textlink="">
      <xdr:nvSpPr>
        <xdr:cNvPr id="358" name="テキスト ボックス 357"/>
        <xdr:cNvSpPr txBox="1"/>
      </xdr:nvSpPr>
      <xdr:spPr>
        <a:xfrm>
          <a:off x="254000" y="13945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9" name="直線コネクタ 358"/>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492760" cy="251460"/>
    <xdr:sp macro="" textlink="">
      <xdr:nvSpPr>
        <xdr:cNvPr id="360" name="テキスト ボックス 359"/>
        <xdr:cNvSpPr txBox="1"/>
      </xdr:nvSpPr>
      <xdr:spPr>
        <a:xfrm>
          <a:off x="254000" y="13619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61" name="直線コネクタ 360"/>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492760" cy="258445"/>
    <xdr:sp macro="" textlink="">
      <xdr:nvSpPr>
        <xdr:cNvPr id="362" name="テキスト ボックス 361"/>
        <xdr:cNvSpPr txBox="1"/>
      </xdr:nvSpPr>
      <xdr:spPr>
        <a:xfrm>
          <a:off x="254000" y="13292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63" name="直線コネクタ 362"/>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492760" cy="259080"/>
    <xdr:sp macro="" textlink="">
      <xdr:nvSpPr>
        <xdr:cNvPr id="364" name="テキスト ボックス 363"/>
        <xdr:cNvSpPr txBox="1"/>
      </xdr:nvSpPr>
      <xdr:spPr>
        <a:xfrm>
          <a:off x="254000" y="12966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5" name="直線コネクタ 364"/>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492760" cy="248285"/>
    <xdr:sp macro="" textlink="">
      <xdr:nvSpPr>
        <xdr:cNvPr id="366" name="テキスト ボックス 365"/>
        <xdr:cNvSpPr txBox="1"/>
      </xdr:nvSpPr>
      <xdr:spPr>
        <a:xfrm>
          <a:off x="254000" y="12639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7" name="直線コネクタ 366"/>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492760" cy="259080"/>
    <xdr:sp macro="" textlink="">
      <xdr:nvSpPr>
        <xdr:cNvPr id="368" name="テキスト ボックス 367"/>
        <xdr:cNvSpPr txBox="1"/>
      </xdr:nvSpPr>
      <xdr:spPr>
        <a:xfrm>
          <a:off x="254000" y="12312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492760" cy="250190"/>
    <xdr:sp macro="" textlink="">
      <xdr:nvSpPr>
        <xdr:cNvPr id="370" name="テキスト ボックス 369"/>
        <xdr:cNvSpPr txBox="1"/>
      </xdr:nvSpPr>
      <xdr:spPr>
        <a:xfrm>
          <a:off x="254000" y="11986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135255</xdr:rowOff>
    </xdr:from>
    <xdr:to>
      <xdr:col>24</xdr:col>
      <xdr:colOff>25400</xdr:colOff>
      <xdr:row>81</xdr:row>
      <xdr:rowOff>48260</xdr:rowOff>
    </xdr:to>
    <xdr:cxnSp macro="">
      <xdr:nvCxnSpPr>
        <xdr:cNvPr id="372" name="直線コネクタ 371"/>
        <xdr:cNvCxnSpPr/>
      </xdr:nvCxnSpPr>
      <xdr:spPr>
        <a:xfrm flipV="1">
          <a:off x="4826000" y="12651105"/>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20320</xdr:rowOff>
    </xdr:from>
    <xdr:ext cx="762000" cy="248920"/>
    <xdr:sp macro="" textlink="">
      <xdr:nvSpPr>
        <xdr:cNvPr id="373" name="公債費最小値テキスト"/>
        <xdr:cNvSpPr txBox="1"/>
      </xdr:nvSpPr>
      <xdr:spPr>
        <a:xfrm>
          <a:off x="4914900" y="1390777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19.6</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48260</xdr:rowOff>
    </xdr:from>
    <xdr:to>
      <xdr:col>24</xdr:col>
      <xdr:colOff>114300</xdr:colOff>
      <xdr:row>81</xdr:row>
      <xdr:rowOff>48260</xdr:rowOff>
    </xdr:to>
    <xdr:cxnSp macro="">
      <xdr:nvCxnSpPr>
        <xdr:cNvPr id="374" name="直線コネクタ 373"/>
        <xdr:cNvCxnSpPr/>
      </xdr:nvCxnSpPr>
      <xdr:spPr>
        <a:xfrm>
          <a:off x="4737100" y="1393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50165</xdr:rowOff>
    </xdr:from>
    <xdr:ext cx="762000" cy="259080"/>
    <xdr:sp macro="" textlink="">
      <xdr:nvSpPr>
        <xdr:cNvPr id="375" name="公債費最大値テキスト"/>
        <xdr:cNvSpPr txBox="1"/>
      </xdr:nvSpPr>
      <xdr:spPr>
        <a:xfrm>
          <a:off x="4914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135255</xdr:rowOff>
    </xdr:from>
    <xdr:to>
      <xdr:col>24</xdr:col>
      <xdr:colOff>114300</xdr:colOff>
      <xdr:row>73</xdr:row>
      <xdr:rowOff>135255</xdr:rowOff>
    </xdr:to>
    <xdr:cxnSp macro="">
      <xdr:nvCxnSpPr>
        <xdr:cNvPr id="376" name="直線コネクタ 375"/>
        <xdr:cNvCxnSpPr/>
      </xdr:nvCxnSpPr>
      <xdr:spPr>
        <a:xfrm>
          <a:off x="4737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135255</xdr:rowOff>
    </xdr:from>
    <xdr:to>
      <xdr:col>24</xdr:col>
      <xdr:colOff>25400</xdr:colOff>
      <xdr:row>75</xdr:row>
      <xdr:rowOff>31750</xdr:rowOff>
    </xdr:to>
    <xdr:cxnSp macro="">
      <xdr:nvCxnSpPr>
        <xdr:cNvPr id="377" name="直線コネクタ 376"/>
        <xdr:cNvCxnSpPr/>
      </xdr:nvCxnSpPr>
      <xdr:spPr>
        <a:xfrm flipV="1">
          <a:off x="3987800" y="12651105"/>
          <a:ext cx="838200" cy="239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154940</xdr:rowOff>
    </xdr:from>
    <xdr:ext cx="762000" cy="251460"/>
    <xdr:sp macro="" textlink="">
      <xdr:nvSpPr>
        <xdr:cNvPr id="378" name="公債費平均値テキスト"/>
        <xdr:cNvSpPr txBox="1"/>
      </xdr:nvSpPr>
      <xdr:spPr>
        <a:xfrm>
          <a:off x="4914900" y="1335659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78</xdr:row>
      <xdr:rowOff>10795</xdr:rowOff>
    </xdr:from>
    <xdr:to>
      <xdr:col>24</xdr:col>
      <xdr:colOff>76200</xdr:colOff>
      <xdr:row>78</xdr:row>
      <xdr:rowOff>112395</xdr:rowOff>
    </xdr:to>
    <xdr:sp macro="" textlink="">
      <xdr:nvSpPr>
        <xdr:cNvPr id="379" name="フローチャート: 判断 378"/>
        <xdr:cNvSpPr/>
      </xdr:nvSpPr>
      <xdr:spPr>
        <a:xfrm>
          <a:off x="4775200" y="1338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31750</xdr:rowOff>
    </xdr:from>
    <xdr:to>
      <xdr:col>19</xdr:col>
      <xdr:colOff>187325</xdr:colOff>
      <xdr:row>75</xdr:row>
      <xdr:rowOff>31750</xdr:rowOff>
    </xdr:to>
    <xdr:cxnSp macro="">
      <xdr:nvCxnSpPr>
        <xdr:cNvPr id="380" name="直線コネクタ 379"/>
        <xdr:cNvCxnSpPr/>
      </xdr:nvCxnSpPr>
      <xdr:spPr>
        <a:xfrm>
          <a:off x="3098800" y="1289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32385</xdr:rowOff>
    </xdr:from>
    <xdr:to>
      <xdr:col>20</xdr:col>
      <xdr:colOff>38100</xdr:colOff>
      <xdr:row>78</xdr:row>
      <xdr:rowOff>133985</xdr:rowOff>
    </xdr:to>
    <xdr:sp macro="" textlink="">
      <xdr:nvSpPr>
        <xdr:cNvPr id="381" name="フローチャート: 判断 380"/>
        <xdr:cNvSpPr/>
      </xdr:nvSpPr>
      <xdr:spPr>
        <a:xfrm>
          <a:off x="3937000" y="13405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118745</xdr:rowOff>
    </xdr:from>
    <xdr:ext cx="721360" cy="259080"/>
    <xdr:sp macro="" textlink="">
      <xdr:nvSpPr>
        <xdr:cNvPr id="382" name="テキスト ボックス 381"/>
        <xdr:cNvSpPr txBox="1"/>
      </xdr:nvSpPr>
      <xdr:spPr>
        <a:xfrm>
          <a:off x="3606800" y="13491845"/>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73</xdr:row>
      <xdr:rowOff>146050</xdr:rowOff>
    </xdr:from>
    <xdr:to>
      <xdr:col>15</xdr:col>
      <xdr:colOff>98425</xdr:colOff>
      <xdr:row>75</xdr:row>
      <xdr:rowOff>31750</xdr:rowOff>
    </xdr:to>
    <xdr:cxnSp macro="">
      <xdr:nvCxnSpPr>
        <xdr:cNvPr id="383" name="直線コネクタ 382"/>
        <xdr:cNvCxnSpPr/>
      </xdr:nvCxnSpPr>
      <xdr:spPr>
        <a:xfrm>
          <a:off x="2209800" y="12661900"/>
          <a:ext cx="8890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65405</xdr:rowOff>
    </xdr:from>
    <xdr:to>
      <xdr:col>15</xdr:col>
      <xdr:colOff>149225</xdr:colOff>
      <xdr:row>78</xdr:row>
      <xdr:rowOff>167005</xdr:rowOff>
    </xdr:to>
    <xdr:sp macro="" textlink="">
      <xdr:nvSpPr>
        <xdr:cNvPr id="384" name="フローチャート: 判断 383"/>
        <xdr:cNvSpPr/>
      </xdr:nvSpPr>
      <xdr:spPr>
        <a:xfrm>
          <a:off x="30480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151765</xdr:rowOff>
    </xdr:from>
    <xdr:ext cx="748665" cy="259080"/>
    <xdr:sp macro="" textlink="">
      <xdr:nvSpPr>
        <xdr:cNvPr id="385" name="テキスト ボックス 384"/>
        <xdr:cNvSpPr txBox="1"/>
      </xdr:nvSpPr>
      <xdr:spPr>
        <a:xfrm>
          <a:off x="2717800" y="13524865"/>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73</xdr:row>
      <xdr:rowOff>146050</xdr:rowOff>
    </xdr:from>
    <xdr:to>
      <xdr:col>11</xdr:col>
      <xdr:colOff>9525</xdr:colOff>
      <xdr:row>74</xdr:row>
      <xdr:rowOff>50800</xdr:rowOff>
    </xdr:to>
    <xdr:cxnSp macro="">
      <xdr:nvCxnSpPr>
        <xdr:cNvPr id="386" name="直線コネクタ 385"/>
        <xdr:cNvCxnSpPr/>
      </xdr:nvCxnSpPr>
      <xdr:spPr>
        <a:xfrm flipV="1">
          <a:off x="1320800" y="126619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141605</xdr:rowOff>
    </xdr:from>
    <xdr:to>
      <xdr:col>11</xdr:col>
      <xdr:colOff>60325</xdr:colOff>
      <xdr:row>79</xdr:row>
      <xdr:rowOff>71755</xdr:rowOff>
    </xdr:to>
    <xdr:sp macro="" textlink="">
      <xdr:nvSpPr>
        <xdr:cNvPr id="387" name="フローチャート: 判断 386"/>
        <xdr:cNvSpPr/>
      </xdr:nvSpPr>
      <xdr:spPr>
        <a:xfrm>
          <a:off x="21590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56515</xdr:rowOff>
    </xdr:from>
    <xdr:ext cx="746760" cy="258445"/>
    <xdr:sp macro="" textlink="">
      <xdr:nvSpPr>
        <xdr:cNvPr id="388" name="テキスト ボックス 387"/>
        <xdr:cNvSpPr txBox="1"/>
      </xdr:nvSpPr>
      <xdr:spPr>
        <a:xfrm>
          <a:off x="1828800" y="13601065"/>
          <a:ext cx="746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163195</xdr:rowOff>
    </xdr:from>
    <xdr:to>
      <xdr:col>6</xdr:col>
      <xdr:colOff>171450</xdr:colOff>
      <xdr:row>79</xdr:row>
      <xdr:rowOff>93345</xdr:rowOff>
    </xdr:to>
    <xdr:sp macro="" textlink="">
      <xdr:nvSpPr>
        <xdr:cNvPr id="389" name="フローチャート: 判断 388"/>
        <xdr:cNvSpPr/>
      </xdr:nvSpPr>
      <xdr:spPr>
        <a:xfrm>
          <a:off x="1270000" y="1353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78105</xdr:rowOff>
    </xdr:from>
    <xdr:ext cx="760095" cy="248285"/>
    <xdr:sp macro="" textlink="">
      <xdr:nvSpPr>
        <xdr:cNvPr id="390" name="テキスト ボックス 389"/>
        <xdr:cNvSpPr txBox="1"/>
      </xdr:nvSpPr>
      <xdr:spPr>
        <a:xfrm>
          <a:off x="939800" y="13622655"/>
          <a:ext cx="7600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91" name="テキスト ボックス 39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2" name="テキスト ボックス 39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93" name="テキスト ボックス 392"/>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48665" cy="259080"/>
    <xdr:sp macro="" textlink="">
      <xdr:nvSpPr>
        <xdr:cNvPr id="394" name="テキスト ボックス 393"/>
        <xdr:cNvSpPr txBox="1"/>
      </xdr:nvSpPr>
      <xdr:spPr>
        <a:xfrm>
          <a:off x="1993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48665" cy="259080"/>
    <xdr:sp macro="" textlink="">
      <xdr:nvSpPr>
        <xdr:cNvPr id="395" name="テキスト ボックス 394"/>
        <xdr:cNvSpPr txBox="1"/>
      </xdr:nvSpPr>
      <xdr:spPr>
        <a:xfrm>
          <a:off x="1104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73</xdr:row>
      <xdr:rowOff>84455</xdr:rowOff>
    </xdr:from>
    <xdr:to>
      <xdr:col>24</xdr:col>
      <xdr:colOff>76200</xdr:colOff>
      <xdr:row>74</xdr:row>
      <xdr:rowOff>14605</xdr:rowOff>
    </xdr:to>
    <xdr:sp macro="" textlink="">
      <xdr:nvSpPr>
        <xdr:cNvPr id="396" name="楕円 395"/>
        <xdr:cNvSpPr/>
      </xdr:nvSpPr>
      <xdr:spPr>
        <a:xfrm>
          <a:off x="4775200" y="1260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164465</xdr:rowOff>
    </xdr:from>
    <xdr:ext cx="762000" cy="259080"/>
    <xdr:sp macro="" textlink="">
      <xdr:nvSpPr>
        <xdr:cNvPr id="397" name="公債費該当値テキスト"/>
        <xdr:cNvSpPr txBox="1"/>
      </xdr:nvSpPr>
      <xdr:spPr>
        <a:xfrm>
          <a:off x="4914900" y="12508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152400</xdr:rowOff>
    </xdr:from>
    <xdr:to>
      <xdr:col>20</xdr:col>
      <xdr:colOff>38100</xdr:colOff>
      <xdr:row>75</xdr:row>
      <xdr:rowOff>82550</xdr:rowOff>
    </xdr:to>
    <xdr:sp macro="" textlink="">
      <xdr:nvSpPr>
        <xdr:cNvPr id="398" name="楕円 397"/>
        <xdr:cNvSpPr/>
      </xdr:nvSpPr>
      <xdr:spPr>
        <a:xfrm>
          <a:off x="3937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92710</xdr:rowOff>
    </xdr:from>
    <xdr:ext cx="721360" cy="259080"/>
    <xdr:sp macro="" textlink="">
      <xdr:nvSpPr>
        <xdr:cNvPr id="399" name="テキスト ボックス 398"/>
        <xdr:cNvSpPr txBox="1"/>
      </xdr:nvSpPr>
      <xdr:spPr>
        <a:xfrm>
          <a:off x="3606800" y="12608560"/>
          <a:ext cx="721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152400</xdr:rowOff>
    </xdr:from>
    <xdr:to>
      <xdr:col>15</xdr:col>
      <xdr:colOff>149225</xdr:colOff>
      <xdr:row>75</xdr:row>
      <xdr:rowOff>82550</xdr:rowOff>
    </xdr:to>
    <xdr:sp macro="" textlink="">
      <xdr:nvSpPr>
        <xdr:cNvPr id="400" name="楕円 399"/>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92710</xdr:rowOff>
    </xdr:from>
    <xdr:ext cx="748665" cy="259080"/>
    <xdr:sp macro="" textlink="">
      <xdr:nvSpPr>
        <xdr:cNvPr id="401" name="テキスト ボックス 400"/>
        <xdr:cNvSpPr txBox="1"/>
      </xdr:nvSpPr>
      <xdr:spPr>
        <a:xfrm>
          <a:off x="2717800" y="126085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73</xdr:row>
      <xdr:rowOff>95250</xdr:rowOff>
    </xdr:from>
    <xdr:to>
      <xdr:col>11</xdr:col>
      <xdr:colOff>60325</xdr:colOff>
      <xdr:row>74</xdr:row>
      <xdr:rowOff>25400</xdr:rowOff>
    </xdr:to>
    <xdr:sp macro="" textlink="">
      <xdr:nvSpPr>
        <xdr:cNvPr id="402" name="楕円 401"/>
        <xdr:cNvSpPr/>
      </xdr:nvSpPr>
      <xdr:spPr>
        <a:xfrm>
          <a:off x="2159000" y="1261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35560</xdr:rowOff>
    </xdr:from>
    <xdr:ext cx="746760" cy="259080"/>
    <xdr:sp macro="" textlink="">
      <xdr:nvSpPr>
        <xdr:cNvPr id="403" name="テキスト ボックス 402"/>
        <xdr:cNvSpPr txBox="1"/>
      </xdr:nvSpPr>
      <xdr:spPr>
        <a:xfrm>
          <a:off x="1828800" y="12379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404" name="楕円 403"/>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111760</xdr:rowOff>
    </xdr:from>
    <xdr:ext cx="760095" cy="248920"/>
    <xdr:sp macro="" textlink="">
      <xdr:nvSpPr>
        <xdr:cNvPr id="405" name="テキスト ボックス 404"/>
        <xdr:cNvSpPr txBox="1"/>
      </xdr:nvSpPr>
      <xdr:spPr>
        <a:xfrm>
          <a:off x="939800" y="12456160"/>
          <a:ext cx="7600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195580</xdr:colOff>
      <xdr:row>70</xdr:row>
      <xdr:rowOff>127000</xdr:rowOff>
    </xdr:from>
    <xdr:to>
      <xdr:col>113</xdr:col>
      <xdr:colOff>130175</xdr:colOff>
      <xdr:row>84</xdr:row>
      <xdr:rowOff>12700</xdr:rowOff>
    </xdr:to>
    <xdr:sp macro="" textlink="">
      <xdr:nvSpPr>
        <xdr:cNvPr id="414" name="正方形/長方形 413"/>
        <xdr:cNvSpPr/>
      </xdr:nvSpPr>
      <xdr:spPr>
        <a:xfrm>
          <a:off x="17397730" y="12128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ysClr val="windowText" lastClr="000000"/>
              </a:solidFill>
              <a:effectLst/>
              <a:latin typeface="ＭＳ ゴシック"/>
              <a:ea typeface="ＭＳ ゴシック"/>
              <a:cs typeface="+mn-cs"/>
            </a:rPr>
            <a:t>公債費以外の比率については，前年度より２．０ポイント上がっているが，類似団体の平均値より低い状況である。</a:t>
          </a:r>
          <a:endParaRPr lang="ja-JP" altLang="ja-JP" sz="1300">
            <a:solidFill>
              <a:sysClr val="windowText" lastClr="000000"/>
            </a:solidFill>
            <a:effectLst/>
            <a:latin typeface="ＭＳ ゴシック"/>
            <a:ea typeface="ＭＳ ゴシック"/>
          </a:endParaRPr>
        </a:p>
        <a:p>
          <a:r>
            <a:rPr lang="ja-JP" altLang="ja-JP" sz="1300" b="0" i="0" baseline="0">
              <a:solidFill>
                <a:sysClr val="windowText" lastClr="000000"/>
              </a:solidFill>
              <a:effectLst/>
              <a:latin typeface="ＭＳ ゴシック"/>
              <a:ea typeface="ＭＳ ゴシック"/>
              <a:cs typeface="+mn-cs"/>
            </a:rPr>
            <a:t>　増加の主な要因は，義務的経費である扶助費が年々増加していることや物件費，補助費等の増加によるものである。</a:t>
          </a:r>
          <a:endParaRPr lang="ja-JP" altLang="ja-JP" sz="1300">
            <a:solidFill>
              <a:sysClr val="windowText" lastClr="000000"/>
            </a:solidFill>
            <a:effectLst/>
            <a:latin typeface="ＭＳ ゴシック"/>
            <a:ea typeface="ＭＳ ゴシック"/>
          </a:endParaRPr>
        </a:p>
        <a:p>
          <a:r>
            <a:rPr lang="ja-JP" altLang="en-US" sz="1300">
              <a:solidFill>
                <a:sysClr val="windowText" lastClr="000000"/>
              </a:solidFill>
              <a:effectLst/>
              <a:latin typeface="ＭＳ ゴシック"/>
              <a:ea typeface="ＭＳ ゴシック"/>
            </a:rPr>
            <a:t>　引き続き</a:t>
          </a:r>
          <a:r>
            <a:rPr lang="ja-JP" altLang="ja-JP" sz="1300" b="0" i="0" baseline="0">
              <a:solidFill>
                <a:sysClr val="windowText" lastClr="000000"/>
              </a:solidFill>
              <a:effectLst/>
              <a:latin typeface="ＭＳ ゴシック"/>
              <a:ea typeface="ＭＳ ゴシック"/>
              <a:cs typeface="+mn-cs"/>
            </a:rPr>
            <a:t>経費を節減するとともに，</a:t>
          </a:r>
          <a:r>
            <a:rPr lang="ja-JP" altLang="en-US" sz="1300">
              <a:latin typeface="ＭＳ ゴシック"/>
              <a:ea typeface="ＭＳ ゴシック"/>
            </a:rPr>
            <a:t>税収を主な財源とする普通会計の負担額を減らしていくよう努める。</a:t>
          </a:r>
          <a:endParaRPr lang="ja-JP" altLang="ja-JP" sz="1300">
            <a:solidFill>
              <a:sysClr val="windowText" lastClr="000000"/>
            </a:solidFill>
            <a:effectLst/>
            <a:latin typeface="ＭＳ ゴシック"/>
            <a:ea typeface="ＭＳ ゴシック"/>
          </a:endParaRPr>
        </a:p>
        <a:p>
          <a:r>
            <a:rPr lang="ja-JP" altLang="ja-JP" sz="1300" b="0" i="0" baseline="0">
              <a:solidFill>
                <a:sysClr val="windowText" lastClr="000000"/>
              </a:solidFill>
              <a:effectLst/>
              <a:latin typeface="ＭＳ ゴシック"/>
              <a:ea typeface="ＭＳ ゴシック"/>
              <a:cs typeface="+mn-cs"/>
            </a:rPr>
            <a:t>　</a:t>
          </a:r>
        </a:p>
      </xdr:txBody>
    </xdr:sp>
    <xdr:clientData/>
  </xdr:twoCellAnchor>
  <xdr:oneCellAnchor>
    <xdr:from>
      <xdr:col>62</xdr:col>
      <xdr:colOff>6350</xdr:colOff>
      <xdr:row>69</xdr:row>
      <xdr:rowOff>107950</xdr:rowOff>
    </xdr:from>
    <xdr:ext cx="283210" cy="225425"/>
    <xdr:sp macro="" textlink="">
      <xdr:nvSpPr>
        <xdr:cNvPr id="417" name="テキスト ボックス 416"/>
        <xdr:cNvSpPr txBox="1"/>
      </xdr:nvSpPr>
      <xdr:spPr>
        <a:xfrm>
          <a:off x="12407900" y="11938000"/>
          <a:ext cx="283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492760" cy="250190"/>
    <xdr:sp macro="" textlink="">
      <xdr:nvSpPr>
        <xdr:cNvPr id="419" name="テキスト ボックス 418"/>
        <xdr:cNvSpPr txBox="1"/>
      </xdr:nvSpPr>
      <xdr:spPr>
        <a:xfrm>
          <a:off x="11938000" y="14272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20" name="直線コネクタ 419"/>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492760" cy="259080"/>
    <xdr:sp macro="" textlink="">
      <xdr:nvSpPr>
        <xdr:cNvPr id="421" name="テキスト ボックス 420"/>
        <xdr:cNvSpPr txBox="1"/>
      </xdr:nvSpPr>
      <xdr:spPr>
        <a:xfrm>
          <a:off x="11938000" y="1394587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81.0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22" name="直線コネクタ 421"/>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492760" cy="251460"/>
    <xdr:sp macro="" textlink="">
      <xdr:nvSpPr>
        <xdr:cNvPr id="423" name="テキスト ボックス 422"/>
        <xdr:cNvSpPr txBox="1"/>
      </xdr:nvSpPr>
      <xdr:spPr>
        <a:xfrm>
          <a:off x="11938000" y="13619480"/>
          <a:ext cx="4927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78.0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24" name="直線コネクタ 423"/>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492760" cy="258445"/>
    <xdr:sp macro="" textlink="">
      <xdr:nvSpPr>
        <xdr:cNvPr id="425" name="テキスト ボックス 424"/>
        <xdr:cNvSpPr txBox="1"/>
      </xdr:nvSpPr>
      <xdr:spPr>
        <a:xfrm>
          <a:off x="11938000" y="13292455"/>
          <a:ext cx="4927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26" name="直線コネクタ 425"/>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492760" cy="259080"/>
    <xdr:sp macro="" textlink="">
      <xdr:nvSpPr>
        <xdr:cNvPr id="427" name="テキスト ボックス 426"/>
        <xdr:cNvSpPr txBox="1"/>
      </xdr:nvSpPr>
      <xdr:spPr>
        <a:xfrm>
          <a:off x="11938000" y="12966065"/>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72.0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28" name="直線コネクタ 427"/>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492760" cy="248285"/>
    <xdr:sp macro="" textlink="">
      <xdr:nvSpPr>
        <xdr:cNvPr id="429" name="テキスト ボックス 428"/>
        <xdr:cNvSpPr txBox="1"/>
      </xdr:nvSpPr>
      <xdr:spPr>
        <a:xfrm>
          <a:off x="11938000" y="12639675"/>
          <a:ext cx="4927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69.0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30" name="直線コネクタ 429"/>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492760" cy="259080"/>
    <xdr:sp macro="" textlink="">
      <xdr:nvSpPr>
        <xdr:cNvPr id="431" name="テキスト ボックス 430"/>
        <xdr:cNvSpPr txBox="1"/>
      </xdr:nvSpPr>
      <xdr:spPr>
        <a:xfrm>
          <a:off x="11938000" y="12312650"/>
          <a:ext cx="492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66.0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492760" cy="250190"/>
    <xdr:sp macro="" textlink="">
      <xdr:nvSpPr>
        <xdr:cNvPr id="433" name="テキスト ボックス 432"/>
        <xdr:cNvSpPr txBox="1"/>
      </xdr:nvSpPr>
      <xdr:spPr>
        <a:xfrm>
          <a:off x="11938000" y="11986260"/>
          <a:ext cx="4927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63.0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121285</xdr:rowOff>
    </xdr:from>
    <xdr:to>
      <xdr:col>82</xdr:col>
      <xdr:colOff>107950</xdr:colOff>
      <xdr:row>81</xdr:row>
      <xdr:rowOff>15240</xdr:rowOff>
    </xdr:to>
    <xdr:cxnSp macro="">
      <xdr:nvCxnSpPr>
        <xdr:cNvPr id="435" name="直線コネクタ 434"/>
        <xdr:cNvCxnSpPr/>
      </xdr:nvCxnSpPr>
      <xdr:spPr>
        <a:xfrm flipV="1">
          <a:off x="16510000" y="12465685"/>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80</xdr:row>
      <xdr:rowOff>158750</xdr:rowOff>
    </xdr:from>
    <xdr:ext cx="761365" cy="259080"/>
    <xdr:sp macro="" textlink="">
      <xdr:nvSpPr>
        <xdr:cNvPr id="436" name="公債費以外最小値テキスト"/>
        <xdr:cNvSpPr txBox="1"/>
      </xdr:nvSpPr>
      <xdr:spPr>
        <a:xfrm>
          <a:off x="16597630" y="138747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79.3</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15240</xdr:rowOff>
    </xdr:from>
    <xdr:to>
      <xdr:col>82</xdr:col>
      <xdr:colOff>195580</xdr:colOff>
      <xdr:row>81</xdr:row>
      <xdr:rowOff>15240</xdr:rowOff>
    </xdr:to>
    <xdr:cxnSp macro="">
      <xdr:nvCxnSpPr>
        <xdr:cNvPr id="437" name="直線コネクタ 436"/>
        <xdr:cNvCxnSpPr/>
      </xdr:nvCxnSpPr>
      <xdr:spPr>
        <a:xfrm>
          <a:off x="16421100" y="1390269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71</xdr:row>
      <xdr:rowOff>36195</xdr:rowOff>
    </xdr:from>
    <xdr:ext cx="761365" cy="259080"/>
    <xdr:sp macro="" textlink="">
      <xdr:nvSpPr>
        <xdr:cNvPr id="438" name="公債費以外最大値テキスト"/>
        <xdr:cNvSpPr txBox="1"/>
      </xdr:nvSpPr>
      <xdr:spPr>
        <a:xfrm>
          <a:off x="16597630" y="122091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66.1</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121285</xdr:rowOff>
    </xdr:from>
    <xdr:to>
      <xdr:col>82</xdr:col>
      <xdr:colOff>195580</xdr:colOff>
      <xdr:row>72</xdr:row>
      <xdr:rowOff>121285</xdr:rowOff>
    </xdr:to>
    <xdr:cxnSp macro="">
      <xdr:nvCxnSpPr>
        <xdr:cNvPr id="439" name="直線コネクタ 438"/>
        <xdr:cNvCxnSpPr/>
      </xdr:nvCxnSpPr>
      <xdr:spPr>
        <a:xfrm>
          <a:off x="16421100" y="1246568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20955</xdr:rowOff>
    </xdr:from>
    <xdr:to>
      <xdr:col>82</xdr:col>
      <xdr:colOff>107950</xdr:colOff>
      <xdr:row>76</xdr:row>
      <xdr:rowOff>67310</xdr:rowOff>
    </xdr:to>
    <xdr:cxnSp macro="">
      <xdr:nvCxnSpPr>
        <xdr:cNvPr id="440" name="直線コネクタ 439"/>
        <xdr:cNvCxnSpPr/>
      </xdr:nvCxnSpPr>
      <xdr:spPr>
        <a:xfrm>
          <a:off x="15671800" y="12879705"/>
          <a:ext cx="838200" cy="217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195580</xdr:colOff>
      <xdr:row>77</xdr:row>
      <xdr:rowOff>121920</xdr:rowOff>
    </xdr:from>
    <xdr:ext cx="761365" cy="250190"/>
    <xdr:sp macro="" textlink="">
      <xdr:nvSpPr>
        <xdr:cNvPr id="441" name="公債費以外平均値テキスト"/>
        <xdr:cNvSpPr txBox="1"/>
      </xdr:nvSpPr>
      <xdr:spPr>
        <a:xfrm>
          <a:off x="16597630" y="13323570"/>
          <a:ext cx="76136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77</xdr:row>
      <xdr:rowOff>149860</xdr:rowOff>
    </xdr:from>
    <xdr:to>
      <xdr:col>82</xdr:col>
      <xdr:colOff>158750</xdr:colOff>
      <xdr:row>78</xdr:row>
      <xdr:rowOff>80010</xdr:rowOff>
    </xdr:to>
    <xdr:sp macro="" textlink="">
      <xdr:nvSpPr>
        <xdr:cNvPr id="442" name="フローチャート: 判断 441"/>
        <xdr:cNvSpPr/>
      </xdr:nvSpPr>
      <xdr:spPr>
        <a:xfrm>
          <a:off x="164592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20955</xdr:rowOff>
    </xdr:from>
    <xdr:to>
      <xdr:col>78</xdr:col>
      <xdr:colOff>69850</xdr:colOff>
      <xdr:row>76</xdr:row>
      <xdr:rowOff>23495</xdr:rowOff>
    </xdr:to>
    <xdr:cxnSp macro="">
      <xdr:nvCxnSpPr>
        <xdr:cNvPr id="443" name="直線コネクタ 442"/>
        <xdr:cNvCxnSpPr/>
      </xdr:nvCxnSpPr>
      <xdr:spPr>
        <a:xfrm flipV="1">
          <a:off x="14782800" y="12879705"/>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116840</xdr:rowOff>
    </xdr:from>
    <xdr:to>
      <xdr:col>78</xdr:col>
      <xdr:colOff>120650</xdr:colOff>
      <xdr:row>78</xdr:row>
      <xdr:rowOff>46990</xdr:rowOff>
    </xdr:to>
    <xdr:sp macro="" textlink="">
      <xdr:nvSpPr>
        <xdr:cNvPr id="444" name="フローチャート: 判断 443"/>
        <xdr:cNvSpPr/>
      </xdr:nvSpPr>
      <xdr:spPr>
        <a:xfrm>
          <a:off x="15621000" y="1331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31750</xdr:rowOff>
    </xdr:from>
    <xdr:ext cx="736600" cy="248920"/>
    <xdr:sp macro="" textlink="">
      <xdr:nvSpPr>
        <xdr:cNvPr id="445" name="テキスト ボックス 444"/>
        <xdr:cNvSpPr txBox="1"/>
      </xdr:nvSpPr>
      <xdr:spPr>
        <a:xfrm>
          <a:off x="15290800" y="134048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170815</xdr:rowOff>
    </xdr:from>
    <xdr:to>
      <xdr:col>73</xdr:col>
      <xdr:colOff>180975</xdr:colOff>
      <xdr:row>76</xdr:row>
      <xdr:rowOff>23495</xdr:rowOff>
    </xdr:to>
    <xdr:cxnSp macro="">
      <xdr:nvCxnSpPr>
        <xdr:cNvPr id="446" name="直線コネクタ 445"/>
        <xdr:cNvCxnSpPr/>
      </xdr:nvCxnSpPr>
      <xdr:spPr>
        <a:xfrm>
          <a:off x="13893800" y="12858115"/>
          <a:ext cx="889000" cy="195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47" name="フローチャート: 判断 446"/>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50800</xdr:rowOff>
    </xdr:from>
    <xdr:ext cx="762000" cy="259080"/>
    <xdr:sp macro="" textlink="">
      <xdr:nvSpPr>
        <xdr:cNvPr id="448" name="テキスト ボックス 447"/>
        <xdr:cNvSpPr txBox="1"/>
      </xdr:nvSpPr>
      <xdr:spPr>
        <a:xfrm>
          <a:off x="14401800" y="13252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74</xdr:row>
      <xdr:rowOff>170815</xdr:rowOff>
    </xdr:from>
    <xdr:to>
      <xdr:col>69</xdr:col>
      <xdr:colOff>92075</xdr:colOff>
      <xdr:row>75</xdr:row>
      <xdr:rowOff>97790</xdr:rowOff>
    </xdr:to>
    <xdr:cxnSp macro="">
      <xdr:nvCxnSpPr>
        <xdr:cNvPr id="449" name="直線コネクタ 448"/>
        <xdr:cNvCxnSpPr/>
      </xdr:nvCxnSpPr>
      <xdr:spPr>
        <a:xfrm flipV="1">
          <a:off x="13004800" y="12858115"/>
          <a:ext cx="8890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152400</xdr:rowOff>
    </xdr:from>
    <xdr:to>
      <xdr:col>69</xdr:col>
      <xdr:colOff>142875</xdr:colOff>
      <xdr:row>75</xdr:row>
      <xdr:rowOff>82550</xdr:rowOff>
    </xdr:to>
    <xdr:sp macro="" textlink="">
      <xdr:nvSpPr>
        <xdr:cNvPr id="450" name="フローチャート: 判断 449"/>
        <xdr:cNvSpPr/>
      </xdr:nvSpPr>
      <xdr:spPr>
        <a:xfrm>
          <a:off x="13843000" y="1283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67310</xdr:rowOff>
    </xdr:from>
    <xdr:ext cx="746760" cy="259080"/>
    <xdr:sp macro="" textlink="">
      <xdr:nvSpPr>
        <xdr:cNvPr id="451" name="テキスト ボックス 450"/>
        <xdr:cNvSpPr txBox="1"/>
      </xdr:nvSpPr>
      <xdr:spPr>
        <a:xfrm>
          <a:off x="13512800" y="129260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13335</xdr:rowOff>
    </xdr:from>
    <xdr:to>
      <xdr:col>65</xdr:col>
      <xdr:colOff>53975</xdr:colOff>
      <xdr:row>75</xdr:row>
      <xdr:rowOff>114935</xdr:rowOff>
    </xdr:to>
    <xdr:sp macro="" textlink="">
      <xdr:nvSpPr>
        <xdr:cNvPr id="452" name="フローチャート: 判断 451"/>
        <xdr:cNvSpPr/>
      </xdr:nvSpPr>
      <xdr:spPr>
        <a:xfrm>
          <a:off x="12954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125095</xdr:rowOff>
    </xdr:from>
    <xdr:ext cx="748665" cy="258445"/>
    <xdr:sp macro="" textlink="">
      <xdr:nvSpPr>
        <xdr:cNvPr id="453" name="テキスト ボックス 452"/>
        <xdr:cNvSpPr txBox="1"/>
      </xdr:nvSpPr>
      <xdr:spPr>
        <a:xfrm>
          <a:off x="12623800" y="12640945"/>
          <a:ext cx="7486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4" name="テキスト ボックス 453"/>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46760" cy="259080"/>
    <xdr:sp macro="" textlink="">
      <xdr:nvSpPr>
        <xdr:cNvPr id="455" name="テキスト ボックス 454"/>
        <xdr:cNvSpPr txBox="1"/>
      </xdr:nvSpPr>
      <xdr:spPr>
        <a:xfrm>
          <a:off x="15455900" y="14411960"/>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56" name="テキスト ボックス 455"/>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7" name="テキスト ボックス 456"/>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58" name="テキスト ボックス 457"/>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76</xdr:row>
      <xdr:rowOff>16510</xdr:rowOff>
    </xdr:from>
    <xdr:to>
      <xdr:col>82</xdr:col>
      <xdr:colOff>158750</xdr:colOff>
      <xdr:row>76</xdr:row>
      <xdr:rowOff>118110</xdr:rowOff>
    </xdr:to>
    <xdr:sp macro="" textlink="">
      <xdr:nvSpPr>
        <xdr:cNvPr id="459" name="楕円 458"/>
        <xdr:cNvSpPr/>
      </xdr:nvSpPr>
      <xdr:spPr>
        <a:xfrm>
          <a:off x="16459200" y="1304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195580</xdr:colOff>
      <xdr:row>75</xdr:row>
      <xdr:rowOff>33020</xdr:rowOff>
    </xdr:from>
    <xdr:ext cx="761365" cy="259080"/>
    <xdr:sp macro="" textlink="">
      <xdr:nvSpPr>
        <xdr:cNvPr id="460" name="公債費以外該当値テキスト"/>
        <xdr:cNvSpPr txBox="1"/>
      </xdr:nvSpPr>
      <xdr:spPr>
        <a:xfrm>
          <a:off x="16597630" y="128917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74</xdr:row>
      <xdr:rowOff>141605</xdr:rowOff>
    </xdr:from>
    <xdr:to>
      <xdr:col>78</xdr:col>
      <xdr:colOff>120650</xdr:colOff>
      <xdr:row>75</xdr:row>
      <xdr:rowOff>71755</xdr:rowOff>
    </xdr:to>
    <xdr:sp macro="" textlink="">
      <xdr:nvSpPr>
        <xdr:cNvPr id="461" name="楕円 460"/>
        <xdr:cNvSpPr/>
      </xdr:nvSpPr>
      <xdr:spPr>
        <a:xfrm>
          <a:off x="15621000" y="1282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81915</xdr:rowOff>
    </xdr:from>
    <xdr:ext cx="736600" cy="259080"/>
    <xdr:sp macro="" textlink="">
      <xdr:nvSpPr>
        <xdr:cNvPr id="462" name="テキスト ボックス 461"/>
        <xdr:cNvSpPr txBox="1"/>
      </xdr:nvSpPr>
      <xdr:spPr>
        <a:xfrm>
          <a:off x="15290800" y="125977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144145</xdr:rowOff>
    </xdr:from>
    <xdr:to>
      <xdr:col>74</xdr:col>
      <xdr:colOff>31750</xdr:colOff>
      <xdr:row>76</xdr:row>
      <xdr:rowOff>74930</xdr:rowOff>
    </xdr:to>
    <xdr:sp macro="" textlink="">
      <xdr:nvSpPr>
        <xdr:cNvPr id="463" name="楕円 462"/>
        <xdr:cNvSpPr/>
      </xdr:nvSpPr>
      <xdr:spPr>
        <a:xfrm>
          <a:off x="14732000" y="13002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84455</xdr:rowOff>
    </xdr:from>
    <xdr:ext cx="762000" cy="259080"/>
    <xdr:sp macro="" textlink="">
      <xdr:nvSpPr>
        <xdr:cNvPr id="464" name="テキスト ボックス 463"/>
        <xdr:cNvSpPr txBox="1"/>
      </xdr:nvSpPr>
      <xdr:spPr>
        <a:xfrm>
          <a:off x="14401800" y="12771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120650</xdr:rowOff>
    </xdr:from>
    <xdr:to>
      <xdr:col>69</xdr:col>
      <xdr:colOff>142875</xdr:colOff>
      <xdr:row>75</xdr:row>
      <xdr:rowOff>50165</xdr:rowOff>
    </xdr:to>
    <xdr:sp macro="" textlink="">
      <xdr:nvSpPr>
        <xdr:cNvPr id="465" name="楕円 464"/>
        <xdr:cNvSpPr/>
      </xdr:nvSpPr>
      <xdr:spPr>
        <a:xfrm>
          <a:off x="13843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60325</xdr:rowOff>
    </xdr:from>
    <xdr:ext cx="746760" cy="259080"/>
    <xdr:sp macro="" textlink="">
      <xdr:nvSpPr>
        <xdr:cNvPr id="466" name="テキスト ボックス 465"/>
        <xdr:cNvSpPr txBox="1"/>
      </xdr:nvSpPr>
      <xdr:spPr>
        <a:xfrm>
          <a:off x="13512800" y="12576175"/>
          <a:ext cx="7467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46355</xdr:rowOff>
    </xdr:from>
    <xdr:to>
      <xdr:col>65</xdr:col>
      <xdr:colOff>53975</xdr:colOff>
      <xdr:row>75</xdr:row>
      <xdr:rowOff>147955</xdr:rowOff>
    </xdr:to>
    <xdr:sp macro="" textlink="">
      <xdr:nvSpPr>
        <xdr:cNvPr id="467" name="楕円 466"/>
        <xdr:cNvSpPr/>
      </xdr:nvSpPr>
      <xdr:spPr>
        <a:xfrm>
          <a:off x="12954000" y="129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132715</xdr:rowOff>
    </xdr:from>
    <xdr:ext cx="748665" cy="250825"/>
    <xdr:sp macro="" textlink="">
      <xdr:nvSpPr>
        <xdr:cNvPr id="468" name="テキスト ボックス 467"/>
        <xdr:cNvSpPr txBox="1"/>
      </xdr:nvSpPr>
      <xdr:spPr>
        <a:xfrm>
          <a:off x="12623800" y="12991465"/>
          <a:ext cx="7486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19767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36912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37001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37128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茨城県神栖市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4674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4941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5195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054225" y="12002135"/>
          <a:ext cx="40322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59715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298700" y="12128500"/>
          <a:ext cx="2730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39077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264025" y="1207770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48310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054225" y="1079500"/>
          <a:ext cx="40322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38150" y="11938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38150" y="14605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38150" y="17653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8732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7305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8732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7305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8732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2225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2225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054225" y="1651000"/>
          <a:ext cx="40322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69875"/>
    <xdr:sp macro="" textlink="">
      <xdr:nvSpPr>
        <xdr:cNvPr id="29" name="テキスト ボックス 28"/>
        <xdr:cNvSpPr txBox="1"/>
      </xdr:nvSpPr>
      <xdr:spPr>
        <a:xfrm>
          <a:off x="1600200" y="1270000"/>
          <a:ext cx="40957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054225" y="3937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48030" cy="248285"/>
    <xdr:sp macro="" textlink="">
      <xdr:nvSpPr>
        <xdr:cNvPr id="31" name="テキスト ボックス 30"/>
        <xdr:cNvSpPr txBox="1"/>
      </xdr:nvSpPr>
      <xdr:spPr>
        <a:xfrm>
          <a:off x="1317625" y="3794760"/>
          <a:ext cx="7480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a:xfrm>
          <a:off x="2054225" y="3556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48030" cy="251460"/>
    <xdr:sp macro="" textlink="">
      <xdr:nvSpPr>
        <xdr:cNvPr id="33" name="テキスト ボックス 32"/>
        <xdr:cNvSpPr txBox="1"/>
      </xdr:nvSpPr>
      <xdr:spPr>
        <a:xfrm>
          <a:off x="1317625" y="3414395"/>
          <a:ext cx="748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a:xfrm>
          <a:off x="2054225" y="3175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48030" cy="259080"/>
    <xdr:sp macro="" textlink="">
      <xdr:nvSpPr>
        <xdr:cNvPr id="35" name="テキスト ボックス 34"/>
        <xdr:cNvSpPr txBox="1"/>
      </xdr:nvSpPr>
      <xdr:spPr>
        <a:xfrm>
          <a:off x="1317625" y="30327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a:xfrm>
          <a:off x="2054225" y="2794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48030" cy="248285"/>
    <xdr:sp macro="" textlink="">
      <xdr:nvSpPr>
        <xdr:cNvPr id="37" name="テキスト ボックス 36"/>
        <xdr:cNvSpPr txBox="1"/>
      </xdr:nvSpPr>
      <xdr:spPr>
        <a:xfrm>
          <a:off x="1317625" y="2651760"/>
          <a:ext cx="7480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a:xfrm>
          <a:off x="2054225" y="2413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48030" cy="251460"/>
    <xdr:sp macro="" textlink="">
      <xdr:nvSpPr>
        <xdr:cNvPr id="39" name="テキスト ボックス 38"/>
        <xdr:cNvSpPr txBox="1"/>
      </xdr:nvSpPr>
      <xdr:spPr>
        <a:xfrm>
          <a:off x="1317625" y="2271395"/>
          <a:ext cx="7480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a:xfrm>
          <a:off x="2054225" y="2032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48030" cy="259080"/>
    <xdr:sp macro="" textlink="">
      <xdr:nvSpPr>
        <xdr:cNvPr id="41" name="テキスト ボックス 40"/>
        <xdr:cNvSpPr txBox="1"/>
      </xdr:nvSpPr>
      <xdr:spPr>
        <a:xfrm>
          <a:off x="1317625" y="18897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a:xfrm>
          <a:off x="2054225" y="1651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48030" cy="248285"/>
    <xdr:sp macro="" textlink="">
      <xdr:nvSpPr>
        <xdr:cNvPr id="43" name="テキスト ボックス 42"/>
        <xdr:cNvSpPr txBox="1"/>
      </xdr:nvSpPr>
      <xdr:spPr>
        <a:xfrm>
          <a:off x="1317625" y="1508760"/>
          <a:ext cx="7480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a:xfrm>
          <a:off x="2054225" y="1651000"/>
          <a:ext cx="40322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31115</xdr:rowOff>
    </xdr:from>
    <xdr:to>
      <xdr:col>29</xdr:col>
      <xdr:colOff>127000</xdr:colOff>
      <xdr:row>20</xdr:row>
      <xdr:rowOff>89535</xdr:rowOff>
    </xdr:to>
    <xdr:cxnSp macro="">
      <xdr:nvCxnSpPr>
        <xdr:cNvPr id="45" name="直線コネクタ 44"/>
        <xdr:cNvCxnSpPr/>
      </xdr:nvCxnSpPr>
      <xdr:spPr>
        <a:xfrm flipV="1">
          <a:off x="5375275" y="2136140"/>
          <a:ext cx="0" cy="1430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61595</xdr:rowOff>
    </xdr:from>
    <xdr:ext cx="760730" cy="259080"/>
    <xdr:sp macro="" textlink="">
      <xdr:nvSpPr>
        <xdr:cNvPr id="46" name="人口1人当たり決算額の推移最小値テキスト130"/>
        <xdr:cNvSpPr txBox="1"/>
      </xdr:nvSpPr>
      <xdr:spPr>
        <a:xfrm>
          <a:off x="5454650" y="35382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59,736</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89535</xdr:rowOff>
    </xdr:from>
    <xdr:to>
      <xdr:col>30</xdr:col>
      <xdr:colOff>25400</xdr:colOff>
      <xdr:row>20</xdr:row>
      <xdr:rowOff>89535</xdr:rowOff>
    </xdr:to>
    <xdr:cxnSp macro="">
      <xdr:nvCxnSpPr>
        <xdr:cNvPr id="47" name="直線コネクタ 46"/>
        <xdr:cNvCxnSpPr/>
      </xdr:nvCxnSpPr>
      <xdr:spPr>
        <a:xfrm>
          <a:off x="5286375" y="356616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117475</xdr:rowOff>
    </xdr:from>
    <xdr:ext cx="760730" cy="259080"/>
    <xdr:sp macro="" textlink="">
      <xdr:nvSpPr>
        <xdr:cNvPr id="48" name="人口1人当たり決算額の推移最大値テキスト130"/>
        <xdr:cNvSpPr txBox="1"/>
      </xdr:nvSpPr>
      <xdr:spPr>
        <a:xfrm>
          <a:off x="5454650" y="18796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97,275</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31115</xdr:rowOff>
    </xdr:from>
    <xdr:to>
      <xdr:col>30</xdr:col>
      <xdr:colOff>25400</xdr:colOff>
      <xdr:row>12</xdr:row>
      <xdr:rowOff>31115</xdr:rowOff>
    </xdr:to>
    <xdr:cxnSp macro="">
      <xdr:nvCxnSpPr>
        <xdr:cNvPr id="49" name="直線コネクタ 48"/>
        <xdr:cNvCxnSpPr/>
      </xdr:nvCxnSpPr>
      <xdr:spPr>
        <a:xfrm>
          <a:off x="5286375" y="213614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75565</xdr:rowOff>
    </xdr:from>
    <xdr:to>
      <xdr:col>29</xdr:col>
      <xdr:colOff>127000</xdr:colOff>
      <xdr:row>17</xdr:row>
      <xdr:rowOff>149860</xdr:rowOff>
    </xdr:to>
    <xdr:cxnSp macro="">
      <xdr:nvCxnSpPr>
        <xdr:cNvPr id="50" name="直線コネクタ 49"/>
        <xdr:cNvCxnSpPr/>
      </xdr:nvCxnSpPr>
      <xdr:spPr>
        <a:xfrm>
          <a:off x="4756150" y="3037840"/>
          <a:ext cx="619125" cy="742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112395</xdr:rowOff>
    </xdr:from>
    <xdr:ext cx="760730" cy="248285"/>
    <xdr:sp macro="" textlink="">
      <xdr:nvSpPr>
        <xdr:cNvPr id="51" name="人口1人当たり決算額の推移平均値テキスト130"/>
        <xdr:cNvSpPr txBox="1"/>
      </xdr:nvSpPr>
      <xdr:spPr>
        <a:xfrm>
          <a:off x="5454650" y="2560320"/>
          <a:ext cx="76073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80,733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95885</xdr:rowOff>
    </xdr:from>
    <xdr:to>
      <xdr:col>29</xdr:col>
      <xdr:colOff>177800</xdr:colOff>
      <xdr:row>16</xdr:row>
      <xdr:rowOff>26035</xdr:rowOff>
    </xdr:to>
    <xdr:sp macro="" textlink="">
      <xdr:nvSpPr>
        <xdr:cNvPr id="52" name="フローチャート: 判断 51"/>
        <xdr:cNvSpPr/>
      </xdr:nvSpPr>
      <xdr:spPr>
        <a:xfrm>
          <a:off x="5324475" y="2715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63500</xdr:rowOff>
    </xdr:from>
    <xdr:to>
      <xdr:col>26</xdr:col>
      <xdr:colOff>50800</xdr:colOff>
      <xdr:row>17</xdr:row>
      <xdr:rowOff>75565</xdr:rowOff>
    </xdr:to>
    <xdr:cxnSp macro="">
      <xdr:nvCxnSpPr>
        <xdr:cNvPr id="53" name="直線コネクタ 52"/>
        <xdr:cNvCxnSpPr/>
      </xdr:nvCxnSpPr>
      <xdr:spPr>
        <a:xfrm>
          <a:off x="4095750" y="3025775"/>
          <a:ext cx="6604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121285</xdr:rowOff>
    </xdr:from>
    <xdr:to>
      <xdr:col>26</xdr:col>
      <xdr:colOff>101600</xdr:colOff>
      <xdr:row>16</xdr:row>
      <xdr:rowOff>52070</xdr:rowOff>
    </xdr:to>
    <xdr:sp macro="" textlink="">
      <xdr:nvSpPr>
        <xdr:cNvPr id="54" name="フローチャート: 判断 53"/>
        <xdr:cNvSpPr/>
      </xdr:nvSpPr>
      <xdr:spPr>
        <a:xfrm>
          <a:off x="4705350" y="27406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61595</xdr:rowOff>
    </xdr:from>
    <xdr:ext cx="722630" cy="259080"/>
    <xdr:sp macro="" textlink="">
      <xdr:nvSpPr>
        <xdr:cNvPr id="55" name="テキスト ボックス 54"/>
        <xdr:cNvSpPr txBox="1"/>
      </xdr:nvSpPr>
      <xdr:spPr>
        <a:xfrm>
          <a:off x="4394200" y="2509520"/>
          <a:ext cx="722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80,070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17</xdr:row>
      <xdr:rowOff>63500</xdr:rowOff>
    </xdr:from>
    <xdr:to>
      <xdr:col>22</xdr:col>
      <xdr:colOff>114300</xdr:colOff>
      <xdr:row>17</xdr:row>
      <xdr:rowOff>95250</xdr:rowOff>
    </xdr:to>
    <xdr:cxnSp macro="">
      <xdr:nvCxnSpPr>
        <xdr:cNvPr id="56" name="直線コネクタ 55"/>
        <xdr:cNvCxnSpPr/>
      </xdr:nvCxnSpPr>
      <xdr:spPr>
        <a:xfrm flipV="1">
          <a:off x="3435350" y="3025775"/>
          <a:ext cx="6604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164465</xdr:rowOff>
    </xdr:from>
    <xdr:to>
      <xdr:col>22</xdr:col>
      <xdr:colOff>165100</xdr:colOff>
      <xdr:row>16</xdr:row>
      <xdr:rowOff>94615</xdr:rowOff>
    </xdr:to>
    <xdr:sp macro="" textlink="">
      <xdr:nvSpPr>
        <xdr:cNvPr id="57" name="フローチャート: 判断 56"/>
        <xdr:cNvSpPr/>
      </xdr:nvSpPr>
      <xdr:spPr>
        <a:xfrm>
          <a:off x="404495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104775</xdr:rowOff>
    </xdr:from>
    <xdr:ext cx="761365" cy="259080"/>
    <xdr:sp macro="" textlink="">
      <xdr:nvSpPr>
        <xdr:cNvPr id="58" name="テキスト ボックス 57"/>
        <xdr:cNvSpPr txBox="1"/>
      </xdr:nvSpPr>
      <xdr:spPr>
        <a:xfrm>
          <a:off x="3733800" y="25527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78,930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17</xdr:row>
      <xdr:rowOff>95250</xdr:rowOff>
    </xdr:from>
    <xdr:to>
      <xdr:col>18</xdr:col>
      <xdr:colOff>177800</xdr:colOff>
      <xdr:row>18</xdr:row>
      <xdr:rowOff>40640</xdr:rowOff>
    </xdr:to>
    <xdr:cxnSp macro="">
      <xdr:nvCxnSpPr>
        <xdr:cNvPr id="59" name="直線コネクタ 58"/>
        <xdr:cNvCxnSpPr/>
      </xdr:nvCxnSpPr>
      <xdr:spPr>
        <a:xfrm flipV="1">
          <a:off x="2765425" y="3057525"/>
          <a:ext cx="669925" cy="1168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86360</xdr:rowOff>
    </xdr:from>
    <xdr:to>
      <xdr:col>19</xdr:col>
      <xdr:colOff>38100</xdr:colOff>
      <xdr:row>16</xdr:row>
      <xdr:rowOff>15875</xdr:rowOff>
    </xdr:to>
    <xdr:sp macro="" textlink="">
      <xdr:nvSpPr>
        <xdr:cNvPr id="60" name="フローチャート: 判断 59"/>
        <xdr:cNvSpPr/>
      </xdr:nvSpPr>
      <xdr:spPr>
        <a:xfrm>
          <a:off x="3384550" y="2705735"/>
          <a:ext cx="9207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26035</xdr:rowOff>
    </xdr:from>
    <xdr:ext cx="748030" cy="259080"/>
    <xdr:sp macro="" textlink="">
      <xdr:nvSpPr>
        <xdr:cNvPr id="61" name="テキスト ボックス 60"/>
        <xdr:cNvSpPr txBox="1"/>
      </xdr:nvSpPr>
      <xdr:spPr>
        <a:xfrm>
          <a:off x="3073400" y="24739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81,006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12065</xdr:rowOff>
    </xdr:from>
    <xdr:to>
      <xdr:col>15</xdr:col>
      <xdr:colOff>101600</xdr:colOff>
      <xdr:row>16</xdr:row>
      <xdr:rowOff>113665</xdr:rowOff>
    </xdr:to>
    <xdr:sp macro="" textlink="">
      <xdr:nvSpPr>
        <xdr:cNvPr id="62" name="フローチャート: 判断 61"/>
        <xdr:cNvSpPr/>
      </xdr:nvSpPr>
      <xdr:spPr>
        <a:xfrm>
          <a:off x="2714625" y="2802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123825</xdr:rowOff>
    </xdr:from>
    <xdr:ext cx="748030" cy="248285"/>
    <xdr:sp macro="" textlink="">
      <xdr:nvSpPr>
        <xdr:cNvPr id="63" name="テキスト ボックス 62"/>
        <xdr:cNvSpPr txBox="1"/>
      </xdr:nvSpPr>
      <xdr:spPr>
        <a:xfrm>
          <a:off x="2403475" y="2571750"/>
          <a:ext cx="7480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78,436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47395" cy="259080"/>
    <xdr:sp macro="" textlink="">
      <xdr:nvSpPr>
        <xdr:cNvPr id="64" name="テキスト ボックス 63"/>
        <xdr:cNvSpPr txBox="1"/>
      </xdr:nvSpPr>
      <xdr:spPr>
        <a:xfrm>
          <a:off x="5207000" y="39598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xdr:cNvSpPr txBox="1"/>
      </xdr:nvSpPr>
      <xdr:spPr>
        <a:xfrm>
          <a:off x="458787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48665" cy="259080"/>
    <xdr:sp macro="" textlink="">
      <xdr:nvSpPr>
        <xdr:cNvPr id="66" name="テキスト ボックス 65"/>
        <xdr:cNvSpPr txBox="1"/>
      </xdr:nvSpPr>
      <xdr:spPr>
        <a:xfrm>
          <a:off x="3927475" y="39598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xdr:cNvSpPr txBox="1"/>
      </xdr:nvSpPr>
      <xdr:spPr>
        <a:xfrm>
          <a:off x="32575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xdr:cNvSpPr txBox="1"/>
      </xdr:nvSpPr>
      <xdr:spPr>
        <a:xfrm>
          <a:off x="25971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17</xdr:row>
      <xdr:rowOff>99060</xdr:rowOff>
    </xdr:from>
    <xdr:to>
      <xdr:col>29</xdr:col>
      <xdr:colOff>177800</xdr:colOff>
      <xdr:row>18</xdr:row>
      <xdr:rowOff>29210</xdr:rowOff>
    </xdr:to>
    <xdr:sp macro="" textlink="">
      <xdr:nvSpPr>
        <xdr:cNvPr id="69" name="楕円 68"/>
        <xdr:cNvSpPr/>
      </xdr:nvSpPr>
      <xdr:spPr>
        <a:xfrm>
          <a:off x="5324475" y="3061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71120</xdr:rowOff>
    </xdr:from>
    <xdr:ext cx="760730" cy="259080"/>
    <xdr:sp macro="" textlink="">
      <xdr:nvSpPr>
        <xdr:cNvPr id="70" name="人口1人当たり決算額の推移該当値テキスト130"/>
        <xdr:cNvSpPr txBox="1"/>
      </xdr:nvSpPr>
      <xdr:spPr>
        <a:xfrm>
          <a:off x="5454650" y="303339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71,652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17</xdr:row>
      <xdr:rowOff>24765</xdr:rowOff>
    </xdr:from>
    <xdr:to>
      <xdr:col>26</xdr:col>
      <xdr:colOff>101600</xdr:colOff>
      <xdr:row>17</xdr:row>
      <xdr:rowOff>126365</xdr:rowOff>
    </xdr:to>
    <xdr:sp macro="" textlink="">
      <xdr:nvSpPr>
        <xdr:cNvPr id="71" name="楕円 70"/>
        <xdr:cNvSpPr/>
      </xdr:nvSpPr>
      <xdr:spPr>
        <a:xfrm>
          <a:off x="4705350" y="2987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111125</xdr:rowOff>
    </xdr:from>
    <xdr:ext cx="722630" cy="249555"/>
    <xdr:sp macro="" textlink="">
      <xdr:nvSpPr>
        <xdr:cNvPr id="72" name="テキスト ボックス 71"/>
        <xdr:cNvSpPr txBox="1"/>
      </xdr:nvSpPr>
      <xdr:spPr>
        <a:xfrm>
          <a:off x="4394200" y="3073400"/>
          <a:ext cx="7226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73,604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17</xdr:row>
      <xdr:rowOff>12700</xdr:rowOff>
    </xdr:from>
    <xdr:to>
      <xdr:col>22</xdr:col>
      <xdr:colOff>165100</xdr:colOff>
      <xdr:row>17</xdr:row>
      <xdr:rowOff>114300</xdr:rowOff>
    </xdr:to>
    <xdr:sp macro="" textlink="">
      <xdr:nvSpPr>
        <xdr:cNvPr id="73" name="楕円 72"/>
        <xdr:cNvSpPr/>
      </xdr:nvSpPr>
      <xdr:spPr>
        <a:xfrm>
          <a:off x="4044950" y="2974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99060</xdr:rowOff>
    </xdr:from>
    <xdr:ext cx="761365" cy="250190"/>
    <xdr:sp macro="" textlink="">
      <xdr:nvSpPr>
        <xdr:cNvPr id="74" name="テキスト ボックス 73"/>
        <xdr:cNvSpPr txBox="1"/>
      </xdr:nvSpPr>
      <xdr:spPr>
        <a:xfrm>
          <a:off x="3733800" y="3061335"/>
          <a:ext cx="7613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73,915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17</xdr:row>
      <xdr:rowOff>44450</xdr:rowOff>
    </xdr:from>
    <xdr:to>
      <xdr:col>19</xdr:col>
      <xdr:colOff>38100</xdr:colOff>
      <xdr:row>17</xdr:row>
      <xdr:rowOff>146050</xdr:rowOff>
    </xdr:to>
    <xdr:sp macro="" textlink="">
      <xdr:nvSpPr>
        <xdr:cNvPr id="75" name="楕円 74"/>
        <xdr:cNvSpPr/>
      </xdr:nvSpPr>
      <xdr:spPr>
        <a:xfrm>
          <a:off x="3384550" y="3006725"/>
          <a:ext cx="9207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130810</xdr:rowOff>
    </xdr:from>
    <xdr:ext cx="748030" cy="259080"/>
    <xdr:sp macro="" textlink="">
      <xdr:nvSpPr>
        <xdr:cNvPr id="76" name="テキスト ボックス 75"/>
        <xdr:cNvSpPr txBox="1"/>
      </xdr:nvSpPr>
      <xdr:spPr>
        <a:xfrm>
          <a:off x="3073400" y="3093085"/>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17</xdr:row>
      <xdr:rowOff>160655</xdr:rowOff>
    </xdr:from>
    <xdr:to>
      <xdr:col>15</xdr:col>
      <xdr:colOff>101600</xdr:colOff>
      <xdr:row>18</xdr:row>
      <xdr:rowOff>90805</xdr:rowOff>
    </xdr:to>
    <xdr:sp macro="" textlink="">
      <xdr:nvSpPr>
        <xdr:cNvPr id="77" name="楕円 76"/>
        <xdr:cNvSpPr/>
      </xdr:nvSpPr>
      <xdr:spPr>
        <a:xfrm>
          <a:off x="2714625" y="312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75565</xdr:rowOff>
    </xdr:from>
    <xdr:ext cx="748030" cy="250825"/>
    <xdr:sp macro="" textlink="">
      <xdr:nvSpPr>
        <xdr:cNvPr id="78" name="テキスト ボックス 77"/>
        <xdr:cNvSpPr txBox="1"/>
      </xdr:nvSpPr>
      <xdr:spPr>
        <a:xfrm>
          <a:off x="2403475" y="3209290"/>
          <a:ext cx="7480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70,028</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a:xfrm>
          <a:off x="2054225" y="5080000"/>
          <a:ext cx="40322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a:xfrm>
          <a:off x="127000" y="50800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xdr:cNvSpPr/>
      </xdr:nvSpPr>
      <xdr:spPr>
        <a:xfrm>
          <a:off x="438150" y="5194300"/>
          <a:ext cx="120332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xdr:cNvSpPr/>
      </xdr:nvSpPr>
      <xdr:spPr>
        <a:xfrm>
          <a:off x="438150" y="54610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a:xfrm>
          <a:off x="438150" y="57658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a:xfrm flipH="1">
          <a:off x="18732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xdr:cNvCxnSpPr/>
      </xdr:nvCxnSpPr>
      <xdr:spPr>
        <a:xfrm>
          <a:off x="27305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xdr:cNvCxnSpPr/>
      </xdr:nvCxnSpPr>
      <xdr:spPr>
        <a:xfrm flipH="1">
          <a:off x="18732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xdr:cNvCxnSpPr/>
      </xdr:nvCxnSpPr>
      <xdr:spPr>
        <a:xfrm flipV="1">
          <a:off x="27305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xdr:cNvCxnSpPr/>
      </xdr:nvCxnSpPr>
      <xdr:spPr>
        <a:xfrm flipH="1">
          <a:off x="18732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a:xfrm>
          <a:off x="22225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a:xfrm>
          <a:off x="22225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xdr:cNvSpPr/>
      </xdr:nvSpPr>
      <xdr:spPr>
        <a:xfrm>
          <a:off x="2054225" y="5650865"/>
          <a:ext cx="40322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2" name="テキスト ボックス 91"/>
        <xdr:cNvSpPr txBox="1"/>
      </xdr:nvSpPr>
      <xdr:spPr>
        <a:xfrm>
          <a:off x="16002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a:xfrm>
          <a:off x="2054225" y="7937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156210</xdr:rowOff>
    </xdr:from>
    <xdr:ext cx="748030" cy="250190"/>
    <xdr:sp macro="" textlink="">
      <xdr:nvSpPr>
        <xdr:cNvPr id="94" name="テキスト ボックス 93"/>
        <xdr:cNvSpPr txBox="1"/>
      </xdr:nvSpPr>
      <xdr:spPr>
        <a:xfrm>
          <a:off x="1317625" y="7795260"/>
          <a:ext cx="748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5" name="直線コネクタ 94"/>
        <xdr:cNvCxnSpPr/>
      </xdr:nvCxnSpPr>
      <xdr:spPr>
        <a:xfrm>
          <a:off x="2054225" y="74803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48030" cy="249555"/>
    <xdr:sp macro="" textlink="">
      <xdr:nvSpPr>
        <xdr:cNvPr id="96" name="テキスト ボックス 95"/>
        <xdr:cNvSpPr txBox="1"/>
      </xdr:nvSpPr>
      <xdr:spPr>
        <a:xfrm>
          <a:off x="1317625" y="7338695"/>
          <a:ext cx="748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a:xfrm>
          <a:off x="2054225" y="70231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48030" cy="255905"/>
    <xdr:sp macro="" textlink="">
      <xdr:nvSpPr>
        <xdr:cNvPr id="98" name="テキスト ボックス 97"/>
        <xdr:cNvSpPr txBox="1"/>
      </xdr:nvSpPr>
      <xdr:spPr>
        <a:xfrm>
          <a:off x="1317625" y="6880860"/>
          <a:ext cx="7480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a:xfrm>
          <a:off x="2054225" y="65659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48030" cy="255270"/>
    <xdr:sp macro="" textlink="">
      <xdr:nvSpPr>
        <xdr:cNvPr id="100" name="テキスト ボックス 99"/>
        <xdr:cNvSpPr txBox="1"/>
      </xdr:nvSpPr>
      <xdr:spPr>
        <a:xfrm>
          <a:off x="1317625" y="6423660"/>
          <a:ext cx="748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a:xfrm>
          <a:off x="2054225" y="61087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48030" cy="255270"/>
    <xdr:sp macro="" textlink="">
      <xdr:nvSpPr>
        <xdr:cNvPr id="102" name="テキスト ボックス 101"/>
        <xdr:cNvSpPr txBox="1"/>
      </xdr:nvSpPr>
      <xdr:spPr>
        <a:xfrm>
          <a:off x="1317625" y="5966460"/>
          <a:ext cx="748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3" name="直線コネクタ 102"/>
        <xdr:cNvCxnSpPr/>
      </xdr:nvCxnSpPr>
      <xdr:spPr>
        <a:xfrm>
          <a:off x="2054225" y="565086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48030" cy="249555"/>
    <xdr:sp macro="" textlink="">
      <xdr:nvSpPr>
        <xdr:cNvPr id="104" name="テキスト ボックス 103"/>
        <xdr:cNvSpPr txBox="1"/>
      </xdr:nvSpPr>
      <xdr:spPr>
        <a:xfrm>
          <a:off x="1317625" y="5509895"/>
          <a:ext cx="7480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5" name="人口1人当たり決算額の推移グラフ枠445"/>
        <xdr:cNvSpPr/>
      </xdr:nvSpPr>
      <xdr:spPr>
        <a:xfrm>
          <a:off x="2054225" y="5650865"/>
          <a:ext cx="40322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90170</xdr:rowOff>
    </xdr:from>
    <xdr:to>
      <xdr:col>29</xdr:col>
      <xdr:colOff>127000</xdr:colOff>
      <xdr:row>38</xdr:row>
      <xdr:rowOff>66040</xdr:rowOff>
    </xdr:to>
    <xdr:cxnSp macro="">
      <xdr:nvCxnSpPr>
        <xdr:cNvPr id="106" name="直線コネクタ 105"/>
        <xdr:cNvCxnSpPr/>
      </xdr:nvCxnSpPr>
      <xdr:spPr>
        <a:xfrm flipV="1">
          <a:off x="5375275" y="6014720"/>
          <a:ext cx="0" cy="15189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38100</xdr:rowOff>
    </xdr:from>
    <xdr:ext cx="760730" cy="259715"/>
    <xdr:sp macro="" textlink="">
      <xdr:nvSpPr>
        <xdr:cNvPr id="107" name="人口1人当たり決算額の推移最小値テキスト445"/>
        <xdr:cNvSpPr txBox="1"/>
      </xdr:nvSpPr>
      <xdr:spPr>
        <a:xfrm>
          <a:off x="5454650" y="7505700"/>
          <a:ext cx="7607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66040</xdr:rowOff>
    </xdr:from>
    <xdr:to>
      <xdr:col>30</xdr:col>
      <xdr:colOff>25400</xdr:colOff>
      <xdr:row>38</xdr:row>
      <xdr:rowOff>66040</xdr:rowOff>
    </xdr:to>
    <xdr:cxnSp macro="">
      <xdr:nvCxnSpPr>
        <xdr:cNvPr id="108" name="直線コネクタ 107"/>
        <xdr:cNvCxnSpPr/>
      </xdr:nvCxnSpPr>
      <xdr:spPr>
        <a:xfrm>
          <a:off x="5286375" y="753364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5080</xdr:rowOff>
    </xdr:from>
    <xdr:ext cx="760730" cy="259080"/>
    <xdr:sp macro="" textlink="">
      <xdr:nvSpPr>
        <xdr:cNvPr id="109" name="人口1人当たり決算額の推移最大値テキスト445"/>
        <xdr:cNvSpPr txBox="1"/>
      </xdr:nvSpPr>
      <xdr:spPr>
        <a:xfrm>
          <a:off x="5454650" y="57581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26,026</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90170</xdr:rowOff>
    </xdr:from>
    <xdr:to>
      <xdr:col>30</xdr:col>
      <xdr:colOff>25400</xdr:colOff>
      <xdr:row>33</xdr:row>
      <xdr:rowOff>90170</xdr:rowOff>
    </xdr:to>
    <xdr:cxnSp macro="">
      <xdr:nvCxnSpPr>
        <xdr:cNvPr id="110" name="直線コネクタ 109"/>
        <xdr:cNvCxnSpPr/>
      </xdr:nvCxnSpPr>
      <xdr:spPr>
        <a:xfrm>
          <a:off x="5286375" y="601472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90170</xdr:rowOff>
    </xdr:from>
    <xdr:to>
      <xdr:col>29</xdr:col>
      <xdr:colOff>127000</xdr:colOff>
      <xdr:row>38</xdr:row>
      <xdr:rowOff>83820</xdr:rowOff>
    </xdr:to>
    <xdr:cxnSp macro="">
      <xdr:nvCxnSpPr>
        <xdr:cNvPr id="111" name="直線コネクタ 110"/>
        <xdr:cNvCxnSpPr/>
      </xdr:nvCxnSpPr>
      <xdr:spPr>
        <a:xfrm flipV="1">
          <a:off x="4756150" y="6014720"/>
          <a:ext cx="619125" cy="1536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107315</xdr:rowOff>
    </xdr:from>
    <xdr:ext cx="760730" cy="259080"/>
    <xdr:sp macro="" textlink="">
      <xdr:nvSpPr>
        <xdr:cNvPr id="112" name="人口1人当たり決算額の推移平均値テキスト445"/>
        <xdr:cNvSpPr txBox="1"/>
      </xdr:nvSpPr>
      <xdr:spPr>
        <a:xfrm>
          <a:off x="5454650" y="6717665"/>
          <a:ext cx="7607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17,470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135890</xdr:rowOff>
    </xdr:from>
    <xdr:to>
      <xdr:col>29</xdr:col>
      <xdr:colOff>177800</xdr:colOff>
      <xdr:row>35</xdr:row>
      <xdr:rowOff>238125</xdr:rowOff>
    </xdr:to>
    <xdr:sp macro="" textlink="">
      <xdr:nvSpPr>
        <xdr:cNvPr id="113" name="フローチャート: 判断 112"/>
        <xdr:cNvSpPr/>
      </xdr:nvSpPr>
      <xdr:spPr>
        <a:xfrm>
          <a:off x="5324475" y="67462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84455</xdr:rowOff>
    </xdr:from>
    <xdr:to>
      <xdr:col>26</xdr:col>
      <xdr:colOff>50800</xdr:colOff>
      <xdr:row>38</xdr:row>
      <xdr:rowOff>83820</xdr:rowOff>
    </xdr:to>
    <xdr:cxnSp macro="">
      <xdr:nvCxnSpPr>
        <xdr:cNvPr id="114" name="直線コネクタ 113"/>
        <xdr:cNvCxnSpPr/>
      </xdr:nvCxnSpPr>
      <xdr:spPr>
        <a:xfrm>
          <a:off x="4095750" y="7209155"/>
          <a:ext cx="660400" cy="3422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282575</xdr:rowOff>
    </xdr:from>
    <xdr:to>
      <xdr:col>26</xdr:col>
      <xdr:colOff>101600</xdr:colOff>
      <xdr:row>36</xdr:row>
      <xdr:rowOff>41275</xdr:rowOff>
    </xdr:to>
    <xdr:sp macro="" textlink="">
      <xdr:nvSpPr>
        <xdr:cNvPr id="115" name="フローチャート: 判断 114"/>
        <xdr:cNvSpPr/>
      </xdr:nvSpPr>
      <xdr:spPr>
        <a:xfrm>
          <a:off x="4705350" y="68929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50800</xdr:rowOff>
    </xdr:from>
    <xdr:ext cx="722630" cy="258445"/>
    <xdr:sp macro="" textlink="">
      <xdr:nvSpPr>
        <xdr:cNvPr id="116" name="テキスト ボックス 115"/>
        <xdr:cNvSpPr txBox="1"/>
      </xdr:nvSpPr>
      <xdr:spPr>
        <a:xfrm>
          <a:off x="4394200" y="6661150"/>
          <a:ext cx="722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15,867</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84455</xdr:rowOff>
    </xdr:from>
    <xdr:to>
      <xdr:col>22</xdr:col>
      <xdr:colOff>114300</xdr:colOff>
      <xdr:row>37</xdr:row>
      <xdr:rowOff>210820</xdr:rowOff>
    </xdr:to>
    <xdr:cxnSp macro="">
      <xdr:nvCxnSpPr>
        <xdr:cNvPr id="117" name="直線コネクタ 116"/>
        <xdr:cNvCxnSpPr/>
      </xdr:nvCxnSpPr>
      <xdr:spPr>
        <a:xfrm flipV="1">
          <a:off x="3435350" y="7209155"/>
          <a:ext cx="660400" cy="1263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203200</xdr:rowOff>
    </xdr:from>
    <xdr:to>
      <xdr:col>22</xdr:col>
      <xdr:colOff>165100</xdr:colOff>
      <xdr:row>35</xdr:row>
      <xdr:rowOff>304165</xdr:rowOff>
    </xdr:to>
    <xdr:sp macro="" textlink="">
      <xdr:nvSpPr>
        <xdr:cNvPr id="118" name="フローチャート: 判断 117"/>
        <xdr:cNvSpPr/>
      </xdr:nvSpPr>
      <xdr:spPr>
        <a:xfrm>
          <a:off x="4044950" y="68135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314960</xdr:rowOff>
    </xdr:from>
    <xdr:ext cx="761365" cy="256540"/>
    <xdr:sp macro="" textlink="">
      <xdr:nvSpPr>
        <xdr:cNvPr id="119" name="テキスト ボックス 118"/>
        <xdr:cNvSpPr txBox="1"/>
      </xdr:nvSpPr>
      <xdr:spPr>
        <a:xfrm>
          <a:off x="3733800" y="658241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68580</xdr:rowOff>
    </xdr:from>
    <xdr:to>
      <xdr:col>18</xdr:col>
      <xdr:colOff>177800</xdr:colOff>
      <xdr:row>37</xdr:row>
      <xdr:rowOff>210820</xdr:rowOff>
    </xdr:to>
    <xdr:cxnSp macro="">
      <xdr:nvCxnSpPr>
        <xdr:cNvPr id="120" name="直線コネクタ 119"/>
        <xdr:cNvCxnSpPr/>
      </xdr:nvCxnSpPr>
      <xdr:spPr>
        <a:xfrm>
          <a:off x="2765425" y="7193280"/>
          <a:ext cx="669925" cy="142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79375</xdr:rowOff>
    </xdr:from>
    <xdr:to>
      <xdr:col>19</xdr:col>
      <xdr:colOff>38100</xdr:colOff>
      <xdr:row>35</xdr:row>
      <xdr:rowOff>181610</xdr:rowOff>
    </xdr:to>
    <xdr:sp macro="" textlink="">
      <xdr:nvSpPr>
        <xdr:cNvPr id="121" name="フローチャート: 判断 120"/>
        <xdr:cNvSpPr/>
      </xdr:nvSpPr>
      <xdr:spPr>
        <a:xfrm>
          <a:off x="3384550" y="6689725"/>
          <a:ext cx="9207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191135</xdr:rowOff>
    </xdr:from>
    <xdr:ext cx="748030" cy="255270"/>
    <xdr:sp macro="" textlink="">
      <xdr:nvSpPr>
        <xdr:cNvPr id="122" name="テキスト ボックス 121"/>
        <xdr:cNvSpPr txBox="1"/>
      </xdr:nvSpPr>
      <xdr:spPr>
        <a:xfrm>
          <a:off x="3073400" y="6458585"/>
          <a:ext cx="74803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18,093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203200</xdr:rowOff>
    </xdr:from>
    <xdr:to>
      <xdr:col>15</xdr:col>
      <xdr:colOff>101600</xdr:colOff>
      <xdr:row>35</xdr:row>
      <xdr:rowOff>304165</xdr:rowOff>
    </xdr:to>
    <xdr:sp macro="" textlink="">
      <xdr:nvSpPr>
        <xdr:cNvPr id="123" name="フローチャート: 判断 122"/>
        <xdr:cNvSpPr/>
      </xdr:nvSpPr>
      <xdr:spPr>
        <a:xfrm>
          <a:off x="2714625" y="68135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314960</xdr:rowOff>
    </xdr:from>
    <xdr:ext cx="748030" cy="256540"/>
    <xdr:sp macro="" textlink="">
      <xdr:nvSpPr>
        <xdr:cNvPr id="124" name="テキスト ボックス 123"/>
        <xdr:cNvSpPr txBox="1"/>
      </xdr:nvSpPr>
      <xdr:spPr>
        <a:xfrm>
          <a:off x="2403475" y="6582410"/>
          <a:ext cx="7480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16,746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47395" cy="259080"/>
    <xdr:sp macro="" textlink="">
      <xdr:nvSpPr>
        <xdr:cNvPr id="125" name="テキスト ボックス 124"/>
        <xdr:cNvSpPr txBox="1"/>
      </xdr:nvSpPr>
      <xdr:spPr>
        <a:xfrm>
          <a:off x="5207000" y="7960360"/>
          <a:ext cx="7473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6" name="テキスト ボックス 125"/>
        <xdr:cNvSpPr txBox="1"/>
      </xdr:nvSpPr>
      <xdr:spPr>
        <a:xfrm>
          <a:off x="458787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48665" cy="259080"/>
    <xdr:sp macro="" textlink="">
      <xdr:nvSpPr>
        <xdr:cNvPr id="127" name="テキスト ボックス 126"/>
        <xdr:cNvSpPr txBox="1"/>
      </xdr:nvSpPr>
      <xdr:spPr>
        <a:xfrm>
          <a:off x="3927475" y="79603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8" name="テキスト ボックス 127"/>
        <xdr:cNvSpPr txBox="1"/>
      </xdr:nvSpPr>
      <xdr:spPr>
        <a:xfrm>
          <a:off x="32575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9" name="テキスト ボックス 128"/>
        <xdr:cNvSpPr txBox="1"/>
      </xdr:nvSpPr>
      <xdr:spPr>
        <a:xfrm>
          <a:off x="25971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33</xdr:row>
      <xdr:rowOff>38735</xdr:rowOff>
    </xdr:from>
    <xdr:to>
      <xdr:col>29</xdr:col>
      <xdr:colOff>177800</xdr:colOff>
      <xdr:row>33</xdr:row>
      <xdr:rowOff>140970</xdr:rowOff>
    </xdr:to>
    <xdr:sp macro="" textlink="">
      <xdr:nvSpPr>
        <xdr:cNvPr id="130" name="楕円 129"/>
        <xdr:cNvSpPr/>
      </xdr:nvSpPr>
      <xdr:spPr>
        <a:xfrm>
          <a:off x="5324475" y="596328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32</xdr:row>
      <xdr:rowOff>157480</xdr:rowOff>
    </xdr:from>
    <xdr:ext cx="760730" cy="254635"/>
    <xdr:sp macro="" textlink="">
      <xdr:nvSpPr>
        <xdr:cNvPr id="131" name="人口1人当たり決算額の推移該当値テキスト445"/>
        <xdr:cNvSpPr txBox="1"/>
      </xdr:nvSpPr>
      <xdr:spPr>
        <a:xfrm>
          <a:off x="5454650" y="5910580"/>
          <a:ext cx="76073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26,026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38</xdr:row>
      <xdr:rowOff>33020</xdr:rowOff>
    </xdr:from>
    <xdr:to>
      <xdr:col>26</xdr:col>
      <xdr:colOff>101600</xdr:colOff>
      <xdr:row>38</xdr:row>
      <xdr:rowOff>134620</xdr:rowOff>
    </xdr:to>
    <xdr:sp macro="" textlink="">
      <xdr:nvSpPr>
        <xdr:cNvPr id="132" name="楕円 131"/>
        <xdr:cNvSpPr/>
      </xdr:nvSpPr>
      <xdr:spPr>
        <a:xfrm>
          <a:off x="4705350" y="7500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119380</xdr:rowOff>
    </xdr:from>
    <xdr:ext cx="722630" cy="259080"/>
    <xdr:sp macro="" textlink="">
      <xdr:nvSpPr>
        <xdr:cNvPr id="133" name="テキスト ボックス 132"/>
        <xdr:cNvSpPr txBox="1"/>
      </xdr:nvSpPr>
      <xdr:spPr>
        <a:xfrm>
          <a:off x="4394200" y="7586980"/>
          <a:ext cx="722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9,222</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33655</xdr:rowOff>
    </xdr:from>
    <xdr:to>
      <xdr:col>22</xdr:col>
      <xdr:colOff>165100</xdr:colOff>
      <xdr:row>37</xdr:row>
      <xdr:rowOff>135890</xdr:rowOff>
    </xdr:to>
    <xdr:sp macro="" textlink="">
      <xdr:nvSpPr>
        <xdr:cNvPr id="134" name="楕円 133"/>
        <xdr:cNvSpPr/>
      </xdr:nvSpPr>
      <xdr:spPr>
        <a:xfrm>
          <a:off x="4044950" y="7158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119380</xdr:rowOff>
    </xdr:from>
    <xdr:ext cx="761365" cy="259080"/>
    <xdr:sp macro="" textlink="">
      <xdr:nvSpPr>
        <xdr:cNvPr id="135" name="テキスト ボックス 134"/>
        <xdr:cNvSpPr txBox="1"/>
      </xdr:nvSpPr>
      <xdr:spPr>
        <a:xfrm>
          <a:off x="3733800" y="72440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12,966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160020</xdr:rowOff>
    </xdr:from>
    <xdr:to>
      <xdr:col>19</xdr:col>
      <xdr:colOff>38100</xdr:colOff>
      <xdr:row>37</xdr:row>
      <xdr:rowOff>262255</xdr:rowOff>
    </xdr:to>
    <xdr:sp macro="" textlink="">
      <xdr:nvSpPr>
        <xdr:cNvPr id="136" name="楕円 135"/>
        <xdr:cNvSpPr/>
      </xdr:nvSpPr>
      <xdr:spPr>
        <a:xfrm>
          <a:off x="3384550" y="7284720"/>
          <a:ext cx="9207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247650</xdr:rowOff>
    </xdr:from>
    <xdr:ext cx="748030" cy="250190"/>
    <xdr:sp macro="" textlink="">
      <xdr:nvSpPr>
        <xdr:cNvPr id="137" name="テキスト ボックス 136"/>
        <xdr:cNvSpPr txBox="1"/>
      </xdr:nvSpPr>
      <xdr:spPr>
        <a:xfrm>
          <a:off x="3073400" y="7372350"/>
          <a:ext cx="7480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17780</xdr:rowOff>
    </xdr:from>
    <xdr:to>
      <xdr:col>15</xdr:col>
      <xdr:colOff>101600</xdr:colOff>
      <xdr:row>37</xdr:row>
      <xdr:rowOff>118110</xdr:rowOff>
    </xdr:to>
    <xdr:sp macro="" textlink="">
      <xdr:nvSpPr>
        <xdr:cNvPr id="138" name="楕円 137"/>
        <xdr:cNvSpPr/>
      </xdr:nvSpPr>
      <xdr:spPr>
        <a:xfrm>
          <a:off x="2714625" y="714248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103505</xdr:rowOff>
    </xdr:from>
    <xdr:ext cx="748030" cy="259080"/>
    <xdr:sp macro="" textlink="">
      <xdr:nvSpPr>
        <xdr:cNvPr id="139" name="テキスト ボックス 138"/>
        <xdr:cNvSpPr txBox="1"/>
      </xdr:nvSpPr>
      <xdr:spPr>
        <a:xfrm>
          <a:off x="2403475" y="7228205"/>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13,146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73018" y="75052"/>
          <a:ext cx="404193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95,401
92,996
146.98
48,011,651
44,644,123
3,132,931
28,381,646
14,314,808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22.0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83015" cy="259080"/>
    <xdr:sp macro="" textlink="">
      <xdr:nvSpPr>
        <xdr:cNvPr id="29" name="テキスト ボックス 28"/>
        <xdr:cNvSpPr txBox="1"/>
      </xdr:nvSpPr>
      <xdr:spPr>
        <a:xfrm>
          <a:off x="669925" y="2857500"/>
          <a:ext cx="8883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33135" cy="248920"/>
    <xdr:sp macro="" textlink="">
      <xdr:nvSpPr>
        <xdr:cNvPr id="30" name="テキスト ボックス 29"/>
        <xdr:cNvSpPr txBox="1"/>
      </xdr:nvSpPr>
      <xdr:spPr>
        <a:xfrm>
          <a:off x="669925" y="3175000"/>
          <a:ext cx="60331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82305" cy="251460"/>
    <xdr:sp macro="" textlink="">
      <xdr:nvSpPr>
        <xdr:cNvPr id="31" name="テキスト ボックス 30"/>
        <xdr:cNvSpPr txBox="1"/>
      </xdr:nvSpPr>
      <xdr:spPr>
        <a:xfrm>
          <a:off x="669925" y="3492500"/>
          <a:ext cx="82823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17170"/>
    <xdr:sp macro="" textlink="">
      <xdr:nvSpPr>
        <xdr:cNvPr id="40" name="テキスト ボックス 39"/>
        <xdr:cNvSpPr txBox="1"/>
      </xdr:nvSpPr>
      <xdr:spPr>
        <a:xfrm>
          <a:off x="695325" y="4635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17525" cy="248920"/>
    <xdr:sp macro="" textlink="">
      <xdr:nvSpPr>
        <xdr:cNvPr id="42" name="テキスト ボックス 41"/>
        <xdr:cNvSpPr txBox="1"/>
      </xdr:nvSpPr>
      <xdr:spPr>
        <a:xfrm>
          <a:off x="220980" y="6969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23900"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17525" cy="259080"/>
    <xdr:sp macro="" textlink="">
      <xdr:nvSpPr>
        <xdr:cNvPr id="44" name="テキスト ボックス 43"/>
        <xdr:cNvSpPr txBox="1"/>
      </xdr:nvSpPr>
      <xdr:spPr>
        <a:xfrm>
          <a:off x="220980" y="664337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23900"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17525" cy="250825"/>
    <xdr:sp macro="" textlink="">
      <xdr:nvSpPr>
        <xdr:cNvPr id="46" name="テキスト ボックス 45"/>
        <xdr:cNvSpPr txBox="1"/>
      </xdr:nvSpPr>
      <xdr:spPr>
        <a:xfrm>
          <a:off x="220980" y="631634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23900"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17525" cy="259080"/>
    <xdr:sp macro="" textlink="">
      <xdr:nvSpPr>
        <xdr:cNvPr id="48" name="テキスト ボックス 47"/>
        <xdr:cNvSpPr txBox="1"/>
      </xdr:nvSpPr>
      <xdr:spPr>
        <a:xfrm>
          <a:off x="220980" y="59899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23900"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6350</xdr:rowOff>
    </xdr:from>
    <xdr:ext cx="517525" cy="251460"/>
    <xdr:sp macro="" textlink="">
      <xdr:nvSpPr>
        <xdr:cNvPr id="50" name="テキスト ボックス 49"/>
        <xdr:cNvSpPr txBox="1"/>
      </xdr:nvSpPr>
      <xdr:spPr>
        <a:xfrm>
          <a:off x="220980" y="566420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23900"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31</xdr:row>
      <xdr:rowOff>22225</xdr:rowOff>
    </xdr:from>
    <xdr:ext cx="517525" cy="258445"/>
    <xdr:sp macro="" textlink="">
      <xdr:nvSpPr>
        <xdr:cNvPr id="52" name="テキスト ボックス 51"/>
        <xdr:cNvSpPr txBox="1"/>
      </xdr:nvSpPr>
      <xdr:spPr>
        <a:xfrm>
          <a:off x="220980" y="533717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23900"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0390" cy="259080"/>
    <xdr:sp macro="" textlink="">
      <xdr:nvSpPr>
        <xdr:cNvPr id="54" name="テキスト ボックス 53"/>
        <xdr:cNvSpPr txBox="1"/>
      </xdr:nvSpPr>
      <xdr:spPr>
        <a:xfrm>
          <a:off x="166370" y="5010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0390" cy="248920"/>
    <xdr:sp macro="" textlink="">
      <xdr:nvSpPr>
        <xdr:cNvPr id="56" name="テキスト ボックス 55"/>
        <xdr:cNvSpPr txBox="1"/>
      </xdr:nvSpPr>
      <xdr:spPr>
        <a:xfrm>
          <a:off x="166370" y="4683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168275</xdr:rowOff>
    </xdr:from>
    <xdr:to>
      <xdr:col>24</xdr:col>
      <xdr:colOff>62865</xdr:colOff>
      <xdr:row>39</xdr:row>
      <xdr:rowOff>151765</xdr:rowOff>
    </xdr:to>
    <xdr:cxnSp macro="">
      <xdr:nvCxnSpPr>
        <xdr:cNvPr id="58" name="直線コネクタ 57"/>
        <xdr:cNvCxnSpPr/>
      </xdr:nvCxnSpPr>
      <xdr:spPr>
        <a:xfrm flipV="1">
          <a:off x="4404995" y="5311775"/>
          <a:ext cx="127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155575</xdr:rowOff>
    </xdr:from>
    <xdr:ext cx="534035" cy="250825"/>
    <xdr:sp macro="" textlink="">
      <xdr:nvSpPr>
        <xdr:cNvPr id="59" name="人件費最小値テキスト"/>
        <xdr:cNvSpPr txBox="1"/>
      </xdr:nvSpPr>
      <xdr:spPr>
        <a:xfrm>
          <a:off x="4457700" y="6842125"/>
          <a:ext cx="5340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48,384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151765</xdr:rowOff>
    </xdr:from>
    <xdr:to>
      <xdr:col>24</xdr:col>
      <xdr:colOff>152400</xdr:colOff>
      <xdr:row>39</xdr:row>
      <xdr:rowOff>151765</xdr:rowOff>
    </xdr:to>
    <xdr:cxnSp macro="">
      <xdr:nvCxnSpPr>
        <xdr:cNvPr id="60" name="直線コネクタ 59"/>
        <xdr:cNvCxnSpPr/>
      </xdr:nvCxnSpPr>
      <xdr:spPr>
        <a:xfrm>
          <a:off x="4327525" y="68383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114935</xdr:rowOff>
    </xdr:from>
    <xdr:ext cx="534035" cy="259080"/>
    <xdr:sp macro="" textlink="">
      <xdr:nvSpPr>
        <xdr:cNvPr id="61" name="人件費最大値テキスト"/>
        <xdr:cNvSpPr txBox="1"/>
      </xdr:nvSpPr>
      <xdr:spPr>
        <a:xfrm>
          <a:off x="4457700" y="5086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168275</xdr:rowOff>
    </xdr:from>
    <xdr:to>
      <xdr:col>24</xdr:col>
      <xdr:colOff>152400</xdr:colOff>
      <xdr:row>30</xdr:row>
      <xdr:rowOff>168275</xdr:rowOff>
    </xdr:to>
    <xdr:cxnSp macro="">
      <xdr:nvCxnSpPr>
        <xdr:cNvPr id="62" name="直線コネクタ 61"/>
        <xdr:cNvCxnSpPr/>
      </xdr:nvCxnSpPr>
      <xdr:spPr>
        <a:xfrm>
          <a:off x="4327525" y="53117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48895</xdr:rowOff>
    </xdr:from>
    <xdr:to>
      <xdr:col>24</xdr:col>
      <xdr:colOff>63500</xdr:colOff>
      <xdr:row>39</xdr:row>
      <xdr:rowOff>74930</xdr:rowOff>
    </xdr:to>
    <xdr:cxnSp macro="">
      <xdr:nvCxnSpPr>
        <xdr:cNvPr id="63" name="直線コネクタ 62"/>
        <xdr:cNvCxnSpPr/>
      </xdr:nvCxnSpPr>
      <xdr:spPr>
        <a:xfrm>
          <a:off x="3616325" y="6735445"/>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53975</xdr:rowOff>
    </xdr:from>
    <xdr:ext cx="534035" cy="249555"/>
    <xdr:sp macro="" textlink="">
      <xdr:nvSpPr>
        <xdr:cNvPr id="64" name="人件費平均値テキスト"/>
        <xdr:cNvSpPr txBox="1"/>
      </xdr:nvSpPr>
      <xdr:spPr>
        <a:xfrm>
          <a:off x="4457700" y="6054725"/>
          <a:ext cx="5340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66,275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31115</xdr:rowOff>
    </xdr:from>
    <xdr:to>
      <xdr:col>24</xdr:col>
      <xdr:colOff>114300</xdr:colOff>
      <xdr:row>36</xdr:row>
      <xdr:rowOff>132715</xdr:rowOff>
    </xdr:to>
    <xdr:sp macro="" textlink="">
      <xdr:nvSpPr>
        <xdr:cNvPr id="65" name="フローチャート: 判断 64"/>
        <xdr:cNvSpPr/>
      </xdr:nvSpPr>
      <xdr:spPr>
        <a:xfrm>
          <a:off x="43561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48895</xdr:rowOff>
    </xdr:from>
    <xdr:to>
      <xdr:col>19</xdr:col>
      <xdr:colOff>177800</xdr:colOff>
      <xdr:row>39</xdr:row>
      <xdr:rowOff>61595</xdr:rowOff>
    </xdr:to>
    <xdr:cxnSp macro="">
      <xdr:nvCxnSpPr>
        <xdr:cNvPr id="66" name="直線コネクタ 65"/>
        <xdr:cNvCxnSpPr/>
      </xdr:nvCxnSpPr>
      <xdr:spPr>
        <a:xfrm flipV="1">
          <a:off x="2765425" y="6735445"/>
          <a:ext cx="8509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45720</xdr:rowOff>
    </xdr:from>
    <xdr:to>
      <xdr:col>20</xdr:col>
      <xdr:colOff>38100</xdr:colOff>
      <xdr:row>36</xdr:row>
      <xdr:rowOff>147320</xdr:rowOff>
    </xdr:to>
    <xdr:sp macro="" textlink="">
      <xdr:nvSpPr>
        <xdr:cNvPr id="67" name="フローチャート: 判断 66"/>
        <xdr:cNvSpPr/>
      </xdr:nvSpPr>
      <xdr:spPr>
        <a:xfrm>
          <a:off x="3565525" y="62179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163830</xdr:rowOff>
    </xdr:from>
    <xdr:ext cx="533400" cy="259080"/>
    <xdr:sp macro="" textlink="">
      <xdr:nvSpPr>
        <xdr:cNvPr id="68" name="テキスト ボックス 67"/>
        <xdr:cNvSpPr txBox="1"/>
      </xdr:nvSpPr>
      <xdr:spPr>
        <a:xfrm>
          <a:off x="3358515" y="59931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65,823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61595</xdr:rowOff>
    </xdr:from>
    <xdr:to>
      <xdr:col>15</xdr:col>
      <xdr:colOff>50800</xdr:colOff>
      <xdr:row>39</xdr:row>
      <xdr:rowOff>68580</xdr:rowOff>
    </xdr:to>
    <xdr:cxnSp macro="">
      <xdr:nvCxnSpPr>
        <xdr:cNvPr id="69" name="直線コネクタ 68"/>
        <xdr:cNvCxnSpPr/>
      </xdr:nvCxnSpPr>
      <xdr:spPr>
        <a:xfrm flipV="1">
          <a:off x="1924050" y="6748145"/>
          <a:ext cx="8413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76835</xdr:rowOff>
    </xdr:from>
    <xdr:to>
      <xdr:col>15</xdr:col>
      <xdr:colOff>101600</xdr:colOff>
      <xdr:row>37</xdr:row>
      <xdr:rowOff>6985</xdr:rowOff>
    </xdr:to>
    <xdr:sp macro="" textlink="">
      <xdr:nvSpPr>
        <xdr:cNvPr id="70" name="フローチャート: 判断 69"/>
        <xdr:cNvSpPr/>
      </xdr:nvSpPr>
      <xdr:spPr>
        <a:xfrm>
          <a:off x="2714625"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23495</xdr:rowOff>
    </xdr:from>
    <xdr:ext cx="533400" cy="259080"/>
    <xdr:sp macro="" textlink="">
      <xdr:nvSpPr>
        <xdr:cNvPr id="71" name="テキスト ボックス 70"/>
        <xdr:cNvSpPr txBox="1"/>
      </xdr:nvSpPr>
      <xdr:spPr>
        <a:xfrm>
          <a:off x="2517140" y="60242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64,861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68580</xdr:rowOff>
    </xdr:from>
    <xdr:to>
      <xdr:col>10</xdr:col>
      <xdr:colOff>114300</xdr:colOff>
      <xdr:row>39</xdr:row>
      <xdr:rowOff>97790</xdr:rowOff>
    </xdr:to>
    <xdr:cxnSp macro="">
      <xdr:nvCxnSpPr>
        <xdr:cNvPr id="72" name="直線コネクタ 71"/>
        <xdr:cNvCxnSpPr/>
      </xdr:nvCxnSpPr>
      <xdr:spPr>
        <a:xfrm flipV="1">
          <a:off x="1082675" y="6755130"/>
          <a:ext cx="8413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116840</xdr:rowOff>
    </xdr:from>
    <xdr:to>
      <xdr:col>10</xdr:col>
      <xdr:colOff>165100</xdr:colOff>
      <xdr:row>36</xdr:row>
      <xdr:rowOff>46990</xdr:rowOff>
    </xdr:to>
    <xdr:sp macro="" textlink="">
      <xdr:nvSpPr>
        <xdr:cNvPr id="73" name="フローチャート: 判断 72"/>
        <xdr:cNvSpPr/>
      </xdr:nvSpPr>
      <xdr:spPr>
        <a:xfrm>
          <a:off x="1873250" y="611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63500</xdr:rowOff>
    </xdr:from>
    <xdr:ext cx="520065" cy="251460"/>
    <xdr:sp macro="" textlink="">
      <xdr:nvSpPr>
        <xdr:cNvPr id="74" name="テキスト ボックス 73"/>
        <xdr:cNvSpPr txBox="1"/>
      </xdr:nvSpPr>
      <xdr:spPr>
        <a:xfrm>
          <a:off x="1666240" y="589280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34290</xdr:rowOff>
    </xdr:from>
    <xdr:to>
      <xdr:col>6</xdr:col>
      <xdr:colOff>38100</xdr:colOff>
      <xdr:row>36</xdr:row>
      <xdr:rowOff>135890</xdr:rowOff>
    </xdr:to>
    <xdr:sp macro="" textlink="">
      <xdr:nvSpPr>
        <xdr:cNvPr id="75" name="フローチャート: 判断 74"/>
        <xdr:cNvSpPr/>
      </xdr:nvSpPr>
      <xdr:spPr>
        <a:xfrm>
          <a:off x="1031875" y="62064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152400</xdr:rowOff>
    </xdr:from>
    <xdr:ext cx="533400" cy="259080"/>
    <xdr:sp macro="" textlink="">
      <xdr:nvSpPr>
        <xdr:cNvPr id="76" name="テキスト ボックス 75"/>
        <xdr:cNvSpPr txBox="1"/>
      </xdr:nvSpPr>
      <xdr:spPr>
        <a:xfrm>
          <a:off x="824865" y="5981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66,168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48030" cy="259080"/>
    <xdr:sp macro="" textlink="">
      <xdr:nvSpPr>
        <xdr:cNvPr id="78" name="テキスト ボックス 77"/>
        <xdr:cNvSpPr txBox="1"/>
      </xdr:nvSpPr>
      <xdr:spPr>
        <a:xfrm>
          <a:off x="34353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48030" cy="259080"/>
    <xdr:sp macro="" textlink="">
      <xdr:nvSpPr>
        <xdr:cNvPr id="79" name="テキスト ボックス 78"/>
        <xdr:cNvSpPr txBox="1"/>
      </xdr:nvSpPr>
      <xdr:spPr>
        <a:xfrm>
          <a:off x="25844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80" name="テキスト ボックス 79"/>
        <xdr:cNvSpPr txBox="1"/>
      </xdr:nvSpPr>
      <xdr:spPr>
        <a:xfrm>
          <a:off x="174307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48030" cy="259080"/>
    <xdr:sp macro="" textlink="">
      <xdr:nvSpPr>
        <xdr:cNvPr id="81" name="テキスト ボックス 80"/>
        <xdr:cNvSpPr txBox="1"/>
      </xdr:nvSpPr>
      <xdr:spPr>
        <a:xfrm>
          <a:off x="9017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39</xdr:row>
      <xdr:rowOff>24130</xdr:rowOff>
    </xdr:from>
    <xdr:to>
      <xdr:col>24</xdr:col>
      <xdr:colOff>114300</xdr:colOff>
      <xdr:row>39</xdr:row>
      <xdr:rowOff>125730</xdr:rowOff>
    </xdr:to>
    <xdr:sp macro="" textlink="">
      <xdr:nvSpPr>
        <xdr:cNvPr id="82" name="楕円 81"/>
        <xdr:cNvSpPr/>
      </xdr:nvSpPr>
      <xdr:spPr>
        <a:xfrm>
          <a:off x="4356100" y="67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110490</xdr:rowOff>
    </xdr:from>
    <xdr:ext cx="534035" cy="250190"/>
    <xdr:sp macro="" textlink="">
      <xdr:nvSpPr>
        <xdr:cNvPr id="83" name="人件費該当値テキスト"/>
        <xdr:cNvSpPr txBox="1"/>
      </xdr:nvSpPr>
      <xdr:spPr>
        <a:xfrm>
          <a:off x="4457700" y="662559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169545</xdr:rowOff>
    </xdr:from>
    <xdr:to>
      <xdr:col>20</xdr:col>
      <xdr:colOff>38100</xdr:colOff>
      <xdr:row>39</xdr:row>
      <xdr:rowOff>99695</xdr:rowOff>
    </xdr:to>
    <xdr:sp macro="" textlink="">
      <xdr:nvSpPr>
        <xdr:cNvPr id="84" name="楕円 83"/>
        <xdr:cNvSpPr/>
      </xdr:nvSpPr>
      <xdr:spPr>
        <a:xfrm>
          <a:off x="3565525" y="66846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90805</xdr:rowOff>
    </xdr:from>
    <xdr:ext cx="533400" cy="258445"/>
    <xdr:sp macro="" textlink="">
      <xdr:nvSpPr>
        <xdr:cNvPr id="85" name="テキスト ボックス 84"/>
        <xdr:cNvSpPr txBox="1"/>
      </xdr:nvSpPr>
      <xdr:spPr>
        <a:xfrm>
          <a:off x="3358515" y="67773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51,523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39</xdr:row>
      <xdr:rowOff>10795</xdr:rowOff>
    </xdr:from>
    <xdr:to>
      <xdr:col>15</xdr:col>
      <xdr:colOff>101600</xdr:colOff>
      <xdr:row>39</xdr:row>
      <xdr:rowOff>112395</xdr:rowOff>
    </xdr:to>
    <xdr:sp macro="" textlink="">
      <xdr:nvSpPr>
        <xdr:cNvPr id="86" name="楕円 85"/>
        <xdr:cNvSpPr/>
      </xdr:nvSpPr>
      <xdr:spPr>
        <a:xfrm>
          <a:off x="2714625" y="66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103505</xdr:rowOff>
    </xdr:from>
    <xdr:ext cx="533400" cy="259080"/>
    <xdr:sp macro="" textlink="">
      <xdr:nvSpPr>
        <xdr:cNvPr id="87" name="テキスト ボックス 86"/>
        <xdr:cNvSpPr txBox="1"/>
      </xdr:nvSpPr>
      <xdr:spPr>
        <a:xfrm>
          <a:off x="2517140" y="67900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39</xdr:row>
      <xdr:rowOff>17780</xdr:rowOff>
    </xdr:from>
    <xdr:to>
      <xdr:col>10</xdr:col>
      <xdr:colOff>165100</xdr:colOff>
      <xdr:row>39</xdr:row>
      <xdr:rowOff>119380</xdr:rowOff>
    </xdr:to>
    <xdr:sp macro="" textlink="">
      <xdr:nvSpPr>
        <xdr:cNvPr id="88" name="楕円 87"/>
        <xdr:cNvSpPr/>
      </xdr:nvSpPr>
      <xdr:spPr>
        <a:xfrm>
          <a:off x="1873250" y="67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110490</xdr:rowOff>
    </xdr:from>
    <xdr:ext cx="520065" cy="250190"/>
    <xdr:sp macro="" textlink="">
      <xdr:nvSpPr>
        <xdr:cNvPr id="89" name="テキスト ボックス 88"/>
        <xdr:cNvSpPr txBox="1"/>
      </xdr:nvSpPr>
      <xdr:spPr>
        <a:xfrm>
          <a:off x="1666240" y="679704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39</xdr:row>
      <xdr:rowOff>46990</xdr:rowOff>
    </xdr:from>
    <xdr:to>
      <xdr:col>6</xdr:col>
      <xdr:colOff>38100</xdr:colOff>
      <xdr:row>39</xdr:row>
      <xdr:rowOff>148590</xdr:rowOff>
    </xdr:to>
    <xdr:sp macro="" textlink="">
      <xdr:nvSpPr>
        <xdr:cNvPr id="90" name="楕円 89"/>
        <xdr:cNvSpPr/>
      </xdr:nvSpPr>
      <xdr:spPr>
        <a:xfrm>
          <a:off x="1031875" y="67335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139700</xdr:rowOff>
    </xdr:from>
    <xdr:ext cx="533400" cy="259080"/>
    <xdr:sp macro="" textlink="">
      <xdr:nvSpPr>
        <xdr:cNvPr id="91" name="テキスト ボックス 90"/>
        <xdr:cNvSpPr txBox="1"/>
      </xdr:nvSpPr>
      <xdr:spPr>
        <a:xfrm>
          <a:off x="824865" y="68262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17170"/>
    <xdr:sp macro="" textlink="">
      <xdr:nvSpPr>
        <xdr:cNvPr id="100" name="テキスト ボックス 99"/>
        <xdr:cNvSpPr txBox="1"/>
      </xdr:nvSpPr>
      <xdr:spPr>
        <a:xfrm>
          <a:off x="695325" y="8064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17525" cy="248920"/>
    <xdr:sp macro="" textlink="">
      <xdr:nvSpPr>
        <xdr:cNvPr id="102" name="テキスト ボックス 101"/>
        <xdr:cNvSpPr txBox="1"/>
      </xdr:nvSpPr>
      <xdr:spPr>
        <a:xfrm>
          <a:off x="220980" y="10398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23900" y="1016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73660</xdr:rowOff>
    </xdr:from>
    <xdr:ext cx="517525" cy="259080"/>
    <xdr:sp macro="" textlink="">
      <xdr:nvSpPr>
        <xdr:cNvPr id="104" name="テキスト ボックス 103"/>
        <xdr:cNvSpPr txBox="1"/>
      </xdr:nvSpPr>
      <xdr:spPr>
        <a:xfrm>
          <a:off x="220980" y="10017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23900" y="977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17525" cy="259080"/>
    <xdr:sp macro="" textlink="">
      <xdr:nvSpPr>
        <xdr:cNvPr id="106" name="テキスト ボックス 105"/>
        <xdr:cNvSpPr txBox="1"/>
      </xdr:nvSpPr>
      <xdr:spPr>
        <a:xfrm>
          <a:off x="220980" y="9636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23900"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168910</xdr:rowOff>
    </xdr:from>
    <xdr:ext cx="517525" cy="248920"/>
    <xdr:sp macro="" textlink="">
      <xdr:nvSpPr>
        <xdr:cNvPr id="108" name="テキスト ボックス 107"/>
        <xdr:cNvSpPr txBox="1"/>
      </xdr:nvSpPr>
      <xdr:spPr>
        <a:xfrm>
          <a:off x="220980" y="9255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23900" y="901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0390" cy="259080"/>
    <xdr:sp macro="" textlink="">
      <xdr:nvSpPr>
        <xdr:cNvPr id="110" name="テキスト ボックス 109"/>
        <xdr:cNvSpPr txBox="1"/>
      </xdr:nvSpPr>
      <xdr:spPr>
        <a:xfrm>
          <a:off x="166370" y="8874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23900" y="863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0390" cy="259080"/>
    <xdr:sp macro="" textlink="">
      <xdr:nvSpPr>
        <xdr:cNvPr id="112" name="テキスト ボックス 111"/>
        <xdr:cNvSpPr txBox="1"/>
      </xdr:nvSpPr>
      <xdr:spPr>
        <a:xfrm>
          <a:off x="166370" y="849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14" name="テキスト ボックス 113"/>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58420</xdr:rowOff>
    </xdr:from>
    <xdr:to>
      <xdr:col>24</xdr:col>
      <xdr:colOff>62865</xdr:colOff>
      <xdr:row>58</xdr:row>
      <xdr:rowOff>136525</xdr:rowOff>
    </xdr:to>
    <xdr:cxnSp macro="">
      <xdr:nvCxnSpPr>
        <xdr:cNvPr id="116" name="直線コネクタ 115"/>
        <xdr:cNvCxnSpPr/>
      </xdr:nvCxnSpPr>
      <xdr:spPr>
        <a:xfrm flipV="1">
          <a:off x="4404995" y="8802370"/>
          <a:ext cx="1270" cy="1278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140335</xdr:rowOff>
    </xdr:from>
    <xdr:ext cx="534035" cy="259080"/>
    <xdr:sp macro="" textlink="">
      <xdr:nvSpPr>
        <xdr:cNvPr id="117" name="物件費最小値テキスト"/>
        <xdr:cNvSpPr txBox="1"/>
      </xdr:nvSpPr>
      <xdr:spPr>
        <a:xfrm>
          <a:off x="4457700" y="100844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44,182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136525</xdr:rowOff>
    </xdr:from>
    <xdr:to>
      <xdr:col>24</xdr:col>
      <xdr:colOff>152400</xdr:colOff>
      <xdr:row>58</xdr:row>
      <xdr:rowOff>136525</xdr:rowOff>
    </xdr:to>
    <xdr:cxnSp macro="">
      <xdr:nvCxnSpPr>
        <xdr:cNvPr id="118" name="直線コネクタ 117"/>
        <xdr:cNvCxnSpPr/>
      </xdr:nvCxnSpPr>
      <xdr:spPr>
        <a:xfrm>
          <a:off x="4327525" y="100806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5080</xdr:rowOff>
    </xdr:from>
    <xdr:ext cx="598170" cy="259080"/>
    <xdr:sp macro="" textlink="">
      <xdr:nvSpPr>
        <xdr:cNvPr id="119" name="物件費最大値テキスト"/>
        <xdr:cNvSpPr txBox="1"/>
      </xdr:nvSpPr>
      <xdr:spPr>
        <a:xfrm>
          <a:off x="4457700" y="85775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111,268</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58420</xdr:rowOff>
    </xdr:from>
    <xdr:to>
      <xdr:col>24</xdr:col>
      <xdr:colOff>152400</xdr:colOff>
      <xdr:row>51</xdr:row>
      <xdr:rowOff>58420</xdr:rowOff>
    </xdr:to>
    <xdr:cxnSp macro="">
      <xdr:nvCxnSpPr>
        <xdr:cNvPr id="120" name="直線コネクタ 119"/>
        <xdr:cNvCxnSpPr/>
      </xdr:nvCxnSpPr>
      <xdr:spPr>
        <a:xfrm>
          <a:off x="4327525" y="88023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62230</xdr:rowOff>
    </xdr:from>
    <xdr:to>
      <xdr:col>24</xdr:col>
      <xdr:colOff>63500</xdr:colOff>
      <xdr:row>55</xdr:row>
      <xdr:rowOff>79375</xdr:rowOff>
    </xdr:to>
    <xdr:cxnSp macro="">
      <xdr:nvCxnSpPr>
        <xdr:cNvPr id="121" name="直線コネクタ 120"/>
        <xdr:cNvCxnSpPr/>
      </xdr:nvCxnSpPr>
      <xdr:spPr>
        <a:xfrm flipV="1">
          <a:off x="3616325" y="9491980"/>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40640</xdr:rowOff>
    </xdr:from>
    <xdr:ext cx="534035" cy="251460"/>
    <xdr:sp macro="" textlink="">
      <xdr:nvSpPr>
        <xdr:cNvPr id="122" name="物件費平均値テキスト"/>
        <xdr:cNvSpPr txBox="1"/>
      </xdr:nvSpPr>
      <xdr:spPr>
        <a:xfrm>
          <a:off x="4457700" y="9470390"/>
          <a:ext cx="53403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62230</xdr:rowOff>
    </xdr:from>
    <xdr:to>
      <xdr:col>24</xdr:col>
      <xdr:colOff>114300</xdr:colOff>
      <xdr:row>55</xdr:row>
      <xdr:rowOff>163830</xdr:rowOff>
    </xdr:to>
    <xdr:sp macro="" textlink="">
      <xdr:nvSpPr>
        <xdr:cNvPr id="123" name="フローチャート: 判断 122"/>
        <xdr:cNvSpPr/>
      </xdr:nvSpPr>
      <xdr:spPr>
        <a:xfrm>
          <a:off x="4356100" y="949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79375</xdr:rowOff>
    </xdr:from>
    <xdr:to>
      <xdr:col>19</xdr:col>
      <xdr:colOff>177800</xdr:colOff>
      <xdr:row>55</xdr:row>
      <xdr:rowOff>89535</xdr:rowOff>
    </xdr:to>
    <xdr:cxnSp macro="">
      <xdr:nvCxnSpPr>
        <xdr:cNvPr id="124" name="直線コネクタ 123"/>
        <xdr:cNvCxnSpPr/>
      </xdr:nvCxnSpPr>
      <xdr:spPr>
        <a:xfrm flipV="1">
          <a:off x="2765425" y="9509125"/>
          <a:ext cx="8509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95250</xdr:rowOff>
    </xdr:from>
    <xdr:to>
      <xdr:col>20</xdr:col>
      <xdr:colOff>38100</xdr:colOff>
      <xdr:row>55</xdr:row>
      <xdr:rowOff>25400</xdr:rowOff>
    </xdr:to>
    <xdr:sp macro="" textlink="">
      <xdr:nvSpPr>
        <xdr:cNvPr id="125" name="フローチャート: 判断 124"/>
        <xdr:cNvSpPr/>
      </xdr:nvSpPr>
      <xdr:spPr>
        <a:xfrm>
          <a:off x="3565525" y="93535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41910</xdr:rowOff>
    </xdr:from>
    <xdr:ext cx="533400" cy="250190"/>
    <xdr:sp macro="" textlink="">
      <xdr:nvSpPr>
        <xdr:cNvPr id="126" name="テキスト ボックス 125"/>
        <xdr:cNvSpPr txBox="1"/>
      </xdr:nvSpPr>
      <xdr:spPr>
        <a:xfrm>
          <a:off x="3358515" y="912876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89535</xdr:rowOff>
    </xdr:from>
    <xdr:to>
      <xdr:col>15</xdr:col>
      <xdr:colOff>50800</xdr:colOff>
      <xdr:row>56</xdr:row>
      <xdr:rowOff>3175</xdr:rowOff>
    </xdr:to>
    <xdr:cxnSp macro="">
      <xdr:nvCxnSpPr>
        <xdr:cNvPr id="127" name="直線コネクタ 126"/>
        <xdr:cNvCxnSpPr/>
      </xdr:nvCxnSpPr>
      <xdr:spPr>
        <a:xfrm flipV="1">
          <a:off x="1924050" y="9519285"/>
          <a:ext cx="841375"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109220</xdr:rowOff>
    </xdr:from>
    <xdr:to>
      <xdr:col>15</xdr:col>
      <xdr:colOff>101600</xdr:colOff>
      <xdr:row>55</xdr:row>
      <xdr:rowOff>39370</xdr:rowOff>
    </xdr:to>
    <xdr:sp macro="" textlink="">
      <xdr:nvSpPr>
        <xdr:cNvPr id="128" name="フローチャート: 判断 127"/>
        <xdr:cNvSpPr/>
      </xdr:nvSpPr>
      <xdr:spPr>
        <a:xfrm>
          <a:off x="2714625" y="936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55880</xdr:rowOff>
    </xdr:from>
    <xdr:ext cx="533400" cy="259080"/>
    <xdr:sp macro="" textlink="">
      <xdr:nvSpPr>
        <xdr:cNvPr id="129" name="テキスト ボックス 128"/>
        <xdr:cNvSpPr txBox="1"/>
      </xdr:nvSpPr>
      <xdr:spPr>
        <a:xfrm>
          <a:off x="2517140" y="91427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78,928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159385</xdr:rowOff>
    </xdr:from>
    <xdr:to>
      <xdr:col>10</xdr:col>
      <xdr:colOff>114300</xdr:colOff>
      <xdr:row>56</xdr:row>
      <xdr:rowOff>3175</xdr:rowOff>
    </xdr:to>
    <xdr:cxnSp macro="">
      <xdr:nvCxnSpPr>
        <xdr:cNvPr id="130" name="直線コネクタ 129"/>
        <xdr:cNvCxnSpPr/>
      </xdr:nvCxnSpPr>
      <xdr:spPr>
        <a:xfrm>
          <a:off x="1082675" y="9589135"/>
          <a:ext cx="8413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50165</xdr:rowOff>
    </xdr:from>
    <xdr:to>
      <xdr:col>10</xdr:col>
      <xdr:colOff>165100</xdr:colOff>
      <xdr:row>54</xdr:row>
      <xdr:rowOff>151765</xdr:rowOff>
    </xdr:to>
    <xdr:sp macro="" textlink="">
      <xdr:nvSpPr>
        <xdr:cNvPr id="131" name="フローチャート: 判断 130"/>
        <xdr:cNvSpPr/>
      </xdr:nvSpPr>
      <xdr:spPr>
        <a:xfrm>
          <a:off x="1873250" y="930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52</xdr:row>
      <xdr:rowOff>168275</xdr:rowOff>
    </xdr:from>
    <xdr:ext cx="520065" cy="249555"/>
    <xdr:sp macro="" textlink="">
      <xdr:nvSpPr>
        <xdr:cNvPr id="132" name="テキスト ボックス 131"/>
        <xdr:cNvSpPr txBox="1"/>
      </xdr:nvSpPr>
      <xdr:spPr>
        <a:xfrm>
          <a:off x="1666240" y="9083675"/>
          <a:ext cx="5200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130810</xdr:rowOff>
    </xdr:from>
    <xdr:to>
      <xdr:col>6</xdr:col>
      <xdr:colOff>38100</xdr:colOff>
      <xdr:row>56</xdr:row>
      <xdr:rowOff>60960</xdr:rowOff>
    </xdr:to>
    <xdr:sp macro="" textlink="">
      <xdr:nvSpPr>
        <xdr:cNvPr id="133" name="フローチャート: 判断 132"/>
        <xdr:cNvSpPr/>
      </xdr:nvSpPr>
      <xdr:spPr>
        <a:xfrm>
          <a:off x="1031875" y="95605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52070</xdr:rowOff>
    </xdr:from>
    <xdr:ext cx="533400" cy="251460"/>
    <xdr:sp macro="" textlink="">
      <xdr:nvSpPr>
        <xdr:cNvPr id="134" name="テキスト ボックス 133"/>
        <xdr:cNvSpPr txBox="1"/>
      </xdr:nvSpPr>
      <xdr:spPr>
        <a:xfrm>
          <a:off x="824865" y="965327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68,810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5" name="テキスト ボックス 134"/>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48030" cy="259080"/>
    <xdr:sp macro="" textlink="">
      <xdr:nvSpPr>
        <xdr:cNvPr id="136" name="テキスト ボックス 135"/>
        <xdr:cNvSpPr txBox="1"/>
      </xdr:nvSpPr>
      <xdr:spPr>
        <a:xfrm>
          <a:off x="34353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48030" cy="259080"/>
    <xdr:sp macro="" textlink="">
      <xdr:nvSpPr>
        <xdr:cNvPr id="137" name="テキスト ボックス 136"/>
        <xdr:cNvSpPr txBox="1"/>
      </xdr:nvSpPr>
      <xdr:spPr>
        <a:xfrm>
          <a:off x="25844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8" name="テキスト ボックス 137"/>
        <xdr:cNvSpPr txBox="1"/>
      </xdr:nvSpPr>
      <xdr:spPr>
        <a:xfrm>
          <a:off x="174307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48030" cy="259080"/>
    <xdr:sp macro="" textlink="">
      <xdr:nvSpPr>
        <xdr:cNvPr id="139" name="テキスト ボックス 138"/>
        <xdr:cNvSpPr txBox="1"/>
      </xdr:nvSpPr>
      <xdr:spPr>
        <a:xfrm>
          <a:off x="9017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11430</xdr:rowOff>
    </xdr:from>
    <xdr:to>
      <xdr:col>24</xdr:col>
      <xdr:colOff>114300</xdr:colOff>
      <xdr:row>55</xdr:row>
      <xdr:rowOff>113030</xdr:rowOff>
    </xdr:to>
    <xdr:sp macro="" textlink="">
      <xdr:nvSpPr>
        <xdr:cNvPr id="140" name="楕円 139"/>
        <xdr:cNvSpPr/>
      </xdr:nvSpPr>
      <xdr:spPr>
        <a:xfrm>
          <a:off x="43561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34290</xdr:rowOff>
    </xdr:from>
    <xdr:ext cx="534035" cy="259080"/>
    <xdr:sp macro="" textlink="">
      <xdr:nvSpPr>
        <xdr:cNvPr id="141" name="物件費該当値テキスト"/>
        <xdr:cNvSpPr txBox="1"/>
      </xdr:nvSpPr>
      <xdr:spPr>
        <a:xfrm>
          <a:off x="4457700" y="9292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75,053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29210</xdr:rowOff>
    </xdr:from>
    <xdr:to>
      <xdr:col>20</xdr:col>
      <xdr:colOff>38100</xdr:colOff>
      <xdr:row>55</xdr:row>
      <xdr:rowOff>130175</xdr:rowOff>
    </xdr:to>
    <xdr:sp macro="" textlink="">
      <xdr:nvSpPr>
        <xdr:cNvPr id="142" name="楕円 141"/>
        <xdr:cNvSpPr/>
      </xdr:nvSpPr>
      <xdr:spPr>
        <a:xfrm>
          <a:off x="3565525" y="945896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121285</xdr:rowOff>
    </xdr:from>
    <xdr:ext cx="533400" cy="250825"/>
    <xdr:sp macro="" textlink="">
      <xdr:nvSpPr>
        <xdr:cNvPr id="143" name="テキスト ボックス 142"/>
        <xdr:cNvSpPr txBox="1"/>
      </xdr:nvSpPr>
      <xdr:spPr>
        <a:xfrm>
          <a:off x="3358515" y="955103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74,169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38735</xdr:rowOff>
    </xdr:from>
    <xdr:to>
      <xdr:col>15</xdr:col>
      <xdr:colOff>101600</xdr:colOff>
      <xdr:row>55</xdr:row>
      <xdr:rowOff>140335</xdr:rowOff>
    </xdr:to>
    <xdr:sp macro="" textlink="">
      <xdr:nvSpPr>
        <xdr:cNvPr id="144" name="楕円 143"/>
        <xdr:cNvSpPr/>
      </xdr:nvSpPr>
      <xdr:spPr>
        <a:xfrm>
          <a:off x="2714625" y="946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132080</xdr:rowOff>
    </xdr:from>
    <xdr:ext cx="533400" cy="251460"/>
    <xdr:sp macro="" textlink="">
      <xdr:nvSpPr>
        <xdr:cNvPr id="145" name="テキスト ボックス 144"/>
        <xdr:cNvSpPr txBox="1"/>
      </xdr:nvSpPr>
      <xdr:spPr>
        <a:xfrm>
          <a:off x="2517140" y="956183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73,633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123825</xdr:rowOff>
    </xdr:from>
    <xdr:to>
      <xdr:col>10</xdr:col>
      <xdr:colOff>165100</xdr:colOff>
      <xdr:row>56</xdr:row>
      <xdr:rowOff>53975</xdr:rowOff>
    </xdr:to>
    <xdr:sp macro="" textlink="">
      <xdr:nvSpPr>
        <xdr:cNvPr id="146" name="楕円 145"/>
        <xdr:cNvSpPr/>
      </xdr:nvSpPr>
      <xdr:spPr>
        <a:xfrm>
          <a:off x="1873250" y="955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45085</xdr:rowOff>
    </xdr:from>
    <xdr:ext cx="520065" cy="258445"/>
    <xdr:sp macro="" textlink="">
      <xdr:nvSpPr>
        <xdr:cNvPr id="147" name="テキスト ボックス 146"/>
        <xdr:cNvSpPr txBox="1"/>
      </xdr:nvSpPr>
      <xdr:spPr>
        <a:xfrm>
          <a:off x="1666240" y="964628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109220</xdr:rowOff>
    </xdr:from>
    <xdr:to>
      <xdr:col>6</xdr:col>
      <xdr:colOff>38100</xdr:colOff>
      <xdr:row>56</xdr:row>
      <xdr:rowOff>38735</xdr:rowOff>
    </xdr:to>
    <xdr:sp macro="" textlink="">
      <xdr:nvSpPr>
        <xdr:cNvPr id="148" name="楕円 147"/>
        <xdr:cNvSpPr/>
      </xdr:nvSpPr>
      <xdr:spPr>
        <a:xfrm>
          <a:off x="1031875" y="953897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55245</xdr:rowOff>
    </xdr:from>
    <xdr:ext cx="533400" cy="248285"/>
    <xdr:sp macro="" textlink="">
      <xdr:nvSpPr>
        <xdr:cNvPr id="149" name="テキスト ボックス 148"/>
        <xdr:cNvSpPr txBox="1"/>
      </xdr:nvSpPr>
      <xdr:spPr>
        <a:xfrm>
          <a:off x="824865" y="931354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17170"/>
    <xdr:sp macro="" textlink="">
      <xdr:nvSpPr>
        <xdr:cNvPr id="158" name="テキスト ボックス 157"/>
        <xdr:cNvSpPr txBox="1"/>
      </xdr:nvSpPr>
      <xdr:spPr>
        <a:xfrm>
          <a:off x="695325" y="11493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99060</xdr:rowOff>
    </xdr:from>
    <xdr:to>
      <xdr:col>28</xdr:col>
      <xdr:colOff>114300</xdr:colOff>
      <xdr:row>79</xdr:row>
      <xdr:rowOff>99060</xdr:rowOff>
    </xdr:to>
    <xdr:cxnSp macro="">
      <xdr:nvCxnSpPr>
        <xdr:cNvPr id="160" name="直線コネクタ 159"/>
        <xdr:cNvCxnSpPr/>
      </xdr:nvCxnSpPr>
      <xdr:spPr>
        <a:xfrm>
          <a:off x="723900" y="1364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128270</xdr:rowOff>
    </xdr:from>
    <xdr:ext cx="234315" cy="259080"/>
    <xdr:sp macro="" textlink="">
      <xdr:nvSpPr>
        <xdr:cNvPr id="161" name="テキスト ボックス 160"/>
        <xdr:cNvSpPr txBox="1"/>
      </xdr:nvSpPr>
      <xdr:spPr>
        <a:xfrm>
          <a:off x="494030" y="13501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2" name="直線コネクタ 161"/>
        <xdr:cNvCxnSpPr/>
      </xdr:nvCxnSpPr>
      <xdr:spPr>
        <a:xfrm>
          <a:off x="723900" y="1331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144145</xdr:rowOff>
    </xdr:from>
    <xdr:ext cx="466090" cy="250825"/>
    <xdr:sp macro="" textlink="">
      <xdr:nvSpPr>
        <xdr:cNvPr id="163" name="テキスト ボックス 162"/>
        <xdr:cNvSpPr txBox="1"/>
      </xdr:nvSpPr>
      <xdr:spPr>
        <a:xfrm>
          <a:off x="285115" y="13174345"/>
          <a:ext cx="4660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4" name="直線コネクタ 163"/>
        <xdr:cNvCxnSpPr/>
      </xdr:nvCxnSpPr>
      <xdr:spPr>
        <a:xfrm>
          <a:off x="723900" y="12990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160655</xdr:rowOff>
    </xdr:from>
    <xdr:ext cx="466090" cy="259080"/>
    <xdr:sp macro="" textlink="">
      <xdr:nvSpPr>
        <xdr:cNvPr id="165" name="テキスト ボックス 164"/>
        <xdr:cNvSpPr txBox="1"/>
      </xdr:nvSpPr>
      <xdr:spPr>
        <a:xfrm>
          <a:off x="285115" y="1284795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6" name="直線コネクタ 165"/>
        <xdr:cNvCxnSpPr/>
      </xdr:nvCxnSpPr>
      <xdr:spPr>
        <a:xfrm>
          <a:off x="723900" y="1266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73</xdr:row>
      <xdr:rowOff>6350</xdr:rowOff>
    </xdr:from>
    <xdr:ext cx="466090" cy="251460"/>
    <xdr:sp macro="" textlink="">
      <xdr:nvSpPr>
        <xdr:cNvPr id="167" name="テキスト ボックス 166"/>
        <xdr:cNvSpPr txBox="1"/>
      </xdr:nvSpPr>
      <xdr:spPr>
        <a:xfrm>
          <a:off x="285115" y="12522200"/>
          <a:ext cx="4660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8" name="直線コネクタ 167"/>
        <xdr:cNvCxnSpPr/>
      </xdr:nvCxnSpPr>
      <xdr:spPr>
        <a:xfrm>
          <a:off x="723900" y="1233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71</xdr:row>
      <xdr:rowOff>22225</xdr:rowOff>
    </xdr:from>
    <xdr:ext cx="466090" cy="258445"/>
    <xdr:sp macro="" textlink="">
      <xdr:nvSpPr>
        <xdr:cNvPr id="169" name="テキスト ボックス 168"/>
        <xdr:cNvSpPr txBox="1"/>
      </xdr:nvSpPr>
      <xdr:spPr>
        <a:xfrm>
          <a:off x="285115" y="1219517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70" name="直線コネクタ 169"/>
        <xdr:cNvCxnSpPr/>
      </xdr:nvCxnSpPr>
      <xdr:spPr>
        <a:xfrm>
          <a:off x="723900" y="1201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38100</xdr:rowOff>
    </xdr:from>
    <xdr:ext cx="517525" cy="259080"/>
    <xdr:sp macro="" textlink="">
      <xdr:nvSpPr>
        <xdr:cNvPr id="171" name="テキスト ボックス 170"/>
        <xdr:cNvSpPr txBox="1"/>
      </xdr:nvSpPr>
      <xdr:spPr>
        <a:xfrm>
          <a:off x="220980" y="118681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17525" cy="248920"/>
    <xdr:sp macro="" textlink="">
      <xdr:nvSpPr>
        <xdr:cNvPr id="173" name="テキスト ボックス 172"/>
        <xdr:cNvSpPr txBox="1"/>
      </xdr:nvSpPr>
      <xdr:spPr>
        <a:xfrm>
          <a:off x="220980" y="11541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41275</xdr:rowOff>
    </xdr:to>
    <xdr:cxnSp macro="">
      <xdr:nvCxnSpPr>
        <xdr:cNvPr id="175" name="直線コネクタ 174"/>
        <xdr:cNvCxnSpPr/>
      </xdr:nvCxnSpPr>
      <xdr:spPr>
        <a:xfrm flipV="1">
          <a:off x="4404995" y="1198880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45085</xdr:rowOff>
    </xdr:from>
    <xdr:ext cx="469265" cy="258445"/>
    <xdr:sp macro="" textlink="">
      <xdr:nvSpPr>
        <xdr:cNvPr id="176" name="維持補修費最小値テキスト"/>
        <xdr:cNvSpPr txBox="1"/>
      </xdr:nvSpPr>
      <xdr:spPr>
        <a:xfrm>
          <a:off x="4457700" y="134181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41275</xdr:rowOff>
    </xdr:from>
    <xdr:to>
      <xdr:col>24</xdr:col>
      <xdr:colOff>152400</xdr:colOff>
      <xdr:row>78</xdr:row>
      <xdr:rowOff>41275</xdr:rowOff>
    </xdr:to>
    <xdr:cxnSp macro="">
      <xdr:nvCxnSpPr>
        <xdr:cNvPr id="177" name="直線コネクタ 176"/>
        <xdr:cNvCxnSpPr/>
      </xdr:nvCxnSpPr>
      <xdr:spPr>
        <a:xfrm>
          <a:off x="4327525" y="134143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105410</xdr:rowOff>
    </xdr:from>
    <xdr:ext cx="534035" cy="259080"/>
    <xdr:sp macro="" textlink="">
      <xdr:nvSpPr>
        <xdr:cNvPr id="178" name="維持補修費最大値テキスト"/>
        <xdr:cNvSpPr txBox="1"/>
      </xdr:nvSpPr>
      <xdr:spPr>
        <a:xfrm>
          <a:off x="4457700" y="11764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10,132</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9" name="直線コネクタ 178"/>
        <xdr:cNvCxnSpPr/>
      </xdr:nvCxnSpPr>
      <xdr:spPr>
        <a:xfrm>
          <a:off x="4327525" y="119888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158750</xdr:rowOff>
    </xdr:from>
    <xdr:to>
      <xdr:col>24</xdr:col>
      <xdr:colOff>63500</xdr:colOff>
      <xdr:row>70</xdr:row>
      <xdr:rowOff>20955</xdr:rowOff>
    </xdr:to>
    <xdr:cxnSp macro="">
      <xdr:nvCxnSpPr>
        <xdr:cNvPr id="180" name="直線コネクタ 179"/>
        <xdr:cNvCxnSpPr/>
      </xdr:nvCxnSpPr>
      <xdr:spPr>
        <a:xfrm flipV="1">
          <a:off x="3616325" y="11988800"/>
          <a:ext cx="790575"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18415</xdr:rowOff>
    </xdr:from>
    <xdr:ext cx="469265" cy="250825"/>
    <xdr:sp macro="" textlink="">
      <xdr:nvSpPr>
        <xdr:cNvPr id="181" name="維持補修費平均値テキスト"/>
        <xdr:cNvSpPr txBox="1"/>
      </xdr:nvSpPr>
      <xdr:spPr>
        <a:xfrm>
          <a:off x="4457700" y="12705715"/>
          <a:ext cx="469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74</xdr:row>
      <xdr:rowOff>40640</xdr:rowOff>
    </xdr:from>
    <xdr:to>
      <xdr:col>24</xdr:col>
      <xdr:colOff>114300</xdr:colOff>
      <xdr:row>74</xdr:row>
      <xdr:rowOff>141605</xdr:rowOff>
    </xdr:to>
    <xdr:sp macro="" textlink="">
      <xdr:nvSpPr>
        <xdr:cNvPr id="182" name="フローチャート: 判断 181"/>
        <xdr:cNvSpPr/>
      </xdr:nvSpPr>
      <xdr:spPr>
        <a:xfrm>
          <a:off x="4356100" y="12727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20955</xdr:rowOff>
    </xdr:from>
    <xdr:to>
      <xdr:col>19</xdr:col>
      <xdr:colOff>177800</xdr:colOff>
      <xdr:row>71</xdr:row>
      <xdr:rowOff>21590</xdr:rowOff>
    </xdr:to>
    <xdr:cxnSp macro="">
      <xdr:nvCxnSpPr>
        <xdr:cNvPr id="183" name="直線コネクタ 182"/>
        <xdr:cNvCxnSpPr/>
      </xdr:nvCxnSpPr>
      <xdr:spPr>
        <a:xfrm flipV="1">
          <a:off x="2765425" y="12022455"/>
          <a:ext cx="850900" cy="172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60960</xdr:rowOff>
    </xdr:from>
    <xdr:to>
      <xdr:col>20</xdr:col>
      <xdr:colOff>38100</xdr:colOff>
      <xdr:row>74</xdr:row>
      <xdr:rowOff>162560</xdr:rowOff>
    </xdr:to>
    <xdr:sp macro="" textlink="">
      <xdr:nvSpPr>
        <xdr:cNvPr id="184" name="フローチャート: 判断 183"/>
        <xdr:cNvSpPr/>
      </xdr:nvSpPr>
      <xdr:spPr>
        <a:xfrm>
          <a:off x="3565525" y="127482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153670</xdr:rowOff>
    </xdr:from>
    <xdr:ext cx="455295" cy="259080"/>
    <xdr:sp macro="" textlink="">
      <xdr:nvSpPr>
        <xdr:cNvPr id="185" name="テキスト ボックス 184"/>
        <xdr:cNvSpPr txBox="1"/>
      </xdr:nvSpPr>
      <xdr:spPr>
        <a:xfrm>
          <a:off x="3390900" y="1284097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69</xdr:row>
      <xdr:rowOff>119380</xdr:rowOff>
    </xdr:from>
    <xdr:to>
      <xdr:col>15</xdr:col>
      <xdr:colOff>50800</xdr:colOff>
      <xdr:row>71</xdr:row>
      <xdr:rowOff>21590</xdr:rowOff>
    </xdr:to>
    <xdr:cxnSp macro="">
      <xdr:nvCxnSpPr>
        <xdr:cNvPr id="186" name="直線コネクタ 185"/>
        <xdr:cNvCxnSpPr/>
      </xdr:nvCxnSpPr>
      <xdr:spPr>
        <a:xfrm>
          <a:off x="1924050" y="11949430"/>
          <a:ext cx="841375" cy="245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43815</xdr:rowOff>
    </xdr:from>
    <xdr:to>
      <xdr:col>15</xdr:col>
      <xdr:colOff>101600</xdr:colOff>
      <xdr:row>74</xdr:row>
      <xdr:rowOff>145415</xdr:rowOff>
    </xdr:to>
    <xdr:sp macro="" textlink="">
      <xdr:nvSpPr>
        <xdr:cNvPr id="187" name="フローチャート: 判断 186"/>
        <xdr:cNvSpPr/>
      </xdr:nvSpPr>
      <xdr:spPr>
        <a:xfrm>
          <a:off x="2714625" y="1273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136525</xdr:rowOff>
    </xdr:from>
    <xdr:ext cx="455295" cy="258445"/>
    <xdr:sp macro="" textlink="">
      <xdr:nvSpPr>
        <xdr:cNvPr id="188" name="テキスト ボックス 187"/>
        <xdr:cNvSpPr txBox="1"/>
      </xdr:nvSpPr>
      <xdr:spPr>
        <a:xfrm>
          <a:off x="2540000" y="12823825"/>
          <a:ext cx="455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69</xdr:row>
      <xdr:rowOff>119380</xdr:rowOff>
    </xdr:from>
    <xdr:to>
      <xdr:col>10</xdr:col>
      <xdr:colOff>114300</xdr:colOff>
      <xdr:row>69</xdr:row>
      <xdr:rowOff>129540</xdr:rowOff>
    </xdr:to>
    <xdr:cxnSp macro="">
      <xdr:nvCxnSpPr>
        <xdr:cNvPr id="189" name="直線コネクタ 188"/>
        <xdr:cNvCxnSpPr/>
      </xdr:nvCxnSpPr>
      <xdr:spPr>
        <a:xfrm flipV="1">
          <a:off x="1082675" y="11949430"/>
          <a:ext cx="84137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167640</xdr:rowOff>
    </xdr:from>
    <xdr:to>
      <xdr:col>10</xdr:col>
      <xdr:colOff>165100</xdr:colOff>
      <xdr:row>74</xdr:row>
      <xdr:rowOff>97790</xdr:rowOff>
    </xdr:to>
    <xdr:sp macro="" textlink="">
      <xdr:nvSpPr>
        <xdr:cNvPr id="190" name="フローチャート: 判断 189"/>
        <xdr:cNvSpPr/>
      </xdr:nvSpPr>
      <xdr:spPr>
        <a:xfrm>
          <a:off x="1873250" y="1268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88900</xdr:rowOff>
    </xdr:from>
    <xdr:ext cx="468630" cy="248920"/>
    <xdr:sp macro="" textlink="">
      <xdr:nvSpPr>
        <xdr:cNvPr id="191" name="テキスト ボックス 190"/>
        <xdr:cNvSpPr txBox="1"/>
      </xdr:nvSpPr>
      <xdr:spPr>
        <a:xfrm>
          <a:off x="1698625" y="12776200"/>
          <a:ext cx="468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48260</xdr:rowOff>
    </xdr:from>
    <xdr:to>
      <xdr:col>6</xdr:col>
      <xdr:colOff>38100</xdr:colOff>
      <xdr:row>74</xdr:row>
      <xdr:rowOff>149860</xdr:rowOff>
    </xdr:to>
    <xdr:sp macro="" textlink="">
      <xdr:nvSpPr>
        <xdr:cNvPr id="192" name="フローチャート: 判断 191"/>
        <xdr:cNvSpPr/>
      </xdr:nvSpPr>
      <xdr:spPr>
        <a:xfrm>
          <a:off x="1031875" y="127355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140970</xdr:rowOff>
    </xdr:from>
    <xdr:ext cx="455295" cy="259080"/>
    <xdr:sp macro="" textlink="">
      <xdr:nvSpPr>
        <xdr:cNvPr id="193" name="テキスト ボックス 192"/>
        <xdr:cNvSpPr txBox="1"/>
      </xdr:nvSpPr>
      <xdr:spPr>
        <a:xfrm>
          <a:off x="857250" y="1282827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48030" cy="259080"/>
    <xdr:sp macro="" textlink="">
      <xdr:nvSpPr>
        <xdr:cNvPr id="195" name="テキスト ボックス 194"/>
        <xdr:cNvSpPr txBox="1"/>
      </xdr:nvSpPr>
      <xdr:spPr>
        <a:xfrm>
          <a:off x="34353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48030" cy="259080"/>
    <xdr:sp macro="" textlink="">
      <xdr:nvSpPr>
        <xdr:cNvPr id="196" name="テキスト ボックス 195"/>
        <xdr:cNvSpPr txBox="1"/>
      </xdr:nvSpPr>
      <xdr:spPr>
        <a:xfrm>
          <a:off x="25844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7" name="テキスト ボックス 196"/>
        <xdr:cNvSpPr txBox="1"/>
      </xdr:nvSpPr>
      <xdr:spPr>
        <a:xfrm>
          <a:off x="174307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48030" cy="259080"/>
    <xdr:sp macro="" textlink="">
      <xdr:nvSpPr>
        <xdr:cNvPr id="198" name="テキスト ボックス 197"/>
        <xdr:cNvSpPr txBox="1"/>
      </xdr:nvSpPr>
      <xdr:spPr>
        <a:xfrm>
          <a:off x="9017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69</xdr:row>
      <xdr:rowOff>107950</xdr:rowOff>
    </xdr:from>
    <xdr:to>
      <xdr:col>24</xdr:col>
      <xdr:colOff>114300</xdr:colOff>
      <xdr:row>70</xdr:row>
      <xdr:rowOff>38100</xdr:rowOff>
    </xdr:to>
    <xdr:sp macro="" textlink="">
      <xdr:nvSpPr>
        <xdr:cNvPr id="199" name="楕円 198"/>
        <xdr:cNvSpPr/>
      </xdr:nvSpPr>
      <xdr:spPr>
        <a:xfrm>
          <a:off x="4356100" y="1193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60960</xdr:rowOff>
    </xdr:from>
    <xdr:ext cx="534035" cy="259080"/>
    <xdr:sp macro="" textlink="">
      <xdr:nvSpPr>
        <xdr:cNvPr id="200" name="維持補修費該当値テキスト"/>
        <xdr:cNvSpPr txBox="1"/>
      </xdr:nvSpPr>
      <xdr:spPr>
        <a:xfrm>
          <a:off x="4457700" y="11891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10,132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69</xdr:row>
      <xdr:rowOff>141605</xdr:rowOff>
    </xdr:from>
    <xdr:to>
      <xdr:col>20</xdr:col>
      <xdr:colOff>38100</xdr:colOff>
      <xdr:row>70</xdr:row>
      <xdr:rowOff>71755</xdr:rowOff>
    </xdr:to>
    <xdr:sp macro="" textlink="">
      <xdr:nvSpPr>
        <xdr:cNvPr id="201" name="楕円 200"/>
        <xdr:cNvSpPr/>
      </xdr:nvSpPr>
      <xdr:spPr>
        <a:xfrm>
          <a:off x="3565525" y="119716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68</xdr:row>
      <xdr:rowOff>88265</xdr:rowOff>
    </xdr:from>
    <xdr:ext cx="455295" cy="249555"/>
    <xdr:sp macro="" textlink="">
      <xdr:nvSpPr>
        <xdr:cNvPr id="202" name="テキスト ボックス 201"/>
        <xdr:cNvSpPr txBox="1"/>
      </xdr:nvSpPr>
      <xdr:spPr>
        <a:xfrm>
          <a:off x="3390900" y="11746865"/>
          <a:ext cx="4552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70</xdr:row>
      <xdr:rowOff>142240</xdr:rowOff>
    </xdr:from>
    <xdr:to>
      <xdr:col>15</xdr:col>
      <xdr:colOff>101600</xdr:colOff>
      <xdr:row>71</xdr:row>
      <xdr:rowOff>72390</xdr:rowOff>
    </xdr:to>
    <xdr:sp macro="" textlink="">
      <xdr:nvSpPr>
        <xdr:cNvPr id="203" name="楕円 202"/>
        <xdr:cNvSpPr/>
      </xdr:nvSpPr>
      <xdr:spPr>
        <a:xfrm>
          <a:off x="2714625" y="1214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69</xdr:row>
      <xdr:rowOff>88900</xdr:rowOff>
    </xdr:from>
    <xdr:ext cx="455295" cy="248920"/>
    <xdr:sp macro="" textlink="">
      <xdr:nvSpPr>
        <xdr:cNvPr id="204" name="テキスト ボックス 203"/>
        <xdr:cNvSpPr txBox="1"/>
      </xdr:nvSpPr>
      <xdr:spPr>
        <a:xfrm>
          <a:off x="2540000" y="11918950"/>
          <a:ext cx="455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69</xdr:row>
      <xdr:rowOff>68580</xdr:rowOff>
    </xdr:from>
    <xdr:to>
      <xdr:col>10</xdr:col>
      <xdr:colOff>165100</xdr:colOff>
      <xdr:row>69</xdr:row>
      <xdr:rowOff>170180</xdr:rowOff>
    </xdr:to>
    <xdr:sp macro="" textlink="">
      <xdr:nvSpPr>
        <xdr:cNvPr id="205" name="楕円 204"/>
        <xdr:cNvSpPr/>
      </xdr:nvSpPr>
      <xdr:spPr>
        <a:xfrm>
          <a:off x="1873250" y="1189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68</xdr:row>
      <xdr:rowOff>15240</xdr:rowOff>
    </xdr:from>
    <xdr:ext cx="520065" cy="259080"/>
    <xdr:sp macro="" textlink="">
      <xdr:nvSpPr>
        <xdr:cNvPr id="206" name="テキスト ボックス 205"/>
        <xdr:cNvSpPr txBox="1"/>
      </xdr:nvSpPr>
      <xdr:spPr>
        <a:xfrm>
          <a:off x="1666240" y="1167384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69</xdr:row>
      <xdr:rowOff>78740</xdr:rowOff>
    </xdr:from>
    <xdr:to>
      <xdr:col>6</xdr:col>
      <xdr:colOff>38100</xdr:colOff>
      <xdr:row>70</xdr:row>
      <xdr:rowOff>8890</xdr:rowOff>
    </xdr:to>
    <xdr:sp macro="" textlink="">
      <xdr:nvSpPr>
        <xdr:cNvPr id="207" name="楕円 206"/>
        <xdr:cNvSpPr/>
      </xdr:nvSpPr>
      <xdr:spPr>
        <a:xfrm>
          <a:off x="1031875" y="119087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68</xdr:row>
      <xdr:rowOff>25400</xdr:rowOff>
    </xdr:from>
    <xdr:ext cx="533400" cy="259080"/>
    <xdr:sp macro="" textlink="">
      <xdr:nvSpPr>
        <xdr:cNvPr id="208" name="テキスト ボックス 207"/>
        <xdr:cNvSpPr txBox="1"/>
      </xdr:nvSpPr>
      <xdr:spPr>
        <a:xfrm>
          <a:off x="824865" y="116840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10,311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17170"/>
    <xdr:sp macro="" textlink="">
      <xdr:nvSpPr>
        <xdr:cNvPr id="217" name="テキスト ボックス 216"/>
        <xdr:cNvSpPr txBox="1"/>
      </xdr:nvSpPr>
      <xdr:spPr>
        <a:xfrm>
          <a:off x="695325" y="14922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17525" cy="248920"/>
    <xdr:sp macro="" textlink="">
      <xdr:nvSpPr>
        <xdr:cNvPr id="219" name="テキスト ボックス 218"/>
        <xdr:cNvSpPr txBox="1"/>
      </xdr:nvSpPr>
      <xdr:spPr>
        <a:xfrm>
          <a:off x="220980" y="17256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23900"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17525" cy="259080"/>
    <xdr:sp macro="" textlink="">
      <xdr:nvSpPr>
        <xdr:cNvPr id="221" name="テキスト ボックス 220"/>
        <xdr:cNvSpPr txBox="1"/>
      </xdr:nvSpPr>
      <xdr:spPr>
        <a:xfrm>
          <a:off x="220980" y="16875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23900"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17525" cy="259080"/>
    <xdr:sp macro="" textlink="">
      <xdr:nvSpPr>
        <xdr:cNvPr id="223" name="テキスト ボックス 222"/>
        <xdr:cNvSpPr txBox="1"/>
      </xdr:nvSpPr>
      <xdr:spPr>
        <a:xfrm>
          <a:off x="220980" y="16494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23900"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17525" cy="248920"/>
    <xdr:sp macro="" textlink="">
      <xdr:nvSpPr>
        <xdr:cNvPr id="225" name="テキスト ボックス 224"/>
        <xdr:cNvSpPr txBox="1"/>
      </xdr:nvSpPr>
      <xdr:spPr>
        <a:xfrm>
          <a:off x="220980" y="16113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23900"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17525" cy="259080"/>
    <xdr:sp macro="" textlink="">
      <xdr:nvSpPr>
        <xdr:cNvPr id="227" name="テキスト ボックス 226"/>
        <xdr:cNvSpPr txBox="1"/>
      </xdr:nvSpPr>
      <xdr:spPr>
        <a:xfrm>
          <a:off x="220980" y="15732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23900"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0390" cy="259080"/>
    <xdr:sp macro="" textlink="">
      <xdr:nvSpPr>
        <xdr:cNvPr id="229" name="テキスト ボックス 228"/>
        <xdr:cNvSpPr txBox="1"/>
      </xdr:nvSpPr>
      <xdr:spPr>
        <a:xfrm>
          <a:off x="166370" y="15351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31" name="テキスト ボックス 230"/>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95250</xdr:rowOff>
    </xdr:from>
    <xdr:to>
      <xdr:col>24</xdr:col>
      <xdr:colOff>62865</xdr:colOff>
      <xdr:row>99</xdr:row>
      <xdr:rowOff>76200</xdr:rowOff>
    </xdr:to>
    <xdr:cxnSp macro="">
      <xdr:nvCxnSpPr>
        <xdr:cNvPr id="233" name="直線コネクタ 232"/>
        <xdr:cNvCxnSpPr/>
      </xdr:nvCxnSpPr>
      <xdr:spPr>
        <a:xfrm flipV="1">
          <a:off x="4404995" y="15697200"/>
          <a:ext cx="127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80010</xdr:rowOff>
    </xdr:from>
    <xdr:ext cx="534035" cy="259080"/>
    <xdr:sp macro="" textlink="">
      <xdr:nvSpPr>
        <xdr:cNvPr id="234" name="扶助費最小値テキスト"/>
        <xdr:cNvSpPr txBox="1"/>
      </xdr:nvSpPr>
      <xdr:spPr>
        <a:xfrm>
          <a:off x="4457700" y="17053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59,161</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235" name="直線コネクタ 234"/>
        <xdr:cNvCxnSpPr/>
      </xdr:nvCxnSpPr>
      <xdr:spPr>
        <a:xfrm>
          <a:off x="4327525" y="170497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41910</xdr:rowOff>
    </xdr:from>
    <xdr:ext cx="534035" cy="250190"/>
    <xdr:sp macro="" textlink="">
      <xdr:nvSpPr>
        <xdr:cNvPr id="236" name="扶助費最大値テキスト"/>
        <xdr:cNvSpPr txBox="1"/>
      </xdr:nvSpPr>
      <xdr:spPr>
        <a:xfrm>
          <a:off x="4457700" y="1547241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94,660</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95250</xdr:rowOff>
    </xdr:from>
    <xdr:to>
      <xdr:col>24</xdr:col>
      <xdr:colOff>152400</xdr:colOff>
      <xdr:row>91</xdr:row>
      <xdr:rowOff>95250</xdr:rowOff>
    </xdr:to>
    <xdr:cxnSp macro="">
      <xdr:nvCxnSpPr>
        <xdr:cNvPr id="237" name="直線コネクタ 236"/>
        <xdr:cNvCxnSpPr/>
      </xdr:nvCxnSpPr>
      <xdr:spPr>
        <a:xfrm>
          <a:off x="4327525" y="156972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95250</xdr:rowOff>
    </xdr:from>
    <xdr:to>
      <xdr:col>24</xdr:col>
      <xdr:colOff>63500</xdr:colOff>
      <xdr:row>91</xdr:row>
      <xdr:rowOff>157480</xdr:rowOff>
    </xdr:to>
    <xdr:cxnSp macro="">
      <xdr:nvCxnSpPr>
        <xdr:cNvPr id="238" name="直線コネクタ 237"/>
        <xdr:cNvCxnSpPr/>
      </xdr:nvCxnSpPr>
      <xdr:spPr>
        <a:xfrm flipV="1">
          <a:off x="3616325" y="15697200"/>
          <a:ext cx="790575"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119380</xdr:rowOff>
    </xdr:from>
    <xdr:ext cx="534035" cy="259080"/>
    <xdr:sp macro="" textlink="">
      <xdr:nvSpPr>
        <xdr:cNvPr id="239" name="扶助費平均値テキスト"/>
        <xdr:cNvSpPr txBox="1"/>
      </xdr:nvSpPr>
      <xdr:spPr>
        <a:xfrm>
          <a:off x="4457700" y="162356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78,637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140970</xdr:rowOff>
    </xdr:from>
    <xdr:to>
      <xdr:col>24</xdr:col>
      <xdr:colOff>114300</xdr:colOff>
      <xdr:row>95</xdr:row>
      <xdr:rowOff>71120</xdr:rowOff>
    </xdr:to>
    <xdr:sp macro="" textlink="">
      <xdr:nvSpPr>
        <xdr:cNvPr id="240" name="フローチャート: 判断 239"/>
        <xdr:cNvSpPr/>
      </xdr:nvSpPr>
      <xdr:spPr>
        <a:xfrm>
          <a:off x="4356100" y="1625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157480</xdr:rowOff>
    </xdr:from>
    <xdr:to>
      <xdr:col>19</xdr:col>
      <xdr:colOff>177800</xdr:colOff>
      <xdr:row>92</xdr:row>
      <xdr:rowOff>17780</xdr:rowOff>
    </xdr:to>
    <xdr:cxnSp macro="">
      <xdr:nvCxnSpPr>
        <xdr:cNvPr id="241" name="直線コネクタ 240"/>
        <xdr:cNvCxnSpPr/>
      </xdr:nvCxnSpPr>
      <xdr:spPr>
        <a:xfrm flipV="1">
          <a:off x="2765425" y="15759430"/>
          <a:ext cx="8509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167005</xdr:rowOff>
    </xdr:from>
    <xdr:to>
      <xdr:col>20</xdr:col>
      <xdr:colOff>38100</xdr:colOff>
      <xdr:row>95</xdr:row>
      <xdr:rowOff>97790</xdr:rowOff>
    </xdr:to>
    <xdr:sp macro="" textlink="">
      <xdr:nvSpPr>
        <xdr:cNvPr id="242" name="フローチャート: 判断 241"/>
        <xdr:cNvSpPr/>
      </xdr:nvSpPr>
      <xdr:spPr>
        <a:xfrm>
          <a:off x="3565525" y="1628330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88265</xdr:rowOff>
    </xdr:from>
    <xdr:ext cx="533400" cy="249555"/>
    <xdr:sp macro="" textlink="">
      <xdr:nvSpPr>
        <xdr:cNvPr id="243" name="テキスト ボックス 242"/>
        <xdr:cNvSpPr txBox="1"/>
      </xdr:nvSpPr>
      <xdr:spPr>
        <a:xfrm>
          <a:off x="3358515" y="1637601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77,958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92</xdr:row>
      <xdr:rowOff>17780</xdr:rowOff>
    </xdr:from>
    <xdr:to>
      <xdr:col>15</xdr:col>
      <xdr:colOff>50800</xdr:colOff>
      <xdr:row>93</xdr:row>
      <xdr:rowOff>27940</xdr:rowOff>
    </xdr:to>
    <xdr:cxnSp macro="">
      <xdr:nvCxnSpPr>
        <xdr:cNvPr id="244" name="直線コネクタ 243"/>
        <xdr:cNvCxnSpPr/>
      </xdr:nvCxnSpPr>
      <xdr:spPr>
        <a:xfrm flipV="1">
          <a:off x="1924050" y="15791180"/>
          <a:ext cx="841375"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49530</xdr:rowOff>
    </xdr:from>
    <xdr:to>
      <xdr:col>15</xdr:col>
      <xdr:colOff>101600</xdr:colOff>
      <xdr:row>95</xdr:row>
      <xdr:rowOff>151130</xdr:rowOff>
    </xdr:to>
    <xdr:sp macro="" textlink="">
      <xdr:nvSpPr>
        <xdr:cNvPr id="245" name="フローチャート: 判断 244"/>
        <xdr:cNvSpPr/>
      </xdr:nvSpPr>
      <xdr:spPr>
        <a:xfrm>
          <a:off x="2714625" y="1633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142240</xdr:rowOff>
    </xdr:from>
    <xdr:ext cx="533400" cy="259080"/>
    <xdr:sp macro="" textlink="">
      <xdr:nvSpPr>
        <xdr:cNvPr id="246" name="テキスト ボックス 245"/>
        <xdr:cNvSpPr txBox="1"/>
      </xdr:nvSpPr>
      <xdr:spPr>
        <a:xfrm>
          <a:off x="2517140" y="16429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76,535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93</xdr:row>
      <xdr:rowOff>27940</xdr:rowOff>
    </xdr:from>
    <xdr:to>
      <xdr:col>10</xdr:col>
      <xdr:colOff>114300</xdr:colOff>
      <xdr:row>93</xdr:row>
      <xdr:rowOff>164465</xdr:rowOff>
    </xdr:to>
    <xdr:cxnSp macro="">
      <xdr:nvCxnSpPr>
        <xdr:cNvPr id="247" name="直線コネクタ 246"/>
        <xdr:cNvCxnSpPr/>
      </xdr:nvCxnSpPr>
      <xdr:spPr>
        <a:xfrm flipV="1">
          <a:off x="1082675" y="15972790"/>
          <a:ext cx="841375" cy="136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58420</xdr:rowOff>
    </xdr:from>
    <xdr:to>
      <xdr:col>10</xdr:col>
      <xdr:colOff>165100</xdr:colOff>
      <xdr:row>96</xdr:row>
      <xdr:rowOff>160020</xdr:rowOff>
    </xdr:to>
    <xdr:sp macro="" textlink="">
      <xdr:nvSpPr>
        <xdr:cNvPr id="248" name="フローチャート: 判断 247"/>
        <xdr:cNvSpPr/>
      </xdr:nvSpPr>
      <xdr:spPr>
        <a:xfrm>
          <a:off x="1873250" y="1651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151130</xdr:rowOff>
    </xdr:from>
    <xdr:ext cx="520065" cy="259080"/>
    <xdr:sp macro="" textlink="">
      <xdr:nvSpPr>
        <xdr:cNvPr id="249" name="テキスト ボックス 248"/>
        <xdr:cNvSpPr txBox="1"/>
      </xdr:nvSpPr>
      <xdr:spPr>
        <a:xfrm>
          <a:off x="1666240" y="1661033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71,802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164465</xdr:rowOff>
    </xdr:from>
    <xdr:to>
      <xdr:col>6</xdr:col>
      <xdr:colOff>38100</xdr:colOff>
      <xdr:row>97</xdr:row>
      <xdr:rowOff>94615</xdr:rowOff>
    </xdr:to>
    <xdr:sp macro="" textlink="">
      <xdr:nvSpPr>
        <xdr:cNvPr id="250" name="フローチャート: 判断 249"/>
        <xdr:cNvSpPr/>
      </xdr:nvSpPr>
      <xdr:spPr>
        <a:xfrm>
          <a:off x="1031875" y="166236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86360</xdr:rowOff>
    </xdr:from>
    <xdr:ext cx="533400" cy="251460"/>
    <xdr:sp macro="" textlink="">
      <xdr:nvSpPr>
        <xdr:cNvPr id="251" name="テキスト ボックス 250"/>
        <xdr:cNvSpPr txBox="1"/>
      </xdr:nvSpPr>
      <xdr:spPr>
        <a:xfrm>
          <a:off x="824865" y="1671701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48030" cy="259080"/>
    <xdr:sp macro="" textlink="">
      <xdr:nvSpPr>
        <xdr:cNvPr id="253" name="テキスト ボックス 252"/>
        <xdr:cNvSpPr txBox="1"/>
      </xdr:nvSpPr>
      <xdr:spPr>
        <a:xfrm>
          <a:off x="34353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48030" cy="259080"/>
    <xdr:sp macro="" textlink="">
      <xdr:nvSpPr>
        <xdr:cNvPr id="254" name="テキスト ボックス 253"/>
        <xdr:cNvSpPr txBox="1"/>
      </xdr:nvSpPr>
      <xdr:spPr>
        <a:xfrm>
          <a:off x="25844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5" name="テキスト ボックス 254"/>
        <xdr:cNvSpPr txBox="1"/>
      </xdr:nvSpPr>
      <xdr:spPr>
        <a:xfrm>
          <a:off x="174307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48030" cy="259080"/>
    <xdr:sp macro="" textlink="">
      <xdr:nvSpPr>
        <xdr:cNvPr id="256" name="テキスト ボックス 255"/>
        <xdr:cNvSpPr txBox="1"/>
      </xdr:nvSpPr>
      <xdr:spPr>
        <a:xfrm>
          <a:off x="9017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91</xdr:row>
      <xdr:rowOff>44450</xdr:rowOff>
    </xdr:from>
    <xdr:to>
      <xdr:col>24</xdr:col>
      <xdr:colOff>114300</xdr:colOff>
      <xdr:row>91</xdr:row>
      <xdr:rowOff>146050</xdr:rowOff>
    </xdr:to>
    <xdr:sp macro="" textlink="">
      <xdr:nvSpPr>
        <xdr:cNvPr id="257" name="楕円 256"/>
        <xdr:cNvSpPr/>
      </xdr:nvSpPr>
      <xdr:spPr>
        <a:xfrm>
          <a:off x="4356100" y="156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168910</xdr:rowOff>
    </xdr:from>
    <xdr:ext cx="534035" cy="248920"/>
    <xdr:sp macro="" textlink="">
      <xdr:nvSpPr>
        <xdr:cNvPr id="258" name="扶助費該当値テキスト"/>
        <xdr:cNvSpPr txBox="1"/>
      </xdr:nvSpPr>
      <xdr:spPr>
        <a:xfrm>
          <a:off x="4457700" y="155994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94,660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91</xdr:row>
      <xdr:rowOff>106680</xdr:rowOff>
    </xdr:from>
    <xdr:to>
      <xdr:col>20</xdr:col>
      <xdr:colOff>38100</xdr:colOff>
      <xdr:row>92</xdr:row>
      <xdr:rowOff>36830</xdr:rowOff>
    </xdr:to>
    <xdr:sp macro="" textlink="">
      <xdr:nvSpPr>
        <xdr:cNvPr id="259" name="楕円 258"/>
        <xdr:cNvSpPr/>
      </xdr:nvSpPr>
      <xdr:spPr>
        <a:xfrm>
          <a:off x="3565525" y="157086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53340</xdr:rowOff>
    </xdr:from>
    <xdr:ext cx="533400" cy="250190"/>
    <xdr:sp macro="" textlink="">
      <xdr:nvSpPr>
        <xdr:cNvPr id="260" name="テキスト ボックス 259"/>
        <xdr:cNvSpPr txBox="1"/>
      </xdr:nvSpPr>
      <xdr:spPr>
        <a:xfrm>
          <a:off x="3358515" y="1548384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91</xdr:row>
      <xdr:rowOff>137795</xdr:rowOff>
    </xdr:from>
    <xdr:to>
      <xdr:col>15</xdr:col>
      <xdr:colOff>101600</xdr:colOff>
      <xdr:row>92</xdr:row>
      <xdr:rowOff>67945</xdr:rowOff>
    </xdr:to>
    <xdr:sp macro="" textlink="">
      <xdr:nvSpPr>
        <xdr:cNvPr id="261" name="楕円 260"/>
        <xdr:cNvSpPr/>
      </xdr:nvSpPr>
      <xdr:spPr>
        <a:xfrm>
          <a:off x="2714625" y="157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90</xdr:row>
      <xdr:rowOff>84455</xdr:rowOff>
    </xdr:from>
    <xdr:ext cx="533400" cy="259080"/>
    <xdr:sp macro="" textlink="">
      <xdr:nvSpPr>
        <xdr:cNvPr id="262" name="テキスト ボックス 261"/>
        <xdr:cNvSpPr txBox="1"/>
      </xdr:nvSpPr>
      <xdr:spPr>
        <a:xfrm>
          <a:off x="2517140" y="155149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92</xdr:row>
      <xdr:rowOff>148590</xdr:rowOff>
    </xdr:from>
    <xdr:to>
      <xdr:col>10</xdr:col>
      <xdr:colOff>165100</xdr:colOff>
      <xdr:row>93</xdr:row>
      <xdr:rowOff>78740</xdr:rowOff>
    </xdr:to>
    <xdr:sp macro="" textlink="">
      <xdr:nvSpPr>
        <xdr:cNvPr id="263" name="楕円 262"/>
        <xdr:cNvSpPr/>
      </xdr:nvSpPr>
      <xdr:spPr>
        <a:xfrm>
          <a:off x="1873250" y="1592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91</xdr:row>
      <xdr:rowOff>95250</xdr:rowOff>
    </xdr:from>
    <xdr:ext cx="520065" cy="259080"/>
    <xdr:sp macro="" textlink="">
      <xdr:nvSpPr>
        <xdr:cNvPr id="264" name="テキスト ボックス 263"/>
        <xdr:cNvSpPr txBox="1"/>
      </xdr:nvSpPr>
      <xdr:spPr>
        <a:xfrm>
          <a:off x="1666240" y="156972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93</xdr:row>
      <xdr:rowOff>113665</xdr:rowOff>
    </xdr:from>
    <xdr:to>
      <xdr:col>6</xdr:col>
      <xdr:colOff>38100</xdr:colOff>
      <xdr:row>94</xdr:row>
      <xdr:rowOff>43815</xdr:rowOff>
    </xdr:to>
    <xdr:sp macro="" textlink="">
      <xdr:nvSpPr>
        <xdr:cNvPr id="265" name="楕円 264"/>
        <xdr:cNvSpPr/>
      </xdr:nvSpPr>
      <xdr:spPr>
        <a:xfrm>
          <a:off x="1031875" y="160585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92</xdr:row>
      <xdr:rowOff>60325</xdr:rowOff>
    </xdr:from>
    <xdr:ext cx="533400" cy="259080"/>
    <xdr:sp macro="" textlink="">
      <xdr:nvSpPr>
        <xdr:cNvPr id="266" name="テキスト ボックス 265"/>
        <xdr:cNvSpPr txBox="1"/>
      </xdr:nvSpPr>
      <xdr:spPr>
        <a:xfrm>
          <a:off x="824865" y="158337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5280" cy="217170"/>
    <xdr:sp macro="" textlink="">
      <xdr:nvSpPr>
        <xdr:cNvPr id="275" name="テキスト ボックス 274"/>
        <xdr:cNvSpPr txBox="1"/>
      </xdr:nvSpPr>
      <xdr:spPr>
        <a:xfrm>
          <a:off x="624205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111760</xdr:rowOff>
    </xdr:from>
    <xdr:ext cx="530860" cy="248920"/>
    <xdr:sp macro="" textlink="">
      <xdr:nvSpPr>
        <xdr:cNvPr id="277" name="テキスト ボックス 276"/>
        <xdr:cNvSpPr txBox="1"/>
      </xdr:nvSpPr>
      <xdr:spPr>
        <a:xfrm>
          <a:off x="5777230" y="6969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99060</xdr:rowOff>
    </xdr:from>
    <xdr:to>
      <xdr:col>59</xdr:col>
      <xdr:colOff>50800</xdr:colOff>
      <xdr:row>39</xdr:row>
      <xdr:rowOff>99060</xdr:rowOff>
    </xdr:to>
    <xdr:cxnSp macro="">
      <xdr:nvCxnSpPr>
        <xdr:cNvPr id="278" name="直線コネクタ 277"/>
        <xdr:cNvCxnSpPr/>
      </xdr:nvCxnSpPr>
      <xdr:spPr>
        <a:xfrm>
          <a:off x="6280150" y="6785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128270</xdr:rowOff>
    </xdr:from>
    <xdr:ext cx="530860" cy="259080"/>
    <xdr:sp macro="" textlink="">
      <xdr:nvSpPr>
        <xdr:cNvPr id="279" name="テキスト ボックス 278"/>
        <xdr:cNvSpPr txBox="1"/>
      </xdr:nvSpPr>
      <xdr:spPr>
        <a:xfrm>
          <a:off x="5777230" y="6643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80" name="直線コネクタ 279"/>
        <xdr:cNvCxnSpPr/>
      </xdr:nvCxnSpPr>
      <xdr:spPr>
        <a:xfrm>
          <a:off x="6280150" y="6458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0860" cy="250825"/>
    <xdr:sp macro="" textlink="">
      <xdr:nvSpPr>
        <xdr:cNvPr id="281" name="テキスト ボックス 280"/>
        <xdr:cNvSpPr txBox="1"/>
      </xdr:nvSpPr>
      <xdr:spPr>
        <a:xfrm>
          <a:off x="5777230" y="6316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2" name="直線コネクタ 281"/>
        <xdr:cNvCxnSpPr/>
      </xdr:nvCxnSpPr>
      <xdr:spPr>
        <a:xfrm>
          <a:off x="6280150" y="6132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0860" cy="259080"/>
    <xdr:sp macro="" textlink="">
      <xdr:nvSpPr>
        <xdr:cNvPr id="283" name="テキスト ボックス 282"/>
        <xdr:cNvSpPr txBox="1"/>
      </xdr:nvSpPr>
      <xdr:spPr>
        <a:xfrm>
          <a:off x="57772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4" name="直線コネクタ 283"/>
        <xdr:cNvCxnSpPr/>
      </xdr:nvCxnSpPr>
      <xdr:spPr>
        <a:xfrm>
          <a:off x="6280150" y="5805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0860" cy="251460"/>
    <xdr:sp macro="" textlink="">
      <xdr:nvSpPr>
        <xdr:cNvPr id="285" name="テキスト ボックス 284"/>
        <xdr:cNvSpPr txBox="1"/>
      </xdr:nvSpPr>
      <xdr:spPr>
        <a:xfrm>
          <a:off x="5777230" y="5664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6" name="直線コネクタ 285"/>
        <xdr:cNvCxnSpPr/>
      </xdr:nvCxnSpPr>
      <xdr:spPr>
        <a:xfrm>
          <a:off x="6280150" y="5479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22225</xdr:rowOff>
    </xdr:from>
    <xdr:ext cx="530860" cy="258445"/>
    <xdr:sp macro="" textlink="">
      <xdr:nvSpPr>
        <xdr:cNvPr id="287" name="テキスト ボックス 286"/>
        <xdr:cNvSpPr txBox="1"/>
      </xdr:nvSpPr>
      <xdr:spPr>
        <a:xfrm>
          <a:off x="57772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8" name="直線コネクタ 287"/>
        <xdr:cNvCxnSpPr/>
      </xdr:nvCxnSpPr>
      <xdr:spPr>
        <a:xfrm>
          <a:off x="6280150" y="5152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38100</xdr:rowOff>
    </xdr:from>
    <xdr:ext cx="530860" cy="259080"/>
    <xdr:sp macro="" textlink="">
      <xdr:nvSpPr>
        <xdr:cNvPr id="289" name="テキスト ボックス 288"/>
        <xdr:cNvSpPr txBox="1"/>
      </xdr:nvSpPr>
      <xdr:spPr>
        <a:xfrm>
          <a:off x="57772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48920"/>
    <xdr:sp macro="" textlink="">
      <xdr:nvSpPr>
        <xdr:cNvPr id="291" name="テキスト ボックス 290"/>
        <xdr:cNvSpPr txBox="1"/>
      </xdr:nvSpPr>
      <xdr:spPr>
        <a:xfrm>
          <a:off x="5777230" y="468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29</xdr:row>
      <xdr:rowOff>138430</xdr:rowOff>
    </xdr:from>
    <xdr:to>
      <xdr:col>54</xdr:col>
      <xdr:colOff>180975</xdr:colOff>
      <xdr:row>38</xdr:row>
      <xdr:rowOff>48895</xdr:rowOff>
    </xdr:to>
    <xdr:cxnSp macro="">
      <xdr:nvCxnSpPr>
        <xdr:cNvPr id="293" name="直線コネクタ 292"/>
        <xdr:cNvCxnSpPr/>
      </xdr:nvCxnSpPr>
      <xdr:spPr>
        <a:xfrm flipV="1">
          <a:off x="9953625" y="5110480"/>
          <a:ext cx="0" cy="1453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52705</xdr:rowOff>
    </xdr:from>
    <xdr:ext cx="520700" cy="250825"/>
    <xdr:sp macro="" textlink="">
      <xdr:nvSpPr>
        <xdr:cNvPr id="294" name="補助費等最小値テキスト"/>
        <xdr:cNvSpPr txBox="1"/>
      </xdr:nvSpPr>
      <xdr:spPr>
        <a:xfrm>
          <a:off x="10004425" y="6567805"/>
          <a:ext cx="5207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36,788</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48895</xdr:rowOff>
    </xdr:from>
    <xdr:to>
      <xdr:col>55</xdr:col>
      <xdr:colOff>88900</xdr:colOff>
      <xdr:row>38</xdr:row>
      <xdr:rowOff>48895</xdr:rowOff>
    </xdr:to>
    <xdr:cxnSp macro="">
      <xdr:nvCxnSpPr>
        <xdr:cNvPr id="295" name="直線コネクタ 294"/>
        <xdr:cNvCxnSpPr/>
      </xdr:nvCxnSpPr>
      <xdr:spPr>
        <a:xfrm>
          <a:off x="9874250" y="65639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85090</xdr:rowOff>
    </xdr:from>
    <xdr:ext cx="520700" cy="259080"/>
    <xdr:sp macro="" textlink="">
      <xdr:nvSpPr>
        <xdr:cNvPr id="296" name="補助費等最大値テキスト"/>
        <xdr:cNvSpPr txBox="1"/>
      </xdr:nvSpPr>
      <xdr:spPr>
        <a:xfrm>
          <a:off x="10004425" y="488569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81,294</a:t>
          </a:r>
          <a:endParaRPr kumimoji="1" lang="ja-JP" altLang="en-US" sz="1000" b="1">
            <a:latin typeface="ＭＳ Ｐゴシック"/>
            <a:ea typeface="ＭＳ Ｐゴシック"/>
          </a:endParaRPr>
        </a:p>
      </xdr:txBody>
    </xdr:sp>
    <xdr:clientData/>
  </xdr:oneCellAnchor>
  <xdr:twoCellAnchor>
    <xdr:from>
      <xdr:col>54</xdr:col>
      <xdr:colOff>101600</xdr:colOff>
      <xdr:row>29</xdr:row>
      <xdr:rowOff>138430</xdr:rowOff>
    </xdr:from>
    <xdr:to>
      <xdr:col>55</xdr:col>
      <xdr:colOff>88900</xdr:colOff>
      <xdr:row>29</xdr:row>
      <xdr:rowOff>138430</xdr:rowOff>
    </xdr:to>
    <xdr:cxnSp macro="">
      <xdr:nvCxnSpPr>
        <xdr:cNvPr id="297" name="直線コネクタ 296"/>
        <xdr:cNvCxnSpPr/>
      </xdr:nvCxnSpPr>
      <xdr:spPr>
        <a:xfrm>
          <a:off x="9874250" y="51104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6350</xdr:rowOff>
    </xdr:from>
    <xdr:to>
      <xdr:col>55</xdr:col>
      <xdr:colOff>0</xdr:colOff>
      <xdr:row>35</xdr:row>
      <xdr:rowOff>159385</xdr:rowOff>
    </xdr:to>
    <xdr:cxnSp macro="">
      <xdr:nvCxnSpPr>
        <xdr:cNvPr id="298" name="直線コネクタ 297"/>
        <xdr:cNvCxnSpPr/>
      </xdr:nvCxnSpPr>
      <xdr:spPr>
        <a:xfrm flipV="1">
          <a:off x="9163050" y="5664200"/>
          <a:ext cx="790575" cy="495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133350</xdr:rowOff>
    </xdr:from>
    <xdr:ext cx="520700" cy="250190"/>
    <xdr:sp macro="" textlink="">
      <xdr:nvSpPr>
        <xdr:cNvPr id="299" name="補助費等平均値テキスト"/>
        <xdr:cNvSpPr txBox="1"/>
      </xdr:nvSpPr>
      <xdr:spPr>
        <a:xfrm>
          <a:off x="10004425" y="5962650"/>
          <a:ext cx="5207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52,984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34</xdr:row>
      <xdr:rowOff>154940</xdr:rowOff>
    </xdr:from>
    <xdr:to>
      <xdr:col>55</xdr:col>
      <xdr:colOff>50800</xdr:colOff>
      <xdr:row>35</xdr:row>
      <xdr:rowOff>85090</xdr:rowOff>
    </xdr:to>
    <xdr:sp macro="" textlink="">
      <xdr:nvSpPr>
        <xdr:cNvPr id="300" name="フローチャート: 判断 299"/>
        <xdr:cNvSpPr/>
      </xdr:nvSpPr>
      <xdr:spPr>
        <a:xfrm>
          <a:off x="9912350" y="59842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43815</xdr:rowOff>
    </xdr:from>
    <xdr:to>
      <xdr:col>50</xdr:col>
      <xdr:colOff>114300</xdr:colOff>
      <xdr:row>35</xdr:row>
      <xdr:rowOff>159385</xdr:rowOff>
    </xdr:to>
    <xdr:cxnSp macro="">
      <xdr:nvCxnSpPr>
        <xdr:cNvPr id="301" name="直線コネクタ 300"/>
        <xdr:cNvCxnSpPr/>
      </xdr:nvCxnSpPr>
      <xdr:spPr>
        <a:xfrm>
          <a:off x="8321675" y="6044565"/>
          <a:ext cx="841375"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76200</xdr:rowOff>
    </xdr:from>
    <xdr:to>
      <xdr:col>50</xdr:col>
      <xdr:colOff>165100</xdr:colOff>
      <xdr:row>36</xdr:row>
      <xdr:rowOff>6350</xdr:rowOff>
    </xdr:to>
    <xdr:sp macro="" textlink="">
      <xdr:nvSpPr>
        <xdr:cNvPr id="302" name="フローチャート: 判断 301"/>
        <xdr:cNvSpPr/>
      </xdr:nvSpPr>
      <xdr:spPr>
        <a:xfrm>
          <a:off x="911225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22860</xdr:rowOff>
    </xdr:from>
    <xdr:ext cx="520065" cy="259080"/>
    <xdr:sp macro="" textlink="">
      <xdr:nvSpPr>
        <xdr:cNvPr id="303" name="テキスト ボックス 302"/>
        <xdr:cNvSpPr txBox="1"/>
      </xdr:nvSpPr>
      <xdr:spPr>
        <a:xfrm>
          <a:off x="8905240" y="585216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167005</xdr:rowOff>
    </xdr:from>
    <xdr:to>
      <xdr:col>45</xdr:col>
      <xdr:colOff>177800</xdr:colOff>
      <xdr:row>35</xdr:row>
      <xdr:rowOff>43815</xdr:rowOff>
    </xdr:to>
    <xdr:cxnSp macro="">
      <xdr:nvCxnSpPr>
        <xdr:cNvPr id="304" name="直線コネクタ 303"/>
        <xdr:cNvCxnSpPr/>
      </xdr:nvCxnSpPr>
      <xdr:spPr>
        <a:xfrm>
          <a:off x="7470775" y="5996305"/>
          <a:ext cx="8509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158115</xdr:rowOff>
    </xdr:from>
    <xdr:to>
      <xdr:col>46</xdr:col>
      <xdr:colOff>38100</xdr:colOff>
      <xdr:row>35</xdr:row>
      <xdr:rowOff>88265</xdr:rowOff>
    </xdr:to>
    <xdr:sp macro="" textlink="">
      <xdr:nvSpPr>
        <xdr:cNvPr id="305" name="フローチャート: 判断 304"/>
        <xdr:cNvSpPr/>
      </xdr:nvSpPr>
      <xdr:spPr>
        <a:xfrm>
          <a:off x="8270875" y="59874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33</xdr:row>
      <xdr:rowOff>104775</xdr:rowOff>
    </xdr:from>
    <xdr:ext cx="533400" cy="259080"/>
    <xdr:sp macro="" textlink="">
      <xdr:nvSpPr>
        <xdr:cNvPr id="306" name="テキスト ボックス 305"/>
        <xdr:cNvSpPr txBox="1"/>
      </xdr:nvSpPr>
      <xdr:spPr>
        <a:xfrm>
          <a:off x="8063865" y="57626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52,883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34</xdr:row>
      <xdr:rowOff>107950</xdr:rowOff>
    </xdr:from>
    <xdr:to>
      <xdr:col>41</xdr:col>
      <xdr:colOff>50800</xdr:colOff>
      <xdr:row>34</xdr:row>
      <xdr:rowOff>167005</xdr:rowOff>
    </xdr:to>
    <xdr:cxnSp macro="">
      <xdr:nvCxnSpPr>
        <xdr:cNvPr id="307" name="直線コネクタ 306"/>
        <xdr:cNvCxnSpPr/>
      </xdr:nvCxnSpPr>
      <xdr:spPr>
        <a:xfrm>
          <a:off x="6629400" y="5937250"/>
          <a:ext cx="841375"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40640</xdr:rowOff>
    </xdr:from>
    <xdr:to>
      <xdr:col>41</xdr:col>
      <xdr:colOff>101600</xdr:colOff>
      <xdr:row>34</xdr:row>
      <xdr:rowOff>142240</xdr:rowOff>
    </xdr:to>
    <xdr:sp macro="" textlink="">
      <xdr:nvSpPr>
        <xdr:cNvPr id="308" name="フローチャート: 判断 307"/>
        <xdr:cNvSpPr/>
      </xdr:nvSpPr>
      <xdr:spPr>
        <a:xfrm>
          <a:off x="7419975" y="586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32</xdr:row>
      <xdr:rowOff>158750</xdr:rowOff>
    </xdr:from>
    <xdr:ext cx="533400" cy="259080"/>
    <xdr:sp macro="" textlink="">
      <xdr:nvSpPr>
        <xdr:cNvPr id="309" name="テキスト ボックス 308"/>
        <xdr:cNvSpPr txBox="1"/>
      </xdr:nvSpPr>
      <xdr:spPr>
        <a:xfrm>
          <a:off x="7222490" y="56451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109220</xdr:rowOff>
    </xdr:from>
    <xdr:to>
      <xdr:col>36</xdr:col>
      <xdr:colOff>165100</xdr:colOff>
      <xdr:row>36</xdr:row>
      <xdr:rowOff>39370</xdr:rowOff>
    </xdr:to>
    <xdr:sp macro="" textlink="">
      <xdr:nvSpPr>
        <xdr:cNvPr id="310" name="フローチャート: 判断 309"/>
        <xdr:cNvSpPr/>
      </xdr:nvSpPr>
      <xdr:spPr>
        <a:xfrm>
          <a:off x="6578600" y="610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30480</xdr:rowOff>
    </xdr:from>
    <xdr:ext cx="520065" cy="250190"/>
    <xdr:sp macro="" textlink="">
      <xdr:nvSpPr>
        <xdr:cNvPr id="311" name="テキスト ボックス 310"/>
        <xdr:cNvSpPr txBox="1"/>
      </xdr:nvSpPr>
      <xdr:spPr>
        <a:xfrm>
          <a:off x="6371590" y="620268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2" name="テキスト ボックス 311"/>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13" name="テキスト ボックス 312"/>
        <xdr:cNvSpPr txBox="1"/>
      </xdr:nvSpPr>
      <xdr:spPr>
        <a:xfrm>
          <a:off x="898207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48030" cy="259080"/>
    <xdr:sp macro="" textlink="">
      <xdr:nvSpPr>
        <xdr:cNvPr id="314" name="テキスト ボックス 313"/>
        <xdr:cNvSpPr txBox="1"/>
      </xdr:nvSpPr>
      <xdr:spPr>
        <a:xfrm>
          <a:off x="81407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48030" cy="259080"/>
    <xdr:sp macro="" textlink="">
      <xdr:nvSpPr>
        <xdr:cNvPr id="315" name="テキスト ボックス 314"/>
        <xdr:cNvSpPr txBox="1"/>
      </xdr:nvSpPr>
      <xdr:spPr>
        <a:xfrm>
          <a:off x="72898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16" name="テキスト ボックス 315"/>
        <xdr:cNvSpPr txBox="1"/>
      </xdr:nvSpPr>
      <xdr:spPr>
        <a:xfrm>
          <a:off x="644842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32</xdr:row>
      <xdr:rowOff>127000</xdr:rowOff>
    </xdr:from>
    <xdr:to>
      <xdr:col>55</xdr:col>
      <xdr:colOff>50800</xdr:colOff>
      <xdr:row>33</xdr:row>
      <xdr:rowOff>57150</xdr:rowOff>
    </xdr:to>
    <xdr:sp macro="" textlink="">
      <xdr:nvSpPr>
        <xdr:cNvPr id="317" name="楕円 316"/>
        <xdr:cNvSpPr/>
      </xdr:nvSpPr>
      <xdr:spPr>
        <a:xfrm>
          <a:off x="9912350" y="56134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149860</xdr:rowOff>
    </xdr:from>
    <xdr:ext cx="520700" cy="259080"/>
    <xdr:sp macro="" textlink="">
      <xdr:nvSpPr>
        <xdr:cNvPr id="318" name="補助費等該当値テキスト"/>
        <xdr:cNvSpPr txBox="1"/>
      </xdr:nvSpPr>
      <xdr:spPr>
        <a:xfrm>
          <a:off x="10004425" y="546481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64,326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109220</xdr:rowOff>
    </xdr:from>
    <xdr:to>
      <xdr:col>50</xdr:col>
      <xdr:colOff>165100</xdr:colOff>
      <xdr:row>36</xdr:row>
      <xdr:rowOff>38735</xdr:rowOff>
    </xdr:to>
    <xdr:sp macro="" textlink="">
      <xdr:nvSpPr>
        <xdr:cNvPr id="319" name="楕円 318"/>
        <xdr:cNvSpPr/>
      </xdr:nvSpPr>
      <xdr:spPr>
        <a:xfrm>
          <a:off x="9112250" y="61099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29845</xdr:rowOff>
    </xdr:from>
    <xdr:ext cx="520065" cy="250825"/>
    <xdr:sp macro="" textlink="">
      <xdr:nvSpPr>
        <xdr:cNvPr id="320" name="テキスト ボックス 319"/>
        <xdr:cNvSpPr txBox="1"/>
      </xdr:nvSpPr>
      <xdr:spPr>
        <a:xfrm>
          <a:off x="8905240" y="6202045"/>
          <a:ext cx="5200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164465</xdr:rowOff>
    </xdr:from>
    <xdr:to>
      <xdr:col>46</xdr:col>
      <xdr:colOff>38100</xdr:colOff>
      <xdr:row>35</xdr:row>
      <xdr:rowOff>94615</xdr:rowOff>
    </xdr:to>
    <xdr:sp macro="" textlink="">
      <xdr:nvSpPr>
        <xdr:cNvPr id="321" name="楕円 320"/>
        <xdr:cNvSpPr/>
      </xdr:nvSpPr>
      <xdr:spPr>
        <a:xfrm>
          <a:off x="8270875" y="59937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86360</xdr:rowOff>
    </xdr:from>
    <xdr:ext cx="533400" cy="251460"/>
    <xdr:sp macro="" textlink="">
      <xdr:nvSpPr>
        <xdr:cNvPr id="322" name="テキスト ボックス 321"/>
        <xdr:cNvSpPr txBox="1"/>
      </xdr:nvSpPr>
      <xdr:spPr>
        <a:xfrm>
          <a:off x="8063865" y="608711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52,687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34</xdr:row>
      <xdr:rowOff>116205</xdr:rowOff>
    </xdr:from>
    <xdr:to>
      <xdr:col>41</xdr:col>
      <xdr:colOff>101600</xdr:colOff>
      <xdr:row>35</xdr:row>
      <xdr:rowOff>46355</xdr:rowOff>
    </xdr:to>
    <xdr:sp macro="" textlink="">
      <xdr:nvSpPr>
        <xdr:cNvPr id="323" name="楕円 322"/>
        <xdr:cNvSpPr/>
      </xdr:nvSpPr>
      <xdr:spPr>
        <a:xfrm>
          <a:off x="7419975" y="59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37465</xdr:rowOff>
    </xdr:from>
    <xdr:ext cx="533400" cy="259080"/>
    <xdr:sp macro="" textlink="">
      <xdr:nvSpPr>
        <xdr:cNvPr id="324" name="テキスト ボックス 323"/>
        <xdr:cNvSpPr txBox="1"/>
      </xdr:nvSpPr>
      <xdr:spPr>
        <a:xfrm>
          <a:off x="7222490" y="6038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34</xdr:row>
      <xdr:rowOff>57150</xdr:rowOff>
    </xdr:from>
    <xdr:to>
      <xdr:col>36</xdr:col>
      <xdr:colOff>165100</xdr:colOff>
      <xdr:row>34</xdr:row>
      <xdr:rowOff>158750</xdr:rowOff>
    </xdr:to>
    <xdr:sp macro="" textlink="">
      <xdr:nvSpPr>
        <xdr:cNvPr id="325" name="楕円 324"/>
        <xdr:cNvSpPr/>
      </xdr:nvSpPr>
      <xdr:spPr>
        <a:xfrm>
          <a:off x="6578600" y="588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3810</xdr:rowOff>
    </xdr:from>
    <xdr:ext cx="520065" cy="259080"/>
    <xdr:sp macro="" textlink="">
      <xdr:nvSpPr>
        <xdr:cNvPr id="326" name="テキスト ボックス 325"/>
        <xdr:cNvSpPr txBox="1"/>
      </xdr:nvSpPr>
      <xdr:spPr>
        <a:xfrm>
          <a:off x="6371590" y="566166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55,968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5280" cy="217170"/>
    <xdr:sp macro="" textlink="">
      <xdr:nvSpPr>
        <xdr:cNvPr id="335" name="テキスト ボックス 334"/>
        <xdr:cNvSpPr txBox="1"/>
      </xdr:nvSpPr>
      <xdr:spPr>
        <a:xfrm>
          <a:off x="624205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111760</xdr:rowOff>
    </xdr:from>
    <xdr:ext cx="247650" cy="248920"/>
    <xdr:sp macro="" textlink="">
      <xdr:nvSpPr>
        <xdr:cNvPr id="337" name="テキスト ボックス 336"/>
        <xdr:cNvSpPr txBox="1"/>
      </xdr:nvSpPr>
      <xdr:spPr>
        <a:xfrm>
          <a:off x="6040755" y="10398760"/>
          <a:ext cx="247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xdr:cNvCxnSpPr/>
      </xdr:nvCxnSpPr>
      <xdr:spPr>
        <a:xfrm>
          <a:off x="6280150" y="1016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73660</xdr:rowOff>
    </xdr:from>
    <xdr:ext cx="530860" cy="259080"/>
    <xdr:sp macro="" textlink="">
      <xdr:nvSpPr>
        <xdr:cNvPr id="339" name="テキスト ボックス 338"/>
        <xdr:cNvSpPr txBox="1"/>
      </xdr:nvSpPr>
      <xdr:spPr>
        <a:xfrm>
          <a:off x="5777230"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xdr:cNvCxnSpPr/>
      </xdr:nvCxnSpPr>
      <xdr:spPr>
        <a:xfrm>
          <a:off x="6280150" y="977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9080"/>
    <xdr:sp macro="" textlink="">
      <xdr:nvSpPr>
        <xdr:cNvPr id="341" name="テキスト ボックス 340"/>
        <xdr:cNvSpPr txBox="1"/>
      </xdr:nvSpPr>
      <xdr:spPr>
        <a:xfrm>
          <a:off x="57772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xdr:cNvCxnSpPr/>
      </xdr:nvCxnSpPr>
      <xdr:spPr>
        <a:xfrm>
          <a:off x="6280150" y="939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0860" cy="248920"/>
    <xdr:sp macro="" textlink="">
      <xdr:nvSpPr>
        <xdr:cNvPr id="343" name="テキスト ボックス 342"/>
        <xdr:cNvSpPr txBox="1"/>
      </xdr:nvSpPr>
      <xdr:spPr>
        <a:xfrm>
          <a:off x="5777230"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xdr:cNvCxnSpPr/>
      </xdr:nvCxnSpPr>
      <xdr:spPr>
        <a:xfrm>
          <a:off x="6280150" y="901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45" name="テキスト ボックス 344"/>
        <xdr:cNvSpPr txBox="1"/>
      </xdr:nvSpPr>
      <xdr:spPr>
        <a:xfrm>
          <a:off x="5713095"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xdr:cNvCxnSpPr/>
      </xdr:nvCxnSpPr>
      <xdr:spPr>
        <a:xfrm>
          <a:off x="6280150" y="863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47" name="テキスト ボックス 346"/>
        <xdr:cNvSpPr txBox="1"/>
      </xdr:nvSpPr>
      <xdr:spPr>
        <a:xfrm>
          <a:off x="5713095"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48920"/>
    <xdr:sp macro="" textlink="">
      <xdr:nvSpPr>
        <xdr:cNvPr id="349" name="テキスト ボックス 348"/>
        <xdr:cNvSpPr txBox="1"/>
      </xdr:nvSpPr>
      <xdr:spPr>
        <a:xfrm>
          <a:off x="5713095" y="811276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50</xdr:row>
      <xdr:rowOff>27940</xdr:rowOff>
    </xdr:from>
    <xdr:to>
      <xdr:col>54</xdr:col>
      <xdr:colOff>180975</xdr:colOff>
      <xdr:row>59</xdr:row>
      <xdr:rowOff>57785</xdr:rowOff>
    </xdr:to>
    <xdr:cxnSp macro="">
      <xdr:nvCxnSpPr>
        <xdr:cNvPr id="351" name="直線コネクタ 350"/>
        <xdr:cNvCxnSpPr/>
      </xdr:nvCxnSpPr>
      <xdr:spPr>
        <a:xfrm flipV="1">
          <a:off x="9953625" y="8600440"/>
          <a:ext cx="0" cy="1572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61595</xdr:rowOff>
    </xdr:from>
    <xdr:ext cx="520700" cy="259080"/>
    <xdr:sp macro="" textlink="">
      <xdr:nvSpPr>
        <xdr:cNvPr id="352" name="普通建設事業費最小値テキスト"/>
        <xdr:cNvSpPr txBox="1"/>
      </xdr:nvSpPr>
      <xdr:spPr>
        <a:xfrm>
          <a:off x="10004425" y="1017714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28,934</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57785</xdr:rowOff>
    </xdr:from>
    <xdr:to>
      <xdr:col>55</xdr:col>
      <xdr:colOff>88900</xdr:colOff>
      <xdr:row>59</xdr:row>
      <xdr:rowOff>57785</xdr:rowOff>
    </xdr:to>
    <xdr:cxnSp macro="">
      <xdr:nvCxnSpPr>
        <xdr:cNvPr id="353" name="直線コネクタ 352"/>
        <xdr:cNvCxnSpPr/>
      </xdr:nvCxnSpPr>
      <xdr:spPr>
        <a:xfrm>
          <a:off x="9874250" y="101733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146050</xdr:rowOff>
    </xdr:from>
    <xdr:ext cx="584835" cy="248920"/>
    <xdr:sp macro="" textlink="">
      <xdr:nvSpPr>
        <xdr:cNvPr id="354" name="普通建設事業費最大値テキスト"/>
        <xdr:cNvSpPr txBox="1"/>
      </xdr:nvSpPr>
      <xdr:spPr>
        <a:xfrm>
          <a:off x="10004425" y="837565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152,784</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27940</xdr:rowOff>
    </xdr:from>
    <xdr:to>
      <xdr:col>55</xdr:col>
      <xdr:colOff>88900</xdr:colOff>
      <xdr:row>50</xdr:row>
      <xdr:rowOff>27940</xdr:rowOff>
    </xdr:to>
    <xdr:cxnSp macro="">
      <xdr:nvCxnSpPr>
        <xdr:cNvPr id="355" name="直線コネクタ 354"/>
        <xdr:cNvCxnSpPr/>
      </xdr:nvCxnSpPr>
      <xdr:spPr>
        <a:xfrm>
          <a:off x="9874250" y="86004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170180</xdr:rowOff>
    </xdr:from>
    <xdr:to>
      <xdr:col>55</xdr:col>
      <xdr:colOff>0</xdr:colOff>
      <xdr:row>57</xdr:row>
      <xdr:rowOff>48260</xdr:rowOff>
    </xdr:to>
    <xdr:cxnSp macro="">
      <xdr:nvCxnSpPr>
        <xdr:cNvPr id="356" name="直線コネクタ 355"/>
        <xdr:cNvCxnSpPr/>
      </xdr:nvCxnSpPr>
      <xdr:spPr>
        <a:xfrm flipV="1">
          <a:off x="9163050" y="9428480"/>
          <a:ext cx="790575"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32385</xdr:rowOff>
    </xdr:from>
    <xdr:ext cx="520700" cy="248285"/>
    <xdr:sp macro="" textlink="">
      <xdr:nvSpPr>
        <xdr:cNvPr id="357" name="普通建設事業費平均値テキスト"/>
        <xdr:cNvSpPr txBox="1"/>
      </xdr:nvSpPr>
      <xdr:spPr>
        <a:xfrm>
          <a:off x="10004425" y="9462135"/>
          <a:ext cx="5207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79,245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53975</xdr:rowOff>
    </xdr:from>
    <xdr:to>
      <xdr:col>55</xdr:col>
      <xdr:colOff>50800</xdr:colOff>
      <xdr:row>55</xdr:row>
      <xdr:rowOff>155575</xdr:rowOff>
    </xdr:to>
    <xdr:sp macro="" textlink="">
      <xdr:nvSpPr>
        <xdr:cNvPr id="358" name="フローチャート: 判断 357"/>
        <xdr:cNvSpPr/>
      </xdr:nvSpPr>
      <xdr:spPr>
        <a:xfrm>
          <a:off x="9912350" y="94837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140970</xdr:rowOff>
    </xdr:from>
    <xdr:to>
      <xdr:col>50</xdr:col>
      <xdr:colOff>114300</xdr:colOff>
      <xdr:row>57</xdr:row>
      <xdr:rowOff>48260</xdr:rowOff>
    </xdr:to>
    <xdr:cxnSp macro="">
      <xdr:nvCxnSpPr>
        <xdr:cNvPr id="359" name="直線コネクタ 358"/>
        <xdr:cNvCxnSpPr/>
      </xdr:nvCxnSpPr>
      <xdr:spPr>
        <a:xfrm>
          <a:off x="8321675" y="9399270"/>
          <a:ext cx="841375" cy="421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92710</xdr:rowOff>
    </xdr:from>
    <xdr:to>
      <xdr:col>50</xdr:col>
      <xdr:colOff>165100</xdr:colOff>
      <xdr:row>57</xdr:row>
      <xdr:rowOff>22860</xdr:rowOff>
    </xdr:to>
    <xdr:sp macro="" textlink="">
      <xdr:nvSpPr>
        <xdr:cNvPr id="360" name="フローチャート: 判断 359"/>
        <xdr:cNvSpPr/>
      </xdr:nvSpPr>
      <xdr:spPr>
        <a:xfrm>
          <a:off x="911225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39370</xdr:rowOff>
    </xdr:from>
    <xdr:ext cx="520065" cy="259080"/>
    <xdr:sp macro="" textlink="">
      <xdr:nvSpPr>
        <xdr:cNvPr id="361" name="テキスト ボックス 360"/>
        <xdr:cNvSpPr txBox="1"/>
      </xdr:nvSpPr>
      <xdr:spPr>
        <a:xfrm>
          <a:off x="8905240" y="94691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62,698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140970</xdr:rowOff>
    </xdr:from>
    <xdr:to>
      <xdr:col>45</xdr:col>
      <xdr:colOff>177800</xdr:colOff>
      <xdr:row>55</xdr:row>
      <xdr:rowOff>5080</xdr:rowOff>
    </xdr:to>
    <xdr:cxnSp macro="">
      <xdr:nvCxnSpPr>
        <xdr:cNvPr id="362" name="直線コネクタ 361"/>
        <xdr:cNvCxnSpPr/>
      </xdr:nvCxnSpPr>
      <xdr:spPr>
        <a:xfrm flipV="1">
          <a:off x="7470775" y="9399270"/>
          <a:ext cx="8509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132715</xdr:rowOff>
    </xdr:from>
    <xdr:to>
      <xdr:col>46</xdr:col>
      <xdr:colOff>38100</xdr:colOff>
      <xdr:row>55</xdr:row>
      <xdr:rowOff>63500</xdr:rowOff>
    </xdr:to>
    <xdr:sp macro="" textlink="">
      <xdr:nvSpPr>
        <xdr:cNvPr id="363" name="フローチャート: 判断 362"/>
        <xdr:cNvSpPr/>
      </xdr:nvSpPr>
      <xdr:spPr>
        <a:xfrm>
          <a:off x="8270875" y="939101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53975</xdr:rowOff>
    </xdr:from>
    <xdr:ext cx="533400" cy="249555"/>
    <xdr:sp macro="" textlink="">
      <xdr:nvSpPr>
        <xdr:cNvPr id="364" name="テキスト ボックス 363"/>
        <xdr:cNvSpPr txBox="1"/>
      </xdr:nvSpPr>
      <xdr:spPr>
        <a:xfrm>
          <a:off x="8063865" y="948372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86,564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5080</xdr:rowOff>
    </xdr:from>
    <xdr:to>
      <xdr:col>41</xdr:col>
      <xdr:colOff>50800</xdr:colOff>
      <xdr:row>56</xdr:row>
      <xdr:rowOff>24130</xdr:rowOff>
    </xdr:to>
    <xdr:cxnSp macro="">
      <xdr:nvCxnSpPr>
        <xdr:cNvPr id="365" name="直線コネクタ 364"/>
        <xdr:cNvCxnSpPr/>
      </xdr:nvCxnSpPr>
      <xdr:spPr>
        <a:xfrm flipV="1">
          <a:off x="6629400" y="9434830"/>
          <a:ext cx="841375"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76200</xdr:rowOff>
    </xdr:from>
    <xdr:to>
      <xdr:col>41</xdr:col>
      <xdr:colOff>101600</xdr:colOff>
      <xdr:row>56</xdr:row>
      <xdr:rowOff>6350</xdr:rowOff>
    </xdr:to>
    <xdr:sp macro="" textlink="">
      <xdr:nvSpPr>
        <xdr:cNvPr id="366" name="フローチャート: 判断 365"/>
        <xdr:cNvSpPr/>
      </xdr:nvSpPr>
      <xdr:spPr>
        <a:xfrm>
          <a:off x="7419975"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168910</xdr:rowOff>
    </xdr:from>
    <xdr:ext cx="533400" cy="248920"/>
    <xdr:sp macro="" textlink="">
      <xdr:nvSpPr>
        <xdr:cNvPr id="367" name="テキスト ボックス 366"/>
        <xdr:cNvSpPr txBox="1"/>
      </xdr:nvSpPr>
      <xdr:spPr>
        <a:xfrm>
          <a:off x="7222490" y="959866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8" name="フローチャート: 判断 367"/>
        <xdr:cNvSpPr/>
      </xdr:nvSpPr>
      <xdr:spPr>
        <a:xfrm>
          <a:off x="65786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143510</xdr:rowOff>
    </xdr:from>
    <xdr:ext cx="520065" cy="251460"/>
    <xdr:sp macro="" textlink="">
      <xdr:nvSpPr>
        <xdr:cNvPr id="369" name="テキスト ボックス 368"/>
        <xdr:cNvSpPr txBox="1"/>
      </xdr:nvSpPr>
      <xdr:spPr>
        <a:xfrm>
          <a:off x="6371590" y="974471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65,988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70" name="テキスト ボックス 369"/>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71" name="テキスト ボックス 370"/>
        <xdr:cNvSpPr txBox="1"/>
      </xdr:nvSpPr>
      <xdr:spPr>
        <a:xfrm>
          <a:off x="898207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48030" cy="259080"/>
    <xdr:sp macro="" textlink="">
      <xdr:nvSpPr>
        <xdr:cNvPr id="372" name="テキスト ボックス 371"/>
        <xdr:cNvSpPr txBox="1"/>
      </xdr:nvSpPr>
      <xdr:spPr>
        <a:xfrm>
          <a:off x="81407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48030" cy="259080"/>
    <xdr:sp macro="" textlink="">
      <xdr:nvSpPr>
        <xdr:cNvPr id="373" name="テキスト ボックス 372"/>
        <xdr:cNvSpPr txBox="1"/>
      </xdr:nvSpPr>
      <xdr:spPr>
        <a:xfrm>
          <a:off x="72898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74" name="テキスト ボックス 373"/>
        <xdr:cNvSpPr txBox="1"/>
      </xdr:nvSpPr>
      <xdr:spPr>
        <a:xfrm>
          <a:off x="644842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119380</xdr:rowOff>
    </xdr:from>
    <xdr:to>
      <xdr:col>55</xdr:col>
      <xdr:colOff>50800</xdr:colOff>
      <xdr:row>55</xdr:row>
      <xdr:rowOff>49530</xdr:rowOff>
    </xdr:to>
    <xdr:sp macro="" textlink="">
      <xdr:nvSpPr>
        <xdr:cNvPr id="375" name="楕円 374"/>
        <xdr:cNvSpPr/>
      </xdr:nvSpPr>
      <xdr:spPr>
        <a:xfrm>
          <a:off x="9912350" y="93776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142240</xdr:rowOff>
    </xdr:from>
    <xdr:ext cx="520700" cy="259080"/>
    <xdr:sp macro="" textlink="">
      <xdr:nvSpPr>
        <xdr:cNvPr id="376" name="普通建設事業費該当値テキスト"/>
        <xdr:cNvSpPr txBox="1"/>
      </xdr:nvSpPr>
      <xdr:spPr>
        <a:xfrm>
          <a:off x="10004425" y="922909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87,600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168910</xdr:rowOff>
    </xdr:from>
    <xdr:to>
      <xdr:col>50</xdr:col>
      <xdr:colOff>165100</xdr:colOff>
      <xdr:row>57</xdr:row>
      <xdr:rowOff>99060</xdr:rowOff>
    </xdr:to>
    <xdr:sp macro="" textlink="">
      <xdr:nvSpPr>
        <xdr:cNvPr id="377" name="楕円 376"/>
        <xdr:cNvSpPr/>
      </xdr:nvSpPr>
      <xdr:spPr>
        <a:xfrm>
          <a:off x="9112250" y="977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90170</xdr:rowOff>
    </xdr:from>
    <xdr:ext cx="520065" cy="259080"/>
    <xdr:sp macro="" textlink="">
      <xdr:nvSpPr>
        <xdr:cNvPr id="378" name="テキスト ボックス 377"/>
        <xdr:cNvSpPr txBox="1"/>
      </xdr:nvSpPr>
      <xdr:spPr>
        <a:xfrm>
          <a:off x="8905240" y="98628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56,690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90170</xdr:rowOff>
    </xdr:from>
    <xdr:to>
      <xdr:col>46</xdr:col>
      <xdr:colOff>38100</xdr:colOff>
      <xdr:row>55</xdr:row>
      <xdr:rowOff>20320</xdr:rowOff>
    </xdr:to>
    <xdr:sp macro="" textlink="">
      <xdr:nvSpPr>
        <xdr:cNvPr id="379" name="楕円 378"/>
        <xdr:cNvSpPr/>
      </xdr:nvSpPr>
      <xdr:spPr>
        <a:xfrm>
          <a:off x="8270875" y="93484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36830</xdr:rowOff>
    </xdr:from>
    <xdr:ext cx="533400" cy="259080"/>
    <xdr:sp macro="" textlink="">
      <xdr:nvSpPr>
        <xdr:cNvPr id="380" name="テキスト ボックス 379"/>
        <xdr:cNvSpPr txBox="1"/>
      </xdr:nvSpPr>
      <xdr:spPr>
        <a:xfrm>
          <a:off x="8063865" y="91236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89,905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125730</xdr:rowOff>
    </xdr:from>
    <xdr:to>
      <xdr:col>41</xdr:col>
      <xdr:colOff>101600</xdr:colOff>
      <xdr:row>55</xdr:row>
      <xdr:rowOff>55880</xdr:rowOff>
    </xdr:to>
    <xdr:sp macro="" textlink="">
      <xdr:nvSpPr>
        <xdr:cNvPr id="381" name="楕円 380"/>
        <xdr:cNvSpPr/>
      </xdr:nvSpPr>
      <xdr:spPr>
        <a:xfrm>
          <a:off x="7419975" y="93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53</xdr:row>
      <xdr:rowOff>72390</xdr:rowOff>
    </xdr:from>
    <xdr:ext cx="533400" cy="259080"/>
    <xdr:sp macro="" textlink="">
      <xdr:nvSpPr>
        <xdr:cNvPr id="382" name="テキスト ボックス 381"/>
        <xdr:cNvSpPr txBox="1"/>
      </xdr:nvSpPr>
      <xdr:spPr>
        <a:xfrm>
          <a:off x="7222490" y="91592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144780</xdr:rowOff>
    </xdr:from>
    <xdr:to>
      <xdr:col>36</xdr:col>
      <xdr:colOff>165100</xdr:colOff>
      <xdr:row>56</xdr:row>
      <xdr:rowOff>74930</xdr:rowOff>
    </xdr:to>
    <xdr:sp macro="" textlink="">
      <xdr:nvSpPr>
        <xdr:cNvPr id="383" name="楕円 382"/>
        <xdr:cNvSpPr/>
      </xdr:nvSpPr>
      <xdr:spPr>
        <a:xfrm>
          <a:off x="6578600" y="957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91440</xdr:rowOff>
    </xdr:from>
    <xdr:ext cx="520065" cy="259080"/>
    <xdr:sp macro="" textlink="">
      <xdr:nvSpPr>
        <xdr:cNvPr id="384" name="テキスト ボックス 383"/>
        <xdr:cNvSpPr txBox="1"/>
      </xdr:nvSpPr>
      <xdr:spPr>
        <a:xfrm>
          <a:off x="6371590" y="934974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72,112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5280" cy="217170"/>
    <xdr:sp macro="" textlink="">
      <xdr:nvSpPr>
        <xdr:cNvPr id="393" name="テキスト ボックス 392"/>
        <xdr:cNvSpPr txBox="1"/>
      </xdr:nvSpPr>
      <xdr:spPr>
        <a:xfrm>
          <a:off x="624205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280150" y="1358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650" cy="259080"/>
    <xdr:sp macro="" textlink="">
      <xdr:nvSpPr>
        <xdr:cNvPr id="396" name="テキスト ボックス 395"/>
        <xdr:cNvSpPr txBox="1"/>
      </xdr:nvSpPr>
      <xdr:spPr>
        <a:xfrm>
          <a:off x="6040755" y="1344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280150" y="1320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0860" cy="259080"/>
    <xdr:sp macro="" textlink="">
      <xdr:nvSpPr>
        <xdr:cNvPr id="398" name="テキスト ボックス 397"/>
        <xdr:cNvSpPr txBox="1"/>
      </xdr:nvSpPr>
      <xdr:spPr>
        <a:xfrm>
          <a:off x="5777230"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280150" y="1282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0860" cy="248920"/>
    <xdr:sp macro="" textlink="">
      <xdr:nvSpPr>
        <xdr:cNvPr id="400" name="テキスト ボックス 399"/>
        <xdr:cNvSpPr txBox="1"/>
      </xdr:nvSpPr>
      <xdr:spPr>
        <a:xfrm>
          <a:off x="5777230" y="12684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280150" y="1244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0860" cy="259080"/>
    <xdr:sp macro="" textlink="">
      <xdr:nvSpPr>
        <xdr:cNvPr id="402" name="テキスト ボックス 401"/>
        <xdr:cNvSpPr txBox="1"/>
      </xdr:nvSpPr>
      <xdr:spPr>
        <a:xfrm>
          <a:off x="5777230" y="1230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280150" y="1206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0860" cy="259080"/>
    <xdr:sp macro="" textlink="">
      <xdr:nvSpPr>
        <xdr:cNvPr id="404" name="テキスト ボックス 403"/>
        <xdr:cNvSpPr txBox="1"/>
      </xdr:nvSpPr>
      <xdr:spPr>
        <a:xfrm>
          <a:off x="5777230" y="1192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48920"/>
    <xdr:sp macro="" textlink="">
      <xdr:nvSpPr>
        <xdr:cNvPr id="406" name="テキスト ボックス 405"/>
        <xdr:cNvSpPr txBox="1"/>
      </xdr:nvSpPr>
      <xdr:spPr>
        <a:xfrm>
          <a:off x="5713095" y="1154176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71</xdr:row>
      <xdr:rowOff>19050</xdr:rowOff>
    </xdr:from>
    <xdr:to>
      <xdr:col>54</xdr:col>
      <xdr:colOff>180975</xdr:colOff>
      <xdr:row>79</xdr:row>
      <xdr:rowOff>26035</xdr:rowOff>
    </xdr:to>
    <xdr:cxnSp macro="">
      <xdr:nvCxnSpPr>
        <xdr:cNvPr id="408" name="直線コネクタ 407"/>
        <xdr:cNvCxnSpPr/>
      </xdr:nvCxnSpPr>
      <xdr:spPr>
        <a:xfrm flipV="1">
          <a:off x="9953625" y="12192000"/>
          <a:ext cx="0" cy="1378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29845</xdr:rowOff>
    </xdr:from>
    <xdr:ext cx="364490" cy="250825"/>
    <xdr:sp macro="" textlink="">
      <xdr:nvSpPr>
        <xdr:cNvPr id="409" name="普通建設事業費 （ うち新規整備　）最小値テキスト"/>
        <xdr:cNvSpPr txBox="1"/>
      </xdr:nvSpPr>
      <xdr:spPr>
        <a:xfrm>
          <a:off x="10004425" y="13574395"/>
          <a:ext cx="36449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26035</xdr:rowOff>
    </xdr:from>
    <xdr:to>
      <xdr:col>55</xdr:col>
      <xdr:colOff>88900</xdr:colOff>
      <xdr:row>79</xdr:row>
      <xdr:rowOff>26035</xdr:rowOff>
    </xdr:to>
    <xdr:cxnSp macro="">
      <xdr:nvCxnSpPr>
        <xdr:cNvPr id="410" name="直線コネクタ 409"/>
        <xdr:cNvCxnSpPr/>
      </xdr:nvCxnSpPr>
      <xdr:spPr>
        <a:xfrm>
          <a:off x="9874250" y="1357058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137160</xdr:rowOff>
    </xdr:from>
    <xdr:ext cx="520700" cy="259080"/>
    <xdr:sp macro="" textlink="">
      <xdr:nvSpPr>
        <xdr:cNvPr id="411" name="普通建設事業費 （ うち新規整備　）最大値テキスト"/>
        <xdr:cNvSpPr txBox="1"/>
      </xdr:nvSpPr>
      <xdr:spPr>
        <a:xfrm>
          <a:off x="10004425" y="1196721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73,335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19050</xdr:rowOff>
    </xdr:from>
    <xdr:to>
      <xdr:col>55</xdr:col>
      <xdr:colOff>88900</xdr:colOff>
      <xdr:row>71</xdr:row>
      <xdr:rowOff>19050</xdr:rowOff>
    </xdr:to>
    <xdr:cxnSp macro="">
      <xdr:nvCxnSpPr>
        <xdr:cNvPr id="412" name="直線コネクタ 411"/>
        <xdr:cNvCxnSpPr/>
      </xdr:nvCxnSpPr>
      <xdr:spPr>
        <a:xfrm>
          <a:off x="9874250" y="12192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17780</xdr:rowOff>
    </xdr:from>
    <xdr:to>
      <xdr:col>55</xdr:col>
      <xdr:colOff>0</xdr:colOff>
      <xdr:row>75</xdr:row>
      <xdr:rowOff>151765</xdr:rowOff>
    </xdr:to>
    <xdr:cxnSp macro="">
      <xdr:nvCxnSpPr>
        <xdr:cNvPr id="413" name="直線コネクタ 412"/>
        <xdr:cNvCxnSpPr/>
      </xdr:nvCxnSpPr>
      <xdr:spPr>
        <a:xfrm flipV="1">
          <a:off x="9163050" y="12533630"/>
          <a:ext cx="790575"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64135</xdr:rowOff>
    </xdr:from>
    <xdr:ext cx="520700" cy="250825"/>
    <xdr:sp macro="" textlink="">
      <xdr:nvSpPr>
        <xdr:cNvPr id="414" name="普通建設事業費 （ うち新規整備　）平均値テキスト"/>
        <xdr:cNvSpPr txBox="1"/>
      </xdr:nvSpPr>
      <xdr:spPr>
        <a:xfrm>
          <a:off x="10004425" y="12922885"/>
          <a:ext cx="52070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31,171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86360</xdr:rowOff>
    </xdr:from>
    <xdr:to>
      <xdr:col>55</xdr:col>
      <xdr:colOff>50800</xdr:colOff>
      <xdr:row>76</xdr:row>
      <xdr:rowOff>15875</xdr:rowOff>
    </xdr:to>
    <xdr:sp macro="" textlink="">
      <xdr:nvSpPr>
        <xdr:cNvPr id="415" name="フローチャート: 判断 414"/>
        <xdr:cNvSpPr/>
      </xdr:nvSpPr>
      <xdr:spPr>
        <a:xfrm>
          <a:off x="9912350" y="12945110"/>
          <a:ext cx="920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140970</xdr:rowOff>
    </xdr:from>
    <xdr:to>
      <xdr:col>50</xdr:col>
      <xdr:colOff>114300</xdr:colOff>
      <xdr:row>75</xdr:row>
      <xdr:rowOff>151765</xdr:rowOff>
    </xdr:to>
    <xdr:cxnSp macro="">
      <xdr:nvCxnSpPr>
        <xdr:cNvPr id="416" name="直線コネクタ 415"/>
        <xdr:cNvCxnSpPr/>
      </xdr:nvCxnSpPr>
      <xdr:spPr>
        <a:xfrm>
          <a:off x="8321675" y="12313920"/>
          <a:ext cx="841375" cy="696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40640</xdr:rowOff>
    </xdr:from>
    <xdr:to>
      <xdr:col>50</xdr:col>
      <xdr:colOff>165100</xdr:colOff>
      <xdr:row>76</xdr:row>
      <xdr:rowOff>142240</xdr:rowOff>
    </xdr:to>
    <xdr:sp macro="" textlink="">
      <xdr:nvSpPr>
        <xdr:cNvPr id="417" name="フローチャート: 判断 416"/>
        <xdr:cNvSpPr/>
      </xdr:nvSpPr>
      <xdr:spPr>
        <a:xfrm>
          <a:off x="911225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133350</xdr:rowOff>
    </xdr:from>
    <xdr:ext cx="520065" cy="250190"/>
    <xdr:sp macro="" textlink="">
      <xdr:nvSpPr>
        <xdr:cNvPr id="418" name="テキスト ボックス 417"/>
        <xdr:cNvSpPr txBox="1"/>
      </xdr:nvSpPr>
      <xdr:spPr>
        <a:xfrm>
          <a:off x="8905240" y="1316355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71</xdr:row>
      <xdr:rowOff>97790</xdr:rowOff>
    </xdr:from>
    <xdr:to>
      <xdr:col>45</xdr:col>
      <xdr:colOff>177800</xdr:colOff>
      <xdr:row>71</xdr:row>
      <xdr:rowOff>140970</xdr:rowOff>
    </xdr:to>
    <xdr:cxnSp macro="">
      <xdr:nvCxnSpPr>
        <xdr:cNvPr id="419" name="直線コネクタ 418"/>
        <xdr:cNvCxnSpPr/>
      </xdr:nvCxnSpPr>
      <xdr:spPr>
        <a:xfrm>
          <a:off x="7470775" y="12270740"/>
          <a:ext cx="8509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146050</xdr:rowOff>
    </xdr:from>
    <xdr:to>
      <xdr:col>46</xdr:col>
      <xdr:colOff>38100</xdr:colOff>
      <xdr:row>74</xdr:row>
      <xdr:rowOff>76200</xdr:rowOff>
    </xdr:to>
    <xdr:sp macro="" textlink="">
      <xdr:nvSpPr>
        <xdr:cNvPr id="420" name="フローチャート: 判断 419"/>
        <xdr:cNvSpPr/>
      </xdr:nvSpPr>
      <xdr:spPr>
        <a:xfrm>
          <a:off x="8270875" y="126619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67310</xdr:rowOff>
    </xdr:from>
    <xdr:ext cx="533400" cy="259080"/>
    <xdr:sp macro="" textlink="">
      <xdr:nvSpPr>
        <xdr:cNvPr id="421" name="テキスト ボックス 420"/>
        <xdr:cNvSpPr txBox="1"/>
      </xdr:nvSpPr>
      <xdr:spPr>
        <a:xfrm>
          <a:off x="8063865" y="127546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71</xdr:row>
      <xdr:rowOff>97790</xdr:rowOff>
    </xdr:from>
    <xdr:to>
      <xdr:col>41</xdr:col>
      <xdr:colOff>50800</xdr:colOff>
      <xdr:row>74</xdr:row>
      <xdr:rowOff>156845</xdr:rowOff>
    </xdr:to>
    <xdr:cxnSp macro="">
      <xdr:nvCxnSpPr>
        <xdr:cNvPr id="422" name="直線コネクタ 421"/>
        <xdr:cNvCxnSpPr/>
      </xdr:nvCxnSpPr>
      <xdr:spPr>
        <a:xfrm flipV="1">
          <a:off x="6629400" y="12270740"/>
          <a:ext cx="841375" cy="573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160655</xdr:rowOff>
    </xdr:from>
    <xdr:to>
      <xdr:col>41</xdr:col>
      <xdr:colOff>101600</xdr:colOff>
      <xdr:row>75</xdr:row>
      <xdr:rowOff>90805</xdr:rowOff>
    </xdr:to>
    <xdr:sp macro="" textlink="">
      <xdr:nvSpPr>
        <xdr:cNvPr id="423" name="フローチャート: 判断 422"/>
        <xdr:cNvSpPr/>
      </xdr:nvSpPr>
      <xdr:spPr>
        <a:xfrm>
          <a:off x="7419975" y="1284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81915</xdr:rowOff>
    </xdr:from>
    <xdr:ext cx="533400" cy="259080"/>
    <xdr:sp macro="" textlink="">
      <xdr:nvSpPr>
        <xdr:cNvPr id="424" name="テキスト ボックス 423"/>
        <xdr:cNvSpPr txBox="1"/>
      </xdr:nvSpPr>
      <xdr:spPr>
        <a:xfrm>
          <a:off x="7222490" y="129406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36,242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161925</xdr:rowOff>
    </xdr:from>
    <xdr:to>
      <xdr:col>36</xdr:col>
      <xdr:colOff>165100</xdr:colOff>
      <xdr:row>76</xdr:row>
      <xdr:rowOff>92075</xdr:rowOff>
    </xdr:to>
    <xdr:sp macro="" textlink="">
      <xdr:nvSpPr>
        <xdr:cNvPr id="425" name="フローチャート: 判断 424"/>
        <xdr:cNvSpPr/>
      </xdr:nvSpPr>
      <xdr:spPr>
        <a:xfrm>
          <a:off x="65786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83185</xdr:rowOff>
    </xdr:from>
    <xdr:ext cx="520065" cy="259080"/>
    <xdr:sp macro="" textlink="">
      <xdr:nvSpPr>
        <xdr:cNvPr id="426" name="テキスト ボックス 425"/>
        <xdr:cNvSpPr txBox="1"/>
      </xdr:nvSpPr>
      <xdr:spPr>
        <a:xfrm>
          <a:off x="6371590" y="1311338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7" name="テキスト ボックス 426"/>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28" name="テキスト ボックス 427"/>
        <xdr:cNvSpPr txBox="1"/>
      </xdr:nvSpPr>
      <xdr:spPr>
        <a:xfrm>
          <a:off x="898207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48030" cy="259080"/>
    <xdr:sp macro="" textlink="">
      <xdr:nvSpPr>
        <xdr:cNvPr id="429" name="テキスト ボックス 428"/>
        <xdr:cNvSpPr txBox="1"/>
      </xdr:nvSpPr>
      <xdr:spPr>
        <a:xfrm>
          <a:off x="81407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48030" cy="259080"/>
    <xdr:sp macro="" textlink="">
      <xdr:nvSpPr>
        <xdr:cNvPr id="430" name="テキスト ボックス 429"/>
        <xdr:cNvSpPr txBox="1"/>
      </xdr:nvSpPr>
      <xdr:spPr>
        <a:xfrm>
          <a:off x="72898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31" name="テキスト ボックス 430"/>
        <xdr:cNvSpPr txBox="1"/>
      </xdr:nvSpPr>
      <xdr:spPr>
        <a:xfrm>
          <a:off x="644842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72</xdr:row>
      <xdr:rowOff>137795</xdr:rowOff>
    </xdr:from>
    <xdr:to>
      <xdr:col>55</xdr:col>
      <xdr:colOff>50800</xdr:colOff>
      <xdr:row>73</xdr:row>
      <xdr:rowOff>67945</xdr:rowOff>
    </xdr:to>
    <xdr:sp macro="" textlink="">
      <xdr:nvSpPr>
        <xdr:cNvPr id="432" name="楕円 431"/>
        <xdr:cNvSpPr/>
      </xdr:nvSpPr>
      <xdr:spPr>
        <a:xfrm>
          <a:off x="9912350" y="124821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160655</xdr:rowOff>
    </xdr:from>
    <xdr:ext cx="520700" cy="259080"/>
    <xdr:sp macro="" textlink="">
      <xdr:nvSpPr>
        <xdr:cNvPr id="433" name="普通建設事業費 （ うち新規整備　）該当値テキスト"/>
        <xdr:cNvSpPr txBox="1"/>
      </xdr:nvSpPr>
      <xdr:spPr>
        <a:xfrm>
          <a:off x="10004425" y="1233360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100965</xdr:rowOff>
    </xdr:from>
    <xdr:to>
      <xdr:col>50</xdr:col>
      <xdr:colOff>165100</xdr:colOff>
      <xdr:row>76</xdr:row>
      <xdr:rowOff>31115</xdr:rowOff>
    </xdr:to>
    <xdr:sp macro="" textlink="">
      <xdr:nvSpPr>
        <xdr:cNvPr id="434" name="楕円 433"/>
        <xdr:cNvSpPr/>
      </xdr:nvSpPr>
      <xdr:spPr>
        <a:xfrm>
          <a:off x="9112250" y="1295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47625</xdr:rowOff>
    </xdr:from>
    <xdr:ext cx="520065" cy="259080"/>
    <xdr:sp macro="" textlink="">
      <xdr:nvSpPr>
        <xdr:cNvPr id="435" name="テキスト ボックス 434"/>
        <xdr:cNvSpPr txBox="1"/>
      </xdr:nvSpPr>
      <xdr:spPr>
        <a:xfrm>
          <a:off x="8905240" y="127349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30,358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71</xdr:row>
      <xdr:rowOff>90170</xdr:rowOff>
    </xdr:from>
    <xdr:to>
      <xdr:col>46</xdr:col>
      <xdr:colOff>38100</xdr:colOff>
      <xdr:row>72</xdr:row>
      <xdr:rowOff>20320</xdr:rowOff>
    </xdr:to>
    <xdr:sp macro="" textlink="">
      <xdr:nvSpPr>
        <xdr:cNvPr id="436" name="楕円 435"/>
        <xdr:cNvSpPr/>
      </xdr:nvSpPr>
      <xdr:spPr>
        <a:xfrm>
          <a:off x="8270875" y="12263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70</xdr:row>
      <xdr:rowOff>36830</xdr:rowOff>
    </xdr:from>
    <xdr:ext cx="533400" cy="259080"/>
    <xdr:sp macro="" textlink="">
      <xdr:nvSpPr>
        <xdr:cNvPr id="437" name="テキスト ボックス 436"/>
        <xdr:cNvSpPr txBox="1"/>
      </xdr:nvSpPr>
      <xdr:spPr>
        <a:xfrm>
          <a:off x="8063865" y="120383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66,933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71</xdr:row>
      <xdr:rowOff>46355</xdr:rowOff>
    </xdr:from>
    <xdr:to>
      <xdr:col>41</xdr:col>
      <xdr:colOff>101600</xdr:colOff>
      <xdr:row>71</xdr:row>
      <xdr:rowOff>147955</xdr:rowOff>
    </xdr:to>
    <xdr:sp macro="" textlink="">
      <xdr:nvSpPr>
        <xdr:cNvPr id="438" name="楕円 437"/>
        <xdr:cNvSpPr/>
      </xdr:nvSpPr>
      <xdr:spPr>
        <a:xfrm>
          <a:off x="7419975" y="122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69</xdr:row>
      <xdr:rowOff>164465</xdr:rowOff>
    </xdr:from>
    <xdr:ext cx="533400" cy="259080"/>
    <xdr:sp macro="" textlink="">
      <xdr:nvSpPr>
        <xdr:cNvPr id="439" name="テキスト ボックス 438"/>
        <xdr:cNvSpPr txBox="1"/>
      </xdr:nvSpPr>
      <xdr:spPr>
        <a:xfrm>
          <a:off x="7222490" y="119945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74</xdr:row>
      <xdr:rowOff>106045</xdr:rowOff>
    </xdr:from>
    <xdr:to>
      <xdr:col>36</xdr:col>
      <xdr:colOff>165100</xdr:colOff>
      <xdr:row>75</xdr:row>
      <xdr:rowOff>36195</xdr:rowOff>
    </xdr:to>
    <xdr:sp macro="" textlink="">
      <xdr:nvSpPr>
        <xdr:cNvPr id="440" name="楕円 439"/>
        <xdr:cNvSpPr/>
      </xdr:nvSpPr>
      <xdr:spPr>
        <a:xfrm>
          <a:off x="6578600" y="127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73</xdr:row>
      <xdr:rowOff>52705</xdr:rowOff>
    </xdr:from>
    <xdr:ext cx="520065" cy="250825"/>
    <xdr:sp macro="" textlink="">
      <xdr:nvSpPr>
        <xdr:cNvPr id="441" name="テキスト ボックス 440"/>
        <xdr:cNvSpPr txBox="1"/>
      </xdr:nvSpPr>
      <xdr:spPr>
        <a:xfrm>
          <a:off x="6371590" y="12568555"/>
          <a:ext cx="5200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5280" cy="217170"/>
    <xdr:sp macro="" textlink="">
      <xdr:nvSpPr>
        <xdr:cNvPr id="450" name="テキスト ボックス 449"/>
        <xdr:cNvSpPr txBox="1"/>
      </xdr:nvSpPr>
      <xdr:spPr>
        <a:xfrm>
          <a:off x="624205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2" name="直線コネクタ 451"/>
        <xdr:cNvCxnSpPr/>
      </xdr:nvCxnSpPr>
      <xdr:spPr>
        <a:xfrm>
          <a:off x="6280150" y="17072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7650" cy="259080"/>
    <xdr:sp macro="" textlink="">
      <xdr:nvSpPr>
        <xdr:cNvPr id="453" name="テキスト ボックス 452"/>
        <xdr:cNvSpPr txBox="1"/>
      </xdr:nvSpPr>
      <xdr:spPr>
        <a:xfrm>
          <a:off x="6040755" y="1693037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4" name="直線コネクタ 453"/>
        <xdr:cNvCxnSpPr/>
      </xdr:nvCxnSpPr>
      <xdr:spPr>
        <a:xfrm>
          <a:off x="6280150" y="16745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0860" cy="250825"/>
    <xdr:sp macro="" textlink="">
      <xdr:nvSpPr>
        <xdr:cNvPr id="455" name="テキスト ボックス 454"/>
        <xdr:cNvSpPr txBox="1"/>
      </xdr:nvSpPr>
      <xdr:spPr>
        <a:xfrm>
          <a:off x="5777230" y="16603345"/>
          <a:ext cx="5308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6" name="直線コネクタ 455"/>
        <xdr:cNvCxnSpPr/>
      </xdr:nvCxnSpPr>
      <xdr:spPr>
        <a:xfrm>
          <a:off x="6280150" y="16419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0860" cy="259080"/>
    <xdr:sp macro="" textlink="">
      <xdr:nvSpPr>
        <xdr:cNvPr id="457" name="テキスト ボックス 456"/>
        <xdr:cNvSpPr txBox="1"/>
      </xdr:nvSpPr>
      <xdr:spPr>
        <a:xfrm>
          <a:off x="5777230"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8" name="直線コネクタ 457"/>
        <xdr:cNvCxnSpPr/>
      </xdr:nvCxnSpPr>
      <xdr:spPr>
        <a:xfrm>
          <a:off x="6280150" y="16092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0860" cy="251460"/>
    <xdr:sp macro="" textlink="">
      <xdr:nvSpPr>
        <xdr:cNvPr id="459" name="テキスト ボックス 458"/>
        <xdr:cNvSpPr txBox="1"/>
      </xdr:nvSpPr>
      <xdr:spPr>
        <a:xfrm>
          <a:off x="5777230" y="15951200"/>
          <a:ext cx="5308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0" name="直線コネクタ 459"/>
        <xdr:cNvCxnSpPr/>
      </xdr:nvCxnSpPr>
      <xdr:spPr>
        <a:xfrm>
          <a:off x="6280150" y="15766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0860" cy="258445"/>
    <xdr:sp macro="" textlink="">
      <xdr:nvSpPr>
        <xdr:cNvPr id="461" name="テキスト ボックス 460"/>
        <xdr:cNvSpPr txBox="1"/>
      </xdr:nvSpPr>
      <xdr:spPr>
        <a:xfrm>
          <a:off x="5777230"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2" name="直線コネクタ 461"/>
        <xdr:cNvCxnSpPr/>
      </xdr:nvCxnSpPr>
      <xdr:spPr>
        <a:xfrm>
          <a:off x="6280150" y="15439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3725" cy="259080"/>
    <xdr:sp macro="" textlink="">
      <xdr:nvSpPr>
        <xdr:cNvPr id="463" name="テキスト ボックス 462"/>
        <xdr:cNvSpPr txBox="1"/>
      </xdr:nvSpPr>
      <xdr:spPr>
        <a:xfrm>
          <a:off x="5713095"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48920"/>
    <xdr:sp macro="" textlink="">
      <xdr:nvSpPr>
        <xdr:cNvPr id="465" name="テキスト ボックス 464"/>
        <xdr:cNvSpPr txBox="1"/>
      </xdr:nvSpPr>
      <xdr:spPr>
        <a:xfrm>
          <a:off x="5713095" y="1497076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89</xdr:row>
      <xdr:rowOff>109855</xdr:rowOff>
    </xdr:from>
    <xdr:to>
      <xdr:col>54</xdr:col>
      <xdr:colOff>180975</xdr:colOff>
      <xdr:row>99</xdr:row>
      <xdr:rowOff>10160</xdr:rowOff>
    </xdr:to>
    <xdr:cxnSp macro="">
      <xdr:nvCxnSpPr>
        <xdr:cNvPr id="467" name="直線コネクタ 466"/>
        <xdr:cNvCxnSpPr/>
      </xdr:nvCxnSpPr>
      <xdr:spPr>
        <a:xfrm flipV="1">
          <a:off x="9953625" y="15368905"/>
          <a:ext cx="0" cy="16148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13970</xdr:rowOff>
    </xdr:from>
    <xdr:ext cx="455930" cy="259080"/>
    <xdr:sp macro="" textlink="">
      <xdr:nvSpPr>
        <xdr:cNvPr id="468" name="普通建設事業費 （ うち更新整備　）最小値テキスト"/>
        <xdr:cNvSpPr txBox="1"/>
      </xdr:nvSpPr>
      <xdr:spPr>
        <a:xfrm>
          <a:off x="10004425" y="1698752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10160</xdr:rowOff>
    </xdr:from>
    <xdr:to>
      <xdr:col>55</xdr:col>
      <xdr:colOff>88900</xdr:colOff>
      <xdr:row>99</xdr:row>
      <xdr:rowOff>10160</xdr:rowOff>
    </xdr:to>
    <xdr:cxnSp macro="">
      <xdr:nvCxnSpPr>
        <xdr:cNvPr id="469" name="直線コネクタ 468"/>
        <xdr:cNvCxnSpPr/>
      </xdr:nvCxnSpPr>
      <xdr:spPr>
        <a:xfrm>
          <a:off x="9874250" y="169837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56515</xdr:rowOff>
    </xdr:from>
    <xdr:ext cx="584835" cy="258445"/>
    <xdr:sp macro="" textlink="">
      <xdr:nvSpPr>
        <xdr:cNvPr id="470" name="普通建設事業費 （ うち更新整備　）最大値テキスト"/>
        <xdr:cNvSpPr txBox="1"/>
      </xdr:nvSpPr>
      <xdr:spPr>
        <a:xfrm>
          <a:off x="10004425" y="15144115"/>
          <a:ext cx="5848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104,331</a:t>
          </a:r>
          <a:endParaRPr kumimoji="1" lang="ja-JP" altLang="en-US" sz="1000" b="1">
            <a:latin typeface="ＭＳ Ｐゴシック"/>
            <a:ea typeface="ＭＳ Ｐゴシック"/>
          </a:endParaRPr>
        </a:p>
      </xdr:txBody>
    </xdr:sp>
    <xdr:clientData/>
  </xdr:oneCellAnchor>
  <xdr:twoCellAnchor>
    <xdr:from>
      <xdr:col>54</xdr:col>
      <xdr:colOff>101600</xdr:colOff>
      <xdr:row>89</xdr:row>
      <xdr:rowOff>109855</xdr:rowOff>
    </xdr:from>
    <xdr:to>
      <xdr:col>55</xdr:col>
      <xdr:colOff>88900</xdr:colOff>
      <xdr:row>89</xdr:row>
      <xdr:rowOff>109855</xdr:rowOff>
    </xdr:to>
    <xdr:cxnSp macro="">
      <xdr:nvCxnSpPr>
        <xdr:cNvPr id="471" name="直線コネクタ 470"/>
        <xdr:cNvCxnSpPr/>
      </xdr:nvCxnSpPr>
      <xdr:spPr>
        <a:xfrm>
          <a:off x="9874250" y="153689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53340</xdr:rowOff>
    </xdr:from>
    <xdr:to>
      <xdr:col>55</xdr:col>
      <xdr:colOff>0</xdr:colOff>
      <xdr:row>97</xdr:row>
      <xdr:rowOff>125095</xdr:rowOff>
    </xdr:to>
    <xdr:cxnSp macro="">
      <xdr:nvCxnSpPr>
        <xdr:cNvPr id="472" name="直線コネクタ 471"/>
        <xdr:cNvCxnSpPr/>
      </xdr:nvCxnSpPr>
      <xdr:spPr>
        <a:xfrm flipV="1">
          <a:off x="9163050" y="16683990"/>
          <a:ext cx="790575"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153670</xdr:rowOff>
    </xdr:from>
    <xdr:ext cx="520700" cy="259080"/>
    <xdr:sp macro="" textlink="">
      <xdr:nvSpPr>
        <xdr:cNvPr id="473" name="普通建設事業費 （ うち更新整備　）平均値テキスト"/>
        <xdr:cNvSpPr txBox="1"/>
      </xdr:nvSpPr>
      <xdr:spPr>
        <a:xfrm>
          <a:off x="10004425" y="16269970"/>
          <a:ext cx="520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130810</xdr:rowOff>
    </xdr:from>
    <xdr:to>
      <xdr:col>55</xdr:col>
      <xdr:colOff>50800</xdr:colOff>
      <xdr:row>96</xdr:row>
      <xdr:rowOff>60960</xdr:rowOff>
    </xdr:to>
    <xdr:sp macro="" textlink="">
      <xdr:nvSpPr>
        <xdr:cNvPr id="474" name="フローチャート: 判断 473"/>
        <xdr:cNvSpPr/>
      </xdr:nvSpPr>
      <xdr:spPr>
        <a:xfrm>
          <a:off x="9912350" y="164185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125095</xdr:rowOff>
    </xdr:from>
    <xdr:to>
      <xdr:col>50</xdr:col>
      <xdr:colOff>114300</xdr:colOff>
      <xdr:row>97</xdr:row>
      <xdr:rowOff>150495</xdr:rowOff>
    </xdr:to>
    <xdr:cxnSp macro="">
      <xdr:nvCxnSpPr>
        <xdr:cNvPr id="475" name="直線コネクタ 474"/>
        <xdr:cNvCxnSpPr/>
      </xdr:nvCxnSpPr>
      <xdr:spPr>
        <a:xfrm flipV="1">
          <a:off x="8321675" y="16755745"/>
          <a:ext cx="8413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123190</xdr:rowOff>
    </xdr:from>
    <xdr:to>
      <xdr:col>50</xdr:col>
      <xdr:colOff>165100</xdr:colOff>
      <xdr:row>97</xdr:row>
      <xdr:rowOff>53340</xdr:rowOff>
    </xdr:to>
    <xdr:sp macro="" textlink="">
      <xdr:nvSpPr>
        <xdr:cNvPr id="476" name="フローチャート: 判断 475"/>
        <xdr:cNvSpPr/>
      </xdr:nvSpPr>
      <xdr:spPr>
        <a:xfrm>
          <a:off x="9112250" y="1658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69850</xdr:rowOff>
    </xdr:from>
    <xdr:ext cx="520065" cy="259080"/>
    <xdr:sp macro="" textlink="">
      <xdr:nvSpPr>
        <xdr:cNvPr id="477" name="テキスト ボックス 476"/>
        <xdr:cNvSpPr txBox="1"/>
      </xdr:nvSpPr>
      <xdr:spPr>
        <a:xfrm>
          <a:off x="8905240" y="163576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150495</xdr:rowOff>
    </xdr:from>
    <xdr:to>
      <xdr:col>45</xdr:col>
      <xdr:colOff>177800</xdr:colOff>
      <xdr:row>98</xdr:row>
      <xdr:rowOff>53340</xdr:rowOff>
    </xdr:to>
    <xdr:cxnSp macro="">
      <xdr:nvCxnSpPr>
        <xdr:cNvPr id="478" name="直線コネクタ 477"/>
        <xdr:cNvCxnSpPr/>
      </xdr:nvCxnSpPr>
      <xdr:spPr>
        <a:xfrm flipV="1">
          <a:off x="7470775" y="16781145"/>
          <a:ext cx="8509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122555</xdr:rowOff>
    </xdr:from>
    <xdr:to>
      <xdr:col>46</xdr:col>
      <xdr:colOff>38100</xdr:colOff>
      <xdr:row>97</xdr:row>
      <xdr:rowOff>52705</xdr:rowOff>
    </xdr:to>
    <xdr:sp macro="" textlink="">
      <xdr:nvSpPr>
        <xdr:cNvPr id="479" name="フローチャート: 判断 478"/>
        <xdr:cNvSpPr/>
      </xdr:nvSpPr>
      <xdr:spPr>
        <a:xfrm>
          <a:off x="8270875" y="165817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69215</xdr:rowOff>
    </xdr:from>
    <xdr:ext cx="533400" cy="259080"/>
    <xdr:sp macro="" textlink="">
      <xdr:nvSpPr>
        <xdr:cNvPr id="480" name="テキスト ボックス 479"/>
        <xdr:cNvSpPr txBox="1"/>
      </xdr:nvSpPr>
      <xdr:spPr>
        <a:xfrm>
          <a:off x="8063865" y="163569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26,923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162560</xdr:rowOff>
    </xdr:from>
    <xdr:to>
      <xdr:col>41</xdr:col>
      <xdr:colOff>50800</xdr:colOff>
      <xdr:row>98</xdr:row>
      <xdr:rowOff>53340</xdr:rowOff>
    </xdr:to>
    <xdr:cxnSp macro="">
      <xdr:nvCxnSpPr>
        <xdr:cNvPr id="481" name="直線コネクタ 480"/>
        <xdr:cNvCxnSpPr/>
      </xdr:nvCxnSpPr>
      <xdr:spPr>
        <a:xfrm>
          <a:off x="6629400" y="16621760"/>
          <a:ext cx="841375"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74930</xdr:rowOff>
    </xdr:from>
    <xdr:to>
      <xdr:col>41</xdr:col>
      <xdr:colOff>101600</xdr:colOff>
      <xdr:row>97</xdr:row>
      <xdr:rowOff>5080</xdr:rowOff>
    </xdr:to>
    <xdr:sp macro="" textlink="">
      <xdr:nvSpPr>
        <xdr:cNvPr id="482" name="フローチャート: 判断 481"/>
        <xdr:cNvSpPr/>
      </xdr:nvSpPr>
      <xdr:spPr>
        <a:xfrm>
          <a:off x="7419975"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21590</xdr:rowOff>
    </xdr:from>
    <xdr:ext cx="533400" cy="259080"/>
    <xdr:sp macro="" textlink="">
      <xdr:nvSpPr>
        <xdr:cNvPr id="483" name="テキスト ボックス 482"/>
        <xdr:cNvSpPr txBox="1"/>
      </xdr:nvSpPr>
      <xdr:spPr>
        <a:xfrm>
          <a:off x="7222490" y="16309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101600</xdr:rowOff>
    </xdr:from>
    <xdr:to>
      <xdr:col>36</xdr:col>
      <xdr:colOff>165100</xdr:colOff>
      <xdr:row>97</xdr:row>
      <xdr:rowOff>31750</xdr:rowOff>
    </xdr:to>
    <xdr:sp macro="" textlink="">
      <xdr:nvSpPr>
        <xdr:cNvPr id="484" name="フローチャート: 判断 483"/>
        <xdr:cNvSpPr/>
      </xdr:nvSpPr>
      <xdr:spPr>
        <a:xfrm>
          <a:off x="65786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48895</xdr:rowOff>
    </xdr:from>
    <xdr:ext cx="520065" cy="259080"/>
    <xdr:sp macro="" textlink="">
      <xdr:nvSpPr>
        <xdr:cNvPr id="485" name="テキスト ボックス 484"/>
        <xdr:cNvSpPr txBox="1"/>
      </xdr:nvSpPr>
      <xdr:spPr>
        <a:xfrm>
          <a:off x="6371590" y="1633664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6" name="テキスト ボックス 485"/>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87" name="テキスト ボックス 486"/>
        <xdr:cNvSpPr txBox="1"/>
      </xdr:nvSpPr>
      <xdr:spPr>
        <a:xfrm>
          <a:off x="898207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48030" cy="259080"/>
    <xdr:sp macro="" textlink="">
      <xdr:nvSpPr>
        <xdr:cNvPr id="488" name="テキスト ボックス 487"/>
        <xdr:cNvSpPr txBox="1"/>
      </xdr:nvSpPr>
      <xdr:spPr>
        <a:xfrm>
          <a:off x="81407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48030" cy="259080"/>
    <xdr:sp macro="" textlink="">
      <xdr:nvSpPr>
        <xdr:cNvPr id="489" name="テキスト ボックス 488"/>
        <xdr:cNvSpPr txBox="1"/>
      </xdr:nvSpPr>
      <xdr:spPr>
        <a:xfrm>
          <a:off x="72898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90" name="テキスト ボックス 489"/>
        <xdr:cNvSpPr txBox="1"/>
      </xdr:nvSpPr>
      <xdr:spPr>
        <a:xfrm>
          <a:off x="644842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2540</xdr:rowOff>
    </xdr:from>
    <xdr:to>
      <xdr:col>55</xdr:col>
      <xdr:colOff>50800</xdr:colOff>
      <xdr:row>97</xdr:row>
      <xdr:rowOff>104140</xdr:rowOff>
    </xdr:to>
    <xdr:sp macro="" textlink="">
      <xdr:nvSpPr>
        <xdr:cNvPr id="491" name="楕円 490"/>
        <xdr:cNvSpPr/>
      </xdr:nvSpPr>
      <xdr:spPr>
        <a:xfrm>
          <a:off x="9912350" y="166331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152400</xdr:rowOff>
    </xdr:from>
    <xdr:ext cx="520700" cy="259080"/>
    <xdr:sp macro="" textlink="">
      <xdr:nvSpPr>
        <xdr:cNvPr id="492" name="普通建設事業費 （ うち更新整備　）該当値テキスト"/>
        <xdr:cNvSpPr txBox="1"/>
      </xdr:nvSpPr>
      <xdr:spPr>
        <a:xfrm>
          <a:off x="10004425" y="1661160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74930</xdr:rowOff>
    </xdr:from>
    <xdr:to>
      <xdr:col>50</xdr:col>
      <xdr:colOff>165100</xdr:colOff>
      <xdr:row>98</xdr:row>
      <xdr:rowOff>4445</xdr:rowOff>
    </xdr:to>
    <xdr:sp macro="" textlink="">
      <xdr:nvSpPr>
        <xdr:cNvPr id="493" name="楕円 492"/>
        <xdr:cNvSpPr/>
      </xdr:nvSpPr>
      <xdr:spPr>
        <a:xfrm>
          <a:off x="9112250" y="167055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167005</xdr:rowOff>
    </xdr:from>
    <xdr:ext cx="520065" cy="250825"/>
    <xdr:sp macro="" textlink="">
      <xdr:nvSpPr>
        <xdr:cNvPr id="494" name="テキスト ボックス 493"/>
        <xdr:cNvSpPr txBox="1"/>
      </xdr:nvSpPr>
      <xdr:spPr>
        <a:xfrm>
          <a:off x="8905240" y="16797655"/>
          <a:ext cx="5200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19,389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99695</xdr:rowOff>
    </xdr:from>
    <xdr:to>
      <xdr:col>46</xdr:col>
      <xdr:colOff>38100</xdr:colOff>
      <xdr:row>98</xdr:row>
      <xdr:rowOff>29845</xdr:rowOff>
    </xdr:to>
    <xdr:sp macro="" textlink="">
      <xdr:nvSpPr>
        <xdr:cNvPr id="495" name="楕円 494"/>
        <xdr:cNvSpPr/>
      </xdr:nvSpPr>
      <xdr:spPr>
        <a:xfrm>
          <a:off x="8270875" y="167303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20955</xdr:rowOff>
    </xdr:from>
    <xdr:ext cx="533400" cy="248285"/>
    <xdr:sp macro="" textlink="">
      <xdr:nvSpPr>
        <xdr:cNvPr id="496" name="テキスト ボックス 495"/>
        <xdr:cNvSpPr txBox="1"/>
      </xdr:nvSpPr>
      <xdr:spPr>
        <a:xfrm>
          <a:off x="8063865" y="1682305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2540</xdr:rowOff>
    </xdr:from>
    <xdr:to>
      <xdr:col>41</xdr:col>
      <xdr:colOff>101600</xdr:colOff>
      <xdr:row>98</xdr:row>
      <xdr:rowOff>104140</xdr:rowOff>
    </xdr:to>
    <xdr:sp macro="" textlink="">
      <xdr:nvSpPr>
        <xdr:cNvPr id="497" name="楕円 496"/>
        <xdr:cNvSpPr/>
      </xdr:nvSpPr>
      <xdr:spPr>
        <a:xfrm>
          <a:off x="7419975" y="1680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95250</xdr:rowOff>
    </xdr:from>
    <xdr:ext cx="533400" cy="259080"/>
    <xdr:sp macro="" textlink="">
      <xdr:nvSpPr>
        <xdr:cNvPr id="498" name="テキスト ボックス 497"/>
        <xdr:cNvSpPr txBox="1"/>
      </xdr:nvSpPr>
      <xdr:spPr>
        <a:xfrm>
          <a:off x="7222490" y="16897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111760</xdr:rowOff>
    </xdr:from>
    <xdr:to>
      <xdr:col>36</xdr:col>
      <xdr:colOff>165100</xdr:colOff>
      <xdr:row>97</xdr:row>
      <xdr:rowOff>41910</xdr:rowOff>
    </xdr:to>
    <xdr:sp macro="" textlink="">
      <xdr:nvSpPr>
        <xdr:cNvPr id="499" name="楕円 498"/>
        <xdr:cNvSpPr/>
      </xdr:nvSpPr>
      <xdr:spPr>
        <a:xfrm>
          <a:off x="65786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33020</xdr:rowOff>
    </xdr:from>
    <xdr:ext cx="520065" cy="259080"/>
    <xdr:sp macro="" textlink="">
      <xdr:nvSpPr>
        <xdr:cNvPr id="500" name="テキスト ボックス 499"/>
        <xdr:cNvSpPr txBox="1"/>
      </xdr:nvSpPr>
      <xdr:spPr>
        <a:xfrm>
          <a:off x="6371590" y="1666367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27,598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17170"/>
    <xdr:sp macro="" textlink="">
      <xdr:nvSpPr>
        <xdr:cNvPr id="509" name="テキスト ボックス 508"/>
        <xdr:cNvSpPr txBox="1"/>
      </xdr:nvSpPr>
      <xdr:spPr>
        <a:xfrm>
          <a:off x="11788775" y="4635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11" name="直線コネクタ 510"/>
        <xdr:cNvCxnSpPr/>
      </xdr:nvCxnSpPr>
      <xdr:spPr>
        <a:xfrm>
          <a:off x="11826875"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34315" cy="259080"/>
    <xdr:sp macro="" textlink="">
      <xdr:nvSpPr>
        <xdr:cNvPr id="512" name="テキスト ボックス 511"/>
        <xdr:cNvSpPr txBox="1"/>
      </xdr:nvSpPr>
      <xdr:spPr>
        <a:xfrm>
          <a:off x="11587480" y="6643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13" name="直線コネクタ 512"/>
        <xdr:cNvCxnSpPr/>
      </xdr:nvCxnSpPr>
      <xdr:spPr>
        <a:xfrm>
          <a:off x="11826875"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17525" cy="250825"/>
    <xdr:sp macro="" textlink="">
      <xdr:nvSpPr>
        <xdr:cNvPr id="514" name="テキスト ボックス 513"/>
        <xdr:cNvSpPr txBox="1"/>
      </xdr:nvSpPr>
      <xdr:spPr>
        <a:xfrm>
          <a:off x="11323955" y="631634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15" name="直線コネクタ 514"/>
        <xdr:cNvCxnSpPr/>
      </xdr:nvCxnSpPr>
      <xdr:spPr>
        <a:xfrm>
          <a:off x="11826875"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17525" cy="259080"/>
    <xdr:sp macro="" textlink="">
      <xdr:nvSpPr>
        <xdr:cNvPr id="516" name="テキスト ボックス 515"/>
        <xdr:cNvSpPr txBox="1"/>
      </xdr:nvSpPr>
      <xdr:spPr>
        <a:xfrm>
          <a:off x="11323955" y="59899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17" name="直線コネクタ 516"/>
        <xdr:cNvCxnSpPr/>
      </xdr:nvCxnSpPr>
      <xdr:spPr>
        <a:xfrm>
          <a:off x="11826875"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17525" cy="251460"/>
    <xdr:sp macro="" textlink="">
      <xdr:nvSpPr>
        <xdr:cNvPr id="518" name="テキスト ボックス 517"/>
        <xdr:cNvSpPr txBox="1"/>
      </xdr:nvSpPr>
      <xdr:spPr>
        <a:xfrm>
          <a:off x="11323955" y="566420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19" name="直線コネクタ 518"/>
        <xdr:cNvCxnSpPr/>
      </xdr:nvCxnSpPr>
      <xdr:spPr>
        <a:xfrm>
          <a:off x="11826875"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17525" cy="258445"/>
    <xdr:sp macro="" textlink="">
      <xdr:nvSpPr>
        <xdr:cNvPr id="520" name="テキスト ボックス 519"/>
        <xdr:cNvSpPr txBox="1"/>
      </xdr:nvSpPr>
      <xdr:spPr>
        <a:xfrm>
          <a:off x="11323955" y="533717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21" name="直線コネクタ 520"/>
        <xdr:cNvCxnSpPr/>
      </xdr:nvCxnSpPr>
      <xdr:spPr>
        <a:xfrm>
          <a:off x="11826875"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38100</xdr:rowOff>
    </xdr:from>
    <xdr:ext cx="517525" cy="259080"/>
    <xdr:sp macro="" textlink="">
      <xdr:nvSpPr>
        <xdr:cNvPr id="522" name="テキスト ボックス 521"/>
        <xdr:cNvSpPr txBox="1"/>
      </xdr:nvSpPr>
      <xdr:spPr>
        <a:xfrm>
          <a:off x="11323955" y="50101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17525" cy="248920"/>
    <xdr:sp macro="" textlink="">
      <xdr:nvSpPr>
        <xdr:cNvPr id="524" name="テキスト ボックス 523"/>
        <xdr:cNvSpPr txBox="1"/>
      </xdr:nvSpPr>
      <xdr:spPr>
        <a:xfrm>
          <a:off x="11323955" y="4683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97790</xdr:rowOff>
    </xdr:from>
    <xdr:to>
      <xdr:col>85</xdr:col>
      <xdr:colOff>126365</xdr:colOff>
      <xdr:row>39</xdr:row>
      <xdr:rowOff>99060</xdr:rowOff>
    </xdr:to>
    <xdr:cxnSp macro="">
      <xdr:nvCxnSpPr>
        <xdr:cNvPr id="526" name="直線コネクタ 525"/>
        <xdr:cNvCxnSpPr/>
      </xdr:nvCxnSpPr>
      <xdr:spPr>
        <a:xfrm flipV="1">
          <a:off x="15507970" y="524129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102870</xdr:rowOff>
    </xdr:from>
    <xdr:ext cx="235585" cy="259080"/>
    <xdr:sp macro="" textlink="">
      <xdr:nvSpPr>
        <xdr:cNvPr id="527" name="災害復旧事業費最小値テキスト"/>
        <xdr:cNvSpPr txBox="1"/>
      </xdr:nvSpPr>
      <xdr:spPr>
        <a:xfrm>
          <a:off x="15560675" y="678942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99060</xdr:rowOff>
    </xdr:from>
    <xdr:to>
      <xdr:col>86</xdr:col>
      <xdr:colOff>25400</xdr:colOff>
      <xdr:row>39</xdr:row>
      <xdr:rowOff>99060</xdr:rowOff>
    </xdr:to>
    <xdr:cxnSp macro="">
      <xdr:nvCxnSpPr>
        <xdr:cNvPr id="528" name="直線コネクタ 527"/>
        <xdr:cNvCxnSpPr/>
      </xdr:nvCxnSpPr>
      <xdr:spPr>
        <a:xfrm>
          <a:off x="15420975" y="6785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43815</xdr:rowOff>
    </xdr:from>
    <xdr:ext cx="520700" cy="248285"/>
    <xdr:sp macro="" textlink="">
      <xdr:nvSpPr>
        <xdr:cNvPr id="529" name="災害復旧事業費最大値テキスト"/>
        <xdr:cNvSpPr txBox="1"/>
      </xdr:nvSpPr>
      <xdr:spPr>
        <a:xfrm>
          <a:off x="15560675" y="5015865"/>
          <a:ext cx="5207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47,303</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97790</xdr:rowOff>
    </xdr:from>
    <xdr:to>
      <xdr:col>86</xdr:col>
      <xdr:colOff>25400</xdr:colOff>
      <xdr:row>30</xdr:row>
      <xdr:rowOff>97790</xdr:rowOff>
    </xdr:to>
    <xdr:cxnSp macro="">
      <xdr:nvCxnSpPr>
        <xdr:cNvPr id="530" name="直線コネクタ 529"/>
        <xdr:cNvCxnSpPr/>
      </xdr:nvCxnSpPr>
      <xdr:spPr>
        <a:xfrm>
          <a:off x="15420975" y="52412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99060</xdr:rowOff>
    </xdr:from>
    <xdr:to>
      <xdr:col>85</xdr:col>
      <xdr:colOff>127000</xdr:colOff>
      <xdr:row>39</xdr:row>
      <xdr:rowOff>99060</xdr:rowOff>
    </xdr:to>
    <xdr:cxnSp macro="">
      <xdr:nvCxnSpPr>
        <xdr:cNvPr id="531" name="直線コネクタ 530"/>
        <xdr:cNvCxnSpPr/>
      </xdr:nvCxnSpPr>
      <xdr:spPr>
        <a:xfrm>
          <a:off x="14709775" y="6785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82550</xdr:rowOff>
    </xdr:from>
    <xdr:ext cx="455930" cy="259080"/>
    <xdr:sp macro="" textlink="">
      <xdr:nvSpPr>
        <xdr:cNvPr id="532" name="災害復旧事業費平均値テキスト"/>
        <xdr:cNvSpPr txBox="1"/>
      </xdr:nvSpPr>
      <xdr:spPr>
        <a:xfrm>
          <a:off x="15560675" y="6426200"/>
          <a:ext cx="4559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533" name="フローチャート: 判断 532"/>
        <xdr:cNvSpPr/>
      </xdr:nvSpPr>
      <xdr:spPr>
        <a:xfrm>
          <a:off x="15459075"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99060</xdr:rowOff>
    </xdr:from>
    <xdr:to>
      <xdr:col>81</xdr:col>
      <xdr:colOff>50800</xdr:colOff>
      <xdr:row>39</xdr:row>
      <xdr:rowOff>99060</xdr:rowOff>
    </xdr:to>
    <xdr:cxnSp macro="">
      <xdr:nvCxnSpPr>
        <xdr:cNvPr id="534" name="直線コネクタ 533"/>
        <xdr:cNvCxnSpPr/>
      </xdr:nvCxnSpPr>
      <xdr:spPr>
        <a:xfrm>
          <a:off x="13868400" y="6785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24765</xdr:rowOff>
    </xdr:from>
    <xdr:to>
      <xdr:col>81</xdr:col>
      <xdr:colOff>101600</xdr:colOff>
      <xdr:row>38</xdr:row>
      <xdr:rowOff>126365</xdr:rowOff>
    </xdr:to>
    <xdr:sp macro="" textlink="">
      <xdr:nvSpPr>
        <xdr:cNvPr id="535" name="フローチャート: 判断 534"/>
        <xdr:cNvSpPr/>
      </xdr:nvSpPr>
      <xdr:spPr>
        <a:xfrm>
          <a:off x="14658975" y="653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36</xdr:row>
      <xdr:rowOff>143510</xdr:rowOff>
    </xdr:from>
    <xdr:ext cx="455295" cy="251460"/>
    <xdr:sp macro="" textlink="">
      <xdr:nvSpPr>
        <xdr:cNvPr id="536" name="テキスト ボックス 535"/>
        <xdr:cNvSpPr txBox="1"/>
      </xdr:nvSpPr>
      <xdr:spPr>
        <a:xfrm>
          <a:off x="14484350" y="631571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99060</xdr:rowOff>
    </xdr:from>
    <xdr:to>
      <xdr:col>76</xdr:col>
      <xdr:colOff>114300</xdr:colOff>
      <xdr:row>39</xdr:row>
      <xdr:rowOff>99060</xdr:rowOff>
    </xdr:to>
    <xdr:cxnSp macro="">
      <xdr:nvCxnSpPr>
        <xdr:cNvPr id="537" name="直線コネクタ 536"/>
        <xdr:cNvCxnSpPr/>
      </xdr:nvCxnSpPr>
      <xdr:spPr>
        <a:xfrm>
          <a:off x="13027025" y="6785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69215</xdr:rowOff>
    </xdr:from>
    <xdr:to>
      <xdr:col>76</xdr:col>
      <xdr:colOff>165100</xdr:colOff>
      <xdr:row>37</xdr:row>
      <xdr:rowOff>170815</xdr:rowOff>
    </xdr:to>
    <xdr:sp macro="" textlink="">
      <xdr:nvSpPr>
        <xdr:cNvPr id="538" name="フローチャート: 判断 537"/>
        <xdr:cNvSpPr/>
      </xdr:nvSpPr>
      <xdr:spPr>
        <a:xfrm>
          <a:off x="13817600" y="641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15875</xdr:rowOff>
    </xdr:from>
    <xdr:ext cx="468630" cy="259080"/>
    <xdr:sp macro="" textlink="">
      <xdr:nvSpPr>
        <xdr:cNvPr id="539" name="テキスト ボックス 538"/>
        <xdr:cNvSpPr txBox="1"/>
      </xdr:nvSpPr>
      <xdr:spPr>
        <a:xfrm>
          <a:off x="13642975" y="61880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58420</xdr:rowOff>
    </xdr:from>
    <xdr:to>
      <xdr:col>71</xdr:col>
      <xdr:colOff>177800</xdr:colOff>
      <xdr:row>39</xdr:row>
      <xdr:rowOff>99060</xdr:rowOff>
    </xdr:to>
    <xdr:cxnSp macro="">
      <xdr:nvCxnSpPr>
        <xdr:cNvPr id="540" name="直線コネクタ 539"/>
        <xdr:cNvCxnSpPr/>
      </xdr:nvCxnSpPr>
      <xdr:spPr>
        <a:xfrm>
          <a:off x="12176125" y="6573520"/>
          <a:ext cx="8509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26670</xdr:rowOff>
    </xdr:from>
    <xdr:to>
      <xdr:col>72</xdr:col>
      <xdr:colOff>38100</xdr:colOff>
      <xdr:row>38</xdr:row>
      <xdr:rowOff>128270</xdr:rowOff>
    </xdr:to>
    <xdr:sp macro="" textlink="">
      <xdr:nvSpPr>
        <xdr:cNvPr id="541" name="フローチャート: 判断 540"/>
        <xdr:cNvSpPr/>
      </xdr:nvSpPr>
      <xdr:spPr>
        <a:xfrm>
          <a:off x="12976225" y="6541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36</xdr:row>
      <xdr:rowOff>144780</xdr:rowOff>
    </xdr:from>
    <xdr:ext cx="455295" cy="250190"/>
    <xdr:sp macro="" textlink="">
      <xdr:nvSpPr>
        <xdr:cNvPr id="542" name="テキスト ボックス 541"/>
        <xdr:cNvSpPr txBox="1"/>
      </xdr:nvSpPr>
      <xdr:spPr>
        <a:xfrm>
          <a:off x="12801600" y="6316980"/>
          <a:ext cx="4552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79375</xdr:rowOff>
    </xdr:from>
    <xdr:to>
      <xdr:col>67</xdr:col>
      <xdr:colOff>101600</xdr:colOff>
      <xdr:row>39</xdr:row>
      <xdr:rowOff>9525</xdr:rowOff>
    </xdr:to>
    <xdr:sp macro="" textlink="">
      <xdr:nvSpPr>
        <xdr:cNvPr id="543" name="フローチャート: 判断 542"/>
        <xdr:cNvSpPr/>
      </xdr:nvSpPr>
      <xdr:spPr>
        <a:xfrm>
          <a:off x="12125325" y="659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1270</xdr:rowOff>
    </xdr:from>
    <xdr:ext cx="455295" cy="259080"/>
    <xdr:sp macro="" textlink="">
      <xdr:nvSpPr>
        <xdr:cNvPr id="544" name="テキスト ボックス 543"/>
        <xdr:cNvSpPr txBox="1"/>
      </xdr:nvSpPr>
      <xdr:spPr>
        <a:xfrm>
          <a:off x="11950700" y="668782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48665" cy="259080"/>
    <xdr:sp macro="" textlink="">
      <xdr:nvSpPr>
        <xdr:cNvPr id="545" name="テキスト ボックス 544"/>
        <xdr:cNvSpPr txBox="1"/>
      </xdr:nvSpPr>
      <xdr:spPr>
        <a:xfrm>
          <a:off x="15328900" y="7109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48030" cy="259080"/>
    <xdr:sp macro="" textlink="">
      <xdr:nvSpPr>
        <xdr:cNvPr id="546" name="テキスト ボックス 545"/>
        <xdr:cNvSpPr txBox="1"/>
      </xdr:nvSpPr>
      <xdr:spPr>
        <a:xfrm>
          <a:off x="145288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47" name="テキスト ボックス 546"/>
        <xdr:cNvSpPr txBox="1"/>
      </xdr:nvSpPr>
      <xdr:spPr>
        <a:xfrm>
          <a:off x="1368742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48030" cy="259080"/>
    <xdr:sp macro="" textlink="">
      <xdr:nvSpPr>
        <xdr:cNvPr id="548" name="テキスト ボックス 547"/>
        <xdr:cNvSpPr txBox="1"/>
      </xdr:nvSpPr>
      <xdr:spPr>
        <a:xfrm>
          <a:off x="128460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48030" cy="259080"/>
    <xdr:sp macro="" textlink="">
      <xdr:nvSpPr>
        <xdr:cNvPr id="549" name="テキスト ボックス 548"/>
        <xdr:cNvSpPr txBox="1"/>
      </xdr:nvSpPr>
      <xdr:spPr>
        <a:xfrm>
          <a:off x="119951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550" name="楕円 549"/>
        <xdr:cNvSpPr/>
      </xdr:nvSpPr>
      <xdr:spPr>
        <a:xfrm>
          <a:off x="154590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134620</xdr:rowOff>
    </xdr:from>
    <xdr:ext cx="235585" cy="248920"/>
    <xdr:sp macro="" textlink="">
      <xdr:nvSpPr>
        <xdr:cNvPr id="551" name="災害復旧事業費該当値テキスト"/>
        <xdr:cNvSpPr txBox="1"/>
      </xdr:nvSpPr>
      <xdr:spPr>
        <a:xfrm>
          <a:off x="15560675" y="664972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552" name="楕円 551"/>
        <xdr:cNvSpPr/>
      </xdr:nvSpPr>
      <xdr:spPr>
        <a:xfrm>
          <a:off x="146589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140970</xdr:rowOff>
    </xdr:from>
    <xdr:ext cx="247650" cy="259080"/>
    <xdr:sp macro="" textlink="">
      <xdr:nvSpPr>
        <xdr:cNvPr id="553" name="テキスト ボックス 552"/>
        <xdr:cNvSpPr txBox="1"/>
      </xdr:nvSpPr>
      <xdr:spPr>
        <a:xfrm>
          <a:off x="14594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39</xdr:row>
      <xdr:rowOff>48260</xdr:rowOff>
    </xdr:from>
    <xdr:to>
      <xdr:col>76</xdr:col>
      <xdr:colOff>165100</xdr:colOff>
      <xdr:row>39</xdr:row>
      <xdr:rowOff>149860</xdr:rowOff>
    </xdr:to>
    <xdr:sp macro="" textlink="">
      <xdr:nvSpPr>
        <xdr:cNvPr id="554" name="楕円 553"/>
        <xdr:cNvSpPr/>
      </xdr:nvSpPr>
      <xdr:spPr>
        <a:xfrm>
          <a:off x="138176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140970</xdr:rowOff>
    </xdr:from>
    <xdr:ext cx="234315" cy="259080"/>
    <xdr:sp macro="" textlink="">
      <xdr:nvSpPr>
        <xdr:cNvPr id="555" name="テキスト ボックス 554"/>
        <xdr:cNvSpPr txBox="1"/>
      </xdr:nvSpPr>
      <xdr:spPr>
        <a:xfrm>
          <a:off x="13753465"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39</xdr:row>
      <xdr:rowOff>48260</xdr:rowOff>
    </xdr:from>
    <xdr:to>
      <xdr:col>72</xdr:col>
      <xdr:colOff>38100</xdr:colOff>
      <xdr:row>39</xdr:row>
      <xdr:rowOff>149860</xdr:rowOff>
    </xdr:to>
    <xdr:sp macro="" textlink="">
      <xdr:nvSpPr>
        <xdr:cNvPr id="556" name="楕円 555"/>
        <xdr:cNvSpPr/>
      </xdr:nvSpPr>
      <xdr:spPr>
        <a:xfrm>
          <a:off x="12976225" y="6734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140970</xdr:rowOff>
    </xdr:from>
    <xdr:ext cx="234950" cy="259080"/>
    <xdr:sp macro="" textlink="">
      <xdr:nvSpPr>
        <xdr:cNvPr id="557" name="テキスト ボックス 556"/>
        <xdr:cNvSpPr txBox="1"/>
      </xdr:nvSpPr>
      <xdr:spPr>
        <a:xfrm>
          <a:off x="12902565"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7620</xdr:rowOff>
    </xdr:from>
    <xdr:to>
      <xdr:col>67</xdr:col>
      <xdr:colOff>101600</xdr:colOff>
      <xdr:row>38</xdr:row>
      <xdr:rowOff>109220</xdr:rowOff>
    </xdr:to>
    <xdr:sp macro="" textlink="">
      <xdr:nvSpPr>
        <xdr:cNvPr id="558" name="楕円 557"/>
        <xdr:cNvSpPr/>
      </xdr:nvSpPr>
      <xdr:spPr>
        <a:xfrm>
          <a:off x="12125325"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125730</xdr:rowOff>
    </xdr:from>
    <xdr:ext cx="455295" cy="259080"/>
    <xdr:sp macro="" textlink="">
      <xdr:nvSpPr>
        <xdr:cNvPr id="559" name="テキスト ボックス 558"/>
        <xdr:cNvSpPr txBox="1"/>
      </xdr:nvSpPr>
      <xdr:spPr>
        <a:xfrm>
          <a:off x="11950700" y="629793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17170"/>
    <xdr:sp macro="" textlink="">
      <xdr:nvSpPr>
        <xdr:cNvPr id="568" name="テキスト ボックス 567"/>
        <xdr:cNvSpPr txBox="1"/>
      </xdr:nvSpPr>
      <xdr:spPr>
        <a:xfrm>
          <a:off x="11788775" y="8064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1826875"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34315" cy="248920"/>
    <xdr:sp macro="" textlink="">
      <xdr:nvSpPr>
        <xdr:cNvPr id="571" name="テキスト ボックス 570"/>
        <xdr:cNvSpPr txBox="1"/>
      </xdr:nvSpPr>
      <xdr:spPr>
        <a:xfrm>
          <a:off x="11587480" y="9255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34315" cy="248920"/>
    <xdr:sp macro="" textlink="">
      <xdr:nvSpPr>
        <xdr:cNvPr id="573" name="テキスト ボックス 572"/>
        <xdr:cNvSpPr txBox="1"/>
      </xdr:nvSpPr>
      <xdr:spPr>
        <a:xfrm>
          <a:off x="11587480" y="8112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75" name="直線コネクタ 574"/>
        <xdr:cNvCxnSpPr/>
      </xdr:nvCxnSpPr>
      <xdr:spPr>
        <a:xfrm>
          <a:off x="15507970"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35585" cy="259080"/>
    <xdr:sp macro="" textlink="">
      <xdr:nvSpPr>
        <xdr:cNvPr id="576" name="失業対策事業費最小値テキスト"/>
        <xdr:cNvSpPr txBox="1"/>
      </xdr:nvSpPr>
      <xdr:spPr>
        <a:xfrm>
          <a:off x="15560675" y="943991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542097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35585" cy="259080"/>
    <xdr:sp macro="" textlink="">
      <xdr:nvSpPr>
        <xdr:cNvPr id="578" name="失業対策事業費最大値テキスト"/>
        <xdr:cNvSpPr txBox="1"/>
      </xdr:nvSpPr>
      <xdr:spPr>
        <a:xfrm>
          <a:off x="15560675" y="909701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542097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4709775" y="9398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35585" cy="259080"/>
    <xdr:sp macro="" textlink="">
      <xdr:nvSpPr>
        <xdr:cNvPr id="581" name="失業対策事業費平均値テキスト"/>
        <xdr:cNvSpPr txBox="1"/>
      </xdr:nvSpPr>
      <xdr:spPr>
        <a:xfrm>
          <a:off x="15560675" y="9325610"/>
          <a:ext cx="2355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54590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3868400"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465897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7650" cy="259080"/>
    <xdr:sp macro="" textlink="">
      <xdr:nvSpPr>
        <xdr:cNvPr id="585" name="テキスト ボックス 584"/>
        <xdr:cNvSpPr txBox="1"/>
      </xdr:nvSpPr>
      <xdr:spPr>
        <a:xfrm>
          <a:off x="14594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027025"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38176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34315" cy="259080"/>
    <xdr:sp macro="" textlink="">
      <xdr:nvSpPr>
        <xdr:cNvPr id="588" name="テキスト ボックス 587"/>
        <xdr:cNvSpPr txBox="1"/>
      </xdr:nvSpPr>
      <xdr:spPr>
        <a:xfrm>
          <a:off x="13753465"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176125" y="9398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297622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34950" cy="259080"/>
    <xdr:sp macro="" textlink="">
      <xdr:nvSpPr>
        <xdr:cNvPr id="591" name="テキスト ボックス 590"/>
        <xdr:cNvSpPr txBox="1"/>
      </xdr:nvSpPr>
      <xdr:spPr>
        <a:xfrm>
          <a:off x="12902565"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125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7650" cy="259080"/>
    <xdr:sp macro="" textlink="">
      <xdr:nvSpPr>
        <xdr:cNvPr id="593" name="テキスト ボックス 592"/>
        <xdr:cNvSpPr txBox="1"/>
      </xdr:nvSpPr>
      <xdr:spPr>
        <a:xfrm>
          <a:off x="120611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48665" cy="259080"/>
    <xdr:sp macro="" textlink="">
      <xdr:nvSpPr>
        <xdr:cNvPr id="594" name="テキスト ボックス 593"/>
        <xdr:cNvSpPr txBox="1"/>
      </xdr:nvSpPr>
      <xdr:spPr>
        <a:xfrm>
          <a:off x="15328900" y="10538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48030" cy="259080"/>
    <xdr:sp macro="" textlink="">
      <xdr:nvSpPr>
        <xdr:cNvPr id="595" name="テキスト ボックス 594"/>
        <xdr:cNvSpPr txBox="1"/>
      </xdr:nvSpPr>
      <xdr:spPr>
        <a:xfrm>
          <a:off x="145288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96" name="テキスト ボックス 595"/>
        <xdr:cNvSpPr txBox="1"/>
      </xdr:nvSpPr>
      <xdr:spPr>
        <a:xfrm>
          <a:off x="1368742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48030" cy="259080"/>
    <xdr:sp macro="" textlink="">
      <xdr:nvSpPr>
        <xdr:cNvPr id="597" name="テキスト ボックス 596"/>
        <xdr:cNvSpPr txBox="1"/>
      </xdr:nvSpPr>
      <xdr:spPr>
        <a:xfrm>
          <a:off x="128460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48030" cy="259080"/>
    <xdr:sp macro="" textlink="">
      <xdr:nvSpPr>
        <xdr:cNvPr id="598" name="テキスト ボックス 597"/>
        <xdr:cNvSpPr txBox="1"/>
      </xdr:nvSpPr>
      <xdr:spPr>
        <a:xfrm>
          <a:off x="119951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54590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35585" cy="259080"/>
    <xdr:sp macro="" textlink="">
      <xdr:nvSpPr>
        <xdr:cNvPr id="600" name="失業対策事業費該当値テキスト"/>
        <xdr:cNvSpPr txBox="1"/>
      </xdr:nvSpPr>
      <xdr:spPr>
        <a:xfrm>
          <a:off x="15560675" y="921131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465897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7650" cy="259080"/>
    <xdr:sp macro="" textlink="">
      <xdr:nvSpPr>
        <xdr:cNvPr id="602" name="テキスト ボックス 601"/>
        <xdr:cNvSpPr txBox="1"/>
      </xdr:nvSpPr>
      <xdr:spPr>
        <a:xfrm>
          <a:off x="14594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38176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34315" cy="259080"/>
    <xdr:sp macro="" textlink="">
      <xdr:nvSpPr>
        <xdr:cNvPr id="604" name="テキスト ボックス 603"/>
        <xdr:cNvSpPr txBox="1"/>
      </xdr:nvSpPr>
      <xdr:spPr>
        <a:xfrm>
          <a:off x="13753465"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297622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34950" cy="259080"/>
    <xdr:sp macro="" textlink="">
      <xdr:nvSpPr>
        <xdr:cNvPr id="606" name="テキスト ボックス 605"/>
        <xdr:cNvSpPr txBox="1"/>
      </xdr:nvSpPr>
      <xdr:spPr>
        <a:xfrm>
          <a:off x="12902565"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125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7650" cy="259080"/>
    <xdr:sp macro="" textlink="">
      <xdr:nvSpPr>
        <xdr:cNvPr id="608" name="テキスト ボックス 607"/>
        <xdr:cNvSpPr txBox="1"/>
      </xdr:nvSpPr>
      <xdr:spPr>
        <a:xfrm>
          <a:off x="120611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17170"/>
    <xdr:sp macro="" textlink="">
      <xdr:nvSpPr>
        <xdr:cNvPr id="617" name="テキスト ボックス 616"/>
        <xdr:cNvSpPr txBox="1"/>
      </xdr:nvSpPr>
      <xdr:spPr>
        <a:xfrm>
          <a:off x="11788775" y="11493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80</xdr:row>
      <xdr:rowOff>111760</xdr:rowOff>
    </xdr:from>
    <xdr:ext cx="517525" cy="248920"/>
    <xdr:sp macro="" textlink="">
      <xdr:nvSpPr>
        <xdr:cNvPr id="619" name="テキスト ボックス 618"/>
        <xdr:cNvSpPr txBox="1"/>
      </xdr:nvSpPr>
      <xdr:spPr>
        <a:xfrm>
          <a:off x="11323955" y="13827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1826875"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78</xdr:row>
      <xdr:rowOff>73660</xdr:rowOff>
    </xdr:from>
    <xdr:ext cx="517525" cy="259080"/>
    <xdr:sp macro="" textlink="">
      <xdr:nvSpPr>
        <xdr:cNvPr id="621" name="テキスト ボックス 620"/>
        <xdr:cNvSpPr txBox="1"/>
      </xdr:nvSpPr>
      <xdr:spPr>
        <a:xfrm>
          <a:off x="11323955" y="13446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1826875"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17525" cy="259080"/>
    <xdr:sp macro="" textlink="">
      <xdr:nvSpPr>
        <xdr:cNvPr id="623" name="テキスト ボックス 622"/>
        <xdr:cNvSpPr txBox="1"/>
      </xdr:nvSpPr>
      <xdr:spPr>
        <a:xfrm>
          <a:off x="11323955" y="13065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1826875"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17525" cy="248920"/>
    <xdr:sp macro="" textlink="">
      <xdr:nvSpPr>
        <xdr:cNvPr id="625" name="テキスト ボックス 624"/>
        <xdr:cNvSpPr txBox="1"/>
      </xdr:nvSpPr>
      <xdr:spPr>
        <a:xfrm>
          <a:off x="11323955" y="12684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1826875"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17525" cy="259080"/>
    <xdr:sp macro="" textlink="">
      <xdr:nvSpPr>
        <xdr:cNvPr id="627" name="テキスト ボックス 626"/>
        <xdr:cNvSpPr txBox="1"/>
      </xdr:nvSpPr>
      <xdr:spPr>
        <a:xfrm>
          <a:off x="11323955" y="12303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1826875"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17525" cy="259080"/>
    <xdr:sp macro="" textlink="">
      <xdr:nvSpPr>
        <xdr:cNvPr id="629" name="テキスト ボックス 628"/>
        <xdr:cNvSpPr txBox="1"/>
      </xdr:nvSpPr>
      <xdr:spPr>
        <a:xfrm>
          <a:off x="11323955" y="11922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17525" cy="248920"/>
    <xdr:sp macro="" textlink="">
      <xdr:nvSpPr>
        <xdr:cNvPr id="631" name="テキスト ボックス 630"/>
        <xdr:cNvSpPr txBox="1"/>
      </xdr:nvSpPr>
      <xdr:spPr>
        <a:xfrm>
          <a:off x="11323955" y="11541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69850</xdr:rowOff>
    </xdr:from>
    <xdr:to>
      <xdr:col>85</xdr:col>
      <xdr:colOff>126365</xdr:colOff>
      <xdr:row>79</xdr:row>
      <xdr:rowOff>5080</xdr:rowOff>
    </xdr:to>
    <xdr:cxnSp macro="">
      <xdr:nvCxnSpPr>
        <xdr:cNvPr id="633" name="直線コネクタ 632"/>
        <xdr:cNvCxnSpPr/>
      </xdr:nvCxnSpPr>
      <xdr:spPr>
        <a:xfrm flipV="1">
          <a:off x="15507970" y="1224280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8890</xdr:rowOff>
    </xdr:from>
    <xdr:ext cx="520700" cy="248920"/>
    <xdr:sp macro="" textlink="">
      <xdr:nvSpPr>
        <xdr:cNvPr id="634" name="公債費最小値テキスト"/>
        <xdr:cNvSpPr txBox="1"/>
      </xdr:nvSpPr>
      <xdr:spPr>
        <a:xfrm>
          <a:off x="15560675" y="1355344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21,038</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5080</xdr:rowOff>
    </xdr:from>
    <xdr:to>
      <xdr:col>86</xdr:col>
      <xdr:colOff>25400</xdr:colOff>
      <xdr:row>79</xdr:row>
      <xdr:rowOff>5080</xdr:rowOff>
    </xdr:to>
    <xdr:cxnSp macro="">
      <xdr:nvCxnSpPr>
        <xdr:cNvPr id="635" name="直線コネクタ 634"/>
        <xdr:cNvCxnSpPr/>
      </xdr:nvCxnSpPr>
      <xdr:spPr>
        <a:xfrm>
          <a:off x="15420975" y="135496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16510</xdr:rowOff>
    </xdr:from>
    <xdr:ext cx="520700" cy="259080"/>
    <xdr:sp macro="" textlink="">
      <xdr:nvSpPr>
        <xdr:cNvPr id="636" name="公債費最大値テキスト"/>
        <xdr:cNvSpPr txBox="1"/>
      </xdr:nvSpPr>
      <xdr:spPr>
        <a:xfrm>
          <a:off x="15560675" y="1201801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55,331</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69850</xdr:rowOff>
    </xdr:from>
    <xdr:to>
      <xdr:col>86</xdr:col>
      <xdr:colOff>25400</xdr:colOff>
      <xdr:row>71</xdr:row>
      <xdr:rowOff>69850</xdr:rowOff>
    </xdr:to>
    <xdr:cxnSp macro="">
      <xdr:nvCxnSpPr>
        <xdr:cNvPr id="637" name="直線コネクタ 636"/>
        <xdr:cNvCxnSpPr/>
      </xdr:nvCxnSpPr>
      <xdr:spPr>
        <a:xfrm>
          <a:off x="15420975" y="122428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109220</xdr:rowOff>
    </xdr:from>
    <xdr:to>
      <xdr:col>85</xdr:col>
      <xdr:colOff>127000</xdr:colOff>
      <xdr:row>79</xdr:row>
      <xdr:rowOff>5080</xdr:rowOff>
    </xdr:to>
    <xdr:cxnSp macro="">
      <xdr:nvCxnSpPr>
        <xdr:cNvPr id="638" name="直線コネクタ 637"/>
        <xdr:cNvCxnSpPr/>
      </xdr:nvCxnSpPr>
      <xdr:spPr>
        <a:xfrm>
          <a:off x="14709775" y="13310870"/>
          <a:ext cx="8001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20320</xdr:rowOff>
    </xdr:from>
    <xdr:ext cx="520700" cy="248920"/>
    <xdr:sp macro="" textlink="">
      <xdr:nvSpPr>
        <xdr:cNvPr id="639" name="公債費平均値テキスト"/>
        <xdr:cNvSpPr txBox="1"/>
      </xdr:nvSpPr>
      <xdr:spPr>
        <a:xfrm>
          <a:off x="15560675" y="12536170"/>
          <a:ext cx="5207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73</xdr:row>
      <xdr:rowOff>168910</xdr:rowOff>
    </xdr:from>
    <xdr:to>
      <xdr:col>85</xdr:col>
      <xdr:colOff>177800</xdr:colOff>
      <xdr:row>74</xdr:row>
      <xdr:rowOff>99060</xdr:rowOff>
    </xdr:to>
    <xdr:sp macro="" textlink="">
      <xdr:nvSpPr>
        <xdr:cNvPr id="640" name="フローチャート: 判断 639"/>
        <xdr:cNvSpPr/>
      </xdr:nvSpPr>
      <xdr:spPr>
        <a:xfrm>
          <a:off x="15459075" y="12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95250</xdr:rowOff>
    </xdr:from>
    <xdr:to>
      <xdr:col>81</xdr:col>
      <xdr:colOff>50800</xdr:colOff>
      <xdr:row>77</xdr:row>
      <xdr:rowOff>109220</xdr:rowOff>
    </xdr:to>
    <xdr:cxnSp macro="">
      <xdr:nvCxnSpPr>
        <xdr:cNvPr id="641" name="直線コネクタ 640"/>
        <xdr:cNvCxnSpPr/>
      </xdr:nvCxnSpPr>
      <xdr:spPr>
        <a:xfrm>
          <a:off x="13868400" y="13296900"/>
          <a:ext cx="8413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139065</xdr:rowOff>
    </xdr:from>
    <xdr:to>
      <xdr:col>81</xdr:col>
      <xdr:colOff>101600</xdr:colOff>
      <xdr:row>74</xdr:row>
      <xdr:rowOff>69215</xdr:rowOff>
    </xdr:to>
    <xdr:sp macro="" textlink="">
      <xdr:nvSpPr>
        <xdr:cNvPr id="642" name="フローチャート: 判断 641"/>
        <xdr:cNvSpPr/>
      </xdr:nvSpPr>
      <xdr:spPr>
        <a:xfrm>
          <a:off x="14658975" y="1265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72</xdr:row>
      <xdr:rowOff>86360</xdr:rowOff>
    </xdr:from>
    <xdr:ext cx="533400" cy="251460"/>
    <xdr:sp macro="" textlink="">
      <xdr:nvSpPr>
        <xdr:cNvPr id="643" name="テキスト ボックス 642"/>
        <xdr:cNvSpPr txBox="1"/>
      </xdr:nvSpPr>
      <xdr:spPr>
        <a:xfrm>
          <a:off x="14461490" y="1243076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95250</xdr:rowOff>
    </xdr:from>
    <xdr:to>
      <xdr:col>76</xdr:col>
      <xdr:colOff>114300</xdr:colOff>
      <xdr:row>78</xdr:row>
      <xdr:rowOff>132080</xdr:rowOff>
    </xdr:to>
    <xdr:cxnSp macro="">
      <xdr:nvCxnSpPr>
        <xdr:cNvPr id="644" name="直線コネクタ 643"/>
        <xdr:cNvCxnSpPr/>
      </xdr:nvCxnSpPr>
      <xdr:spPr>
        <a:xfrm flipV="1">
          <a:off x="13027025" y="13296900"/>
          <a:ext cx="841375"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113665</xdr:rowOff>
    </xdr:from>
    <xdr:to>
      <xdr:col>76</xdr:col>
      <xdr:colOff>165100</xdr:colOff>
      <xdr:row>74</xdr:row>
      <xdr:rowOff>43815</xdr:rowOff>
    </xdr:to>
    <xdr:sp macro="" textlink="">
      <xdr:nvSpPr>
        <xdr:cNvPr id="645" name="フローチャート: 判断 644"/>
        <xdr:cNvSpPr/>
      </xdr:nvSpPr>
      <xdr:spPr>
        <a:xfrm>
          <a:off x="13817600" y="1262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72</xdr:row>
      <xdr:rowOff>60325</xdr:rowOff>
    </xdr:from>
    <xdr:ext cx="520065" cy="259080"/>
    <xdr:sp macro="" textlink="">
      <xdr:nvSpPr>
        <xdr:cNvPr id="646" name="テキスト ボックス 645"/>
        <xdr:cNvSpPr txBox="1"/>
      </xdr:nvSpPr>
      <xdr:spPr>
        <a:xfrm>
          <a:off x="13610590" y="124047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50800</xdr:rowOff>
    </xdr:from>
    <xdr:to>
      <xdr:col>71</xdr:col>
      <xdr:colOff>177800</xdr:colOff>
      <xdr:row>78</xdr:row>
      <xdr:rowOff>132080</xdr:rowOff>
    </xdr:to>
    <xdr:cxnSp macro="">
      <xdr:nvCxnSpPr>
        <xdr:cNvPr id="647" name="直線コネクタ 646"/>
        <xdr:cNvCxnSpPr/>
      </xdr:nvCxnSpPr>
      <xdr:spPr>
        <a:xfrm>
          <a:off x="12176125" y="13252450"/>
          <a:ext cx="8509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72</xdr:row>
      <xdr:rowOff>114935</xdr:rowOff>
    </xdr:from>
    <xdr:to>
      <xdr:col>72</xdr:col>
      <xdr:colOff>38100</xdr:colOff>
      <xdr:row>73</xdr:row>
      <xdr:rowOff>45085</xdr:rowOff>
    </xdr:to>
    <xdr:sp macro="" textlink="">
      <xdr:nvSpPr>
        <xdr:cNvPr id="648" name="フローチャート: 判断 647"/>
        <xdr:cNvSpPr/>
      </xdr:nvSpPr>
      <xdr:spPr>
        <a:xfrm>
          <a:off x="12976225" y="124593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71</xdr:row>
      <xdr:rowOff>61595</xdr:rowOff>
    </xdr:from>
    <xdr:ext cx="533400" cy="259080"/>
    <xdr:sp macro="" textlink="">
      <xdr:nvSpPr>
        <xdr:cNvPr id="649" name="テキスト ボックス 648"/>
        <xdr:cNvSpPr txBox="1"/>
      </xdr:nvSpPr>
      <xdr:spPr>
        <a:xfrm>
          <a:off x="12769215" y="12234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73</xdr:row>
      <xdr:rowOff>26670</xdr:rowOff>
    </xdr:from>
    <xdr:to>
      <xdr:col>67</xdr:col>
      <xdr:colOff>101600</xdr:colOff>
      <xdr:row>73</xdr:row>
      <xdr:rowOff>128270</xdr:rowOff>
    </xdr:to>
    <xdr:sp macro="" textlink="">
      <xdr:nvSpPr>
        <xdr:cNvPr id="650" name="フローチャート: 判断 649"/>
        <xdr:cNvSpPr/>
      </xdr:nvSpPr>
      <xdr:spPr>
        <a:xfrm>
          <a:off x="12125325" y="1254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71</xdr:row>
      <xdr:rowOff>144780</xdr:rowOff>
    </xdr:from>
    <xdr:ext cx="533400" cy="250190"/>
    <xdr:sp macro="" textlink="">
      <xdr:nvSpPr>
        <xdr:cNvPr id="651" name="テキスト ボックス 650"/>
        <xdr:cNvSpPr txBox="1"/>
      </xdr:nvSpPr>
      <xdr:spPr>
        <a:xfrm>
          <a:off x="11927840" y="1231773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48665" cy="259080"/>
    <xdr:sp macro="" textlink="">
      <xdr:nvSpPr>
        <xdr:cNvPr id="652" name="テキスト ボックス 651"/>
        <xdr:cNvSpPr txBox="1"/>
      </xdr:nvSpPr>
      <xdr:spPr>
        <a:xfrm>
          <a:off x="15328900" y="13967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48030" cy="259080"/>
    <xdr:sp macro="" textlink="">
      <xdr:nvSpPr>
        <xdr:cNvPr id="653" name="テキスト ボックス 652"/>
        <xdr:cNvSpPr txBox="1"/>
      </xdr:nvSpPr>
      <xdr:spPr>
        <a:xfrm>
          <a:off x="145288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54" name="テキスト ボックス 653"/>
        <xdr:cNvSpPr txBox="1"/>
      </xdr:nvSpPr>
      <xdr:spPr>
        <a:xfrm>
          <a:off x="1368742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48030" cy="259080"/>
    <xdr:sp macro="" textlink="">
      <xdr:nvSpPr>
        <xdr:cNvPr id="655" name="テキスト ボックス 654"/>
        <xdr:cNvSpPr txBox="1"/>
      </xdr:nvSpPr>
      <xdr:spPr>
        <a:xfrm>
          <a:off x="128460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48030" cy="259080"/>
    <xdr:sp macro="" textlink="">
      <xdr:nvSpPr>
        <xdr:cNvPr id="656" name="テキスト ボックス 655"/>
        <xdr:cNvSpPr txBox="1"/>
      </xdr:nvSpPr>
      <xdr:spPr>
        <a:xfrm>
          <a:off x="119951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125730</xdr:rowOff>
    </xdr:from>
    <xdr:to>
      <xdr:col>85</xdr:col>
      <xdr:colOff>177800</xdr:colOff>
      <xdr:row>79</xdr:row>
      <xdr:rowOff>55880</xdr:rowOff>
    </xdr:to>
    <xdr:sp macro="" textlink="">
      <xdr:nvSpPr>
        <xdr:cNvPr id="657" name="楕円 656"/>
        <xdr:cNvSpPr/>
      </xdr:nvSpPr>
      <xdr:spPr>
        <a:xfrm>
          <a:off x="15459075" y="1349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40640</xdr:rowOff>
    </xdr:from>
    <xdr:ext cx="520700" cy="251460"/>
    <xdr:sp macro="" textlink="">
      <xdr:nvSpPr>
        <xdr:cNvPr id="658" name="公債費該当値テキスト"/>
        <xdr:cNvSpPr txBox="1"/>
      </xdr:nvSpPr>
      <xdr:spPr>
        <a:xfrm>
          <a:off x="15560675" y="1341374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57785</xdr:rowOff>
    </xdr:from>
    <xdr:to>
      <xdr:col>81</xdr:col>
      <xdr:colOff>101600</xdr:colOff>
      <xdr:row>77</xdr:row>
      <xdr:rowOff>159385</xdr:rowOff>
    </xdr:to>
    <xdr:sp macro="" textlink="">
      <xdr:nvSpPr>
        <xdr:cNvPr id="659" name="楕円 658"/>
        <xdr:cNvSpPr/>
      </xdr:nvSpPr>
      <xdr:spPr>
        <a:xfrm>
          <a:off x="14658975" y="132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150495</xdr:rowOff>
    </xdr:from>
    <xdr:ext cx="533400" cy="259080"/>
    <xdr:sp macro="" textlink="">
      <xdr:nvSpPr>
        <xdr:cNvPr id="660" name="テキスト ボックス 659"/>
        <xdr:cNvSpPr txBox="1"/>
      </xdr:nvSpPr>
      <xdr:spPr>
        <a:xfrm>
          <a:off x="14461490" y="13352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44450</xdr:rowOff>
    </xdr:from>
    <xdr:to>
      <xdr:col>76</xdr:col>
      <xdr:colOff>165100</xdr:colOff>
      <xdr:row>77</xdr:row>
      <xdr:rowOff>146050</xdr:rowOff>
    </xdr:to>
    <xdr:sp macro="" textlink="">
      <xdr:nvSpPr>
        <xdr:cNvPr id="661" name="楕円 660"/>
        <xdr:cNvSpPr/>
      </xdr:nvSpPr>
      <xdr:spPr>
        <a:xfrm>
          <a:off x="138176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137160</xdr:rowOff>
    </xdr:from>
    <xdr:ext cx="520065" cy="259080"/>
    <xdr:sp macro="" textlink="">
      <xdr:nvSpPr>
        <xdr:cNvPr id="662" name="テキスト ボックス 661"/>
        <xdr:cNvSpPr txBox="1"/>
      </xdr:nvSpPr>
      <xdr:spPr>
        <a:xfrm>
          <a:off x="13610590" y="133388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80645</xdr:rowOff>
    </xdr:from>
    <xdr:to>
      <xdr:col>72</xdr:col>
      <xdr:colOff>38100</xdr:colOff>
      <xdr:row>79</xdr:row>
      <xdr:rowOff>10795</xdr:rowOff>
    </xdr:to>
    <xdr:sp macro="" textlink="">
      <xdr:nvSpPr>
        <xdr:cNvPr id="663" name="楕円 662"/>
        <xdr:cNvSpPr/>
      </xdr:nvSpPr>
      <xdr:spPr>
        <a:xfrm>
          <a:off x="12976225" y="134537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79</xdr:row>
      <xdr:rowOff>1905</xdr:rowOff>
    </xdr:from>
    <xdr:ext cx="533400" cy="259080"/>
    <xdr:sp macro="" textlink="">
      <xdr:nvSpPr>
        <xdr:cNvPr id="664" name="テキスト ボックス 663"/>
        <xdr:cNvSpPr txBox="1"/>
      </xdr:nvSpPr>
      <xdr:spPr>
        <a:xfrm>
          <a:off x="12769215" y="13546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171450</xdr:rowOff>
    </xdr:from>
    <xdr:to>
      <xdr:col>67</xdr:col>
      <xdr:colOff>101600</xdr:colOff>
      <xdr:row>77</xdr:row>
      <xdr:rowOff>101600</xdr:rowOff>
    </xdr:to>
    <xdr:sp macro="" textlink="">
      <xdr:nvSpPr>
        <xdr:cNvPr id="665" name="楕円 664"/>
        <xdr:cNvSpPr/>
      </xdr:nvSpPr>
      <xdr:spPr>
        <a:xfrm>
          <a:off x="12125325"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92710</xdr:rowOff>
    </xdr:from>
    <xdr:ext cx="533400" cy="259080"/>
    <xdr:sp macro="" textlink="">
      <xdr:nvSpPr>
        <xdr:cNvPr id="666" name="テキスト ボックス 665"/>
        <xdr:cNvSpPr txBox="1"/>
      </xdr:nvSpPr>
      <xdr:spPr>
        <a:xfrm>
          <a:off x="11927840" y="13294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17170"/>
    <xdr:sp macro="" textlink="">
      <xdr:nvSpPr>
        <xdr:cNvPr id="675" name="テキスト ボックス 674"/>
        <xdr:cNvSpPr txBox="1"/>
      </xdr:nvSpPr>
      <xdr:spPr>
        <a:xfrm>
          <a:off x="11788775" y="14922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1826875"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34315" cy="259080"/>
    <xdr:sp macro="" textlink="">
      <xdr:nvSpPr>
        <xdr:cNvPr id="678" name="テキスト ボックス 677"/>
        <xdr:cNvSpPr txBox="1"/>
      </xdr:nvSpPr>
      <xdr:spPr>
        <a:xfrm>
          <a:off x="11587480" y="16875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1826875"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17525" cy="259080"/>
    <xdr:sp macro="" textlink="">
      <xdr:nvSpPr>
        <xdr:cNvPr id="680" name="テキスト ボックス 679"/>
        <xdr:cNvSpPr txBox="1"/>
      </xdr:nvSpPr>
      <xdr:spPr>
        <a:xfrm>
          <a:off x="11323955" y="16494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1826875"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17525" cy="248920"/>
    <xdr:sp macro="" textlink="">
      <xdr:nvSpPr>
        <xdr:cNvPr id="682" name="テキスト ボックス 681"/>
        <xdr:cNvSpPr txBox="1"/>
      </xdr:nvSpPr>
      <xdr:spPr>
        <a:xfrm>
          <a:off x="11323955" y="16113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1826875"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17525" cy="259080"/>
    <xdr:sp macro="" textlink="">
      <xdr:nvSpPr>
        <xdr:cNvPr id="684" name="テキスト ボックス 683"/>
        <xdr:cNvSpPr txBox="1"/>
      </xdr:nvSpPr>
      <xdr:spPr>
        <a:xfrm>
          <a:off x="11323955" y="15732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1826875"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17525" cy="259080"/>
    <xdr:sp macro="" textlink="">
      <xdr:nvSpPr>
        <xdr:cNvPr id="686" name="テキスト ボックス 685"/>
        <xdr:cNvSpPr txBox="1"/>
      </xdr:nvSpPr>
      <xdr:spPr>
        <a:xfrm>
          <a:off x="11323955" y="15351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360" cy="248920"/>
    <xdr:sp macro="" textlink="">
      <xdr:nvSpPr>
        <xdr:cNvPr id="688" name="テキスト ボックス 687"/>
        <xdr:cNvSpPr txBox="1"/>
      </xdr:nvSpPr>
      <xdr:spPr>
        <a:xfrm>
          <a:off x="11259820" y="1497076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127635</xdr:rowOff>
    </xdr:from>
    <xdr:to>
      <xdr:col>85</xdr:col>
      <xdr:colOff>126365</xdr:colOff>
      <xdr:row>99</xdr:row>
      <xdr:rowOff>44450</xdr:rowOff>
    </xdr:to>
    <xdr:cxnSp macro="">
      <xdr:nvCxnSpPr>
        <xdr:cNvPr id="690" name="直線コネクタ 689"/>
        <xdr:cNvCxnSpPr/>
      </xdr:nvCxnSpPr>
      <xdr:spPr>
        <a:xfrm flipV="1">
          <a:off x="15507970" y="16415385"/>
          <a:ext cx="1270" cy="602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48260</xdr:rowOff>
    </xdr:from>
    <xdr:ext cx="299720" cy="259080"/>
    <xdr:sp macro="" textlink="">
      <xdr:nvSpPr>
        <xdr:cNvPr id="691" name="積立金最小値テキスト"/>
        <xdr:cNvSpPr txBox="1"/>
      </xdr:nvSpPr>
      <xdr:spPr>
        <a:xfrm>
          <a:off x="15560675" y="17021810"/>
          <a:ext cx="299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2" name="直線コネクタ 691"/>
        <xdr:cNvCxnSpPr/>
      </xdr:nvCxnSpPr>
      <xdr:spPr>
        <a:xfrm>
          <a:off x="15420975" y="1701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74930</xdr:rowOff>
    </xdr:from>
    <xdr:ext cx="520700" cy="251460"/>
    <xdr:sp macro="" textlink="">
      <xdr:nvSpPr>
        <xdr:cNvPr id="693" name="積立金最大値テキスト"/>
        <xdr:cNvSpPr txBox="1"/>
      </xdr:nvSpPr>
      <xdr:spPr>
        <a:xfrm>
          <a:off x="15560675" y="1619123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31,626</a:t>
          </a:r>
          <a:endParaRPr kumimoji="1" lang="ja-JP" altLang="en-US" sz="1000" b="1">
            <a:latin typeface="ＭＳ Ｐゴシック"/>
            <a:ea typeface="ＭＳ Ｐゴシック"/>
          </a:endParaRPr>
        </a:p>
      </xdr:txBody>
    </xdr:sp>
    <xdr:clientData/>
  </xdr:oneCellAnchor>
  <xdr:twoCellAnchor>
    <xdr:from>
      <xdr:col>85</xdr:col>
      <xdr:colOff>38100</xdr:colOff>
      <xdr:row>95</xdr:row>
      <xdr:rowOff>127635</xdr:rowOff>
    </xdr:from>
    <xdr:to>
      <xdr:col>86</xdr:col>
      <xdr:colOff>25400</xdr:colOff>
      <xdr:row>95</xdr:row>
      <xdr:rowOff>127635</xdr:rowOff>
    </xdr:to>
    <xdr:cxnSp macro="">
      <xdr:nvCxnSpPr>
        <xdr:cNvPr id="694" name="直線コネクタ 693"/>
        <xdr:cNvCxnSpPr/>
      </xdr:nvCxnSpPr>
      <xdr:spPr>
        <a:xfrm>
          <a:off x="15420975" y="1641538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151765</xdr:rowOff>
    </xdr:from>
    <xdr:to>
      <xdr:col>85</xdr:col>
      <xdr:colOff>127000</xdr:colOff>
      <xdr:row>96</xdr:row>
      <xdr:rowOff>79375</xdr:rowOff>
    </xdr:to>
    <xdr:cxnSp macro="">
      <xdr:nvCxnSpPr>
        <xdr:cNvPr id="695" name="直線コネクタ 694"/>
        <xdr:cNvCxnSpPr/>
      </xdr:nvCxnSpPr>
      <xdr:spPr>
        <a:xfrm>
          <a:off x="14709775" y="16268065"/>
          <a:ext cx="800100" cy="270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99060</xdr:rowOff>
    </xdr:from>
    <xdr:ext cx="520700" cy="250190"/>
    <xdr:sp macro="" textlink="">
      <xdr:nvSpPr>
        <xdr:cNvPr id="696" name="積立金平均値テキスト"/>
        <xdr:cNvSpPr txBox="1"/>
      </xdr:nvSpPr>
      <xdr:spPr>
        <a:xfrm>
          <a:off x="15560675" y="16729710"/>
          <a:ext cx="5207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11,327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120650</xdr:rowOff>
    </xdr:from>
    <xdr:to>
      <xdr:col>85</xdr:col>
      <xdr:colOff>177800</xdr:colOff>
      <xdr:row>98</xdr:row>
      <xdr:rowOff>50800</xdr:rowOff>
    </xdr:to>
    <xdr:sp macro="" textlink="">
      <xdr:nvSpPr>
        <xdr:cNvPr id="697" name="フローチャート: 判断 696"/>
        <xdr:cNvSpPr/>
      </xdr:nvSpPr>
      <xdr:spPr>
        <a:xfrm>
          <a:off x="15459075" y="1675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151765</xdr:rowOff>
    </xdr:from>
    <xdr:to>
      <xdr:col>81</xdr:col>
      <xdr:colOff>50800</xdr:colOff>
      <xdr:row>96</xdr:row>
      <xdr:rowOff>635</xdr:rowOff>
    </xdr:to>
    <xdr:cxnSp macro="">
      <xdr:nvCxnSpPr>
        <xdr:cNvPr id="698" name="直線コネクタ 697"/>
        <xdr:cNvCxnSpPr/>
      </xdr:nvCxnSpPr>
      <xdr:spPr>
        <a:xfrm flipV="1">
          <a:off x="13868400" y="16268065"/>
          <a:ext cx="841375"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90170</xdr:rowOff>
    </xdr:from>
    <xdr:to>
      <xdr:col>81</xdr:col>
      <xdr:colOff>101600</xdr:colOff>
      <xdr:row>98</xdr:row>
      <xdr:rowOff>20320</xdr:rowOff>
    </xdr:to>
    <xdr:sp macro="" textlink="">
      <xdr:nvSpPr>
        <xdr:cNvPr id="699" name="フローチャート: 判断 698"/>
        <xdr:cNvSpPr/>
      </xdr:nvSpPr>
      <xdr:spPr>
        <a:xfrm>
          <a:off x="14658975"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11430</xdr:rowOff>
    </xdr:from>
    <xdr:ext cx="533400" cy="259080"/>
    <xdr:sp macro="" textlink="">
      <xdr:nvSpPr>
        <xdr:cNvPr id="700" name="テキスト ボックス 699"/>
        <xdr:cNvSpPr txBox="1"/>
      </xdr:nvSpPr>
      <xdr:spPr>
        <a:xfrm>
          <a:off x="14461490" y="16813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635</xdr:rowOff>
    </xdr:from>
    <xdr:to>
      <xdr:col>76</xdr:col>
      <xdr:colOff>114300</xdr:colOff>
      <xdr:row>96</xdr:row>
      <xdr:rowOff>18415</xdr:rowOff>
    </xdr:to>
    <xdr:cxnSp macro="">
      <xdr:nvCxnSpPr>
        <xdr:cNvPr id="701" name="直線コネクタ 700"/>
        <xdr:cNvCxnSpPr/>
      </xdr:nvCxnSpPr>
      <xdr:spPr>
        <a:xfrm flipV="1">
          <a:off x="13027025" y="16459835"/>
          <a:ext cx="8413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15240</xdr:rowOff>
    </xdr:from>
    <xdr:to>
      <xdr:col>76</xdr:col>
      <xdr:colOff>165100</xdr:colOff>
      <xdr:row>97</xdr:row>
      <xdr:rowOff>116840</xdr:rowOff>
    </xdr:to>
    <xdr:sp macro="" textlink="">
      <xdr:nvSpPr>
        <xdr:cNvPr id="702" name="フローチャート: 判断 701"/>
        <xdr:cNvSpPr/>
      </xdr:nvSpPr>
      <xdr:spPr>
        <a:xfrm>
          <a:off x="13817600" y="1664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107950</xdr:rowOff>
    </xdr:from>
    <xdr:ext cx="520065" cy="259080"/>
    <xdr:sp macro="" textlink="">
      <xdr:nvSpPr>
        <xdr:cNvPr id="703" name="テキスト ボックス 702"/>
        <xdr:cNvSpPr txBox="1"/>
      </xdr:nvSpPr>
      <xdr:spPr>
        <a:xfrm>
          <a:off x="13610590" y="167386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66040</xdr:rowOff>
    </xdr:from>
    <xdr:to>
      <xdr:col>71</xdr:col>
      <xdr:colOff>177800</xdr:colOff>
      <xdr:row>96</xdr:row>
      <xdr:rowOff>18415</xdr:rowOff>
    </xdr:to>
    <xdr:cxnSp macro="">
      <xdr:nvCxnSpPr>
        <xdr:cNvPr id="704" name="直線コネクタ 703"/>
        <xdr:cNvCxnSpPr/>
      </xdr:nvCxnSpPr>
      <xdr:spPr>
        <a:xfrm>
          <a:off x="12176125" y="15667990"/>
          <a:ext cx="850900" cy="809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148590</xdr:rowOff>
    </xdr:from>
    <xdr:to>
      <xdr:col>72</xdr:col>
      <xdr:colOff>38100</xdr:colOff>
      <xdr:row>97</xdr:row>
      <xdr:rowOff>78740</xdr:rowOff>
    </xdr:to>
    <xdr:sp macro="" textlink="">
      <xdr:nvSpPr>
        <xdr:cNvPr id="705" name="フローチャート: 判断 704"/>
        <xdr:cNvSpPr/>
      </xdr:nvSpPr>
      <xdr:spPr>
        <a:xfrm>
          <a:off x="12976225" y="166077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69850</xdr:rowOff>
    </xdr:from>
    <xdr:ext cx="533400" cy="259080"/>
    <xdr:sp macro="" textlink="">
      <xdr:nvSpPr>
        <xdr:cNvPr id="706" name="テキスト ボックス 705"/>
        <xdr:cNvSpPr txBox="1"/>
      </xdr:nvSpPr>
      <xdr:spPr>
        <a:xfrm>
          <a:off x="12769215" y="167005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158115</xdr:rowOff>
    </xdr:from>
    <xdr:to>
      <xdr:col>67</xdr:col>
      <xdr:colOff>101600</xdr:colOff>
      <xdr:row>97</xdr:row>
      <xdr:rowOff>88265</xdr:rowOff>
    </xdr:to>
    <xdr:sp macro="" textlink="">
      <xdr:nvSpPr>
        <xdr:cNvPr id="707" name="フローチャート: 判断 706"/>
        <xdr:cNvSpPr/>
      </xdr:nvSpPr>
      <xdr:spPr>
        <a:xfrm>
          <a:off x="12125325" y="166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79375</xdr:rowOff>
    </xdr:from>
    <xdr:ext cx="533400" cy="258445"/>
    <xdr:sp macro="" textlink="">
      <xdr:nvSpPr>
        <xdr:cNvPr id="708" name="テキスト ボックス 707"/>
        <xdr:cNvSpPr txBox="1"/>
      </xdr:nvSpPr>
      <xdr:spPr>
        <a:xfrm>
          <a:off x="11927840" y="167100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18,377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48665" cy="259080"/>
    <xdr:sp macro="" textlink="">
      <xdr:nvSpPr>
        <xdr:cNvPr id="709" name="テキスト ボックス 708"/>
        <xdr:cNvSpPr txBox="1"/>
      </xdr:nvSpPr>
      <xdr:spPr>
        <a:xfrm>
          <a:off x="15328900" y="17396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48030" cy="259080"/>
    <xdr:sp macro="" textlink="">
      <xdr:nvSpPr>
        <xdr:cNvPr id="710" name="テキスト ボックス 709"/>
        <xdr:cNvSpPr txBox="1"/>
      </xdr:nvSpPr>
      <xdr:spPr>
        <a:xfrm>
          <a:off x="145288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11" name="テキスト ボックス 710"/>
        <xdr:cNvSpPr txBox="1"/>
      </xdr:nvSpPr>
      <xdr:spPr>
        <a:xfrm>
          <a:off x="1368742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48030" cy="259080"/>
    <xdr:sp macro="" textlink="">
      <xdr:nvSpPr>
        <xdr:cNvPr id="712" name="テキスト ボックス 711"/>
        <xdr:cNvSpPr txBox="1"/>
      </xdr:nvSpPr>
      <xdr:spPr>
        <a:xfrm>
          <a:off x="128460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48030" cy="259080"/>
    <xdr:sp macro="" textlink="">
      <xdr:nvSpPr>
        <xdr:cNvPr id="713" name="テキスト ボックス 712"/>
        <xdr:cNvSpPr txBox="1"/>
      </xdr:nvSpPr>
      <xdr:spPr>
        <a:xfrm>
          <a:off x="119951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29210</xdr:rowOff>
    </xdr:from>
    <xdr:to>
      <xdr:col>85</xdr:col>
      <xdr:colOff>177800</xdr:colOff>
      <xdr:row>96</xdr:row>
      <xdr:rowOff>130175</xdr:rowOff>
    </xdr:to>
    <xdr:sp macro="" textlink="">
      <xdr:nvSpPr>
        <xdr:cNvPr id="714" name="楕円 713"/>
        <xdr:cNvSpPr/>
      </xdr:nvSpPr>
      <xdr:spPr>
        <a:xfrm>
          <a:off x="15459075" y="16488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114935</xdr:rowOff>
    </xdr:from>
    <xdr:ext cx="520700" cy="259080"/>
    <xdr:sp macro="" textlink="">
      <xdr:nvSpPr>
        <xdr:cNvPr id="715" name="積立金該当値テキスト"/>
        <xdr:cNvSpPr txBox="1"/>
      </xdr:nvSpPr>
      <xdr:spPr>
        <a:xfrm>
          <a:off x="15560675" y="1640268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25,154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94</xdr:row>
      <xdr:rowOff>100965</xdr:rowOff>
    </xdr:from>
    <xdr:to>
      <xdr:col>81</xdr:col>
      <xdr:colOff>101600</xdr:colOff>
      <xdr:row>95</xdr:row>
      <xdr:rowOff>31115</xdr:rowOff>
    </xdr:to>
    <xdr:sp macro="" textlink="">
      <xdr:nvSpPr>
        <xdr:cNvPr id="716" name="楕円 715"/>
        <xdr:cNvSpPr/>
      </xdr:nvSpPr>
      <xdr:spPr>
        <a:xfrm>
          <a:off x="14658975" y="1621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47625</xdr:rowOff>
    </xdr:from>
    <xdr:ext cx="533400" cy="259080"/>
    <xdr:sp macro="" textlink="">
      <xdr:nvSpPr>
        <xdr:cNvPr id="717" name="テキスト ボックス 716"/>
        <xdr:cNvSpPr txBox="1"/>
      </xdr:nvSpPr>
      <xdr:spPr>
        <a:xfrm>
          <a:off x="14461490" y="15992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95</xdr:row>
      <xdr:rowOff>121285</xdr:rowOff>
    </xdr:from>
    <xdr:to>
      <xdr:col>76</xdr:col>
      <xdr:colOff>165100</xdr:colOff>
      <xdr:row>96</xdr:row>
      <xdr:rowOff>52070</xdr:rowOff>
    </xdr:to>
    <xdr:sp macro="" textlink="">
      <xdr:nvSpPr>
        <xdr:cNvPr id="718" name="楕円 717"/>
        <xdr:cNvSpPr/>
      </xdr:nvSpPr>
      <xdr:spPr>
        <a:xfrm>
          <a:off x="13817600" y="16409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67945</xdr:rowOff>
    </xdr:from>
    <xdr:ext cx="520065" cy="258445"/>
    <xdr:sp macro="" textlink="">
      <xdr:nvSpPr>
        <xdr:cNvPr id="719" name="テキスト ボックス 718"/>
        <xdr:cNvSpPr txBox="1"/>
      </xdr:nvSpPr>
      <xdr:spPr>
        <a:xfrm>
          <a:off x="13610590" y="1618424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29,310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95</xdr:row>
      <xdr:rowOff>139065</xdr:rowOff>
    </xdr:from>
    <xdr:to>
      <xdr:col>72</xdr:col>
      <xdr:colOff>38100</xdr:colOff>
      <xdr:row>96</xdr:row>
      <xdr:rowOff>69215</xdr:rowOff>
    </xdr:to>
    <xdr:sp macro="" textlink="">
      <xdr:nvSpPr>
        <xdr:cNvPr id="720" name="楕円 719"/>
        <xdr:cNvSpPr/>
      </xdr:nvSpPr>
      <xdr:spPr>
        <a:xfrm>
          <a:off x="12976225" y="164268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86360</xdr:rowOff>
    </xdr:from>
    <xdr:ext cx="533400" cy="251460"/>
    <xdr:sp macro="" textlink="">
      <xdr:nvSpPr>
        <xdr:cNvPr id="721" name="テキスト ボックス 720"/>
        <xdr:cNvSpPr txBox="1"/>
      </xdr:nvSpPr>
      <xdr:spPr>
        <a:xfrm>
          <a:off x="12769215" y="1620266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28,379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91</xdr:row>
      <xdr:rowOff>15240</xdr:rowOff>
    </xdr:from>
    <xdr:to>
      <xdr:col>67</xdr:col>
      <xdr:colOff>101600</xdr:colOff>
      <xdr:row>91</xdr:row>
      <xdr:rowOff>116840</xdr:rowOff>
    </xdr:to>
    <xdr:sp macro="" textlink="">
      <xdr:nvSpPr>
        <xdr:cNvPr id="722" name="楕円 721"/>
        <xdr:cNvSpPr/>
      </xdr:nvSpPr>
      <xdr:spPr>
        <a:xfrm>
          <a:off x="12125325" y="1561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89</xdr:row>
      <xdr:rowOff>133350</xdr:rowOff>
    </xdr:from>
    <xdr:ext cx="533400" cy="250190"/>
    <xdr:sp macro="" textlink="">
      <xdr:nvSpPr>
        <xdr:cNvPr id="723" name="テキスト ボックス 722"/>
        <xdr:cNvSpPr txBox="1"/>
      </xdr:nvSpPr>
      <xdr:spPr>
        <a:xfrm>
          <a:off x="11927840" y="1539240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70,866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17170"/>
    <xdr:sp macro="" textlink="">
      <xdr:nvSpPr>
        <xdr:cNvPr id="732" name="テキスト ボックス 731"/>
        <xdr:cNvSpPr txBox="1"/>
      </xdr:nvSpPr>
      <xdr:spPr>
        <a:xfrm>
          <a:off x="17345025" y="4635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7373600"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34315" cy="259080"/>
    <xdr:sp macro="" textlink="">
      <xdr:nvSpPr>
        <xdr:cNvPr id="735" name="テキスト ボックス 734"/>
        <xdr:cNvSpPr txBox="1"/>
      </xdr:nvSpPr>
      <xdr:spPr>
        <a:xfrm>
          <a:off x="17143730" y="658876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7373600"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090" cy="259080"/>
    <xdr:sp macro="" textlink="">
      <xdr:nvSpPr>
        <xdr:cNvPr id="737" name="テキスト ボックス 736"/>
        <xdr:cNvSpPr txBox="1"/>
      </xdr:nvSpPr>
      <xdr:spPr>
        <a:xfrm>
          <a:off x="16934815"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73736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6090" cy="248920"/>
    <xdr:sp macro="" textlink="">
      <xdr:nvSpPr>
        <xdr:cNvPr id="739" name="テキスト ボックス 738"/>
        <xdr:cNvSpPr txBox="1"/>
      </xdr:nvSpPr>
      <xdr:spPr>
        <a:xfrm>
          <a:off x="16934815" y="582676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7373600"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6090" cy="259080"/>
    <xdr:sp macro="" textlink="">
      <xdr:nvSpPr>
        <xdr:cNvPr id="741" name="テキスト ボックス 740"/>
        <xdr:cNvSpPr txBox="1"/>
      </xdr:nvSpPr>
      <xdr:spPr>
        <a:xfrm>
          <a:off x="16934815"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7373600"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17525" cy="259080"/>
    <xdr:sp macro="" textlink="">
      <xdr:nvSpPr>
        <xdr:cNvPr id="743" name="テキスト ボックス 742"/>
        <xdr:cNvSpPr txBox="1"/>
      </xdr:nvSpPr>
      <xdr:spPr>
        <a:xfrm>
          <a:off x="16870680" y="5064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17525" cy="248920"/>
    <xdr:sp macro="" textlink="">
      <xdr:nvSpPr>
        <xdr:cNvPr id="745" name="テキスト ボックス 744"/>
        <xdr:cNvSpPr txBox="1"/>
      </xdr:nvSpPr>
      <xdr:spPr>
        <a:xfrm>
          <a:off x="16870680" y="4683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149860</xdr:rowOff>
    </xdr:from>
    <xdr:to>
      <xdr:col>116</xdr:col>
      <xdr:colOff>62865</xdr:colOff>
      <xdr:row>39</xdr:row>
      <xdr:rowOff>44450</xdr:rowOff>
    </xdr:to>
    <xdr:cxnSp macro="">
      <xdr:nvCxnSpPr>
        <xdr:cNvPr id="747" name="直線コネクタ 746"/>
        <xdr:cNvCxnSpPr/>
      </xdr:nvCxnSpPr>
      <xdr:spPr>
        <a:xfrm flipV="1">
          <a:off x="21054695" y="5979160"/>
          <a:ext cx="1270" cy="751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8920" cy="259080"/>
    <xdr:sp macro="" textlink="">
      <xdr:nvSpPr>
        <xdr:cNvPr id="748" name="投資及び出資金最小値テキスト"/>
        <xdr:cNvSpPr txBox="1"/>
      </xdr:nvSpPr>
      <xdr:spPr>
        <a:xfrm>
          <a:off x="2110740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0977225"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96520</xdr:rowOff>
    </xdr:from>
    <xdr:ext cx="469265" cy="259080"/>
    <xdr:sp macro="" textlink="">
      <xdr:nvSpPr>
        <xdr:cNvPr id="750" name="投資及び出資金最大値テキスト"/>
        <xdr:cNvSpPr txBox="1"/>
      </xdr:nvSpPr>
      <xdr:spPr>
        <a:xfrm>
          <a:off x="21107400" y="57543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5,922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149860</xdr:rowOff>
    </xdr:from>
    <xdr:to>
      <xdr:col>116</xdr:col>
      <xdr:colOff>152400</xdr:colOff>
      <xdr:row>34</xdr:row>
      <xdr:rowOff>149860</xdr:rowOff>
    </xdr:to>
    <xdr:cxnSp macro="">
      <xdr:nvCxnSpPr>
        <xdr:cNvPr id="751" name="直線コネクタ 750"/>
        <xdr:cNvCxnSpPr/>
      </xdr:nvCxnSpPr>
      <xdr:spPr>
        <a:xfrm>
          <a:off x="20977225" y="59791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31</xdr:row>
      <xdr:rowOff>124460</xdr:rowOff>
    </xdr:from>
    <xdr:to>
      <xdr:col>116</xdr:col>
      <xdr:colOff>63500</xdr:colOff>
      <xdr:row>37</xdr:row>
      <xdr:rowOff>159385</xdr:rowOff>
    </xdr:to>
    <xdr:cxnSp macro="">
      <xdr:nvCxnSpPr>
        <xdr:cNvPr id="752" name="直線コネクタ 751"/>
        <xdr:cNvCxnSpPr/>
      </xdr:nvCxnSpPr>
      <xdr:spPr>
        <a:xfrm>
          <a:off x="20266025" y="5439410"/>
          <a:ext cx="790575" cy="1063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8255</xdr:rowOff>
    </xdr:from>
    <xdr:ext cx="469265" cy="249555"/>
    <xdr:sp macro="" textlink="">
      <xdr:nvSpPr>
        <xdr:cNvPr id="753" name="投資及び出資金平均値テキスト"/>
        <xdr:cNvSpPr txBox="1"/>
      </xdr:nvSpPr>
      <xdr:spPr>
        <a:xfrm>
          <a:off x="21107400" y="652335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29845</xdr:rowOff>
    </xdr:from>
    <xdr:to>
      <xdr:col>116</xdr:col>
      <xdr:colOff>114300</xdr:colOff>
      <xdr:row>38</xdr:row>
      <xdr:rowOff>132080</xdr:rowOff>
    </xdr:to>
    <xdr:sp macro="" textlink="">
      <xdr:nvSpPr>
        <xdr:cNvPr id="754" name="フローチャート: 判断 753"/>
        <xdr:cNvSpPr/>
      </xdr:nvSpPr>
      <xdr:spPr>
        <a:xfrm>
          <a:off x="21005800"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127000</xdr:rowOff>
    </xdr:from>
    <xdr:to>
      <xdr:col>111</xdr:col>
      <xdr:colOff>177800</xdr:colOff>
      <xdr:row>31</xdr:row>
      <xdr:rowOff>124460</xdr:rowOff>
    </xdr:to>
    <xdr:cxnSp macro="">
      <xdr:nvCxnSpPr>
        <xdr:cNvPr id="755" name="直線コネクタ 754"/>
        <xdr:cNvCxnSpPr/>
      </xdr:nvCxnSpPr>
      <xdr:spPr>
        <a:xfrm>
          <a:off x="19415125" y="5270500"/>
          <a:ext cx="8509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58420</xdr:rowOff>
    </xdr:from>
    <xdr:to>
      <xdr:col>112</xdr:col>
      <xdr:colOff>38100</xdr:colOff>
      <xdr:row>37</xdr:row>
      <xdr:rowOff>160020</xdr:rowOff>
    </xdr:to>
    <xdr:sp macro="" textlink="">
      <xdr:nvSpPr>
        <xdr:cNvPr id="756" name="フローチャート: 判断 755"/>
        <xdr:cNvSpPr/>
      </xdr:nvSpPr>
      <xdr:spPr>
        <a:xfrm>
          <a:off x="20215225" y="64020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37</xdr:row>
      <xdr:rowOff>151130</xdr:rowOff>
    </xdr:from>
    <xdr:ext cx="455295" cy="259080"/>
    <xdr:sp macro="" textlink="">
      <xdr:nvSpPr>
        <xdr:cNvPr id="757" name="テキスト ボックス 756"/>
        <xdr:cNvSpPr txBox="1"/>
      </xdr:nvSpPr>
      <xdr:spPr>
        <a:xfrm>
          <a:off x="20040600" y="649478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30</xdr:row>
      <xdr:rowOff>127000</xdr:rowOff>
    </xdr:from>
    <xdr:to>
      <xdr:col>107</xdr:col>
      <xdr:colOff>50800</xdr:colOff>
      <xdr:row>36</xdr:row>
      <xdr:rowOff>48895</xdr:rowOff>
    </xdr:to>
    <xdr:cxnSp macro="">
      <xdr:nvCxnSpPr>
        <xdr:cNvPr id="758" name="直線コネクタ 757"/>
        <xdr:cNvCxnSpPr/>
      </xdr:nvCxnSpPr>
      <xdr:spPr>
        <a:xfrm flipV="1">
          <a:off x="18573750" y="5270500"/>
          <a:ext cx="841375" cy="950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153035</xdr:rowOff>
    </xdr:from>
    <xdr:to>
      <xdr:col>107</xdr:col>
      <xdr:colOff>101600</xdr:colOff>
      <xdr:row>37</xdr:row>
      <xdr:rowOff>83185</xdr:rowOff>
    </xdr:to>
    <xdr:sp macro="" textlink="">
      <xdr:nvSpPr>
        <xdr:cNvPr id="759" name="フローチャート: 判断 758"/>
        <xdr:cNvSpPr/>
      </xdr:nvSpPr>
      <xdr:spPr>
        <a:xfrm>
          <a:off x="19364325"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74930</xdr:rowOff>
    </xdr:from>
    <xdr:ext cx="455295" cy="251460"/>
    <xdr:sp macro="" textlink="">
      <xdr:nvSpPr>
        <xdr:cNvPr id="760" name="テキスト ボックス 759"/>
        <xdr:cNvSpPr txBox="1"/>
      </xdr:nvSpPr>
      <xdr:spPr>
        <a:xfrm>
          <a:off x="19189700" y="641858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48895</xdr:rowOff>
    </xdr:from>
    <xdr:to>
      <xdr:col>102</xdr:col>
      <xdr:colOff>114300</xdr:colOff>
      <xdr:row>37</xdr:row>
      <xdr:rowOff>106045</xdr:rowOff>
    </xdr:to>
    <xdr:cxnSp macro="">
      <xdr:nvCxnSpPr>
        <xdr:cNvPr id="761" name="直線コネクタ 760"/>
        <xdr:cNvCxnSpPr/>
      </xdr:nvCxnSpPr>
      <xdr:spPr>
        <a:xfrm flipV="1">
          <a:off x="17732375" y="6221095"/>
          <a:ext cx="841375"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52070</xdr:rowOff>
    </xdr:from>
    <xdr:to>
      <xdr:col>102</xdr:col>
      <xdr:colOff>165100</xdr:colOff>
      <xdr:row>37</xdr:row>
      <xdr:rowOff>153035</xdr:rowOff>
    </xdr:to>
    <xdr:sp macro="" textlink="">
      <xdr:nvSpPr>
        <xdr:cNvPr id="762" name="フローチャート: 判断 761"/>
        <xdr:cNvSpPr/>
      </xdr:nvSpPr>
      <xdr:spPr>
        <a:xfrm>
          <a:off x="1852295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37</xdr:row>
      <xdr:rowOff>144145</xdr:rowOff>
    </xdr:from>
    <xdr:ext cx="468630" cy="250825"/>
    <xdr:sp macro="" textlink="">
      <xdr:nvSpPr>
        <xdr:cNvPr id="763" name="テキスト ボックス 762"/>
        <xdr:cNvSpPr txBox="1"/>
      </xdr:nvSpPr>
      <xdr:spPr>
        <a:xfrm>
          <a:off x="18348325" y="6487795"/>
          <a:ext cx="4686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128905</xdr:rowOff>
    </xdr:from>
    <xdr:to>
      <xdr:col>98</xdr:col>
      <xdr:colOff>38100</xdr:colOff>
      <xdr:row>38</xdr:row>
      <xdr:rowOff>59055</xdr:rowOff>
    </xdr:to>
    <xdr:sp macro="" textlink="">
      <xdr:nvSpPr>
        <xdr:cNvPr id="764" name="フローチャート: 判断 763"/>
        <xdr:cNvSpPr/>
      </xdr:nvSpPr>
      <xdr:spPr>
        <a:xfrm>
          <a:off x="17681575" y="64725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50165</xdr:rowOff>
    </xdr:from>
    <xdr:ext cx="455295" cy="259080"/>
    <xdr:sp macro="" textlink="">
      <xdr:nvSpPr>
        <xdr:cNvPr id="765" name="テキスト ボックス 764"/>
        <xdr:cNvSpPr txBox="1"/>
      </xdr:nvSpPr>
      <xdr:spPr>
        <a:xfrm>
          <a:off x="17506950" y="656526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6" name="テキスト ボックス 765"/>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48030" cy="259080"/>
    <xdr:sp macro="" textlink="">
      <xdr:nvSpPr>
        <xdr:cNvPr id="767" name="テキスト ボックス 766"/>
        <xdr:cNvSpPr txBox="1"/>
      </xdr:nvSpPr>
      <xdr:spPr>
        <a:xfrm>
          <a:off x="200850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48030" cy="259080"/>
    <xdr:sp macro="" textlink="">
      <xdr:nvSpPr>
        <xdr:cNvPr id="768" name="テキスト ボックス 767"/>
        <xdr:cNvSpPr txBox="1"/>
      </xdr:nvSpPr>
      <xdr:spPr>
        <a:xfrm>
          <a:off x="192341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69" name="テキスト ボックス 768"/>
        <xdr:cNvSpPr txBox="1"/>
      </xdr:nvSpPr>
      <xdr:spPr>
        <a:xfrm>
          <a:off x="1839277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48030" cy="259080"/>
    <xdr:sp macro="" textlink="">
      <xdr:nvSpPr>
        <xdr:cNvPr id="770" name="テキスト ボックス 769"/>
        <xdr:cNvSpPr txBox="1"/>
      </xdr:nvSpPr>
      <xdr:spPr>
        <a:xfrm>
          <a:off x="175514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109220</xdr:rowOff>
    </xdr:from>
    <xdr:to>
      <xdr:col>116</xdr:col>
      <xdr:colOff>114300</xdr:colOff>
      <xdr:row>38</xdr:row>
      <xdr:rowOff>38735</xdr:rowOff>
    </xdr:to>
    <xdr:sp macro="" textlink="">
      <xdr:nvSpPr>
        <xdr:cNvPr id="771" name="楕円 770"/>
        <xdr:cNvSpPr/>
      </xdr:nvSpPr>
      <xdr:spPr>
        <a:xfrm>
          <a:off x="21005800" y="6452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132080</xdr:rowOff>
    </xdr:from>
    <xdr:ext cx="469265" cy="251460"/>
    <xdr:sp macro="" textlink="">
      <xdr:nvSpPr>
        <xdr:cNvPr id="772" name="投資及び出資金該当値テキスト"/>
        <xdr:cNvSpPr txBox="1"/>
      </xdr:nvSpPr>
      <xdr:spPr>
        <a:xfrm>
          <a:off x="21107400" y="6304280"/>
          <a:ext cx="469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1,797</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31</xdr:row>
      <xdr:rowOff>73660</xdr:rowOff>
    </xdr:from>
    <xdr:to>
      <xdr:col>112</xdr:col>
      <xdr:colOff>38100</xdr:colOff>
      <xdr:row>32</xdr:row>
      <xdr:rowOff>3810</xdr:rowOff>
    </xdr:to>
    <xdr:sp macro="" textlink="">
      <xdr:nvSpPr>
        <xdr:cNvPr id="773" name="楕円 772"/>
        <xdr:cNvSpPr/>
      </xdr:nvSpPr>
      <xdr:spPr>
        <a:xfrm>
          <a:off x="20215225" y="53886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30</xdr:row>
      <xdr:rowOff>20320</xdr:rowOff>
    </xdr:from>
    <xdr:ext cx="533400" cy="248920"/>
    <xdr:sp macro="" textlink="">
      <xdr:nvSpPr>
        <xdr:cNvPr id="774" name="テキスト ボックス 773"/>
        <xdr:cNvSpPr txBox="1"/>
      </xdr:nvSpPr>
      <xdr:spPr>
        <a:xfrm>
          <a:off x="20008215" y="5163820"/>
          <a:ext cx="5334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10,170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30</xdr:row>
      <xdr:rowOff>76200</xdr:rowOff>
    </xdr:from>
    <xdr:to>
      <xdr:col>107</xdr:col>
      <xdr:colOff>101600</xdr:colOff>
      <xdr:row>31</xdr:row>
      <xdr:rowOff>6350</xdr:rowOff>
    </xdr:to>
    <xdr:sp macro="" textlink="">
      <xdr:nvSpPr>
        <xdr:cNvPr id="775" name="楕円 774"/>
        <xdr:cNvSpPr/>
      </xdr:nvSpPr>
      <xdr:spPr>
        <a:xfrm>
          <a:off x="19364325" y="521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29</xdr:row>
      <xdr:rowOff>22860</xdr:rowOff>
    </xdr:from>
    <xdr:ext cx="533400" cy="259080"/>
    <xdr:sp macro="" textlink="">
      <xdr:nvSpPr>
        <xdr:cNvPr id="776" name="テキスト ボックス 775"/>
        <xdr:cNvSpPr txBox="1"/>
      </xdr:nvSpPr>
      <xdr:spPr>
        <a:xfrm>
          <a:off x="19166840" y="49949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169545</xdr:rowOff>
    </xdr:from>
    <xdr:to>
      <xdr:col>102</xdr:col>
      <xdr:colOff>165100</xdr:colOff>
      <xdr:row>36</xdr:row>
      <xdr:rowOff>99695</xdr:rowOff>
    </xdr:to>
    <xdr:sp macro="" textlink="">
      <xdr:nvSpPr>
        <xdr:cNvPr id="777" name="楕円 776"/>
        <xdr:cNvSpPr/>
      </xdr:nvSpPr>
      <xdr:spPr>
        <a:xfrm>
          <a:off x="18522950" y="617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34</xdr:row>
      <xdr:rowOff>116205</xdr:rowOff>
    </xdr:from>
    <xdr:ext cx="468630" cy="259080"/>
    <xdr:sp macro="" textlink="">
      <xdr:nvSpPr>
        <xdr:cNvPr id="778" name="テキスト ボックス 777"/>
        <xdr:cNvSpPr txBox="1"/>
      </xdr:nvSpPr>
      <xdr:spPr>
        <a:xfrm>
          <a:off x="18348325" y="59455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55245</xdr:rowOff>
    </xdr:from>
    <xdr:to>
      <xdr:col>98</xdr:col>
      <xdr:colOff>38100</xdr:colOff>
      <xdr:row>37</xdr:row>
      <xdr:rowOff>156845</xdr:rowOff>
    </xdr:to>
    <xdr:sp macro="" textlink="">
      <xdr:nvSpPr>
        <xdr:cNvPr id="779" name="楕円 778"/>
        <xdr:cNvSpPr/>
      </xdr:nvSpPr>
      <xdr:spPr>
        <a:xfrm>
          <a:off x="17681575" y="63988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1905</xdr:rowOff>
    </xdr:from>
    <xdr:ext cx="455295" cy="259080"/>
    <xdr:sp macro="" textlink="">
      <xdr:nvSpPr>
        <xdr:cNvPr id="780" name="テキスト ボックス 779"/>
        <xdr:cNvSpPr txBox="1"/>
      </xdr:nvSpPr>
      <xdr:spPr>
        <a:xfrm>
          <a:off x="17506950" y="617410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17170"/>
    <xdr:sp macro="" textlink="">
      <xdr:nvSpPr>
        <xdr:cNvPr id="789" name="テキスト ボックス 788"/>
        <xdr:cNvSpPr txBox="1"/>
      </xdr:nvSpPr>
      <xdr:spPr>
        <a:xfrm>
          <a:off x="17345025" y="8064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73736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168910</xdr:rowOff>
    </xdr:from>
    <xdr:ext cx="234315" cy="248920"/>
    <xdr:sp macro="" textlink="">
      <xdr:nvSpPr>
        <xdr:cNvPr id="792" name="テキスト ボックス 791"/>
        <xdr:cNvSpPr txBox="1"/>
      </xdr:nvSpPr>
      <xdr:spPr>
        <a:xfrm>
          <a:off x="17143730" y="99415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73736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54610</xdr:rowOff>
    </xdr:from>
    <xdr:ext cx="517525" cy="248920"/>
    <xdr:sp macro="" textlink="">
      <xdr:nvSpPr>
        <xdr:cNvPr id="794" name="テキスト ボックス 793"/>
        <xdr:cNvSpPr txBox="1"/>
      </xdr:nvSpPr>
      <xdr:spPr>
        <a:xfrm>
          <a:off x="16870680" y="94843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73736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111760</xdr:rowOff>
    </xdr:from>
    <xdr:ext cx="517525" cy="248920"/>
    <xdr:sp macro="" textlink="">
      <xdr:nvSpPr>
        <xdr:cNvPr id="796" name="テキスト ボックス 795"/>
        <xdr:cNvSpPr txBox="1"/>
      </xdr:nvSpPr>
      <xdr:spPr>
        <a:xfrm>
          <a:off x="16870680" y="90271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73736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168910</xdr:rowOff>
    </xdr:from>
    <xdr:ext cx="517525" cy="248920"/>
    <xdr:sp macro="" textlink="">
      <xdr:nvSpPr>
        <xdr:cNvPr id="798" name="テキスト ボックス 797"/>
        <xdr:cNvSpPr txBox="1"/>
      </xdr:nvSpPr>
      <xdr:spPr>
        <a:xfrm>
          <a:off x="16870680" y="85699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17525" cy="248920"/>
    <xdr:sp macro="" textlink="">
      <xdr:nvSpPr>
        <xdr:cNvPr id="800" name="テキスト ボックス 799"/>
        <xdr:cNvSpPr txBox="1"/>
      </xdr:nvSpPr>
      <xdr:spPr>
        <a:xfrm>
          <a:off x="16870680" y="8112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33020</xdr:rowOff>
    </xdr:from>
    <xdr:to>
      <xdr:col>116</xdr:col>
      <xdr:colOff>62865</xdr:colOff>
      <xdr:row>58</xdr:row>
      <xdr:rowOff>135255</xdr:rowOff>
    </xdr:to>
    <xdr:cxnSp macro="">
      <xdr:nvCxnSpPr>
        <xdr:cNvPr id="802" name="直線コネクタ 801"/>
        <xdr:cNvCxnSpPr/>
      </xdr:nvCxnSpPr>
      <xdr:spPr>
        <a:xfrm flipV="1">
          <a:off x="21054695" y="8776970"/>
          <a:ext cx="1270" cy="1302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139065</xdr:rowOff>
    </xdr:from>
    <xdr:ext cx="313055" cy="259080"/>
    <xdr:sp macro="" textlink="">
      <xdr:nvSpPr>
        <xdr:cNvPr id="803" name="貸付金最小値テキスト"/>
        <xdr:cNvSpPr txBox="1"/>
      </xdr:nvSpPr>
      <xdr:spPr>
        <a:xfrm>
          <a:off x="21107400" y="1008316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135255</xdr:rowOff>
    </xdr:from>
    <xdr:to>
      <xdr:col>116</xdr:col>
      <xdr:colOff>152400</xdr:colOff>
      <xdr:row>58</xdr:row>
      <xdr:rowOff>135255</xdr:rowOff>
    </xdr:to>
    <xdr:cxnSp macro="">
      <xdr:nvCxnSpPr>
        <xdr:cNvPr id="804" name="直線コネクタ 803"/>
        <xdr:cNvCxnSpPr/>
      </xdr:nvCxnSpPr>
      <xdr:spPr>
        <a:xfrm>
          <a:off x="20977225" y="100793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151130</xdr:rowOff>
    </xdr:from>
    <xdr:ext cx="534035" cy="259080"/>
    <xdr:sp macro="" textlink="">
      <xdr:nvSpPr>
        <xdr:cNvPr id="805" name="貸付金最大値テキスト"/>
        <xdr:cNvSpPr txBox="1"/>
      </xdr:nvSpPr>
      <xdr:spPr>
        <a:xfrm>
          <a:off x="21107400" y="85521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28,581</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33020</xdr:rowOff>
    </xdr:from>
    <xdr:to>
      <xdr:col>116</xdr:col>
      <xdr:colOff>152400</xdr:colOff>
      <xdr:row>51</xdr:row>
      <xdr:rowOff>33020</xdr:rowOff>
    </xdr:to>
    <xdr:cxnSp macro="">
      <xdr:nvCxnSpPr>
        <xdr:cNvPr id="806" name="直線コネクタ 805"/>
        <xdr:cNvCxnSpPr/>
      </xdr:nvCxnSpPr>
      <xdr:spPr>
        <a:xfrm>
          <a:off x="20977225" y="87769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105410</xdr:rowOff>
    </xdr:from>
    <xdr:to>
      <xdr:col>116</xdr:col>
      <xdr:colOff>63500</xdr:colOff>
      <xdr:row>58</xdr:row>
      <xdr:rowOff>109220</xdr:rowOff>
    </xdr:to>
    <xdr:cxnSp macro="">
      <xdr:nvCxnSpPr>
        <xdr:cNvPr id="807" name="直線コネクタ 806"/>
        <xdr:cNvCxnSpPr/>
      </xdr:nvCxnSpPr>
      <xdr:spPr>
        <a:xfrm>
          <a:off x="20266025" y="10049510"/>
          <a:ext cx="7905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16510</xdr:rowOff>
    </xdr:from>
    <xdr:ext cx="469265" cy="259080"/>
    <xdr:sp macro="" textlink="">
      <xdr:nvSpPr>
        <xdr:cNvPr id="808" name="貸付金平均値テキスト"/>
        <xdr:cNvSpPr txBox="1"/>
      </xdr:nvSpPr>
      <xdr:spPr>
        <a:xfrm>
          <a:off x="21107400" y="96177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56</xdr:row>
      <xdr:rowOff>165100</xdr:rowOff>
    </xdr:from>
    <xdr:to>
      <xdr:col>116</xdr:col>
      <xdr:colOff>114300</xdr:colOff>
      <xdr:row>57</xdr:row>
      <xdr:rowOff>95250</xdr:rowOff>
    </xdr:to>
    <xdr:sp macro="" textlink="">
      <xdr:nvSpPr>
        <xdr:cNvPr id="809" name="フローチャート: 判断 808"/>
        <xdr:cNvSpPr/>
      </xdr:nvSpPr>
      <xdr:spPr>
        <a:xfrm>
          <a:off x="210058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105410</xdr:rowOff>
    </xdr:from>
    <xdr:to>
      <xdr:col>111</xdr:col>
      <xdr:colOff>177800</xdr:colOff>
      <xdr:row>58</xdr:row>
      <xdr:rowOff>106680</xdr:rowOff>
    </xdr:to>
    <xdr:cxnSp macro="">
      <xdr:nvCxnSpPr>
        <xdr:cNvPr id="810" name="直線コネクタ 809"/>
        <xdr:cNvCxnSpPr/>
      </xdr:nvCxnSpPr>
      <xdr:spPr>
        <a:xfrm flipV="1">
          <a:off x="19415125" y="10049510"/>
          <a:ext cx="8509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156845</xdr:rowOff>
    </xdr:from>
    <xdr:to>
      <xdr:col>112</xdr:col>
      <xdr:colOff>38100</xdr:colOff>
      <xdr:row>57</xdr:row>
      <xdr:rowOff>86995</xdr:rowOff>
    </xdr:to>
    <xdr:sp macro="" textlink="">
      <xdr:nvSpPr>
        <xdr:cNvPr id="811" name="フローチャート: 判断 810"/>
        <xdr:cNvSpPr/>
      </xdr:nvSpPr>
      <xdr:spPr>
        <a:xfrm>
          <a:off x="20215225" y="97580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104140</xdr:rowOff>
    </xdr:from>
    <xdr:ext cx="455295" cy="259080"/>
    <xdr:sp macro="" textlink="">
      <xdr:nvSpPr>
        <xdr:cNvPr id="812" name="テキスト ボックス 811"/>
        <xdr:cNvSpPr txBox="1"/>
      </xdr:nvSpPr>
      <xdr:spPr>
        <a:xfrm>
          <a:off x="20040600" y="953389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105410</xdr:rowOff>
    </xdr:from>
    <xdr:to>
      <xdr:col>107</xdr:col>
      <xdr:colOff>50800</xdr:colOff>
      <xdr:row>58</xdr:row>
      <xdr:rowOff>106680</xdr:rowOff>
    </xdr:to>
    <xdr:cxnSp macro="">
      <xdr:nvCxnSpPr>
        <xdr:cNvPr id="813" name="直線コネクタ 812"/>
        <xdr:cNvCxnSpPr/>
      </xdr:nvCxnSpPr>
      <xdr:spPr>
        <a:xfrm>
          <a:off x="18573750" y="10049510"/>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146685</xdr:rowOff>
    </xdr:from>
    <xdr:to>
      <xdr:col>107</xdr:col>
      <xdr:colOff>101600</xdr:colOff>
      <xdr:row>57</xdr:row>
      <xdr:rowOff>76835</xdr:rowOff>
    </xdr:to>
    <xdr:sp macro="" textlink="">
      <xdr:nvSpPr>
        <xdr:cNvPr id="814" name="フローチャート: 判断 813"/>
        <xdr:cNvSpPr/>
      </xdr:nvSpPr>
      <xdr:spPr>
        <a:xfrm>
          <a:off x="19364325" y="974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93345</xdr:rowOff>
    </xdr:from>
    <xdr:ext cx="455295" cy="259080"/>
    <xdr:sp macro="" textlink="">
      <xdr:nvSpPr>
        <xdr:cNvPr id="815" name="テキスト ボックス 814"/>
        <xdr:cNvSpPr txBox="1"/>
      </xdr:nvSpPr>
      <xdr:spPr>
        <a:xfrm>
          <a:off x="19189700" y="952309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104775</xdr:rowOff>
    </xdr:from>
    <xdr:to>
      <xdr:col>102</xdr:col>
      <xdr:colOff>114300</xdr:colOff>
      <xdr:row>58</xdr:row>
      <xdr:rowOff>105410</xdr:rowOff>
    </xdr:to>
    <xdr:cxnSp macro="">
      <xdr:nvCxnSpPr>
        <xdr:cNvPr id="816" name="直線コネクタ 815"/>
        <xdr:cNvCxnSpPr/>
      </xdr:nvCxnSpPr>
      <xdr:spPr>
        <a:xfrm>
          <a:off x="17732375" y="10048875"/>
          <a:ext cx="8413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137795</xdr:rowOff>
    </xdr:from>
    <xdr:to>
      <xdr:col>102</xdr:col>
      <xdr:colOff>165100</xdr:colOff>
      <xdr:row>57</xdr:row>
      <xdr:rowOff>67945</xdr:rowOff>
    </xdr:to>
    <xdr:sp macro="" textlink="">
      <xdr:nvSpPr>
        <xdr:cNvPr id="817" name="フローチャート: 判断 816"/>
        <xdr:cNvSpPr/>
      </xdr:nvSpPr>
      <xdr:spPr>
        <a:xfrm>
          <a:off x="18522950" y="973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84455</xdr:rowOff>
    </xdr:from>
    <xdr:ext cx="468630" cy="259080"/>
    <xdr:sp macro="" textlink="">
      <xdr:nvSpPr>
        <xdr:cNvPr id="818" name="テキスト ボックス 817"/>
        <xdr:cNvSpPr txBox="1"/>
      </xdr:nvSpPr>
      <xdr:spPr>
        <a:xfrm>
          <a:off x="18348325" y="951420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10795</xdr:rowOff>
    </xdr:from>
    <xdr:to>
      <xdr:col>98</xdr:col>
      <xdr:colOff>38100</xdr:colOff>
      <xdr:row>57</xdr:row>
      <xdr:rowOff>112395</xdr:rowOff>
    </xdr:to>
    <xdr:sp macro="" textlink="">
      <xdr:nvSpPr>
        <xdr:cNvPr id="819" name="フローチャート: 判断 818"/>
        <xdr:cNvSpPr/>
      </xdr:nvSpPr>
      <xdr:spPr>
        <a:xfrm>
          <a:off x="17681575" y="97834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128905</xdr:rowOff>
    </xdr:from>
    <xdr:ext cx="455295" cy="259080"/>
    <xdr:sp macro="" textlink="">
      <xdr:nvSpPr>
        <xdr:cNvPr id="820" name="テキスト ボックス 819"/>
        <xdr:cNvSpPr txBox="1"/>
      </xdr:nvSpPr>
      <xdr:spPr>
        <a:xfrm>
          <a:off x="17506950" y="9558655"/>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48030" cy="259080"/>
    <xdr:sp macro="" textlink="">
      <xdr:nvSpPr>
        <xdr:cNvPr id="822" name="テキスト ボックス 821"/>
        <xdr:cNvSpPr txBox="1"/>
      </xdr:nvSpPr>
      <xdr:spPr>
        <a:xfrm>
          <a:off x="200850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48030" cy="259080"/>
    <xdr:sp macro="" textlink="">
      <xdr:nvSpPr>
        <xdr:cNvPr id="823" name="テキスト ボックス 822"/>
        <xdr:cNvSpPr txBox="1"/>
      </xdr:nvSpPr>
      <xdr:spPr>
        <a:xfrm>
          <a:off x="192341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24" name="テキスト ボックス 823"/>
        <xdr:cNvSpPr txBox="1"/>
      </xdr:nvSpPr>
      <xdr:spPr>
        <a:xfrm>
          <a:off x="1839277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48030" cy="259080"/>
    <xdr:sp macro="" textlink="">
      <xdr:nvSpPr>
        <xdr:cNvPr id="825" name="テキスト ボックス 824"/>
        <xdr:cNvSpPr txBox="1"/>
      </xdr:nvSpPr>
      <xdr:spPr>
        <a:xfrm>
          <a:off x="175514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57785</xdr:rowOff>
    </xdr:from>
    <xdr:to>
      <xdr:col>116</xdr:col>
      <xdr:colOff>114300</xdr:colOff>
      <xdr:row>58</xdr:row>
      <xdr:rowOff>159385</xdr:rowOff>
    </xdr:to>
    <xdr:sp macro="" textlink="">
      <xdr:nvSpPr>
        <xdr:cNvPr id="826" name="楕円 825"/>
        <xdr:cNvSpPr/>
      </xdr:nvSpPr>
      <xdr:spPr>
        <a:xfrm>
          <a:off x="210058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144145</xdr:rowOff>
    </xdr:from>
    <xdr:ext cx="377825" cy="250825"/>
    <xdr:sp macro="" textlink="">
      <xdr:nvSpPr>
        <xdr:cNvPr id="827" name="貸付金該当値テキスト"/>
        <xdr:cNvSpPr txBox="1"/>
      </xdr:nvSpPr>
      <xdr:spPr>
        <a:xfrm>
          <a:off x="21107400" y="9916795"/>
          <a:ext cx="3778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54610</xdr:rowOff>
    </xdr:from>
    <xdr:to>
      <xdr:col>112</xdr:col>
      <xdr:colOff>38100</xdr:colOff>
      <xdr:row>58</xdr:row>
      <xdr:rowOff>156210</xdr:rowOff>
    </xdr:to>
    <xdr:sp macro="" textlink="">
      <xdr:nvSpPr>
        <xdr:cNvPr id="828" name="楕円 827"/>
        <xdr:cNvSpPr/>
      </xdr:nvSpPr>
      <xdr:spPr>
        <a:xfrm>
          <a:off x="20215225" y="99987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58</xdr:row>
      <xdr:rowOff>147320</xdr:rowOff>
    </xdr:from>
    <xdr:ext cx="364490" cy="259080"/>
    <xdr:sp macro="" textlink="">
      <xdr:nvSpPr>
        <xdr:cNvPr id="829" name="テキスト ボックス 828"/>
        <xdr:cNvSpPr txBox="1"/>
      </xdr:nvSpPr>
      <xdr:spPr>
        <a:xfrm>
          <a:off x="20086320" y="10091420"/>
          <a:ext cx="364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55880</xdr:rowOff>
    </xdr:from>
    <xdr:to>
      <xdr:col>107</xdr:col>
      <xdr:colOff>101600</xdr:colOff>
      <xdr:row>58</xdr:row>
      <xdr:rowOff>157480</xdr:rowOff>
    </xdr:to>
    <xdr:sp macro="" textlink="">
      <xdr:nvSpPr>
        <xdr:cNvPr id="830" name="楕円 829"/>
        <xdr:cNvSpPr/>
      </xdr:nvSpPr>
      <xdr:spPr>
        <a:xfrm>
          <a:off x="19364325"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58</xdr:row>
      <xdr:rowOff>148590</xdr:rowOff>
    </xdr:from>
    <xdr:ext cx="364490" cy="259080"/>
    <xdr:sp macro="" textlink="">
      <xdr:nvSpPr>
        <xdr:cNvPr id="831" name="テキスト ボックス 830"/>
        <xdr:cNvSpPr txBox="1"/>
      </xdr:nvSpPr>
      <xdr:spPr>
        <a:xfrm>
          <a:off x="19235420" y="10092690"/>
          <a:ext cx="364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54610</xdr:rowOff>
    </xdr:from>
    <xdr:to>
      <xdr:col>102</xdr:col>
      <xdr:colOff>165100</xdr:colOff>
      <xdr:row>58</xdr:row>
      <xdr:rowOff>156210</xdr:rowOff>
    </xdr:to>
    <xdr:sp macro="" textlink="">
      <xdr:nvSpPr>
        <xdr:cNvPr id="832" name="楕円 831"/>
        <xdr:cNvSpPr/>
      </xdr:nvSpPr>
      <xdr:spPr>
        <a:xfrm>
          <a:off x="1852295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58</xdr:row>
      <xdr:rowOff>147320</xdr:rowOff>
    </xdr:from>
    <xdr:ext cx="377825" cy="259080"/>
    <xdr:sp macro="" textlink="">
      <xdr:nvSpPr>
        <xdr:cNvPr id="833" name="テキスト ボックス 832"/>
        <xdr:cNvSpPr txBox="1"/>
      </xdr:nvSpPr>
      <xdr:spPr>
        <a:xfrm>
          <a:off x="18394045" y="100914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53975</xdr:rowOff>
    </xdr:from>
    <xdr:to>
      <xdr:col>98</xdr:col>
      <xdr:colOff>38100</xdr:colOff>
      <xdr:row>58</xdr:row>
      <xdr:rowOff>155575</xdr:rowOff>
    </xdr:to>
    <xdr:sp macro="" textlink="">
      <xdr:nvSpPr>
        <xdr:cNvPr id="834" name="楕円 833"/>
        <xdr:cNvSpPr/>
      </xdr:nvSpPr>
      <xdr:spPr>
        <a:xfrm>
          <a:off x="17681575" y="99980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58</xdr:row>
      <xdr:rowOff>146685</xdr:rowOff>
    </xdr:from>
    <xdr:ext cx="364490" cy="248285"/>
    <xdr:sp macro="" textlink="">
      <xdr:nvSpPr>
        <xdr:cNvPr id="835" name="テキスト ボックス 834"/>
        <xdr:cNvSpPr txBox="1"/>
      </xdr:nvSpPr>
      <xdr:spPr>
        <a:xfrm>
          <a:off x="17552670" y="10090785"/>
          <a:ext cx="36449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73736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7500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7500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84594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84594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195453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195453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43,232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73736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17170"/>
    <xdr:sp macro="" textlink="">
      <xdr:nvSpPr>
        <xdr:cNvPr id="844" name="テキスト ボックス 843"/>
        <xdr:cNvSpPr txBox="1"/>
      </xdr:nvSpPr>
      <xdr:spPr>
        <a:xfrm>
          <a:off x="17345025" y="11493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73736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80</xdr:row>
      <xdr:rowOff>111760</xdr:rowOff>
    </xdr:from>
    <xdr:ext cx="517525" cy="248920"/>
    <xdr:sp macro="" textlink="">
      <xdr:nvSpPr>
        <xdr:cNvPr id="846" name="テキスト ボックス 845"/>
        <xdr:cNvSpPr txBox="1"/>
      </xdr:nvSpPr>
      <xdr:spPr>
        <a:xfrm>
          <a:off x="16870680" y="13827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7" name="直線コネクタ 846"/>
        <xdr:cNvCxnSpPr/>
      </xdr:nvCxnSpPr>
      <xdr:spPr>
        <a:xfrm>
          <a:off x="17373600"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17525" cy="259080"/>
    <xdr:sp macro="" textlink="">
      <xdr:nvSpPr>
        <xdr:cNvPr id="848" name="テキスト ボックス 847"/>
        <xdr:cNvSpPr txBox="1"/>
      </xdr:nvSpPr>
      <xdr:spPr>
        <a:xfrm>
          <a:off x="16870680" y="13446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9" name="直線コネクタ 848"/>
        <xdr:cNvCxnSpPr/>
      </xdr:nvCxnSpPr>
      <xdr:spPr>
        <a:xfrm>
          <a:off x="17373600"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17525" cy="259080"/>
    <xdr:sp macro="" textlink="">
      <xdr:nvSpPr>
        <xdr:cNvPr id="850" name="テキスト ボックス 849"/>
        <xdr:cNvSpPr txBox="1"/>
      </xdr:nvSpPr>
      <xdr:spPr>
        <a:xfrm>
          <a:off x="16870680" y="13065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1" name="直線コネクタ 850"/>
        <xdr:cNvCxnSpPr/>
      </xdr:nvCxnSpPr>
      <xdr:spPr>
        <a:xfrm>
          <a:off x="17373600"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17525" cy="248920"/>
    <xdr:sp macro="" textlink="">
      <xdr:nvSpPr>
        <xdr:cNvPr id="852" name="テキスト ボックス 851"/>
        <xdr:cNvSpPr txBox="1"/>
      </xdr:nvSpPr>
      <xdr:spPr>
        <a:xfrm>
          <a:off x="16870680" y="12684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3" name="直線コネクタ 852"/>
        <xdr:cNvCxnSpPr/>
      </xdr:nvCxnSpPr>
      <xdr:spPr>
        <a:xfrm>
          <a:off x="17373600"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17525" cy="259080"/>
    <xdr:sp macro="" textlink="">
      <xdr:nvSpPr>
        <xdr:cNvPr id="854" name="テキスト ボックス 853"/>
        <xdr:cNvSpPr txBox="1"/>
      </xdr:nvSpPr>
      <xdr:spPr>
        <a:xfrm>
          <a:off x="16870680" y="12303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5" name="直線コネクタ 854"/>
        <xdr:cNvCxnSpPr/>
      </xdr:nvCxnSpPr>
      <xdr:spPr>
        <a:xfrm>
          <a:off x="17373600"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92710</xdr:rowOff>
    </xdr:from>
    <xdr:ext cx="517525" cy="259080"/>
    <xdr:sp macro="" textlink="">
      <xdr:nvSpPr>
        <xdr:cNvPr id="856" name="テキスト ボックス 855"/>
        <xdr:cNvSpPr txBox="1"/>
      </xdr:nvSpPr>
      <xdr:spPr>
        <a:xfrm>
          <a:off x="16870680" y="11922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7" name="直線コネクタ 856"/>
        <xdr:cNvCxnSpPr/>
      </xdr:nvCxnSpPr>
      <xdr:spPr>
        <a:xfrm>
          <a:off x="173736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67</xdr:row>
      <xdr:rowOff>54610</xdr:rowOff>
    </xdr:from>
    <xdr:ext cx="517525" cy="248920"/>
    <xdr:sp macro="" textlink="">
      <xdr:nvSpPr>
        <xdr:cNvPr id="858" name="テキスト ボックス 857"/>
        <xdr:cNvSpPr txBox="1"/>
      </xdr:nvSpPr>
      <xdr:spPr>
        <a:xfrm>
          <a:off x="16870680" y="11541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9" name="繰出金グラフ枠"/>
        <xdr:cNvSpPr/>
      </xdr:nvSpPr>
      <xdr:spPr>
        <a:xfrm>
          <a:off x="173736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6350</xdr:rowOff>
    </xdr:from>
    <xdr:to>
      <xdr:col>116</xdr:col>
      <xdr:colOff>62865</xdr:colOff>
      <xdr:row>78</xdr:row>
      <xdr:rowOff>73025</xdr:rowOff>
    </xdr:to>
    <xdr:cxnSp macro="">
      <xdr:nvCxnSpPr>
        <xdr:cNvPr id="860" name="直線コネクタ 859"/>
        <xdr:cNvCxnSpPr/>
      </xdr:nvCxnSpPr>
      <xdr:spPr>
        <a:xfrm flipV="1">
          <a:off x="21054695" y="12179300"/>
          <a:ext cx="127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76835</xdr:rowOff>
    </xdr:from>
    <xdr:ext cx="534035" cy="249555"/>
    <xdr:sp macro="" textlink="">
      <xdr:nvSpPr>
        <xdr:cNvPr id="861" name="繰出金最小値テキスト"/>
        <xdr:cNvSpPr txBox="1"/>
      </xdr:nvSpPr>
      <xdr:spPr>
        <a:xfrm>
          <a:off x="21107400" y="1344993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33,746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73025</xdr:rowOff>
    </xdr:from>
    <xdr:to>
      <xdr:col>116</xdr:col>
      <xdr:colOff>152400</xdr:colOff>
      <xdr:row>78</xdr:row>
      <xdr:rowOff>73025</xdr:rowOff>
    </xdr:to>
    <xdr:cxnSp macro="">
      <xdr:nvCxnSpPr>
        <xdr:cNvPr id="862" name="直線コネクタ 861"/>
        <xdr:cNvCxnSpPr/>
      </xdr:nvCxnSpPr>
      <xdr:spPr>
        <a:xfrm>
          <a:off x="20977225" y="134461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124460</xdr:rowOff>
    </xdr:from>
    <xdr:ext cx="534035" cy="259080"/>
    <xdr:sp macro="" textlink="">
      <xdr:nvSpPr>
        <xdr:cNvPr id="863" name="繰出金最大値テキスト"/>
        <xdr:cNvSpPr txBox="1"/>
      </xdr:nvSpPr>
      <xdr:spPr>
        <a:xfrm>
          <a:off x="21107400" y="119545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67,003</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6350</xdr:rowOff>
    </xdr:from>
    <xdr:to>
      <xdr:col>116</xdr:col>
      <xdr:colOff>152400</xdr:colOff>
      <xdr:row>71</xdr:row>
      <xdr:rowOff>6350</xdr:rowOff>
    </xdr:to>
    <xdr:cxnSp macro="">
      <xdr:nvCxnSpPr>
        <xdr:cNvPr id="864" name="直線コネクタ 863"/>
        <xdr:cNvCxnSpPr/>
      </xdr:nvCxnSpPr>
      <xdr:spPr>
        <a:xfrm>
          <a:off x="20977225" y="121793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128905</xdr:rowOff>
    </xdr:from>
    <xdr:to>
      <xdr:col>116</xdr:col>
      <xdr:colOff>63500</xdr:colOff>
      <xdr:row>78</xdr:row>
      <xdr:rowOff>96520</xdr:rowOff>
    </xdr:to>
    <xdr:cxnSp macro="">
      <xdr:nvCxnSpPr>
        <xdr:cNvPr id="865" name="直線コネクタ 864"/>
        <xdr:cNvCxnSpPr/>
      </xdr:nvCxnSpPr>
      <xdr:spPr>
        <a:xfrm flipV="1">
          <a:off x="20266025" y="13330555"/>
          <a:ext cx="790575" cy="139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87630</xdr:rowOff>
    </xdr:from>
    <xdr:ext cx="534035" cy="250190"/>
    <xdr:sp macro="" textlink="">
      <xdr:nvSpPr>
        <xdr:cNvPr id="866" name="繰出金平均値テキスト"/>
        <xdr:cNvSpPr txBox="1"/>
      </xdr:nvSpPr>
      <xdr:spPr>
        <a:xfrm>
          <a:off x="21107400" y="12774930"/>
          <a:ext cx="534035"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46,142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64135</xdr:rowOff>
    </xdr:from>
    <xdr:to>
      <xdr:col>116</xdr:col>
      <xdr:colOff>114300</xdr:colOff>
      <xdr:row>75</xdr:row>
      <xdr:rowOff>166370</xdr:rowOff>
    </xdr:to>
    <xdr:sp macro="" textlink="">
      <xdr:nvSpPr>
        <xdr:cNvPr id="867" name="フローチャート: 判断 866"/>
        <xdr:cNvSpPr/>
      </xdr:nvSpPr>
      <xdr:spPr>
        <a:xfrm>
          <a:off x="21005800" y="12922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25400</xdr:rowOff>
    </xdr:from>
    <xdr:to>
      <xdr:col>111</xdr:col>
      <xdr:colOff>177800</xdr:colOff>
      <xdr:row>78</xdr:row>
      <xdr:rowOff>96520</xdr:rowOff>
    </xdr:to>
    <xdr:cxnSp macro="">
      <xdr:nvCxnSpPr>
        <xdr:cNvPr id="868" name="直線コネクタ 867"/>
        <xdr:cNvCxnSpPr/>
      </xdr:nvCxnSpPr>
      <xdr:spPr>
        <a:xfrm>
          <a:off x="19415125" y="13227050"/>
          <a:ext cx="850900" cy="242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64135</xdr:rowOff>
    </xdr:from>
    <xdr:to>
      <xdr:col>112</xdr:col>
      <xdr:colOff>38100</xdr:colOff>
      <xdr:row>75</xdr:row>
      <xdr:rowOff>166370</xdr:rowOff>
    </xdr:to>
    <xdr:sp macro="" textlink="">
      <xdr:nvSpPr>
        <xdr:cNvPr id="869" name="フローチャート: 判断 868"/>
        <xdr:cNvSpPr/>
      </xdr:nvSpPr>
      <xdr:spPr>
        <a:xfrm>
          <a:off x="20215225" y="1292288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10795</xdr:rowOff>
    </xdr:from>
    <xdr:ext cx="533400" cy="258445"/>
    <xdr:sp macro="" textlink="">
      <xdr:nvSpPr>
        <xdr:cNvPr id="870" name="テキスト ボックス 869"/>
        <xdr:cNvSpPr txBox="1"/>
      </xdr:nvSpPr>
      <xdr:spPr>
        <a:xfrm>
          <a:off x="20008215" y="126980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25400</xdr:rowOff>
    </xdr:from>
    <xdr:to>
      <xdr:col>107</xdr:col>
      <xdr:colOff>50800</xdr:colOff>
      <xdr:row>77</xdr:row>
      <xdr:rowOff>74930</xdr:rowOff>
    </xdr:to>
    <xdr:cxnSp macro="">
      <xdr:nvCxnSpPr>
        <xdr:cNvPr id="871" name="直線コネクタ 870"/>
        <xdr:cNvCxnSpPr/>
      </xdr:nvCxnSpPr>
      <xdr:spPr>
        <a:xfrm flipV="1">
          <a:off x="18573750" y="13227050"/>
          <a:ext cx="841375"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23495</xdr:rowOff>
    </xdr:from>
    <xdr:to>
      <xdr:col>107</xdr:col>
      <xdr:colOff>101600</xdr:colOff>
      <xdr:row>75</xdr:row>
      <xdr:rowOff>125095</xdr:rowOff>
    </xdr:to>
    <xdr:sp macro="" textlink="">
      <xdr:nvSpPr>
        <xdr:cNvPr id="872" name="フローチャート: 判断 871"/>
        <xdr:cNvSpPr/>
      </xdr:nvSpPr>
      <xdr:spPr>
        <a:xfrm>
          <a:off x="19364325" y="1288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141605</xdr:rowOff>
    </xdr:from>
    <xdr:ext cx="533400" cy="259080"/>
    <xdr:sp macro="" textlink="">
      <xdr:nvSpPr>
        <xdr:cNvPr id="873" name="テキスト ボックス 872"/>
        <xdr:cNvSpPr txBox="1"/>
      </xdr:nvSpPr>
      <xdr:spPr>
        <a:xfrm>
          <a:off x="19166840" y="12657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47,213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74930</xdr:rowOff>
    </xdr:from>
    <xdr:to>
      <xdr:col>102</xdr:col>
      <xdr:colOff>114300</xdr:colOff>
      <xdr:row>78</xdr:row>
      <xdr:rowOff>94615</xdr:rowOff>
    </xdr:to>
    <xdr:cxnSp macro="">
      <xdr:nvCxnSpPr>
        <xdr:cNvPr id="874" name="直線コネクタ 873"/>
        <xdr:cNvCxnSpPr/>
      </xdr:nvCxnSpPr>
      <xdr:spPr>
        <a:xfrm flipV="1">
          <a:off x="17732375" y="13276580"/>
          <a:ext cx="841375" cy="191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142240</xdr:rowOff>
    </xdr:from>
    <xdr:to>
      <xdr:col>102</xdr:col>
      <xdr:colOff>165100</xdr:colOff>
      <xdr:row>76</xdr:row>
      <xdr:rowOff>72390</xdr:rowOff>
    </xdr:to>
    <xdr:sp macro="" textlink="">
      <xdr:nvSpPr>
        <xdr:cNvPr id="875" name="フローチャート: 判断 874"/>
        <xdr:cNvSpPr/>
      </xdr:nvSpPr>
      <xdr:spPr>
        <a:xfrm>
          <a:off x="1852295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89535</xdr:rowOff>
    </xdr:from>
    <xdr:ext cx="520065" cy="248285"/>
    <xdr:sp macro="" textlink="">
      <xdr:nvSpPr>
        <xdr:cNvPr id="876" name="テキスト ボックス 875"/>
        <xdr:cNvSpPr txBox="1"/>
      </xdr:nvSpPr>
      <xdr:spPr>
        <a:xfrm>
          <a:off x="18315940" y="1277683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44,092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40640</xdr:rowOff>
    </xdr:from>
    <xdr:to>
      <xdr:col>98</xdr:col>
      <xdr:colOff>38100</xdr:colOff>
      <xdr:row>76</xdr:row>
      <xdr:rowOff>141605</xdr:rowOff>
    </xdr:to>
    <xdr:sp macro="" textlink="">
      <xdr:nvSpPr>
        <xdr:cNvPr id="877" name="フローチャート: 判断 876"/>
        <xdr:cNvSpPr/>
      </xdr:nvSpPr>
      <xdr:spPr>
        <a:xfrm>
          <a:off x="17681575" y="13070840"/>
          <a:ext cx="920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158115</xdr:rowOff>
    </xdr:from>
    <xdr:ext cx="533400" cy="248285"/>
    <xdr:sp macro="" textlink="">
      <xdr:nvSpPr>
        <xdr:cNvPr id="878" name="テキスト ボックス 877"/>
        <xdr:cNvSpPr txBox="1"/>
      </xdr:nvSpPr>
      <xdr:spPr>
        <a:xfrm>
          <a:off x="17474565" y="1284541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9" name="テキスト ボックス 878"/>
        <xdr:cNvSpPr txBox="1"/>
      </xdr:nvSpPr>
      <xdr:spPr>
        <a:xfrm>
          <a:off x="20875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48030" cy="259080"/>
    <xdr:sp macro="" textlink="">
      <xdr:nvSpPr>
        <xdr:cNvPr id="880" name="テキスト ボックス 879"/>
        <xdr:cNvSpPr txBox="1"/>
      </xdr:nvSpPr>
      <xdr:spPr>
        <a:xfrm>
          <a:off x="200850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48030" cy="259080"/>
    <xdr:sp macro="" textlink="">
      <xdr:nvSpPr>
        <xdr:cNvPr id="881" name="テキスト ボックス 880"/>
        <xdr:cNvSpPr txBox="1"/>
      </xdr:nvSpPr>
      <xdr:spPr>
        <a:xfrm>
          <a:off x="192341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1365" cy="259080"/>
    <xdr:sp macro="" textlink="">
      <xdr:nvSpPr>
        <xdr:cNvPr id="882" name="テキスト ボックス 881"/>
        <xdr:cNvSpPr txBox="1"/>
      </xdr:nvSpPr>
      <xdr:spPr>
        <a:xfrm>
          <a:off x="1839277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48030" cy="259080"/>
    <xdr:sp macro="" textlink="">
      <xdr:nvSpPr>
        <xdr:cNvPr id="883" name="テキスト ボックス 882"/>
        <xdr:cNvSpPr txBox="1"/>
      </xdr:nvSpPr>
      <xdr:spPr>
        <a:xfrm>
          <a:off x="175514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77</xdr:row>
      <xdr:rowOff>78105</xdr:rowOff>
    </xdr:from>
    <xdr:to>
      <xdr:col>116</xdr:col>
      <xdr:colOff>114300</xdr:colOff>
      <xdr:row>78</xdr:row>
      <xdr:rowOff>8255</xdr:rowOff>
    </xdr:to>
    <xdr:sp macro="" textlink="">
      <xdr:nvSpPr>
        <xdr:cNvPr id="884" name="楕円 883"/>
        <xdr:cNvSpPr/>
      </xdr:nvSpPr>
      <xdr:spPr>
        <a:xfrm>
          <a:off x="21005800" y="132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164465</xdr:rowOff>
    </xdr:from>
    <xdr:ext cx="534035" cy="259080"/>
    <xdr:sp macro="" textlink="">
      <xdr:nvSpPr>
        <xdr:cNvPr id="885" name="繰出金該当値テキスト"/>
        <xdr:cNvSpPr txBox="1"/>
      </xdr:nvSpPr>
      <xdr:spPr>
        <a:xfrm>
          <a:off x="21107400" y="13194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36,776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45720</xdr:rowOff>
    </xdr:from>
    <xdr:to>
      <xdr:col>112</xdr:col>
      <xdr:colOff>38100</xdr:colOff>
      <xdr:row>78</xdr:row>
      <xdr:rowOff>147320</xdr:rowOff>
    </xdr:to>
    <xdr:sp macro="" textlink="">
      <xdr:nvSpPr>
        <xdr:cNvPr id="886" name="楕円 885"/>
        <xdr:cNvSpPr/>
      </xdr:nvSpPr>
      <xdr:spPr>
        <a:xfrm>
          <a:off x="20215225" y="134188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138430</xdr:rowOff>
    </xdr:from>
    <xdr:ext cx="533400" cy="259080"/>
    <xdr:sp macro="" textlink="">
      <xdr:nvSpPr>
        <xdr:cNvPr id="887" name="テキスト ボックス 886"/>
        <xdr:cNvSpPr txBox="1"/>
      </xdr:nvSpPr>
      <xdr:spPr>
        <a:xfrm>
          <a:off x="20008215" y="13511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33,130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146050</xdr:rowOff>
    </xdr:from>
    <xdr:to>
      <xdr:col>107</xdr:col>
      <xdr:colOff>101600</xdr:colOff>
      <xdr:row>77</xdr:row>
      <xdr:rowOff>76200</xdr:rowOff>
    </xdr:to>
    <xdr:sp macro="" textlink="">
      <xdr:nvSpPr>
        <xdr:cNvPr id="888" name="楕円 887"/>
        <xdr:cNvSpPr/>
      </xdr:nvSpPr>
      <xdr:spPr>
        <a:xfrm>
          <a:off x="19364325"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67310</xdr:rowOff>
    </xdr:from>
    <xdr:ext cx="533400" cy="259080"/>
    <xdr:sp macro="" textlink="">
      <xdr:nvSpPr>
        <xdr:cNvPr id="889" name="テキスト ボックス 888"/>
        <xdr:cNvSpPr txBox="1"/>
      </xdr:nvSpPr>
      <xdr:spPr>
        <a:xfrm>
          <a:off x="19166840" y="13268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39,499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24130</xdr:rowOff>
    </xdr:from>
    <xdr:to>
      <xdr:col>102</xdr:col>
      <xdr:colOff>165100</xdr:colOff>
      <xdr:row>77</xdr:row>
      <xdr:rowOff>125730</xdr:rowOff>
    </xdr:to>
    <xdr:sp macro="" textlink="">
      <xdr:nvSpPr>
        <xdr:cNvPr id="890" name="楕円 889"/>
        <xdr:cNvSpPr/>
      </xdr:nvSpPr>
      <xdr:spPr>
        <a:xfrm>
          <a:off x="1852295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116840</xdr:rowOff>
    </xdr:from>
    <xdr:ext cx="520065" cy="259080"/>
    <xdr:sp macro="" textlink="">
      <xdr:nvSpPr>
        <xdr:cNvPr id="891" name="テキスト ボックス 890"/>
        <xdr:cNvSpPr txBox="1"/>
      </xdr:nvSpPr>
      <xdr:spPr>
        <a:xfrm>
          <a:off x="18315940" y="1331849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43815</xdr:rowOff>
    </xdr:from>
    <xdr:to>
      <xdr:col>98</xdr:col>
      <xdr:colOff>38100</xdr:colOff>
      <xdr:row>78</xdr:row>
      <xdr:rowOff>145415</xdr:rowOff>
    </xdr:to>
    <xdr:sp macro="" textlink="">
      <xdr:nvSpPr>
        <xdr:cNvPr id="892" name="楕円 891"/>
        <xdr:cNvSpPr/>
      </xdr:nvSpPr>
      <xdr:spPr>
        <a:xfrm>
          <a:off x="17681575" y="1341691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78</xdr:row>
      <xdr:rowOff>136525</xdr:rowOff>
    </xdr:from>
    <xdr:ext cx="533400" cy="258445"/>
    <xdr:sp macro="" textlink="">
      <xdr:nvSpPr>
        <xdr:cNvPr id="893" name="テキスト ボックス 892"/>
        <xdr:cNvSpPr txBox="1"/>
      </xdr:nvSpPr>
      <xdr:spPr>
        <a:xfrm>
          <a:off x="17474565" y="13509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4" name="正方形/長方形 893"/>
        <xdr:cNvSpPr/>
      </xdr:nvSpPr>
      <xdr:spPr>
        <a:xfrm>
          <a:off x="173736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5" name="正方形/長方形 894"/>
        <xdr:cNvSpPr/>
      </xdr:nvSpPr>
      <xdr:spPr>
        <a:xfrm>
          <a:off x="17500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6" name="正方形/長方形 895"/>
        <xdr:cNvSpPr/>
      </xdr:nvSpPr>
      <xdr:spPr>
        <a:xfrm>
          <a:off x="17500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7" name="正方形/長方形 896"/>
        <xdr:cNvSpPr/>
      </xdr:nvSpPr>
      <xdr:spPr>
        <a:xfrm>
          <a:off x="184594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8" name="正方形/長方形 897"/>
        <xdr:cNvSpPr/>
      </xdr:nvSpPr>
      <xdr:spPr>
        <a:xfrm>
          <a:off x="184594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9" name="正方形/長方形 898"/>
        <xdr:cNvSpPr/>
      </xdr:nvSpPr>
      <xdr:spPr>
        <a:xfrm>
          <a:off x="195453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0" name="正方形/長方形 899"/>
        <xdr:cNvSpPr/>
      </xdr:nvSpPr>
      <xdr:spPr>
        <a:xfrm>
          <a:off x="195453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1" name="正方形/長方形 900"/>
        <xdr:cNvSpPr/>
      </xdr:nvSpPr>
      <xdr:spPr>
        <a:xfrm>
          <a:off x="173736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17170"/>
    <xdr:sp macro="" textlink="">
      <xdr:nvSpPr>
        <xdr:cNvPr id="902" name="テキスト ボックス 901"/>
        <xdr:cNvSpPr txBox="1"/>
      </xdr:nvSpPr>
      <xdr:spPr>
        <a:xfrm>
          <a:off x="17345025" y="14922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3" name="直線コネクタ 902"/>
        <xdr:cNvCxnSpPr/>
      </xdr:nvCxnSpPr>
      <xdr:spPr>
        <a:xfrm>
          <a:off x="173736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4" name="直線コネクタ 903"/>
        <xdr:cNvCxnSpPr/>
      </xdr:nvCxnSpPr>
      <xdr:spPr>
        <a:xfrm>
          <a:off x="17373600"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34315" cy="248920"/>
    <xdr:sp macro="" textlink="">
      <xdr:nvSpPr>
        <xdr:cNvPr id="905" name="テキスト ボックス 904"/>
        <xdr:cNvSpPr txBox="1"/>
      </xdr:nvSpPr>
      <xdr:spPr>
        <a:xfrm>
          <a:off x="17143730" y="16113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73736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34315" cy="248920"/>
    <xdr:sp macro="" textlink="">
      <xdr:nvSpPr>
        <xdr:cNvPr id="907" name="テキスト ボックス 906"/>
        <xdr:cNvSpPr txBox="1"/>
      </xdr:nvSpPr>
      <xdr:spPr>
        <a:xfrm>
          <a:off x="17143730" y="14970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73736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9" name="直線コネクタ 908"/>
        <xdr:cNvCxnSpPr/>
      </xdr:nvCxnSpPr>
      <xdr:spPr>
        <a:xfrm>
          <a:off x="210546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8920" cy="259080"/>
    <xdr:sp macro="" textlink="">
      <xdr:nvSpPr>
        <xdr:cNvPr id="910" name="前年度繰上充用金最小値テキスト"/>
        <xdr:cNvSpPr txBox="1"/>
      </xdr:nvSpPr>
      <xdr:spPr>
        <a:xfrm>
          <a:off x="2110740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xdr:cNvCxnSpPr/>
      </xdr:nvCxnSpPr>
      <xdr:spPr>
        <a:xfrm>
          <a:off x="20977225" y="16256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8920" cy="259080"/>
    <xdr:sp macro="" textlink="">
      <xdr:nvSpPr>
        <xdr:cNvPr id="912" name="前年度繰上充用金最大値テキスト"/>
        <xdr:cNvSpPr txBox="1"/>
      </xdr:nvSpPr>
      <xdr:spPr>
        <a:xfrm>
          <a:off x="2110740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0977225" y="16256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4" name="直線コネクタ 913"/>
        <xdr:cNvCxnSpPr/>
      </xdr:nvCxnSpPr>
      <xdr:spPr>
        <a:xfrm>
          <a:off x="20266025" y="16256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8920" cy="259080"/>
    <xdr:sp macro="" textlink="">
      <xdr:nvSpPr>
        <xdr:cNvPr id="915" name="前年度繰上充用金平均値テキスト"/>
        <xdr:cNvSpPr txBox="1"/>
      </xdr:nvSpPr>
      <xdr:spPr>
        <a:xfrm>
          <a:off x="21107400" y="16183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フローチャート: 判断 915"/>
        <xdr:cNvSpPr/>
      </xdr:nvSpPr>
      <xdr:spPr>
        <a:xfrm>
          <a:off x="210058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7" name="直線コネクタ 916"/>
        <xdr:cNvCxnSpPr/>
      </xdr:nvCxnSpPr>
      <xdr:spPr>
        <a:xfrm>
          <a:off x="19415125" y="16256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8" name="フローチャート: 判断 917"/>
        <xdr:cNvSpPr/>
      </xdr:nvSpPr>
      <xdr:spPr>
        <a:xfrm>
          <a:off x="20215225" y="1620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34950" cy="259080"/>
    <xdr:sp macro="" textlink="">
      <xdr:nvSpPr>
        <xdr:cNvPr id="919" name="テキスト ボックス 918"/>
        <xdr:cNvSpPr txBox="1"/>
      </xdr:nvSpPr>
      <xdr:spPr>
        <a:xfrm>
          <a:off x="20141565" y="16297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0" name="直線コネクタ 919"/>
        <xdr:cNvCxnSpPr/>
      </xdr:nvCxnSpPr>
      <xdr:spPr>
        <a:xfrm>
          <a:off x="18573750" y="16256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1" name="フローチャート: 判断 920"/>
        <xdr:cNvSpPr/>
      </xdr:nvSpPr>
      <xdr:spPr>
        <a:xfrm>
          <a:off x="1936432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22" name="テキスト ボックス 921"/>
        <xdr:cNvSpPr txBox="1"/>
      </xdr:nvSpPr>
      <xdr:spPr>
        <a:xfrm>
          <a:off x="1930019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3" name="直線コネクタ 922"/>
        <xdr:cNvCxnSpPr/>
      </xdr:nvCxnSpPr>
      <xdr:spPr>
        <a:xfrm>
          <a:off x="17732375" y="16256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4" name="フローチャート: 判断 923"/>
        <xdr:cNvSpPr/>
      </xdr:nvSpPr>
      <xdr:spPr>
        <a:xfrm>
          <a:off x="185229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34315" cy="259080"/>
    <xdr:sp macro="" textlink="">
      <xdr:nvSpPr>
        <xdr:cNvPr id="925" name="テキスト ボックス 924"/>
        <xdr:cNvSpPr txBox="1"/>
      </xdr:nvSpPr>
      <xdr:spPr>
        <a:xfrm>
          <a:off x="18458815" y="16297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フローチャート: 判断 925"/>
        <xdr:cNvSpPr/>
      </xdr:nvSpPr>
      <xdr:spPr>
        <a:xfrm>
          <a:off x="17681575" y="1620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34950" cy="259080"/>
    <xdr:sp macro="" textlink="">
      <xdr:nvSpPr>
        <xdr:cNvPr id="927" name="テキスト ボックス 926"/>
        <xdr:cNvSpPr txBox="1"/>
      </xdr:nvSpPr>
      <xdr:spPr>
        <a:xfrm>
          <a:off x="17607915" y="16297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8" name="テキスト ボックス 927"/>
        <xdr:cNvSpPr txBox="1"/>
      </xdr:nvSpPr>
      <xdr:spPr>
        <a:xfrm>
          <a:off x="20875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48030" cy="259080"/>
    <xdr:sp macro="" textlink="">
      <xdr:nvSpPr>
        <xdr:cNvPr id="929" name="テキスト ボックス 928"/>
        <xdr:cNvSpPr txBox="1"/>
      </xdr:nvSpPr>
      <xdr:spPr>
        <a:xfrm>
          <a:off x="200850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48030" cy="259080"/>
    <xdr:sp macro="" textlink="">
      <xdr:nvSpPr>
        <xdr:cNvPr id="930" name="テキスト ボックス 929"/>
        <xdr:cNvSpPr txBox="1"/>
      </xdr:nvSpPr>
      <xdr:spPr>
        <a:xfrm>
          <a:off x="192341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1365" cy="259080"/>
    <xdr:sp macro="" textlink="">
      <xdr:nvSpPr>
        <xdr:cNvPr id="931" name="テキスト ボックス 930"/>
        <xdr:cNvSpPr txBox="1"/>
      </xdr:nvSpPr>
      <xdr:spPr>
        <a:xfrm>
          <a:off x="1839277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48030" cy="259080"/>
    <xdr:sp macro="" textlink="">
      <xdr:nvSpPr>
        <xdr:cNvPr id="932" name="テキスト ボックス 931"/>
        <xdr:cNvSpPr txBox="1"/>
      </xdr:nvSpPr>
      <xdr:spPr>
        <a:xfrm>
          <a:off x="175514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3" name="楕円 932"/>
        <xdr:cNvSpPr/>
      </xdr:nvSpPr>
      <xdr:spPr>
        <a:xfrm>
          <a:off x="210058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8920" cy="259080"/>
    <xdr:sp macro="" textlink="">
      <xdr:nvSpPr>
        <xdr:cNvPr id="934" name="前年度繰上充用金該当値テキスト"/>
        <xdr:cNvSpPr txBox="1"/>
      </xdr:nvSpPr>
      <xdr:spPr>
        <a:xfrm>
          <a:off x="21107400" y="16069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5" name="楕円 934"/>
        <xdr:cNvSpPr/>
      </xdr:nvSpPr>
      <xdr:spPr>
        <a:xfrm>
          <a:off x="20215225" y="16205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34950" cy="259080"/>
    <xdr:sp macro="" textlink="">
      <xdr:nvSpPr>
        <xdr:cNvPr id="936" name="テキスト ボックス 935"/>
        <xdr:cNvSpPr txBox="1"/>
      </xdr:nvSpPr>
      <xdr:spPr>
        <a:xfrm>
          <a:off x="20141565" y="15980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7" name="楕円 936"/>
        <xdr:cNvSpPr/>
      </xdr:nvSpPr>
      <xdr:spPr>
        <a:xfrm>
          <a:off x="1936432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38" name="テキスト ボックス 937"/>
        <xdr:cNvSpPr txBox="1"/>
      </xdr:nvSpPr>
      <xdr:spPr>
        <a:xfrm>
          <a:off x="1930019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9" name="楕円 938"/>
        <xdr:cNvSpPr/>
      </xdr:nvSpPr>
      <xdr:spPr>
        <a:xfrm>
          <a:off x="185229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34315" cy="259080"/>
    <xdr:sp macro="" textlink="">
      <xdr:nvSpPr>
        <xdr:cNvPr id="940" name="テキスト ボックス 939"/>
        <xdr:cNvSpPr txBox="1"/>
      </xdr:nvSpPr>
      <xdr:spPr>
        <a:xfrm>
          <a:off x="18458815" y="15980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1" name="楕円 940"/>
        <xdr:cNvSpPr/>
      </xdr:nvSpPr>
      <xdr:spPr>
        <a:xfrm>
          <a:off x="17681575" y="16205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34950" cy="259080"/>
    <xdr:sp macro="" textlink="">
      <xdr:nvSpPr>
        <xdr:cNvPr id="942" name="テキスト ボックス 941"/>
        <xdr:cNvSpPr txBox="1"/>
      </xdr:nvSpPr>
      <xdr:spPr>
        <a:xfrm>
          <a:off x="17607915" y="15980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b="0" i="0" baseline="0">
              <a:solidFill>
                <a:schemeClr val="dk1"/>
              </a:solidFill>
              <a:effectLst/>
              <a:latin typeface="ＭＳ ゴシック"/>
              <a:ea typeface="ＭＳ ゴシック"/>
              <a:cs typeface="+mn-cs"/>
            </a:rPr>
            <a:t>  </a:t>
          </a:r>
          <a:r>
            <a:rPr lang="ja-JP" altLang="ja-JP" sz="1300" b="0" i="0" baseline="0">
              <a:solidFill>
                <a:schemeClr val="dk1"/>
              </a:solidFill>
              <a:effectLst/>
              <a:latin typeface="ＭＳ ゴシック"/>
              <a:ea typeface="ＭＳ ゴシック"/>
              <a:cs typeface="+mn-cs"/>
            </a:rPr>
            <a:t>人件費，公債費，繰出金は類似団体と比較しても住民一人当たりのコストは低く抑えられている状況であり，扶助費，維持補修費，補助費等</a:t>
          </a:r>
          <a:r>
            <a:rPr lang="ja-JP" altLang="en-US" sz="1300" b="0" i="0" baseline="0">
              <a:solidFill>
                <a:schemeClr val="dk1"/>
              </a:solidFill>
              <a:effectLst/>
              <a:latin typeface="ＭＳ ゴシック"/>
              <a:ea typeface="ＭＳ ゴシック"/>
              <a:cs typeface="+mn-cs"/>
            </a:rPr>
            <a:t>は，</a:t>
          </a:r>
          <a:r>
            <a:rPr lang="ja-JP" altLang="ja-JP" sz="1300" b="0" i="0" baseline="0">
              <a:solidFill>
                <a:schemeClr val="dk1"/>
              </a:solidFill>
              <a:effectLst/>
              <a:latin typeface="ＭＳ ゴシック"/>
              <a:ea typeface="ＭＳ ゴシック"/>
              <a:cs typeface="+mn-cs"/>
            </a:rPr>
            <a:t>類似団体と比較して住民一人当たりのコストが高い状況である。</a:t>
          </a:r>
          <a:endParaRPr lang="en-US" altLang="ja-JP" sz="1300" b="0" i="0" baseline="0">
            <a:solidFill>
              <a:schemeClr val="dk1"/>
            </a:solidFill>
            <a:effectLst/>
            <a:latin typeface="ＭＳ ゴシック"/>
            <a:ea typeface="ＭＳ ゴシック"/>
            <a:cs typeface="+mn-cs"/>
          </a:endParaRPr>
        </a:p>
        <a:p>
          <a:r>
            <a:rPr lang="ja-JP" altLang="en-US" sz="1300" b="0" i="0" baseline="0">
              <a:solidFill>
                <a:schemeClr val="dk1"/>
              </a:solidFill>
              <a:effectLst/>
              <a:latin typeface="ＭＳ ゴシック"/>
              <a:ea typeface="ＭＳ ゴシック"/>
              <a:cs typeface="+mn-cs"/>
            </a:rPr>
            <a:t>　</a:t>
          </a:r>
          <a:r>
            <a:rPr kumimoji="1" lang="ja-JP" altLang="en-US" sz="1300">
              <a:latin typeface="ＭＳ Ｐゴシック"/>
              <a:ea typeface="ＭＳ Ｐゴシック"/>
            </a:rPr>
            <a:t>類似団体と比較して住民一人当たりのコストが低い歳出のうち，</a:t>
          </a:r>
          <a:r>
            <a:rPr lang="ja-JP" altLang="en-US" sz="1300" b="0" i="0" baseline="0">
              <a:solidFill>
                <a:schemeClr val="dk1"/>
              </a:solidFill>
              <a:effectLst/>
              <a:latin typeface="ＭＳ ゴシック"/>
              <a:ea typeface="ＭＳ ゴシック"/>
              <a:cs typeface="+mn-cs"/>
            </a:rPr>
            <a:t>特徴的なのは公債費であり，</a:t>
          </a:r>
          <a:r>
            <a:rPr kumimoji="1" lang="ja-JP" altLang="en-US" sz="1300">
              <a:latin typeface="ＭＳ Ｐゴシック"/>
              <a:ea typeface="ＭＳ Ｐゴシック"/>
            </a:rPr>
            <a:t>市債残高と借入額のバランスを考慮した財政運営を行っていることから，類似団体よりも低い水準を維持している。</a:t>
          </a:r>
          <a:endParaRPr lang="en-US" altLang="ja-JP" sz="1300" b="0" i="0" baseline="0">
            <a:solidFill>
              <a:schemeClr val="dk1"/>
            </a:solidFill>
            <a:effectLst/>
            <a:latin typeface="ＭＳ ゴシック"/>
            <a:ea typeface="ＭＳ ゴシック"/>
            <a:cs typeface="+mn-cs"/>
          </a:endParaRPr>
        </a:p>
        <a:p>
          <a:r>
            <a:rPr lang="ja-JP" altLang="en-US" sz="1300" b="0" i="0" baseline="0">
              <a:solidFill>
                <a:schemeClr val="dk1"/>
              </a:solidFill>
              <a:effectLst/>
              <a:latin typeface="ＭＳ ゴシック"/>
              <a:ea typeface="ＭＳ ゴシック"/>
              <a:cs typeface="+mn-cs"/>
            </a:rPr>
            <a:t>　一方，</a:t>
          </a:r>
          <a:r>
            <a:rPr kumimoji="1" lang="ja-JP" altLang="en-US" sz="1300">
              <a:latin typeface="ＭＳ Ｐゴシック"/>
              <a:ea typeface="ＭＳ Ｐゴシック"/>
            </a:rPr>
            <a:t>類似団体と比較して住民一人当たりのコストが高い歳出のうち，</a:t>
          </a:r>
          <a:r>
            <a:rPr lang="ja-JP" altLang="en-US" sz="1300" b="0" i="0" baseline="0">
              <a:solidFill>
                <a:schemeClr val="dk1"/>
              </a:solidFill>
              <a:effectLst/>
              <a:latin typeface="ＭＳ ゴシック"/>
              <a:ea typeface="ＭＳ ゴシック"/>
              <a:cs typeface="+mn-cs"/>
            </a:rPr>
            <a:t>特徴的なのは，補助費等</a:t>
          </a:r>
          <a:r>
            <a:rPr lang="ja-JP" altLang="ja-JP" sz="1300" b="0" i="0" baseline="0">
              <a:solidFill>
                <a:schemeClr val="dk1"/>
              </a:solidFill>
              <a:effectLst/>
              <a:latin typeface="ＭＳ ゴシック"/>
              <a:ea typeface="ＭＳ ゴシック"/>
              <a:cs typeface="+mn-cs"/>
            </a:rPr>
            <a:t>が前年度と比較して住民一人当たり１５,１７８円増えている。主な要因とし</a:t>
          </a:r>
          <a:r>
            <a:rPr lang="ja-JP" altLang="ja-JP" sz="1300" b="0" i="0" baseline="0">
              <a:solidFill>
                <a:sysClr val="windowText" lastClr="000000"/>
              </a:solidFill>
              <a:effectLst/>
              <a:latin typeface="ＭＳ ゴシック"/>
              <a:ea typeface="ＭＳ ゴシック"/>
              <a:cs typeface="+mn-cs"/>
            </a:rPr>
            <a:t>て産地パワーアップ支援事業費補助金や病院再編統合推進事業補助金,いきいき茨城ゆめ国体実行委員会負担金が挙げられる。</a:t>
          </a:r>
          <a:r>
            <a:rPr lang="ja-JP" altLang="en-US" sz="1300" b="0" i="0" baseline="0">
              <a:solidFill>
                <a:schemeClr val="dk1"/>
              </a:solidFill>
              <a:effectLst/>
              <a:latin typeface="ＭＳ ゴシック"/>
              <a:ea typeface="ＭＳ ゴシック"/>
              <a:cs typeface="+mn-cs"/>
            </a:rPr>
            <a:t>また，</a:t>
          </a:r>
          <a:r>
            <a:rPr lang="ja-JP" altLang="ja-JP" sz="1300" b="0" i="0" baseline="0">
              <a:solidFill>
                <a:schemeClr val="dk1"/>
              </a:solidFill>
              <a:effectLst/>
              <a:latin typeface="ＭＳ ゴシック"/>
              <a:ea typeface="ＭＳ ゴシック"/>
              <a:cs typeface="+mn-cs"/>
            </a:rPr>
            <a:t>普通建設事業費のうち新規整備が</a:t>
          </a:r>
          <a:r>
            <a:rPr lang="ja-JP" altLang="en-US" sz="1300" b="0" i="0" baseline="0">
              <a:solidFill>
                <a:schemeClr val="dk1"/>
              </a:solidFill>
              <a:effectLst/>
              <a:latin typeface="ＭＳ ゴシック"/>
              <a:ea typeface="ＭＳ ゴシック"/>
              <a:cs typeface="+mn-cs"/>
            </a:rPr>
            <a:t>前年度と比較して</a:t>
          </a:r>
          <a:r>
            <a:rPr lang="ja-JP" altLang="ja-JP" sz="1300" b="0" i="0" baseline="0">
              <a:solidFill>
                <a:schemeClr val="dk1"/>
              </a:solidFill>
              <a:effectLst/>
              <a:latin typeface="ＭＳ ゴシック"/>
              <a:ea typeface="ＭＳ ゴシック"/>
              <a:cs typeface="+mn-cs"/>
            </a:rPr>
            <a:t>住民一人当たり２５</a:t>
          </a:r>
          <a:r>
            <a:rPr lang="ja-JP" altLang="en-US" sz="1300" b="0" i="0" baseline="0">
              <a:solidFill>
                <a:schemeClr val="dk1"/>
              </a:solidFill>
              <a:effectLst/>
              <a:latin typeface="ＭＳ ゴシック"/>
              <a:ea typeface="ＭＳ ゴシック"/>
              <a:cs typeface="+mn-cs"/>
            </a:rPr>
            <a:t>，０８３</a:t>
          </a:r>
          <a:r>
            <a:rPr lang="ja-JP" altLang="ja-JP" sz="1300" b="0" i="0" baseline="0">
              <a:solidFill>
                <a:schemeClr val="dk1"/>
              </a:solidFill>
              <a:effectLst/>
              <a:latin typeface="ＭＳ ゴシック"/>
              <a:ea typeface="ＭＳ ゴシック"/>
              <a:cs typeface="+mn-cs"/>
            </a:rPr>
            <a:t>円増えているのは，</a:t>
          </a:r>
          <a:r>
            <a:rPr lang="ja-JP" altLang="ja-JP" sz="1300" b="0" i="0" baseline="0">
              <a:solidFill>
                <a:sysClr val="windowText" lastClr="000000"/>
              </a:solidFill>
              <a:effectLst/>
              <a:latin typeface="ＭＳ ゴシック"/>
              <a:ea typeface="ＭＳ ゴシック"/>
              <a:cs typeface="+mn-cs"/>
            </a:rPr>
            <a:t>かみす防災アリーナ施設購入費，認定こども園建設工事費が</a:t>
          </a:r>
          <a:r>
            <a:rPr lang="ja-JP" altLang="ja-JP" sz="1300" b="0" i="0" baseline="0">
              <a:solidFill>
                <a:schemeClr val="dk1"/>
              </a:solidFill>
              <a:effectLst/>
              <a:latin typeface="ＭＳ ゴシック"/>
              <a:ea typeface="ＭＳ ゴシック"/>
              <a:cs typeface="+mn-cs"/>
            </a:rPr>
            <a:t>主な要因であり，</a:t>
          </a:r>
          <a:r>
            <a:rPr lang="ja-JP" altLang="ja-JP" sz="1300" b="0" i="0" baseline="0">
              <a:solidFill>
                <a:sysClr val="windowText" lastClr="000000"/>
              </a:solidFill>
              <a:effectLst/>
              <a:latin typeface="ＭＳ ゴシック"/>
              <a:ea typeface="ＭＳ ゴシック"/>
              <a:cs typeface="+mn-cs"/>
            </a:rPr>
            <a:t>投資及び出資金が前年度と比較して住民一人当たり８，３７３円減っているのは，水道事業配水場建設による出資金が減少したことが主な要因である。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茨城県神栖市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95,401
92,996
146.98
48,011,651
44,644,123
3,132,931
28,381,646
14,314,808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5.8
22.0</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83015" cy="259080"/>
    <xdr:sp macro="" textlink="">
      <xdr:nvSpPr>
        <xdr:cNvPr id="29" name="テキスト ボックス 28"/>
        <xdr:cNvSpPr txBox="1"/>
      </xdr:nvSpPr>
      <xdr:spPr>
        <a:xfrm>
          <a:off x="669925" y="2857500"/>
          <a:ext cx="8883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33135" cy="248920"/>
    <xdr:sp macro="" textlink="">
      <xdr:nvSpPr>
        <xdr:cNvPr id="30" name="テキスト ボックス 29"/>
        <xdr:cNvSpPr txBox="1"/>
      </xdr:nvSpPr>
      <xdr:spPr>
        <a:xfrm>
          <a:off x="669925" y="3175000"/>
          <a:ext cx="60331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82305" cy="251460"/>
    <xdr:sp macro="" textlink="">
      <xdr:nvSpPr>
        <xdr:cNvPr id="31" name="テキスト ボックス 30"/>
        <xdr:cNvSpPr txBox="1"/>
      </xdr:nvSpPr>
      <xdr:spPr>
        <a:xfrm>
          <a:off x="669925" y="3492500"/>
          <a:ext cx="82823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17170"/>
    <xdr:sp macro="" textlink="">
      <xdr:nvSpPr>
        <xdr:cNvPr id="40" name="テキスト ボックス 39"/>
        <xdr:cNvSpPr txBox="1"/>
      </xdr:nvSpPr>
      <xdr:spPr>
        <a:xfrm>
          <a:off x="695325" y="4635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090" cy="248920"/>
    <xdr:sp macro="" textlink="">
      <xdr:nvSpPr>
        <xdr:cNvPr id="42" name="テキスト ボックス 41"/>
        <xdr:cNvSpPr txBox="1"/>
      </xdr:nvSpPr>
      <xdr:spPr>
        <a:xfrm>
          <a:off x="285115" y="696976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23900"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6090" cy="259080"/>
    <xdr:sp macro="" textlink="">
      <xdr:nvSpPr>
        <xdr:cNvPr id="44" name="テキスト ボックス 43"/>
        <xdr:cNvSpPr txBox="1"/>
      </xdr:nvSpPr>
      <xdr:spPr>
        <a:xfrm>
          <a:off x="285115" y="6588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23900"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6090" cy="259080"/>
    <xdr:sp macro="" textlink="">
      <xdr:nvSpPr>
        <xdr:cNvPr id="46" name="テキスト ボックス 45"/>
        <xdr:cNvSpPr txBox="1"/>
      </xdr:nvSpPr>
      <xdr:spPr>
        <a:xfrm>
          <a:off x="285115"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239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6090" cy="248920"/>
    <xdr:sp macro="" textlink="">
      <xdr:nvSpPr>
        <xdr:cNvPr id="48" name="テキスト ボックス 47"/>
        <xdr:cNvSpPr txBox="1"/>
      </xdr:nvSpPr>
      <xdr:spPr>
        <a:xfrm>
          <a:off x="285115" y="582676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23900"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6090" cy="259080"/>
    <xdr:sp macro="" textlink="">
      <xdr:nvSpPr>
        <xdr:cNvPr id="50" name="テキスト ボックス 49"/>
        <xdr:cNvSpPr txBox="1"/>
      </xdr:nvSpPr>
      <xdr:spPr>
        <a:xfrm>
          <a:off x="285115"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23900"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6090" cy="259080"/>
    <xdr:sp macro="" textlink="">
      <xdr:nvSpPr>
        <xdr:cNvPr id="52" name="テキスト ボックス 51"/>
        <xdr:cNvSpPr txBox="1"/>
      </xdr:nvSpPr>
      <xdr:spPr>
        <a:xfrm>
          <a:off x="285115"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4,500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090" cy="248920"/>
    <xdr:sp macro="" textlink="">
      <xdr:nvSpPr>
        <xdr:cNvPr id="54" name="テキスト ボックス 53"/>
        <xdr:cNvSpPr txBox="1"/>
      </xdr:nvSpPr>
      <xdr:spPr>
        <a:xfrm>
          <a:off x="285115" y="468376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120650</xdr:rowOff>
    </xdr:from>
    <xdr:to>
      <xdr:col>24</xdr:col>
      <xdr:colOff>62865</xdr:colOff>
      <xdr:row>39</xdr:row>
      <xdr:rowOff>57150</xdr:rowOff>
    </xdr:to>
    <xdr:cxnSp macro="">
      <xdr:nvCxnSpPr>
        <xdr:cNvPr id="56" name="直線コネクタ 55"/>
        <xdr:cNvCxnSpPr/>
      </xdr:nvCxnSpPr>
      <xdr:spPr>
        <a:xfrm flipV="1">
          <a:off x="4404995" y="5264150"/>
          <a:ext cx="127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60960</xdr:rowOff>
    </xdr:from>
    <xdr:ext cx="469265" cy="259080"/>
    <xdr:sp macro="" textlink="">
      <xdr:nvSpPr>
        <xdr:cNvPr id="57" name="議会費最小値テキスト"/>
        <xdr:cNvSpPr txBox="1"/>
      </xdr:nvSpPr>
      <xdr:spPr>
        <a:xfrm>
          <a:off x="4457700" y="674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57150</xdr:rowOff>
    </xdr:from>
    <xdr:to>
      <xdr:col>24</xdr:col>
      <xdr:colOff>152400</xdr:colOff>
      <xdr:row>39</xdr:row>
      <xdr:rowOff>57150</xdr:rowOff>
    </xdr:to>
    <xdr:cxnSp macro="">
      <xdr:nvCxnSpPr>
        <xdr:cNvPr id="58" name="直線コネクタ 57"/>
        <xdr:cNvCxnSpPr/>
      </xdr:nvCxnSpPr>
      <xdr:spPr>
        <a:xfrm>
          <a:off x="4327525" y="67437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66675</xdr:rowOff>
    </xdr:from>
    <xdr:ext cx="469265" cy="248285"/>
    <xdr:sp macro="" textlink="">
      <xdr:nvSpPr>
        <xdr:cNvPr id="59" name="議会費最大値テキスト"/>
        <xdr:cNvSpPr txBox="1"/>
      </xdr:nvSpPr>
      <xdr:spPr>
        <a:xfrm>
          <a:off x="4457700" y="5038725"/>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4,426</a:t>
          </a:r>
          <a:endParaRPr kumimoji="1" lang="ja-JP" altLang="en-US" sz="1000" b="1">
            <a:latin typeface="ＭＳ Ｐゴシック"/>
          </a:endParaRPr>
        </a:p>
      </xdr:txBody>
    </xdr:sp>
    <xdr:clientData/>
  </xdr:oneCellAnchor>
  <xdr:twoCellAnchor>
    <xdr:from>
      <xdr:col>23</xdr:col>
      <xdr:colOff>165100</xdr:colOff>
      <xdr:row>30</xdr:row>
      <xdr:rowOff>120650</xdr:rowOff>
    </xdr:from>
    <xdr:to>
      <xdr:col>24</xdr:col>
      <xdr:colOff>152400</xdr:colOff>
      <xdr:row>30</xdr:row>
      <xdr:rowOff>120650</xdr:rowOff>
    </xdr:to>
    <xdr:cxnSp macro="">
      <xdr:nvCxnSpPr>
        <xdr:cNvPr id="60" name="直線コネクタ 59"/>
        <xdr:cNvCxnSpPr/>
      </xdr:nvCxnSpPr>
      <xdr:spPr>
        <a:xfrm>
          <a:off x="4327525" y="52641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105410</xdr:rowOff>
    </xdr:from>
    <xdr:to>
      <xdr:col>24</xdr:col>
      <xdr:colOff>63500</xdr:colOff>
      <xdr:row>39</xdr:row>
      <xdr:rowOff>57150</xdr:rowOff>
    </xdr:to>
    <xdr:cxnSp macro="">
      <xdr:nvCxnSpPr>
        <xdr:cNvPr id="61" name="直線コネクタ 60"/>
        <xdr:cNvCxnSpPr/>
      </xdr:nvCxnSpPr>
      <xdr:spPr>
        <a:xfrm>
          <a:off x="3616325" y="6620510"/>
          <a:ext cx="790575"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42545</xdr:rowOff>
    </xdr:from>
    <xdr:ext cx="469265" cy="249555"/>
    <xdr:sp macro="" textlink="">
      <xdr:nvSpPr>
        <xdr:cNvPr id="62" name="議会費平均値テキスト"/>
        <xdr:cNvSpPr txBox="1"/>
      </xdr:nvSpPr>
      <xdr:spPr>
        <a:xfrm>
          <a:off x="4457700" y="570039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3,591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19685</xdr:rowOff>
    </xdr:from>
    <xdr:to>
      <xdr:col>24</xdr:col>
      <xdr:colOff>114300</xdr:colOff>
      <xdr:row>34</xdr:row>
      <xdr:rowOff>121285</xdr:rowOff>
    </xdr:to>
    <xdr:sp macro="" textlink="">
      <xdr:nvSpPr>
        <xdr:cNvPr id="63" name="フローチャート: 判断 62"/>
        <xdr:cNvSpPr/>
      </xdr:nvSpPr>
      <xdr:spPr>
        <a:xfrm>
          <a:off x="43561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105410</xdr:rowOff>
    </xdr:from>
    <xdr:to>
      <xdr:col>19</xdr:col>
      <xdr:colOff>177800</xdr:colOff>
      <xdr:row>38</xdr:row>
      <xdr:rowOff>125095</xdr:rowOff>
    </xdr:to>
    <xdr:cxnSp macro="">
      <xdr:nvCxnSpPr>
        <xdr:cNvPr id="64" name="直線コネクタ 63"/>
        <xdr:cNvCxnSpPr/>
      </xdr:nvCxnSpPr>
      <xdr:spPr>
        <a:xfrm flipV="1">
          <a:off x="2765425" y="6620510"/>
          <a:ext cx="8509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161925</xdr:rowOff>
    </xdr:from>
    <xdr:to>
      <xdr:col>20</xdr:col>
      <xdr:colOff>38100</xdr:colOff>
      <xdr:row>34</xdr:row>
      <xdr:rowOff>92075</xdr:rowOff>
    </xdr:to>
    <xdr:sp macro="" textlink="">
      <xdr:nvSpPr>
        <xdr:cNvPr id="65" name="フローチャート: 判断 64"/>
        <xdr:cNvSpPr/>
      </xdr:nvSpPr>
      <xdr:spPr>
        <a:xfrm>
          <a:off x="3565525" y="58197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109220</xdr:rowOff>
    </xdr:from>
    <xdr:ext cx="455295" cy="251460"/>
    <xdr:sp macro="" textlink="">
      <xdr:nvSpPr>
        <xdr:cNvPr id="66" name="テキスト ボックス 65"/>
        <xdr:cNvSpPr txBox="1"/>
      </xdr:nvSpPr>
      <xdr:spPr>
        <a:xfrm>
          <a:off x="3390900" y="559562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38</xdr:row>
      <xdr:rowOff>125095</xdr:rowOff>
    </xdr:from>
    <xdr:to>
      <xdr:col>15</xdr:col>
      <xdr:colOff>50800</xdr:colOff>
      <xdr:row>39</xdr:row>
      <xdr:rowOff>43815</xdr:rowOff>
    </xdr:to>
    <xdr:cxnSp macro="">
      <xdr:nvCxnSpPr>
        <xdr:cNvPr id="67" name="直線コネクタ 66"/>
        <xdr:cNvCxnSpPr/>
      </xdr:nvCxnSpPr>
      <xdr:spPr>
        <a:xfrm flipV="1">
          <a:off x="1924050" y="6640195"/>
          <a:ext cx="841375"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10160</xdr:rowOff>
    </xdr:from>
    <xdr:to>
      <xdr:col>15</xdr:col>
      <xdr:colOff>101600</xdr:colOff>
      <xdr:row>34</xdr:row>
      <xdr:rowOff>111760</xdr:rowOff>
    </xdr:to>
    <xdr:sp macro="" textlink="">
      <xdr:nvSpPr>
        <xdr:cNvPr id="68" name="フローチャート: 判断 67"/>
        <xdr:cNvSpPr/>
      </xdr:nvSpPr>
      <xdr:spPr>
        <a:xfrm>
          <a:off x="2714625" y="58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32</xdr:row>
      <xdr:rowOff>128270</xdr:rowOff>
    </xdr:from>
    <xdr:ext cx="455295" cy="259080"/>
    <xdr:sp macro="" textlink="">
      <xdr:nvSpPr>
        <xdr:cNvPr id="69" name="テキスト ボックス 68"/>
        <xdr:cNvSpPr txBox="1"/>
      </xdr:nvSpPr>
      <xdr:spPr>
        <a:xfrm>
          <a:off x="2540000" y="561467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26670</xdr:rowOff>
    </xdr:from>
    <xdr:to>
      <xdr:col>10</xdr:col>
      <xdr:colOff>114300</xdr:colOff>
      <xdr:row>39</xdr:row>
      <xdr:rowOff>43815</xdr:rowOff>
    </xdr:to>
    <xdr:cxnSp macro="">
      <xdr:nvCxnSpPr>
        <xdr:cNvPr id="70" name="直線コネクタ 69"/>
        <xdr:cNvCxnSpPr/>
      </xdr:nvCxnSpPr>
      <xdr:spPr>
        <a:xfrm>
          <a:off x="1082675" y="6713220"/>
          <a:ext cx="8413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24130</xdr:rowOff>
    </xdr:from>
    <xdr:to>
      <xdr:col>10</xdr:col>
      <xdr:colOff>165100</xdr:colOff>
      <xdr:row>33</xdr:row>
      <xdr:rowOff>125730</xdr:rowOff>
    </xdr:to>
    <xdr:sp macro="" textlink="">
      <xdr:nvSpPr>
        <xdr:cNvPr id="71" name="フローチャート: 判断 70"/>
        <xdr:cNvSpPr/>
      </xdr:nvSpPr>
      <xdr:spPr>
        <a:xfrm>
          <a:off x="1873250" y="56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142240</xdr:rowOff>
    </xdr:from>
    <xdr:ext cx="468630" cy="259080"/>
    <xdr:sp macro="" textlink="">
      <xdr:nvSpPr>
        <xdr:cNvPr id="72" name="テキスト ボックス 71"/>
        <xdr:cNvSpPr txBox="1"/>
      </xdr:nvSpPr>
      <xdr:spPr>
        <a:xfrm>
          <a:off x="1698625" y="545719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1270</xdr:rowOff>
    </xdr:from>
    <xdr:to>
      <xdr:col>6</xdr:col>
      <xdr:colOff>38100</xdr:colOff>
      <xdr:row>34</xdr:row>
      <xdr:rowOff>102870</xdr:rowOff>
    </xdr:to>
    <xdr:sp macro="" textlink="">
      <xdr:nvSpPr>
        <xdr:cNvPr id="73" name="フローチャート: 判断 72"/>
        <xdr:cNvSpPr/>
      </xdr:nvSpPr>
      <xdr:spPr>
        <a:xfrm>
          <a:off x="1031875" y="58305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119380</xdr:rowOff>
    </xdr:from>
    <xdr:ext cx="455295" cy="259080"/>
    <xdr:sp macro="" textlink="">
      <xdr:nvSpPr>
        <xdr:cNvPr id="74" name="テキスト ボックス 73"/>
        <xdr:cNvSpPr txBox="1"/>
      </xdr:nvSpPr>
      <xdr:spPr>
        <a:xfrm>
          <a:off x="857250" y="560578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48030" cy="259080"/>
    <xdr:sp macro="" textlink="">
      <xdr:nvSpPr>
        <xdr:cNvPr id="76" name="テキスト ボックス 75"/>
        <xdr:cNvSpPr txBox="1"/>
      </xdr:nvSpPr>
      <xdr:spPr>
        <a:xfrm>
          <a:off x="34353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48030" cy="259080"/>
    <xdr:sp macro="" textlink="">
      <xdr:nvSpPr>
        <xdr:cNvPr id="77" name="テキスト ボックス 76"/>
        <xdr:cNvSpPr txBox="1"/>
      </xdr:nvSpPr>
      <xdr:spPr>
        <a:xfrm>
          <a:off x="25844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1365" cy="259080"/>
    <xdr:sp macro="" textlink="">
      <xdr:nvSpPr>
        <xdr:cNvPr id="78" name="テキスト ボックス 77"/>
        <xdr:cNvSpPr txBox="1"/>
      </xdr:nvSpPr>
      <xdr:spPr>
        <a:xfrm>
          <a:off x="174307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48030" cy="259080"/>
    <xdr:sp macro="" textlink="">
      <xdr:nvSpPr>
        <xdr:cNvPr id="79" name="テキスト ボックス 78"/>
        <xdr:cNvSpPr txBox="1"/>
      </xdr:nvSpPr>
      <xdr:spPr>
        <a:xfrm>
          <a:off x="9017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39</xdr:row>
      <xdr:rowOff>6350</xdr:rowOff>
    </xdr:from>
    <xdr:to>
      <xdr:col>24</xdr:col>
      <xdr:colOff>114300</xdr:colOff>
      <xdr:row>39</xdr:row>
      <xdr:rowOff>107950</xdr:rowOff>
    </xdr:to>
    <xdr:sp macro="" textlink="">
      <xdr:nvSpPr>
        <xdr:cNvPr id="80" name="楕円 79"/>
        <xdr:cNvSpPr/>
      </xdr:nvSpPr>
      <xdr:spPr>
        <a:xfrm>
          <a:off x="43561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92710</xdr:rowOff>
    </xdr:from>
    <xdr:ext cx="469265" cy="259080"/>
    <xdr:sp macro="" textlink="">
      <xdr:nvSpPr>
        <xdr:cNvPr id="81" name="議会費該当値テキスト"/>
        <xdr:cNvSpPr txBox="1"/>
      </xdr:nvSpPr>
      <xdr:spPr>
        <a:xfrm>
          <a:off x="4457700" y="6607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54610</xdr:rowOff>
    </xdr:from>
    <xdr:to>
      <xdr:col>20</xdr:col>
      <xdr:colOff>38100</xdr:colOff>
      <xdr:row>38</xdr:row>
      <xdr:rowOff>156210</xdr:rowOff>
    </xdr:to>
    <xdr:sp macro="" textlink="">
      <xdr:nvSpPr>
        <xdr:cNvPr id="82" name="楕円 81"/>
        <xdr:cNvSpPr/>
      </xdr:nvSpPr>
      <xdr:spPr>
        <a:xfrm>
          <a:off x="3565525" y="65697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38</xdr:row>
      <xdr:rowOff>147320</xdr:rowOff>
    </xdr:from>
    <xdr:ext cx="455295" cy="259080"/>
    <xdr:sp macro="" textlink="">
      <xdr:nvSpPr>
        <xdr:cNvPr id="83" name="テキスト ボックス 82"/>
        <xdr:cNvSpPr txBox="1"/>
      </xdr:nvSpPr>
      <xdr:spPr>
        <a:xfrm>
          <a:off x="3390900" y="666242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74930</xdr:rowOff>
    </xdr:from>
    <xdr:to>
      <xdr:col>15</xdr:col>
      <xdr:colOff>101600</xdr:colOff>
      <xdr:row>39</xdr:row>
      <xdr:rowOff>4445</xdr:rowOff>
    </xdr:to>
    <xdr:sp macro="" textlink="">
      <xdr:nvSpPr>
        <xdr:cNvPr id="84" name="楕円 83"/>
        <xdr:cNvSpPr/>
      </xdr:nvSpPr>
      <xdr:spPr>
        <a:xfrm>
          <a:off x="2714625" y="6590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38</xdr:row>
      <xdr:rowOff>167005</xdr:rowOff>
    </xdr:from>
    <xdr:ext cx="455295" cy="250825"/>
    <xdr:sp macro="" textlink="">
      <xdr:nvSpPr>
        <xdr:cNvPr id="85" name="テキスト ボックス 84"/>
        <xdr:cNvSpPr txBox="1"/>
      </xdr:nvSpPr>
      <xdr:spPr>
        <a:xfrm>
          <a:off x="2540000" y="6682105"/>
          <a:ext cx="455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164465</xdr:rowOff>
    </xdr:from>
    <xdr:to>
      <xdr:col>10</xdr:col>
      <xdr:colOff>165100</xdr:colOff>
      <xdr:row>39</xdr:row>
      <xdr:rowOff>94615</xdr:rowOff>
    </xdr:to>
    <xdr:sp macro="" textlink="">
      <xdr:nvSpPr>
        <xdr:cNvPr id="86" name="楕円 85"/>
        <xdr:cNvSpPr/>
      </xdr:nvSpPr>
      <xdr:spPr>
        <a:xfrm>
          <a:off x="1873250"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86360</xdr:rowOff>
    </xdr:from>
    <xdr:ext cx="468630" cy="251460"/>
    <xdr:sp macro="" textlink="">
      <xdr:nvSpPr>
        <xdr:cNvPr id="87" name="テキスト ボックス 86"/>
        <xdr:cNvSpPr txBox="1"/>
      </xdr:nvSpPr>
      <xdr:spPr>
        <a:xfrm>
          <a:off x="1698625" y="6772910"/>
          <a:ext cx="4686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2,501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147320</xdr:rowOff>
    </xdr:from>
    <xdr:to>
      <xdr:col>6</xdr:col>
      <xdr:colOff>38100</xdr:colOff>
      <xdr:row>39</xdr:row>
      <xdr:rowOff>77470</xdr:rowOff>
    </xdr:to>
    <xdr:sp macro="" textlink="">
      <xdr:nvSpPr>
        <xdr:cNvPr id="88" name="楕円 87"/>
        <xdr:cNvSpPr/>
      </xdr:nvSpPr>
      <xdr:spPr>
        <a:xfrm>
          <a:off x="1031875" y="66624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39</xdr:row>
      <xdr:rowOff>68580</xdr:rowOff>
    </xdr:from>
    <xdr:ext cx="455295" cy="259080"/>
    <xdr:sp macro="" textlink="">
      <xdr:nvSpPr>
        <xdr:cNvPr id="89" name="テキスト ボックス 88"/>
        <xdr:cNvSpPr txBox="1"/>
      </xdr:nvSpPr>
      <xdr:spPr>
        <a:xfrm>
          <a:off x="857250" y="675513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17170"/>
    <xdr:sp macro="" textlink="">
      <xdr:nvSpPr>
        <xdr:cNvPr id="98" name="テキスト ボックス 97"/>
        <xdr:cNvSpPr txBox="1"/>
      </xdr:nvSpPr>
      <xdr:spPr>
        <a:xfrm>
          <a:off x="695325" y="8064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111760</xdr:rowOff>
    </xdr:from>
    <xdr:ext cx="517525" cy="248920"/>
    <xdr:sp macro="" textlink="">
      <xdr:nvSpPr>
        <xdr:cNvPr id="100" name="テキスト ボックス 99"/>
        <xdr:cNvSpPr txBox="1"/>
      </xdr:nvSpPr>
      <xdr:spPr>
        <a:xfrm>
          <a:off x="220980" y="10398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23900"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17525" cy="248920"/>
    <xdr:sp macro="" textlink="">
      <xdr:nvSpPr>
        <xdr:cNvPr id="102" name="テキスト ボックス 101"/>
        <xdr:cNvSpPr txBox="1"/>
      </xdr:nvSpPr>
      <xdr:spPr>
        <a:xfrm>
          <a:off x="220980" y="99415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23900"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17525" cy="248920"/>
    <xdr:sp macro="" textlink="">
      <xdr:nvSpPr>
        <xdr:cNvPr id="104" name="テキスト ボックス 103"/>
        <xdr:cNvSpPr txBox="1"/>
      </xdr:nvSpPr>
      <xdr:spPr>
        <a:xfrm>
          <a:off x="220980" y="94843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23900"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17525" cy="248920"/>
    <xdr:sp macro="" textlink="">
      <xdr:nvSpPr>
        <xdr:cNvPr id="106" name="テキスト ボックス 105"/>
        <xdr:cNvSpPr txBox="1"/>
      </xdr:nvSpPr>
      <xdr:spPr>
        <a:xfrm>
          <a:off x="220980" y="90271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23900"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0390" cy="248920"/>
    <xdr:sp macro="" textlink="">
      <xdr:nvSpPr>
        <xdr:cNvPr id="108" name="テキスト ボックス 107"/>
        <xdr:cNvSpPr txBox="1"/>
      </xdr:nvSpPr>
      <xdr:spPr>
        <a:xfrm>
          <a:off x="166370" y="85699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0390" cy="248920"/>
    <xdr:sp macro="" textlink="">
      <xdr:nvSpPr>
        <xdr:cNvPr id="110" name="テキスト ボックス 109"/>
        <xdr:cNvSpPr txBox="1"/>
      </xdr:nvSpPr>
      <xdr:spPr>
        <a:xfrm>
          <a:off x="166370" y="8112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26670</xdr:rowOff>
    </xdr:from>
    <xdr:to>
      <xdr:col>24</xdr:col>
      <xdr:colOff>62865</xdr:colOff>
      <xdr:row>58</xdr:row>
      <xdr:rowOff>75565</xdr:rowOff>
    </xdr:to>
    <xdr:cxnSp macro="">
      <xdr:nvCxnSpPr>
        <xdr:cNvPr id="112" name="直線コネクタ 111"/>
        <xdr:cNvCxnSpPr/>
      </xdr:nvCxnSpPr>
      <xdr:spPr>
        <a:xfrm flipV="1">
          <a:off x="4404995" y="8942070"/>
          <a:ext cx="1270" cy="1077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79375</xdr:rowOff>
    </xdr:from>
    <xdr:ext cx="534035" cy="258445"/>
    <xdr:sp macro="" textlink="">
      <xdr:nvSpPr>
        <xdr:cNvPr id="113" name="総務費最小値テキスト"/>
        <xdr:cNvSpPr txBox="1"/>
      </xdr:nvSpPr>
      <xdr:spPr>
        <a:xfrm>
          <a:off x="4457700" y="10023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42,794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75565</xdr:rowOff>
    </xdr:from>
    <xdr:to>
      <xdr:col>24</xdr:col>
      <xdr:colOff>152400</xdr:colOff>
      <xdr:row>58</xdr:row>
      <xdr:rowOff>75565</xdr:rowOff>
    </xdr:to>
    <xdr:cxnSp macro="">
      <xdr:nvCxnSpPr>
        <xdr:cNvPr id="114" name="直線コネクタ 113"/>
        <xdr:cNvCxnSpPr/>
      </xdr:nvCxnSpPr>
      <xdr:spPr>
        <a:xfrm>
          <a:off x="4327525" y="100196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144780</xdr:rowOff>
    </xdr:from>
    <xdr:ext cx="534035" cy="250190"/>
    <xdr:sp macro="" textlink="">
      <xdr:nvSpPr>
        <xdr:cNvPr id="115" name="総務費最大値テキスト"/>
        <xdr:cNvSpPr txBox="1"/>
      </xdr:nvSpPr>
      <xdr:spPr>
        <a:xfrm>
          <a:off x="4457700" y="8717280"/>
          <a:ext cx="5340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89,947</a:t>
          </a:r>
          <a:endParaRPr kumimoji="1" lang="ja-JP" altLang="en-US" sz="1000" b="1">
            <a:latin typeface="ＭＳ Ｐゴシック"/>
          </a:endParaRPr>
        </a:p>
      </xdr:txBody>
    </xdr:sp>
    <xdr:clientData/>
  </xdr:oneCellAnchor>
  <xdr:twoCellAnchor>
    <xdr:from>
      <xdr:col>23</xdr:col>
      <xdr:colOff>165100</xdr:colOff>
      <xdr:row>52</xdr:row>
      <xdr:rowOff>26670</xdr:rowOff>
    </xdr:from>
    <xdr:to>
      <xdr:col>24</xdr:col>
      <xdr:colOff>152400</xdr:colOff>
      <xdr:row>52</xdr:row>
      <xdr:rowOff>26670</xdr:rowOff>
    </xdr:to>
    <xdr:cxnSp macro="">
      <xdr:nvCxnSpPr>
        <xdr:cNvPr id="116" name="直線コネクタ 115"/>
        <xdr:cNvCxnSpPr/>
      </xdr:nvCxnSpPr>
      <xdr:spPr>
        <a:xfrm>
          <a:off x="4327525" y="89420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7620</xdr:rowOff>
    </xdr:from>
    <xdr:to>
      <xdr:col>24</xdr:col>
      <xdr:colOff>63500</xdr:colOff>
      <xdr:row>56</xdr:row>
      <xdr:rowOff>50800</xdr:rowOff>
    </xdr:to>
    <xdr:cxnSp macro="">
      <xdr:nvCxnSpPr>
        <xdr:cNvPr id="117" name="直線コネクタ 116"/>
        <xdr:cNvCxnSpPr/>
      </xdr:nvCxnSpPr>
      <xdr:spPr>
        <a:xfrm>
          <a:off x="3616325" y="9265920"/>
          <a:ext cx="790575"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14605</xdr:rowOff>
    </xdr:from>
    <xdr:ext cx="534035" cy="259080"/>
    <xdr:sp macro="" textlink="">
      <xdr:nvSpPr>
        <xdr:cNvPr id="118" name="総務費平均値テキスト"/>
        <xdr:cNvSpPr txBox="1"/>
      </xdr:nvSpPr>
      <xdr:spPr>
        <a:xfrm>
          <a:off x="4457700" y="944435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163195</xdr:rowOff>
    </xdr:from>
    <xdr:to>
      <xdr:col>24</xdr:col>
      <xdr:colOff>114300</xdr:colOff>
      <xdr:row>56</xdr:row>
      <xdr:rowOff>93345</xdr:rowOff>
    </xdr:to>
    <xdr:sp macro="" textlink="">
      <xdr:nvSpPr>
        <xdr:cNvPr id="119" name="フローチャート: 判断 118"/>
        <xdr:cNvSpPr/>
      </xdr:nvSpPr>
      <xdr:spPr>
        <a:xfrm>
          <a:off x="4356100" y="959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7620</xdr:rowOff>
    </xdr:from>
    <xdr:to>
      <xdr:col>19</xdr:col>
      <xdr:colOff>177800</xdr:colOff>
      <xdr:row>56</xdr:row>
      <xdr:rowOff>33655</xdr:rowOff>
    </xdr:to>
    <xdr:cxnSp macro="">
      <xdr:nvCxnSpPr>
        <xdr:cNvPr id="120" name="直線コネクタ 119"/>
        <xdr:cNvCxnSpPr/>
      </xdr:nvCxnSpPr>
      <xdr:spPr>
        <a:xfrm flipV="1">
          <a:off x="2765425" y="9265920"/>
          <a:ext cx="850900" cy="368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120650</xdr:rowOff>
    </xdr:from>
    <xdr:to>
      <xdr:col>20</xdr:col>
      <xdr:colOff>38100</xdr:colOff>
      <xdr:row>56</xdr:row>
      <xdr:rowOff>50800</xdr:rowOff>
    </xdr:to>
    <xdr:sp macro="" textlink="">
      <xdr:nvSpPr>
        <xdr:cNvPr id="121" name="フローチャート: 判断 120"/>
        <xdr:cNvSpPr/>
      </xdr:nvSpPr>
      <xdr:spPr>
        <a:xfrm>
          <a:off x="3565525" y="9550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41910</xdr:rowOff>
    </xdr:from>
    <xdr:ext cx="533400" cy="250190"/>
    <xdr:sp macro="" textlink="">
      <xdr:nvSpPr>
        <xdr:cNvPr id="122" name="テキスト ボックス 121"/>
        <xdr:cNvSpPr txBox="1"/>
      </xdr:nvSpPr>
      <xdr:spPr>
        <a:xfrm>
          <a:off x="3358515" y="964311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61,104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158750</xdr:rowOff>
    </xdr:from>
    <xdr:to>
      <xdr:col>15</xdr:col>
      <xdr:colOff>50800</xdr:colOff>
      <xdr:row>56</xdr:row>
      <xdr:rowOff>33655</xdr:rowOff>
    </xdr:to>
    <xdr:cxnSp macro="">
      <xdr:nvCxnSpPr>
        <xdr:cNvPr id="123" name="直線コネクタ 122"/>
        <xdr:cNvCxnSpPr/>
      </xdr:nvCxnSpPr>
      <xdr:spPr>
        <a:xfrm>
          <a:off x="1924050" y="9588500"/>
          <a:ext cx="84137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76835</xdr:rowOff>
    </xdr:from>
    <xdr:to>
      <xdr:col>15</xdr:col>
      <xdr:colOff>101600</xdr:colOff>
      <xdr:row>55</xdr:row>
      <xdr:rowOff>6985</xdr:rowOff>
    </xdr:to>
    <xdr:sp macro="" textlink="">
      <xdr:nvSpPr>
        <xdr:cNvPr id="124" name="フローチャート: 判断 123"/>
        <xdr:cNvSpPr/>
      </xdr:nvSpPr>
      <xdr:spPr>
        <a:xfrm>
          <a:off x="2714625" y="93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53</xdr:row>
      <xdr:rowOff>23495</xdr:rowOff>
    </xdr:from>
    <xdr:ext cx="533400" cy="259080"/>
    <xdr:sp macro="" textlink="">
      <xdr:nvSpPr>
        <xdr:cNvPr id="125" name="テキスト ボックス 124"/>
        <xdr:cNvSpPr txBox="1"/>
      </xdr:nvSpPr>
      <xdr:spPr>
        <a:xfrm>
          <a:off x="2517140" y="91103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51</xdr:row>
      <xdr:rowOff>130810</xdr:rowOff>
    </xdr:from>
    <xdr:to>
      <xdr:col>10</xdr:col>
      <xdr:colOff>114300</xdr:colOff>
      <xdr:row>55</xdr:row>
      <xdr:rowOff>158750</xdr:rowOff>
    </xdr:to>
    <xdr:cxnSp macro="">
      <xdr:nvCxnSpPr>
        <xdr:cNvPr id="126" name="直線コネクタ 125"/>
        <xdr:cNvCxnSpPr/>
      </xdr:nvCxnSpPr>
      <xdr:spPr>
        <a:xfrm>
          <a:off x="1082675" y="8874760"/>
          <a:ext cx="841375" cy="713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59055</xdr:rowOff>
    </xdr:from>
    <xdr:to>
      <xdr:col>10</xdr:col>
      <xdr:colOff>165100</xdr:colOff>
      <xdr:row>54</xdr:row>
      <xdr:rowOff>160655</xdr:rowOff>
    </xdr:to>
    <xdr:sp macro="" textlink="">
      <xdr:nvSpPr>
        <xdr:cNvPr id="127" name="フローチャート: 判断 126"/>
        <xdr:cNvSpPr/>
      </xdr:nvSpPr>
      <xdr:spPr>
        <a:xfrm>
          <a:off x="1873250" y="931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6350</xdr:rowOff>
    </xdr:from>
    <xdr:ext cx="520065" cy="251460"/>
    <xdr:sp macro="" textlink="">
      <xdr:nvSpPr>
        <xdr:cNvPr id="128" name="テキスト ボックス 127"/>
        <xdr:cNvSpPr txBox="1"/>
      </xdr:nvSpPr>
      <xdr:spPr>
        <a:xfrm>
          <a:off x="1666240" y="909320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71,297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74930</xdr:rowOff>
    </xdr:from>
    <xdr:to>
      <xdr:col>6</xdr:col>
      <xdr:colOff>38100</xdr:colOff>
      <xdr:row>56</xdr:row>
      <xdr:rowOff>4445</xdr:rowOff>
    </xdr:to>
    <xdr:sp macro="" textlink="">
      <xdr:nvSpPr>
        <xdr:cNvPr id="129" name="フローチャート: 判断 128"/>
        <xdr:cNvSpPr/>
      </xdr:nvSpPr>
      <xdr:spPr>
        <a:xfrm>
          <a:off x="1031875" y="9504680"/>
          <a:ext cx="920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167005</xdr:rowOff>
    </xdr:from>
    <xdr:ext cx="533400" cy="250825"/>
    <xdr:sp macro="" textlink="">
      <xdr:nvSpPr>
        <xdr:cNvPr id="130" name="テキスト ボックス 129"/>
        <xdr:cNvSpPr txBox="1"/>
      </xdr:nvSpPr>
      <xdr:spPr>
        <a:xfrm>
          <a:off x="824865" y="959675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63,146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48030" cy="259080"/>
    <xdr:sp macro="" textlink="">
      <xdr:nvSpPr>
        <xdr:cNvPr id="132" name="テキスト ボックス 131"/>
        <xdr:cNvSpPr txBox="1"/>
      </xdr:nvSpPr>
      <xdr:spPr>
        <a:xfrm>
          <a:off x="34353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48030" cy="259080"/>
    <xdr:sp macro="" textlink="">
      <xdr:nvSpPr>
        <xdr:cNvPr id="133" name="テキスト ボックス 132"/>
        <xdr:cNvSpPr txBox="1"/>
      </xdr:nvSpPr>
      <xdr:spPr>
        <a:xfrm>
          <a:off x="25844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1365" cy="259080"/>
    <xdr:sp macro="" textlink="">
      <xdr:nvSpPr>
        <xdr:cNvPr id="134" name="テキスト ボックス 133"/>
        <xdr:cNvSpPr txBox="1"/>
      </xdr:nvSpPr>
      <xdr:spPr>
        <a:xfrm>
          <a:off x="174307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48030" cy="259080"/>
    <xdr:sp macro="" textlink="">
      <xdr:nvSpPr>
        <xdr:cNvPr id="135" name="テキスト ボックス 134"/>
        <xdr:cNvSpPr txBox="1"/>
      </xdr:nvSpPr>
      <xdr:spPr>
        <a:xfrm>
          <a:off x="9017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0</xdr:rowOff>
    </xdr:from>
    <xdr:to>
      <xdr:col>24</xdr:col>
      <xdr:colOff>114300</xdr:colOff>
      <xdr:row>56</xdr:row>
      <xdr:rowOff>101600</xdr:rowOff>
    </xdr:to>
    <xdr:sp macro="" textlink="">
      <xdr:nvSpPr>
        <xdr:cNvPr id="136" name="楕円 135"/>
        <xdr:cNvSpPr/>
      </xdr:nvSpPr>
      <xdr:spPr>
        <a:xfrm>
          <a:off x="43561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149860</xdr:rowOff>
    </xdr:from>
    <xdr:ext cx="534035" cy="259080"/>
    <xdr:sp macro="" textlink="">
      <xdr:nvSpPr>
        <xdr:cNvPr id="137" name="総務費該当値テキスト"/>
        <xdr:cNvSpPr txBox="1"/>
      </xdr:nvSpPr>
      <xdr:spPr>
        <a:xfrm>
          <a:off x="4457700" y="9579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53</xdr:row>
      <xdr:rowOff>128270</xdr:rowOff>
    </xdr:from>
    <xdr:to>
      <xdr:col>20</xdr:col>
      <xdr:colOff>38100</xdr:colOff>
      <xdr:row>54</xdr:row>
      <xdr:rowOff>58420</xdr:rowOff>
    </xdr:to>
    <xdr:sp macro="" textlink="">
      <xdr:nvSpPr>
        <xdr:cNvPr id="138" name="楕円 137"/>
        <xdr:cNvSpPr/>
      </xdr:nvSpPr>
      <xdr:spPr>
        <a:xfrm>
          <a:off x="3565525" y="92151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52</xdr:row>
      <xdr:rowOff>74930</xdr:rowOff>
    </xdr:from>
    <xdr:ext cx="533400" cy="251460"/>
    <xdr:sp macro="" textlink="">
      <xdr:nvSpPr>
        <xdr:cNvPr id="139" name="テキスト ボックス 138"/>
        <xdr:cNvSpPr txBox="1"/>
      </xdr:nvSpPr>
      <xdr:spPr>
        <a:xfrm>
          <a:off x="3358515" y="899033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75,786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154940</xdr:rowOff>
    </xdr:from>
    <xdr:to>
      <xdr:col>15</xdr:col>
      <xdr:colOff>101600</xdr:colOff>
      <xdr:row>56</xdr:row>
      <xdr:rowOff>84455</xdr:rowOff>
    </xdr:to>
    <xdr:sp macro="" textlink="">
      <xdr:nvSpPr>
        <xdr:cNvPr id="140" name="楕円 139"/>
        <xdr:cNvSpPr/>
      </xdr:nvSpPr>
      <xdr:spPr>
        <a:xfrm>
          <a:off x="2714625" y="95846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75565</xdr:rowOff>
    </xdr:from>
    <xdr:ext cx="533400" cy="250825"/>
    <xdr:sp macro="" textlink="">
      <xdr:nvSpPr>
        <xdr:cNvPr id="141" name="テキスト ボックス 140"/>
        <xdr:cNvSpPr txBox="1"/>
      </xdr:nvSpPr>
      <xdr:spPr>
        <a:xfrm>
          <a:off x="2517140" y="967676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107950</xdr:rowOff>
    </xdr:from>
    <xdr:to>
      <xdr:col>10</xdr:col>
      <xdr:colOff>165100</xdr:colOff>
      <xdr:row>56</xdr:row>
      <xdr:rowOff>38100</xdr:rowOff>
    </xdr:to>
    <xdr:sp macro="" textlink="">
      <xdr:nvSpPr>
        <xdr:cNvPr id="142" name="楕円 141"/>
        <xdr:cNvSpPr/>
      </xdr:nvSpPr>
      <xdr:spPr>
        <a:xfrm>
          <a:off x="187325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29210</xdr:rowOff>
    </xdr:from>
    <xdr:ext cx="520065" cy="251460"/>
    <xdr:sp macro="" textlink="">
      <xdr:nvSpPr>
        <xdr:cNvPr id="143" name="テキスト ボックス 142"/>
        <xdr:cNvSpPr txBox="1"/>
      </xdr:nvSpPr>
      <xdr:spPr>
        <a:xfrm>
          <a:off x="1666240" y="963041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51</xdr:row>
      <xdr:rowOff>80010</xdr:rowOff>
    </xdr:from>
    <xdr:to>
      <xdr:col>6</xdr:col>
      <xdr:colOff>38100</xdr:colOff>
      <xdr:row>52</xdr:row>
      <xdr:rowOff>10160</xdr:rowOff>
    </xdr:to>
    <xdr:sp macro="" textlink="">
      <xdr:nvSpPr>
        <xdr:cNvPr id="144" name="楕円 143"/>
        <xdr:cNvSpPr/>
      </xdr:nvSpPr>
      <xdr:spPr>
        <a:xfrm>
          <a:off x="1031875" y="88239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50</xdr:row>
      <xdr:rowOff>26670</xdr:rowOff>
    </xdr:from>
    <xdr:ext cx="533400" cy="259080"/>
    <xdr:sp macro="" textlink="">
      <xdr:nvSpPr>
        <xdr:cNvPr id="145" name="テキスト ボックス 144"/>
        <xdr:cNvSpPr txBox="1"/>
      </xdr:nvSpPr>
      <xdr:spPr>
        <a:xfrm>
          <a:off x="824865" y="85991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92,882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134,040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17170"/>
    <xdr:sp macro="" textlink="">
      <xdr:nvSpPr>
        <xdr:cNvPr id="154" name="テキスト ボックス 153"/>
        <xdr:cNvSpPr txBox="1"/>
      </xdr:nvSpPr>
      <xdr:spPr>
        <a:xfrm>
          <a:off x="695325" y="11493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111760</xdr:rowOff>
    </xdr:from>
    <xdr:ext cx="580390" cy="248920"/>
    <xdr:sp macro="" textlink="">
      <xdr:nvSpPr>
        <xdr:cNvPr id="156" name="テキスト ボックス 155"/>
        <xdr:cNvSpPr txBox="1"/>
      </xdr:nvSpPr>
      <xdr:spPr>
        <a:xfrm>
          <a:off x="166370" y="13827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23900"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0390" cy="259080"/>
    <xdr:sp macro="" textlink="">
      <xdr:nvSpPr>
        <xdr:cNvPr id="158" name="テキスト ボックス 157"/>
        <xdr:cNvSpPr txBox="1"/>
      </xdr:nvSpPr>
      <xdr:spPr>
        <a:xfrm>
          <a:off x="166370" y="13446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23900"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0390" cy="259080"/>
    <xdr:sp macro="" textlink="">
      <xdr:nvSpPr>
        <xdr:cNvPr id="160" name="テキスト ボックス 159"/>
        <xdr:cNvSpPr txBox="1"/>
      </xdr:nvSpPr>
      <xdr:spPr>
        <a:xfrm>
          <a:off x="166370" y="13065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23900"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0390" cy="248920"/>
    <xdr:sp macro="" textlink="">
      <xdr:nvSpPr>
        <xdr:cNvPr id="162" name="テキスト ボックス 161"/>
        <xdr:cNvSpPr txBox="1"/>
      </xdr:nvSpPr>
      <xdr:spPr>
        <a:xfrm>
          <a:off x="166370" y="12684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23900"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0390" cy="259080"/>
    <xdr:sp macro="" textlink="">
      <xdr:nvSpPr>
        <xdr:cNvPr id="164" name="テキスト ボックス 163"/>
        <xdr:cNvSpPr txBox="1"/>
      </xdr:nvSpPr>
      <xdr:spPr>
        <a:xfrm>
          <a:off x="166370" y="12303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23900"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0390" cy="259080"/>
    <xdr:sp macro="" textlink="">
      <xdr:nvSpPr>
        <xdr:cNvPr id="166" name="テキスト ボックス 165"/>
        <xdr:cNvSpPr txBox="1"/>
      </xdr:nvSpPr>
      <xdr:spPr>
        <a:xfrm>
          <a:off x="166370" y="1192276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0390" cy="248920"/>
    <xdr:sp macro="" textlink="">
      <xdr:nvSpPr>
        <xdr:cNvPr id="168" name="テキスト ボックス 167"/>
        <xdr:cNvSpPr txBox="1"/>
      </xdr:nvSpPr>
      <xdr:spPr>
        <a:xfrm>
          <a:off x="166370" y="11541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27940</xdr:rowOff>
    </xdr:from>
    <xdr:to>
      <xdr:col>24</xdr:col>
      <xdr:colOff>62865</xdr:colOff>
      <xdr:row>78</xdr:row>
      <xdr:rowOff>150495</xdr:rowOff>
    </xdr:to>
    <xdr:cxnSp macro="">
      <xdr:nvCxnSpPr>
        <xdr:cNvPr id="170" name="直線コネクタ 169"/>
        <xdr:cNvCxnSpPr/>
      </xdr:nvCxnSpPr>
      <xdr:spPr>
        <a:xfrm flipV="1">
          <a:off x="4404995" y="12029440"/>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154940</xdr:rowOff>
    </xdr:from>
    <xdr:ext cx="598170" cy="251460"/>
    <xdr:sp macro="" textlink="">
      <xdr:nvSpPr>
        <xdr:cNvPr id="171" name="民生費最小値テキスト"/>
        <xdr:cNvSpPr txBox="1"/>
      </xdr:nvSpPr>
      <xdr:spPr>
        <a:xfrm>
          <a:off x="4457700" y="13528040"/>
          <a:ext cx="5981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123,440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150495</xdr:rowOff>
    </xdr:from>
    <xdr:to>
      <xdr:col>24</xdr:col>
      <xdr:colOff>152400</xdr:colOff>
      <xdr:row>78</xdr:row>
      <xdr:rowOff>150495</xdr:rowOff>
    </xdr:to>
    <xdr:cxnSp macro="">
      <xdr:nvCxnSpPr>
        <xdr:cNvPr id="172" name="直線コネクタ 171"/>
        <xdr:cNvCxnSpPr/>
      </xdr:nvCxnSpPr>
      <xdr:spPr>
        <a:xfrm>
          <a:off x="4327525" y="135235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146050</xdr:rowOff>
    </xdr:from>
    <xdr:ext cx="598170" cy="248920"/>
    <xdr:sp macro="" textlink="">
      <xdr:nvSpPr>
        <xdr:cNvPr id="173" name="民生費最大値テキスト"/>
        <xdr:cNvSpPr txBox="1"/>
      </xdr:nvSpPr>
      <xdr:spPr>
        <a:xfrm>
          <a:off x="4457700" y="11804650"/>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201,857</a:t>
          </a:r>
          <a:endParaRPr kumimoji="1" lang="ja-JP" altLang="en-US" sz="1000" b="1">
            <a:latin typeface="ＭＳ Ｐゴシック"/>
          </a:endParaRPr>
        </a:p>
      </xdr:txBody>
    </xdr:sp>
    <xdr:clientData/>
  </xdr:oneCellAnchor>
  <xdr:twoCellAnchor>
    <xdr:from>
      <xdr:col>23</xdr:col>
      <xdr:colOff>165100</xdr:colOff>
      <xdr:row>70</xdr:row>
      <xdr:rowOff>27940</xdr:rowOff>
    </xdr:from>
    <xdr:to>
      <xdr:col>24</xdr:col>
      <xdr:colOff>152400</xdr:colOff>
      <xdr:row>70</xdr:row>
      <xdr:rowOff>27940</xdr:rowOff>
    </xdr:to>
    <xdr:cxnSp macro="">
      <xdr:nvCxnSpPr>
        <xdr:cNvPr id="174" name="直線コネクタ 173"/>
        <xdr:cNvCxnSpPr/>
      </xdr:nvCxnSpPr>
      <xdr:spPr>
        <a:xfrm>
          <a:off x="4327525" y="120294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120650</xdr:rowOff>
    </xdr:from>
    <xdr:to>
      <xdr:col>24</xdr:col>
      <xdr:colOff>63500</xdr:colOff>
      <xdr:row>76</xdr:row>
      <xdr:rowOff>23495</xdr:rowOff>
    </xdr:to>
    <xdr:cxnSp macro="">
      <xdr:nvCxnSpPr>
        <xdr:cNvPr id="175" name="直線コネクタ 174"/>
        <xdr:cNvCxnSpPr/>
      </xdr:nvCxnSpPr>
      <xdr:spPr>
        <a:xfrm flipV="1">
          <a:off x="3616325" y="12979400"/>
          <a:ext cx="790575"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170815</xdr:rowOff>
    </xdr:from>
    <xdr:ext cx="598170" cy="258445"/>
    <xdr:sp macro="" textlink="">
      <xdr:nvSpPr>
        <xdr:cNvPr id="176" name="民生費平均値テキスト"/>
        <xdr:cNvSpPr txBox="1"/>
      </xdr:nvSpPr>
      <xdr:spPr>
        <a:xfrm>
          <a:off x="4457700" y="1302956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145,557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20955</xdr:rowOff>
    </xdr:from>
    <xdr:to>
      <xdr:col>24</xdr:col>
      <xdr:colOff>114300</xdr:colOff>
      <xdr:row>76</xdr:row>
      <xdr:rowOff>122555</xdr:rowOff>
    </xdr:to>
    <xdr:sp macro="" textlink="">
      <xdr:nvSpPr>
        <xdr:cNvPr id="177" name="フローチャート: 判断 176"/>
        <xdr:cNvSpPr/>
      </xdr:nvSpPr>
      <xdr:spPr>
        <a:xfrm>
          <a:off x="4356100" y="13051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160655</xdr:rowOff>
    </xdr:from>
    <xdr:to>
      <xdr:col>19</xdr:col>
      <xdr:colOff>177800</xdr:colOff>
      <xdr:row>76</xdr:row>
      <xdr:rowOff>23495</xdr:rowOff>
    </xdr:to>
    <xdr:cxnSp macro="">
      <xdr:nvCxnSpPr>
        <xdr:cNvPr id="178" name="直線コネクタ 177"/>
        <xdr:cNvCxnSpPr/>
      </xdr:nvCxnSpPr>
      <xdr:spPr>
        <a:xfrm>
          <a:off x="2765425" y="13019405"/>
          <a:ext cx="8509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32385</xdr:rowOff>
    </xdr:from>
    <xdr:to>
      <xdr:col>20</xdr:col>
      <xdr:colOff>38100</xdr:colOff>
      <xdr:row>75</xdr:row>
      <xdr:rowOff>133985</xdr:rowOff>
    </xdr:to>
    <xdr:sp macro="" textlink="">
      <xdr:nvSpPr>
        <xdr:cNvPr id="179" name="フローチャート: 判断 178"/>
        <xdr:cNvSpPr/>
      </xdr:nvSpPr>
      <xdr:spPr>
        <a:xfrm>
          <a:off x="3565525" y="128911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150495</xdr:rowOff>
    </xdr:from>
    <xdr:ext cx="597535" cy="259080"/>
    <xdr:sp macro="" textlink="">
      <xdr:nvSpPr>
        <xdr:cNvPr id="180" name="テキスト ボックス 179"/>
        <xdr:cNvSpPr txBox="1"/>
      </xdr:nvSpPr>
      <xdr:spPr>
        <a:xfrm>
          <a:off x="3326130" y="126663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160655</xdr:rowOff>
    </xdr:from>
    <xdr:to>
      <xdr:col>15</xdr:col>
      <xdr:colOff>50800</xdr:colOff>
      <xdr:row>77</xdr:row>
      <xdr:rowOff>22225</xdr:rowOff>
    </xdr:to>
    <xdr:cxnSp macro="">
      <xdr:nvCxnSpPr>
        <xdr:cNvPr id="181" name="直線コネクタ 180"/>
        <xdr:cNvCxnSpPr/>
      </xdr:nvCxnSpPr>
      <xdr:spPr>
        <a:xfrm flipV="1">
          <a:off x="1924050" y="13019405"/>
          <a:ext cx="841375" cy="204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146685</xdr:rowOff>
    </xdr:from>
    <xdr:to>
      <xdr:col>15</xdr:col>
      <xdr:colOff>101600</xdr:colOff>
      <xdr:row>75</xdr:row>
      <xdr:rowOff>76835</xdr:rowOff>
    </xdr:to>
    <xdr:sp macro="" textlink="">
      <xdr:nvSpPr>
        <xdr:cNvPr id="182" name="フローチャート: 判断 181"/>
        <xdr:cNvSpPr/>
      </xdr:nvSpPr>
      <xdr:spPr>
        <a:xfrm>
          <a:off x="2714625"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93345</xdr:rowOff>
    </xdr:from>
    <xdr:ext cx="584200" cy="259080"/>
    <xdr:sp macro="" textlink="">
      <xdr:nvSpPr>
        <xdr:cNvPr id="183" name="テキスト ボックス 182"/>
        <xdr:cNvSpPr txBox="1"/>
      </xdr:nvSpPr>
      <xdr:spPr>
        <a:xfrm>
          <a:off x="2484755" y="12609195"/>
          <a:ext cx="5842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156,964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22225</xdr:rowOff>
    </xdr:from>
    <xdr:to>
      <xdr:col>10</xdr:col>
      <xdr:colOff>114300</xdr:colOff>
      <xdr:row>77</xdr:row>
      <xdr:rowOff>156210</xdr:rowOff>
    </xdr:to>
    <xdr:cxnSp macro="">
      <xdr:nvCxnSpPr>
        <xdr:cNvPr id="184" name="直線コネクタ 183"/>
        <xdr:cNvCxnSpPr/>
      </xdr:nvCxnSpPr>
      <xdr:spPr>
        <a:xfrm flipV="1">
          <a:off x="1082675" y="13223875"/>
          <a:ext cx="841375"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27305</xdr:rowOff>
    </xdr:from>
    <xdr:to>
      <xdr:col>10</xdr:col>
      <xdr:colOff>165100</xdr:colOff>
      <xdr:row>75</xdr:row>
      <xdr:rowOff>128905</xdr:rowOff>
    </xdr:to>
    <xdr:sp macro="" textlink="">
      <xdr:nvSpPr>
        <xdr:cNvPr id="185" name="フローチャート: 判断 184"/>
        <xdr:cNvSpPr/>
      </xdr:nvSpPr>
      <xdr:spPr>
        <a:xfrm>
          <a:off x="1873250" y="1288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146050</xdr:rowOff>
    </xdr:from>
    <xdr:ext cx="584200" cy="248920"/>
    <xdr:sp macro="" textlink="">
      <xdr:nvSpPr>
        <xdr:cNvPr id="186" name="テキスト ボックス 185"/>
        <xdr:cNvSpPr txBox="1"/>
      </xdr:nvSpPr>
      <xdr:spPr>
        <a:xfrm>
          <a:off x="1633855" y="12661900"/>
          <a:ext cx="5842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154,217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154940</xdr:rowOff>
    </xdr:from>
    <xdr:to>
      <xdr:col>6</xdr:col>
      <xdr:colOff>38100</xdr:colOff>
      <xdr:row>77</xdr:row>
      <xdr:rowOff>84455</xdr:rowOff>
    </xdr:to>
    <xdr:sp macro="" textlink="">
      <xdr:nvSpPr>
        <xdr:cNvPr id="187" name="フローチャート: 判断 186"/>
        <xdr:cNvSpPr/>
      </xdr:nvSpPr>
      <xdr:spPr>
        <a:xfrm>
          <a:off x="1031875" y="13185140"/>
          <a:ext cx="920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100965</xdr:rowOff>
    </xdr:from>
    <xdr:ext cx="597535" cy="248285"/>
    <xdr:sp macro="" textlink="">
      <xdr:nvSpPr>
        <xdr:cNvPr id="188" name="テキスト ボックス 187"/>
        <xdr:cNvSpPr txBox="1"/>
      </xdr:nvSpPr>
      <xdr:spPr>
        <a:xfrm>
          <a:off x="792480" y="12959715"/>
          <a:ext cx="5975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138,583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9" name="テキスト ボックス 188"/>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48030" cy="259080"/>
    <xdr:sp macro="" textlink="">
      <xdr:nvSpPr>
        <xdr:cNvPr id="190" name="テキスト ボックス 189"/>
        <xdr:cNvSpPr txBox="1"/>
      </xdr:nvSpPr>
      <xdr:spPr>
        <a:xfrm>
          <a:off x="34353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48030" cy="259080"/>
    <xdr:sp macro="" textlink="">
      <xdr:nvSpPr>
        <xdr:cNvPr id="191" name="テキスト ボックス 190"/>
        <xdr:cNvSpPr txBox="1"/>
      </xdr:nvSpPr>
      <xdr:spPr>
        <a:xfrm>
          <a:off x="25844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1365" cy="259080"/>
    <xdr:sp macro="" textlink="">
      <xdr:nvSpPr>
        <xdr:cNvPr id="192" name="テキスト ボックス 191"/>
        <xdr:cNvSpPr txBox="1"/>
      </xdr:nvSpPr>
      <xdr:spPr>
        <a:xfrm>
          <a:off x="174307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48030" cy="259080"/>
    <xdr:sp macro="" textlink="">
      <xdr:nvSpPr>
        <xdr:cNvPr id="193" name="テキスト ボックス 192"/>
        <xdr:cNvSpPr txBox="1"/>
      </xdr:nvSpPr>
      <xdr:spPr>
        <a:xfrm>
          <a:off x="9017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69850</xdr:rowOff>
    </xdr:from>
    <xdr:to>
      <xdr:col>24</xdr:col>
      <xdr:colOff>114300</xdr:colOff>
      <xdr:row>76</xdr:row>
      <xdr:rowOff>0</xdr:rowOff>
    </xdr:to>
    <xdr:sp macro="" textlink="">
      <xdr:nvSpPr>
        <xdr:cNvPr id="194" name="楕円 193"/>
        <xdr:cNvSpPr/>
      </xdr:nvSpPr>
      <xdr:spPr>
        <a:xfrm>
          <a:off x="4356100" y="1292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92710</xdr:rowOff>
    </xdr:from>
    <xdr:ext cx="598170" cy="259080"/>
    <xdr:sp macro="" textlink="">
      <xdr:nvSpPr>
        <xdr:cNvPr id="195" name="民生費該当値テキスト"/>
        <xdr:cNvSpPr txBox="1"/>
      </xdr:nvSpPr>
      <xdr:spPr>
        <a:xfrm>
          <a:off x="4457700" y="127800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151,988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144145</xdr:rowOff>
    </xdr:from>
    <xdr:to>
      <xdr:col>20</xdr:col>
      <xdr:colOff>38100</xdr:colOff>
      <xdr:row>76</xdr:row>
      <xdr:rowOff>74930</xdr:rowOff>
    </xdr:to>
    <xdr:sp macro="" textlink="">
      <xdr:nvSpPr>
        <xdr:cNvPr id="196" name="楕円 195"/>
        <xdr:cNvSpPr/>
      </xdr:nvSpPr>
      <xdr:spPr>
        <a:xfrm>
          <a:off x="3565525" y="1300289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65405</xdr:rowOff>
    </xdr:from>
    <xdr:ext cx="597535" cy="249555"/>
    <xdr:sp macro="" textlink="">
      <xdr:nvSpPr>
        <xdr:cNvPr id="197" name="テキスト ボックス 196"/>
        <xdr:cNvSpPr txBox="1"/>
      </xdr:nvSpPr>
      <xdr:spPr>
        <a:xfrm>
          <a:off x="3326130" y="13095605"/>
          <a:ext cx="5975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148,104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109855</xdr:rowOff>
    </xdr:from>
    <xdr:to>
      <xdr:col>15</xdr:col>
      <xdr:colOff>101600</xdr:colOff>
      <xdr:row>76</xdr:row>
      <xdr:rowOff>40640</xdr:rowOff>
    </xdr:to>
    <xdr:sp macro="" textlink="">
      <xdr:nvSpPr>
        <xdr:cNvPr id="198" name="楕円 197"/>
        <xdr:cNvSpPr/>
      </xdr:nvSpPr>
      <xdr:spPr>
        <a:xfrm>
          <a:off x="2714625" y="129686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31115</xdr:rowOff>
    </xdr:from>
    <xdr:ext cx="584200" cy="249555"/>
    <xdr:sp macro="" textlink="">
      <xdr:nvSpPr>
        <xdr:cNvPr id="199" name="テキスト ボックス 198"/>
        <xdr:cNvSpPr txBox="1"/>
      </xdr:nvSpPr>
      <xdr:spPr>
        <a:xfrm>
          <a:off x="2484755" y="13061315"/>
          <a:ext cx="5842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149,915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143510</xdr:rowOff>
    </xdr:from>
    <xdr:to>
      <xdr:col>10</xdr:col>
      <xdr:colOff>165100</xdr:colOff>
      <xdr:row>77</xdr:row>
      <xdr:rowOff>73025</xdr:rowOff>
    </xdr:to>
    <xdr:sp macro="" textlink="">
      <xdr:nvSpPr>
        <xdr:cNvPr id="200" name="楕円 199"/>
        <xdr:cNvSpPr/>
      </xdr:nvSpPr>
      <xdr:spPr>
        <a:xfrm>
          <a:off x="1873250" y="13173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64135</xdr:rowOff>
    </xdr:from>
    <xdr:ext cx="584200" cy="250825"/>
    <xdr:sp macro="" textlink="">
      <xdr:nvSpPr>
        <xdr:cNvPr id="201" name="テキスト ボックス 200"/>
        <xdr:cNvSpPr txBox="1"/>
      </xdr:nvSpPr>
      <xdr:spPr>
        <a:xfrm>
          <a:off x="1633855" y="13265785"/>
          <a:ext cx="5842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139,171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105410</xdr:rowOff>
    </xdr:from>
    <xdr:to>
      <xdr:col>6</xdr:col>
      <xdr:colOff>38100</xdr:colOff>
      <xdr:row>78</xdr:row>
      <xdr:rowOff>35560</xdr:rowOff>
    </xdr:to>
    <xdr:sp macro="" textlink="">
      <xdr:nvSpPr>
        <xdr:cNvPr id="202" name="楕円 201"/>
        <xdr:cNvSpPr/>
      </xdr:nvSpPr>
      <xdr:spPr>
        <a:xfrm>
          <a:off x="1031875" y="133070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26670</xdr:rowOff>
    </xdr:from>
    <xdr:ext cx="597535" cy="259080"/>
    <xdr:sp macro="" textlink="">
      <xdr:nvSpPr>
        <xdr:cNvPr id="203" name="テキスト ボックス 202"/>
        <xdr:cNvSpPr txBox="1"/>
      </xdr:nvSpPr>
      <xdr:spPr>
        <a:xfrm>
          <a:off x="792480" y="1339977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132,120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17170"/>
    <xdr:sp macro="" textlink="">
      <xdr:nvSpPr>
        <xdr:cNvPr id="212" name="テキスト ボックス 211"/>
        <xdr:cNvSpPr txBox="1"/>
      </xdr:nvSpPr>
      <xdr:spPr>
        <a:xfrm>
          <a:off x="695325" y="14922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4" name="直線コネクタ 213"/>
        <xdr:cNvCxnSpPr/>
      </xdr:nvCxnSpPr>
      <xdr:spPr>
        <a:xfrm>
          <a:off x="723900" y="17072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34315" cy="259080"/>
    <xdr:sp macro="" textlink="">
      <xdr:nvSpPr>
        <xdr:cNvPr id="215" name="テキスト ボックス 214"/>
        <xdr:cNvSpPr txBox="1"/>
      </xdr:nvSpPr>
      <xdr:spPr>
        <a:xfrm>
          <a:off x="494030" y="16930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6" name="直線コネクタ 215"/>
        <xdr:cNvCxnSpPr/>
      </xdr:nvCxnSpPr>
      <xdr:spPr>
        <a:xfrm>
          <a:off x="723900" y="16745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17525" cy="250825"/>
    <xdr:sp macro="" textlink="">
      <xdr:nvSpPr>
        <xdr:cNvPr id="217" name="テキスト ボックス 216"/>
        <xdr:cNvSpPr txBox="1"/>
      </xdr:nvSpPr>
      <xdr:spPr>
        <a:xfrm>
          <a:off x="220980" y="1660334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8" name="直線コネクタ 217"/>
        <xdr:cNvCxnSpPr/>
      </xdr:nvCxnSpPr>
      <xdr:spPr>
        <a:xfrm>
          <a:off x="723900" y="16419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17525" cy="259080"/>
    <xdr:sp macro="" textlink="">
      <xdr:nvSpPr>
        <xdr:cNvPr id="219" name="テキスト ボックス 218"/>
        <xdr:cNvSpPr txBox="1"/>
      </xdr:nvSpPr>
      <xdr:spPr>
        <a:xfrm>
          <a:off x="220980" y="162769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0" name="直線コネクタ 219"/>
        <xdr:cNvCxnSpPr/>
      </xdr:nvCxnSpPr>
      <xdr:spPr>
        <a:xfrm>
          <a:off x="723900" y="16092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17525" cy="251460"/>
    <xdr:sp macro="" textlink="">
      <xdr:nvSpPr>
        <xdr:cNvPr id="221" name="テキスト ボックス 220"/>
        <xdr:cNvSpPr txBox="1"/>
      </xdr:nvSpPr>
      <xdr:spPr>
        <a:xfrm>
          <a:off x="220980" y="1595120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2" name="直線コネクタ 221"/>
        <xdr:cNvCxnSpPr/>
      </xdr:nvCxnSpPr>
      <xdr:spPr>
        <a:xfrm>
          <a:off x="723900" y="15766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0390" cy="258445"/>
    <xdr:sp macro="" textlink="">
      <xdr:nvSpPr>
        <xdr:cNvPr id="223" name="テキスト ボックス 222"/>
        <xdr:cNvSpPr txBox="1"/>
      </xdr:nvSpPr>
      <xdr:spPr>
        <a:xfrm>
          <a:off x="166370" y="15624175"/>
          <a:ext cx="5803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4" name="直線コネクタ 223"/>
        <xdr:cNvCxnSpPr/>
      </xdr:nvCxnSpPr>
      <xdr:spPr>
        <a:xfrm>
          <a:off x="723900" y="15439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0390" cy="259080"/>
    <xdr:sp macro="" textlink="">
      <xdr:nvSpPr>
        <xdr:cNvPr id="225" name="テキスト ボックス 224"/>
        <xdr:cNvSpPr txBox="1"/>
      </xdr:nvSpPr>
      <xdr:spPr>
        <a:xfrm>
          <a:off x="166370" y="15297150"/>
          <a:ext cx="5803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0390" cy="248920"/>
    <xdr:sp macro="" textlink="">
      <xdr:nvSpPr>
        <xdr:cNvPr id="227" name="テキスト ボックス 226"/>
        <xdr:cNvSpPr txBox="1"/>
      </xdr:nvSpPr>
      <xdr:spPr>
        <a:xfrm>
          <a:off x="166370" y="14970760"/>
          <a:ext cx="5803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72390</xdr:rowOff>
    </xdr:from>
    <xdr:to>
      <xdr:col>24</xdr:col>
      <xdr:colOff>62865</xdr:colOff>
      <xdr:row>98</xdr:row>
      <xdr:rowOff>52705</xdr:rowOff>
    </xdr:to>
    <xdr:cxnSp macro="">
      <xdr:nvCxnSpPr>
        <xdr:cNvPr id="229" name="直線コネクタ 228"/>
        <xdr:cNvCxnSpPr/>
      </xdr:nvCxnSpPr>
      <xdr:spPr>
        <a:xfrm flipV="1">
          <a:off x="4404995" y="1550289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56515</xdr:rowOff>
    </xdr:from>
    <xdr:ext cx="534035" cy="258445"/>
    <xdr:sp macro="" textlink="">
      <xdr:nvSpPr>
        <xdr:cNvPr id="230" name="衛生費最小値テキスト"/>
        <xdr:cNvSpPr txBox="1"/>
      </xdr:nvSpPr>
      <xdr:spPr>
        <a:xfrm>
          <a:off x="4457700" y="16858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19,997</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52705</xdr:rowOff>
    </xdr:from>
    <xdr:to>
      <xdr:col>24</xdr:col>
      <xdr:colOff>152400</xdr:colOff>
      <xdr:row>98</xdr:row>
      <xdr:rowOff>52705</xdr:rowOff>
    </xdr:to>
    <xdr:cxnSp macro="">
      <xdr:nvCxnSpPr>
        <xdr:cNvPr id="231" name="直線コネクタ 230"/>
        <xdr:cNvCxnSpPr/>
      </xdr:nvCxnSpPr>
      <xdr:spPr>
        <a:xfrm>
          <a:off x="4327525" y="168548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19050</xdr:rowOff>
    </xdr:from>
    <xdr:ext cx="598170" cy="250190"/>
    <xdr:sp macro="" textlink="">
      <xdr:nvSpPr>
        <xdr:cNvPr id="232" name="衛生費最大値テキスト"/>
        <xdr:cNvSpPr txBox="1"/>
      </xdr:nvSpPr>
      <xdr:spPr>
        <a:xfrm>
          <a:off x="4457700" y="15278100"/>
          <a:ext cx="59817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144,160</a:t>
          </a:r>
          <a:endParaRPr kumimoji="1" lang="ja-JP" altLang="en-US" sz="1000" b="1">
            <a:latin typeface="ＭＳ Ｐゴシック"/>
          </a:endParaRPr>
        </a:p>
      </xdr:txBody>
    </xdr:sp>
    <xdr:clientData/>
  </xdr:oneCellAnchor>
  <xdr:twoCellAnchor>
    <xdr:from>
      <xdr:col>23</xdr:col>
      <xdr:colOff>165100</xdr:colOff>
      <xdr:row>90</xdr:row>
      <xdr:rowOff>72390</xdr:rowOff>
    </xdr:from>
    <xdr:to>
      <xdr:col>24</xdr:col>
      <xdr:colOff>152400</xdr:colOff>
      <xdr:row>90</xdr:row>
      <xdr:rowOff>72390</xdr:rowOff>
    </xdr:to>
    <xdr:cxnSp macro="">
      <xdr:nvCxnSpPr>
        <xdr:cNvPr id="233" name="直線コネクタ 232"/>
        <xdr:cNvCxnSpPr/>
      </xdr:nvCxnSpPr>
      <xdr:spPr>
        <a:xfrm>
          <a:off x="4327525" y="155028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81280</xdr:rowOff>
    </xdr:from>
    <xdr:to>
      <xdr:col>24</xdr:col>
      <xdr:colOff>63500</xdr:colOff>
      <xdr:row>96</xdr:row>
      <xdr:rowOff>132080</xdr:rowOff>
    </xdr:to>
    <xdr:cxnSp macro="">
      <xdr:nvCxnSpPr>
        <xdr:cNvPr id="234" name="直線コネクタ 233"/>
        <xdr:cNvCxnSpPr/>
      </xdr:nvCxnSpPr>
      <xdr:spPr>
        <a:xfrm>
          <a:off x="3616325" y="16540480"/>
          <a:ext cx="79057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71120</xdr:rowOff>
    </xdr:from>
    <xdr:ext cx="534035" cy="259080"/>
    <xdr:sp macro="" textlink="">
      <xdr:nvSpPr>
        <xdr:cNvPr id="235" name="衛生費平均値テキスト"/>
        <xdr:cNvSpPr txBox="1"/>
      </xdr:nvSpPr>
      <xdr:spPr>
        <a:xfrm>
          <a:off x="4457700" y="163588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47,241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48260</xdr:rowOff>
    </xdr:from>
    <xdr:to>
      <xdr:col>24</xdr:col>
      <xdr:colOff>114300</xdr:colOff>
      <xdr:row>96</xdr:row>
      <xdr:rowOff>149860</xdr:rowOff>
    </xdr:to>
    <xdr:sp macro="" textlink="">
      <xdr:nvSpPr>
        <xdr:cNvPr id="236" name="フローチャート: 判断 235"/>
        <xdr:cNvSpPr/>
      </xdr:nvSpPr>
      <xdr:spPr>
        <a:xfrm>
          <a:off x="43561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54610</xdr:rowOff>
    </xdr:from>
    <xdr:to>
      <xdr:col>19</xdr:col>
      <xdr:colOff>177800</xdr:colOff>
      <xdr:row>96</xdr:row>
      <xdr:rowOff>81280</xdr:rowOff>
    </xdr:to>
    <xdr:cxnSp macro="">
      <xdr:nvCxnSpPr>
        <xdr:cNvPr id="237" name="直線コネクタ 236"/>
        <xdr:cNvCxnSpPr/>
      </xdr:nvCxnSpPr>
      <xdr:spPr>
        <a:xfrm>
          <a:off x="2765425" y="16513810"/>
          <a:ext cx="8509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149225</xdr:rowOff>
    </xdr:from>
    <xdr:to>
      <xdr:col>20</xdr:col>
      <xdr:colOff>38100</xdr:colOff>
      <xdr:row>97</xdr:row>
      <xdr:rowOff>79375</xdr:rowOff>
    </xdr:to>
    <xdr:sp macro="" textlink="">
      <xdr:nvSpPr>
        <xdr:cNvPr id="238" name="フローチャート: 判断 237"/>
        <xdr:cNvSpPr/>
      </xdr:nvSpPr>
      <xdr:spPr>
        <a:xfrm>
          <a:off x="3565525" y="166084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70485</xdr:rowOff>
    </xdr:from>
    <xdr:ext cx="533400" cy="259080"/>
    <xdr:sp macro="" textlink="">
      <xdr:nvSpPr>
        <xdr:cNvPr id="239" name="テキスト ボックス 238"/>
        <xdr:cNvSpPr txBox="1"/>
      </xdr:nvSpPr>
      <xdr:spPr>
        <a:xfrm>
          <a:off x="3358515" y="167011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54610</xdr:rowOff>
    </xdr:from>
    <xdr:to>
      <xdr:col>15</xdr:col>
      <xdr:colOff>50800</xdr:colOff>
      <xdr:row>96</xdr:row>
      <xdr:rowOff>56515</xdr:rowOff>
    </xdr:to>
    <xdr:cxnSp macro="">
      <xdr:nvCxnSpPr>
        <xdr:cNvPr id="240" name="直線コネクタ 239"/>
        <xdr:cNvCxnSpPr/>
      </xdr:nvCxnSpPr>
      <xdr:spPr>
        <a:xfrm flipV="1">
          <a:off x="1924050" y="16513810"/>
          <a:ext cx="8413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98425</xdr:rowOff>
    </xdr:from>
    <xdr:to>
      <xdr:col>15</xdr:col>
      <xdr:colOff>101600</xdr:colOff>
      <xdr:row>97</xdr:row>
      <xdr:rowOff>29210</xdr:rowOff>
    </xdr:to>
    <xdr:sp macro="" textlink="">
      <xdr:nvSpPr>
        <xdr:cNvPr id="241" name="フローチャート: 判断 240"/>
        <xdr:cNvSpPr/>
      </xdr:nvSpPr>
      <xdr:spPr>
        <a:xfrm>
          <a:off x="2714625"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19685</xdr:rowOff>
    </xdr:from>
    <xdr:ext cx="533400" cy="249555"/>
    <xdr:sp macro="" textlink="">
      <xdr:nvSpPr>
        <xdr:cNvPr id="242" name="テキスト ボックス 241"/>
        <xdr:cNvSpPr txBox="1"/>
      </xdr:nvSpPr>
      <xdr:spPr>
        <a:xfrm>
          <a:off x="2517140" y="16650335"/>
          <a:ext cx="5334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42,611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56515</xdr:rowOff>
    </xdr:from>
    <xdr:to>
      <xdr:col>10</xdr:col>
      <xdr:colOff>114300</xdr:colOff>
      <xdr:row>96</xdr:row>
      <xdr:rowOff>146050</xdr:rowOff>
    </xdr:to>
    <xdr:cxnSp macro="">
      <xdr:nvCxnSpPr>
        <xdr:cNvPr id="243" name="直線コネクタ 242"/>
        <xdr:cNvCxnSpPr/>
      </xdr:nvCxnSpPr>
      <xdr:spPr>
        <a:xfrm flipV="1">
          <a:off x="1082675" y="16515715"/>
          <a:ext cx="841375"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119380</xdr:rowOff>
    </xdr:from>
    <xdr:to>
      <xdr:col>10</xdr:col>
      <xdr:colOff>165100</xdr:colOff>
      <xdr:row>97</xdr:row>
      <xdr:rowOff>49530</xdr:rowOff>
    </xdr:to>
    <xdr:sp macro="" textlink="">
      <xdr:nvSpPr>
        <xdr:cNvPr id="244" name="フローチャート: 判断 243"/>
        <xdr:cNvSpPr/>
      </xdr:nvSpPr>
      <xdr:spPr>
        <a:xfrm>
          <a:off x="1873250" y="165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40640</xdr:rowOff>
    </xdr:from>
    <xdr:ext cx="520065" cy="251460"/>
    <xdr:sp macro="" textlink="">
      <xdr:nvSpPr>
        <xdr:cNvPr id="245" name="テキスト ボックス 244"/>
        <xdr:cNvSpPr txBox="1"/>
      </xdr:nvSpPr>
      <xdr:spPr>
        <a:xfrm>
          <a:off x="1666240" y="1667129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40,717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153035</xdr:rowOff>
    </xdr:from>
    <xdr:to>
      <xdr:col>6</xdr:col>
      <xdr:colOff>38100</xdr:colOff>
      <xdr:row>97</xdr:row>
      <xdr:rowOff>83185</xdr:rowOff>
    </xdr:to>
    <xdr:sp macro="" textlink="">
      <xdr:nvSpPr>
        <xdr:cNvPr id="246" name="フローチャート: 判断 245"/>
        <xdr:cNvSpPr/>
      </xdr:nvSpPr>
      <xdr:spPr>
        <a:xfrm>
          <a:off x="1031875" y="166122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74930</xdr:rowOff>
    </xdr:from>
    <xdr:ext cx="533400" cy="251460"/>
    <xdr:sp macro="" textlink="">
      <xdr:nvSpPr>
        <xdr:cNvPr id="247" name="テキスト ボックス 246"/>
        <xdr:cNvSpPr txBox="1"/>
      </xdr:nvSpPr>
      <xdr:spPr>
        <a:xfrm>
          <a:off x="824865" y="1670558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37,634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8" name="テキスト ボックス 247"/>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48030" cy="259080"/>
    <xdr:sp macro="" textlink="">
      <xdr:nvSpPr>
        <xdr:cNvPr id="249" name="テキスト ボックス 248"/>
        <xdr:cNvSpPr txBox="1"/>
      </xdr:nvSpPr>
      <xdr:spPr>
        <a:xfrm>
          <a:off x="34353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48030" cy="259080"/>
    <xdr:sp macro="" textlink="">
      <xdr:nvSpPr>
        <xdr:cNvPr id="250" name="テキスト ボックス 249"/>
        <xdr:cNvSpPr txBox="1"/>
      </xdr:nvSpPr>
      <xdr:spPr>
        <a:xfrm>
          <a:off x="25844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1365" cy="259080"/>
    <xdr:sp macro="" textlink="">
      <xdr:nvSpPr>
        <xdr:cNvPr id="251" name="テキスト ボックス 250"/>
        <xdr:cNvSpPr txBox="1"/>
      </xdr:nvSpPr>
      <xdr:spPr>
        <a:xfrm>
          <a:off x="174307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48030" cy="259080"/>
    <xdr:sp macro="" textlink="">
      <xdr:nvSpPr>
        <xdr:cNvPr id="252" name="テキスト ボックス 251"/>
        <xdr:cNvSpPr txBox="1"/>
      </xdr:nvSpPr>
      <xdr:spPr>
        <a:xfrm>
          <a:off x="9017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81280</xdr:rowOff>
    </xdr:from>
    <xdr:to>
      <xdr:col>24</xdr:col>
      <xdr:colOff>114300</xdr:colOff>
      <xdr:row>97</xdr:row>
      <xdr:rowOff>11430</xdr:rowOff>
    </xdr:to>
    <xdr:sp macro="" textlink="">
      <xdr:nvSpPr>
        <xdr:cNvPr id="253" name="楕円 252"/>
        <xdr:cNvSpPr/>
      </xdr:nvSpPr>
      <xdr:spPr>
        <a:xfrm>
          <a:off x="4356100" y="1654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59690</xdr:rowOff>
    </xdr:from>
    <xdr:ext cx="534035" cy="259080"/>
    <xdr:sp macro="" textlink="">
      <xdr:nvSpPr>
        <xdr:cNvPr id="254" name="衛生費該当値テキスト"/>
        <xdr:cNvSpPr txBox="1"/>
      </xdr:nvSpPr>
      <xdr:spPr>
        <a:xfrm>
          <a:off x="4457700" y="16518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30480</xdr:rowOff>
    </xdr:from>
    <xdr:to>
      <xdr:col>20</xdr:col>
      <xdr:colOff>38100</xdr:colOff>
      <xdr:row>96</xdr:row>
      <xdr:rowOff>132080</xdr:rowOff>
    </xdr:to>
    <xdr:sp macro="" textlink="">
      <xdr:nvSpPr>
        <xdr:cNvPr id="255" name="楕円 254"/>
        <xdr:cNvSpPr/>
      </xdr:nvSpPr>
      <xdr:spPr>
        <a:xfrm>
          <a:off x="3565525" y="164896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148590</xdr:rowOff>
    </xdr:from>
    <xdr:ext cx="533400" cy="259080"/>
    <xdr:sp macro="" textlink="">
      <xdr:nvSpPr>
        <xdr:cNvPr id="256" name="テキスト ボックス 255"/>
        <xdr:cNvSpPr txBox="1"/>
      </xdr:nvSpPr>
      <xdr:spPr>
        <a:xfrm>
          <a:off x="3358515" y="16264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48,855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3810</xdr:rowOff>
    </xdr:from>
    <xdr:to>
      <xdr:col>15</xdr:col>
      <xdr:colOff>101600</xdr:colOff>
      <xdr:row>96</xdr:row>
      <xdr:rowOff>105410</xdr:rowOff>
    </xdr:to>
    <xdr:sp macro="" textlink="">
      <xdr:nvSpPr>
        <xdr:cNvPr id="257" name="楕円 256"/>
        <xdr:cNvSpPr/>
      </xdr:nvSpPr>
      <xdr:spPr>
        <a:xfrm>
          <a:off x="2714625"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121920</xdr:rowOff>
    </xdr:from>
    <xdr:ext cx="533400" cy="250190"/>
    <xdr:sp macro="" textlink="">
      <xdr:nvSpPr>
        <xdr:cNvPr id="258" name="テキスト ボックス 257"/>
        <xdr:cNvSpPr txBox="1"/>
      </xdr:nvSpPr>
      <xdr:spPr>
        <a:xfrm>
          <a:off x="2517140" y="1623822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51,293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6350</xdr:rowOff>
    </xdr:from>
    <xdr:to>
      <xdr:col>10</xdr:col>
      <xdr:colOff>165100</xdr:colOff>
      <xdr:row>96</xdr:row>
      <xdr:rowOff>107315</xdr:rowOff>
    </xdr:to>
    <xdr:sp macro="" textlink="">
      <xdr:nvSpPr>
        <xdr:cNvPr id="259" name="楕円 258"/>
        <xdr:cNvSpPr/>
      </xdr:nvSpPr>
      <xdr:spPr>
        <a:xfrm>
          <a:off x="187325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123825</xdr:rowOff>
    </xdr:from>
    <xdr:ext cx="520065" cy="248285"/>
    <xdr:sp macro="" textlink="">
      <xdr:nvSpPr>
        <xdr:cNvPr id="260" name="テキスト ボックス 259"/>
        <xdr:cNvSpPr txBox="1"/>
      </xdr:nvSpPr>
      <xdr:spPr>
        <a:xfrm>
          <a:off x="1666240" y="1624012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95250</xdr:rowOff>
    </xdr:from>
    <xdr:to>
      <xdr:col>6</xdr:col>
      <xdr:colOff>38100</xdr:colOff>
      <xdr:row>97</xdr:row>
      <xdr:rowOff>25400</xdr:rowOff>
    </xdr:to>
    <xdr:sp macro="" textlink="">
      <xdr:nvSpPr>
        <xdr:cNvPr id="261" name="楕円 260"/>
        <xdr:cNvSpPr/>
      </xdr:nvSpPr>
      <xdr:spPr>
        <a:xfrm>
          <a:off x="1031875" y="165544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41910</xdr:rowOff>
    </xdr:from>
    <xdr:ext cx="533400" cy="250190"/>
    <xdr:sp macro="" textlink="">
      <xdr:nvSpPr>
        <xdr:cNvPr id="262" name="テキスト ボックス 261"/>
        <xdr:cNvSpPr txBox="1"/>
      </xdr:nvSpPr>
      <xdr:spPr>
        <a:xfrm>
          <a:off x="824865" y="1632966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42,902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35280" cy="217170"/>
    <xdr:sp macro="" textlink="">
      <xdr:nvSpPr>
        <xdr:cNvPr id="271" name="テキスト ボックス 270"/>
        <xdr:cNvSpPr txBox="1"/>
      </xdr:nvSpPr>
      <xdr:spPr>
        <a:xfrm>
          <a:off x="6242050" y="4635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280150" y="673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650" cy="259080"/>
    <xdr:sp macro="" textlink="">
      <xdr:nvSpPr>
        <xdr:cNvPr id="274" name="テキスト ボックス 273"/>
        <xdr:cNvSpPr txBox="1"/>
      </xdr:nvSpPr>
      <xdr:spPr>
        <a:xfrm>
          <a:off x="6040755" y="6588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280150" y="635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6090" cy="259080"/>
    <xdr:sp macro="" textlink="">
      <xdr:nvSpPr>
        <xdr:cNvPr id="276" name="テキスト ボックス 275"/>
        <xdr:cNvSpPr txBox="1"/>
      </xdr:nvSpPr>
      <xdr:spPr>
        <a:xfrm>
          <a:off x="5831840" y="6207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280150" y="596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6090" cy="248920"/>
    <xdr:sp macro="" textlink="">
      <xdr:nvSpPr>
        <xdr:cNvPr id="278" name="テキスト ボックス 277"/>
        <xdr:cNvSpPr txBox="1"/>
      </xdr:nvSpPr>
      <xdr:spPr>
        <a:xfrm>
          <a:off x="5831840" y="582676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280150" y="558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6090" cy="259080"/>
    <xdr:sp macro="" textlink="">
      <xdr:nvSpPr>
        <xdr:cNvPr id="280" name="テキスト ボックス 279"/>
        <xdr:cNvSpPr txBox="1"/>
      </xdr:nvSpPr>
      <xdr:spPr>
        <a:xfrm>
          <a:off x="5831840" y="544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280150" y="520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6090" cy="259080"/>
    <xdr:sp macro="" textlink="">
      <xdr:nvSpPr>
        <xdr:cNvPr id="282" name="テキスト ボックス 281"/>
        <xdr:cNvSpPr txBox="1"/>
      </xdr:nvSpPr>
      <xdr:spPr>
        <a:xfrm>
          <a:off x="5831840" y="50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0860" cy="248920"/>
    <xdr:sp macro="" textlink="">
      <xdr:nvSpPr>
        <xdr:cNvPr id="284" name="テキスト ボックス 283"/>
        <xdr:cNvSpPr txBox="1"/>
      </xdr:nvSpPr>
      <xdr:spPr>
        <a:xfrm>
          <a:off x="5777230" y="468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31</xdr:row>
      <xdr:rowOff>113030</xdr:rowOff>
    </xdr:from>
    <xdr:to>
      <xdr:col>54</xdr:col>
      <xdr:colOff>180975</xdr:colOff>
      <xdr:row>39</xdr:row>
      <xdr:rowOff>41275</xdr:rowOff>
    </xdr:to>
    <xdr:cxnSp macro="">
      <xdr:nvCxnSpPr>
        <xdr:cNvPr id="286" name="直線コネクタ 285"/>
        <xdr:cNvCxnSpPr/>
      </xdr:nvCxnSpPr>
      <xdr:spPr>
        <a:xfrm flipV="1">
          <a:off x="9953625" y="5427980"/>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45085</xdr:rowOff>
    </xdr:from>
    <xdr:ext cx="299720" cy="258445"/>
    <xdr:sp macro="" textlink="">
      <xdr:nvSpPr>
        <xdr:cNvPr id="287" name="労働費最小値テキスト"/>
        <xdr:cNvSpPr txBox="1"/>
      </xdr:nvSpPr>
      <xdr:spPr>
        <a:xfrm>
          <a:off x="10004425" y="6731635"/>
          <a:ext cx="299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41275</xdr:rowOff>
    </xdr:from>
    <xdr:to>
      <xdr:col>55</xdr:col>
      <xdr:colOff>88900</xdr:colOff>
      <xdr:row>39</xdr:row>
      <xdr:rowOff>41275</xdr:rowOff>
    </xdr:to>
    <xdr:cxnSp macro="">
      <xdr:nvCxnSpPr>
        <xdr:cNvPr id="288" name="直線コネクタ 287"/>
        <xdr:cNvCxnSpPr/>
      </xdr:nvCxnSpPr>
      <xdr:spPr>
        <a:xfrm>
          <a:off x="9874250" y="67278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59690</xdr:rowOff>
    </xdr:from>
    <xdr:ext cx="455930" cy="259080"/>
    <xdr:sp macro="" textlink="">
      <xdr:nvSpPr>
        <xdr:cNvPr id="289" name="労働費最大値テキスト"/>
        <xdr:cNvSpPr txBox="1"/>
      </xdr:nvSpPr>
      <xdr:spPr>
        <a:xfrm>
          <a:off x="10004425" y="520319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6,840</a:t>
          </a:r>
          <a:endParaRPr kumimoji="1" lang="ja-JP" altLang="en-US" sz="1000" b="1">
            <a:latin typeface="ＭＳ Ｐゴシック"/>
          </a:endParaRPr>
        </a:p>
      </xdr:txBody>
    </xdr:sp>
    <xdr:clientData/>
  </xdr:oneCellAnchor>
  <xdr:twoCellAnchor>
    <xdr:from>
      <xdr:col>54</xdr:col>
      <xdr:colOff>101600</xdr:colOff>
      <xdr:row>31</xdr:row>
      <xdr:rowOff>113030</xdr:rowOff>
    </xdr:from>
    <xdr:to>
      <xdr:col>55</xdr:col>
      <xdr:colOff>88900</xdr:colOff>
      <xdr:row>31</xdr:row>
      <xdr:rowOff>113030</xdr:rowOff>
    </xdr:to>
    <xdr:cxnSp macro="">
      <xdr:nvCxnSpPr>
        <xdr:cNvPr id="290" name="直線コネクタ 289"/>
        <xdr:cNvCxnSpPr/>
      </xdr:nvCxnSpPr>
      <xdr:spPr>
        <a:xfrm>
          <a:off x="9874250" y="54279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33655</xdr:rowOff>
    </xdr:from>
    <xdr:to>
      <xdr:col>55</xdr:col>
      <xdr:colOff>0</xdr:colOff>
      <xdr:row>39</xdr:row>
      <xdr:rowOff>33655</xdr:rowOff>
    </xdr:to>
    <xdr:cxnSp macro="">
      <xdr:nvCxnSpPr>
        <xdr:cNvPr id="291" name="直線コネクタ 290"/>
        <xdr:cNvCxnSpPr/>
      </xdr:nvCxnSpPr>
      <xdr:spPr>
        <a:xfrm>
          <a:off x="9163050" y="6720205"/>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22225</xdr:rowOff>
    </xdr:from>
    <xdr:ext cx="364490" cy="258445"/>
    <xdr:sp macro="" textlink="">
      <xdr:nvSpPr>
        <xdr:cNvPr id="292" name="労働費平均値テキスト"/>
        <xdr:cNvSpPr txBox="1"/>
      </xdr:nvSpPr>
      <xdr:spPr>
        <a:xfrm>
          <a:off x="10004425" y="6365875"/>
          <a:ext cx="3644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170815</xdr:rowOff>
    </xdr:from>
    <xdr:to>
      <xdr:col>55</xdr:col>
      <xdr:colOff>50800</xdr:colOff>
      <xdr:row>38</xdr:row>
      <xdr:rowOff>100965</xdr:rowOff>
    </xdr:to>
    <xdr:sp macro="" textlink="">
      <xdr:nvSpPr>
        <xdr:cNvPr id="293" name="フローチャート: 判断 292"/>
        <xdr:cNvSpPr/>
      </xdr:nvSpPr>
      <xdr:spPr>
        <a:xfrm>
          <a:off x="9912350" y="65144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33655</xdr:rowOff>
    </xdr:from>
    <xdr:to>
      <xdr:col>50</xdr:col>
      <xdr:colOff>114300</xdr:colOff>
      <xdr:row>39</xdr:row>
      <xdr:rowOff>34925</xdr:rowOff>
    </xdr:to>
    <xdr:cxnSp macro="">
      <xdr:nvCxnSpPr>
        <xdr:cNvPr id="294" name="直線コネクタ 293"/>
        <xdr:cNvCxnSpPr/>
      </xdr:nvCxnSpPr>
      <xdr:spPr>
        <a:xfrm flipV="1">
          <a:off x="8321675" y="6720205"/>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95885</xdr:rowOff>
    </xdr:from>
    <xdr:to>
      <xdr:col>50</xdr:col>
      <xdr:colOff>165100</xdr:colOff>
      <xdr:row>39</xdr:row>
      <xdr:rowOff>26035</xdr:rowOff>
    </xdr:to>
    <xdr:sp macro="" textlink="">
      <xdr:nvSpPr>
        <xdr:cNvPr id="295" name="フローチャート: 判断 294"/>
        <xdr:cNvSpPr/>
      </xdr:nvSpPr>
      <xdr:spPr>
        <a:xfrm>
          <a:off x="911225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42545</xdr:rowOff>
    </xdr:from>
    <xdr:ext cx="377825" cy="249555"/>
    <xdr:sp macro="" textlink="">
      <xdr:nvSpPr>
        <xdr:cNvPr id="296" name="テキスト ボックス 295"/>
        <xdr:cNvSpPr txBox="1"/>
      </xdr:nvSpPr>
      <xdr:spPr>
        <a:xfrm>
          <a:off x="8983345" y="6386195"/>
          <a:ext cx="3778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14605</xdr:rowOff>
    </xdr:from>
    <xdr:to>
      <xdr:col>45</xdr:col>
      <xdr:colOff>177800</xdr:colOff>
      <xdr:row>39</xdr:row>
      <xdr:rowOff>34925</xdr:rowOff>
    </xdr:to>
    <xdr:cxnSp macro="">
      <xdr:nvCxnSpPr>
        <xdr:cNvPr id="297" name="直線コネクタ 296"/>
        <xdr:cNvCxnSpPr/>
      </xdr:nvCxnSpPr>
      <xdr:spPr>
        <a:xfrm>
          <a:off x="7470775" y="6701155"/>
          <a:ext cx="8509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21590</xdr:rowOff>
    </xdr:from>
    <xdr:to>
      <xdr:col>46</xdr:col>
      <xdr:colOff>38100</xdr:colOff>
      <xdr:row>38</xdr:row>
      <xdr:rowOff>123190</xdr:rowOff>
    </xdr:to>
    <xdr:sp macro="" textlink="">
      <xdr:nvSpPr>
        <xdr:cNvPr id="298" name="フローチャート: 判断 297"/>
        <xdr:cNvSpPr/>
      </xdr:nvSpPr>
      <xdr:spPr>
        <a:xfrm>
          <a:off x="8270875" y="65366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139700</xdr:rowOff>
    </xdr:from>
    <xdr:ext cx="364490" cy="259080"/>
    <xdr:sp macro="" textlink="">
      <xdr:nvSpPr>
        <xdr:cNvPr id="299" name="テキスト ボックス 298"/>
        <xdr:cNvSpPr txBox="1"/>
      </xdr:nvSpPr>
      <xdr:spPr>
        <a:xfrm>
          <a:off x="8141970" y="6311900"/>
          <a:ext cx="3644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10160</xdr:rowOff>
    </xdr:from>
    <xdr:to>
      <xdr:col>41</xdr:col>
      <xdr:colOff>50800</xdr:colOff>
      <xdr:row>39</xdr:row>
      <xdr:rowOff>14605</xdr:rowOff>
    </xdr:to>
    <xdr:cxnSp macro="">
      <xdr:nvCxnSpPr>
        <xdr:cNvPr id="300" name="直線コネクタ 299"/>
        <xdr:cNvCxnSpPr/>
      </xdr:nvCxnSpPr>
      <xdr:spPr>
        <a:xfrm>
          <a:off x="6629400" y="6696710"/>
          <a:ext cx="8413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127635</xdr:rowOff>
    </xdr:from>
    <xdr:to>
      <xdr:col>41</xdr:col>
      <xdr:colOff>101600</xdr:colOff>
      <xdr:row>38</xdr:row>
      <xdr:rowOff>57785</xdr:rowOff>
    </xdr:to>
    <xdr:sp macro="" textlink="">
      <xdr:nvSpPr>
        <xdr:cNvPr id="301" name="フローチャート: 判断 300"/>
        <xdr:cNvSpPr/>
      </xdr:nvSpPr>
      <xdr:spPr>
        <a:xfrm>
          <a:off x="7419975"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74930</xdr:rowOff>
    </xdr:from>
    <xdr:ext cx="455295" cy="251460"/>
    <xdr:sp macro="" textlink="">
      <xdr:nvSpPr>
        <xdr:cNvPr id="302" name="テキスト ボックス 301"/>
        <xdr:cNvSpPr txBox="1"/>
      </xdr:nvSpPr>
      <xdr:spPr>
        <a:xfrm>
          <a:off x="7245350" y="624713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40640</xdr:rowOff>
    </xdr:from>
    <xdr:to>
      <xdr:col>36</xdr:col>
      <xdr:colOff>165100</xdr:colOff>
      <xdr:row>37</xdr:row>
      <xdr:rowOff>141605</xdr:rowOff>
    </xdr:to>
    <xdr:sp macro="" textlink="">
      <xdr:nvSpPr>
        <xdr:cNvPr id="303" name="フローチャート: 判断 302"/>
        <xdr:cNvSpPr/>
      </xdr:nvSpPr>
      <xdr:spPr>
        <a:xfrm>
          <a:off x="6578600" y="6384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35</xdr:row>
      <xdr:rowOff>158115</xdr:rowOff>
    </xdr:from>
    <xdr:ext cx="468630" cy="248285"/>
    <xdr:sp macro="" textlink="">
      <xdr:nvSpPr>
        <xdr:cNvPr id="304" name="テキスト ボックス 303"/>
        <xdr:cNvSpPr txBox="1"/>
      </xdr:nvSpPr>
      <xdr:spPr>
        <a:xfrm>
          <a:off x="6403975" y="6158865"/>
          <a:ext cx="4686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5" name="テキスト ボックス 304"/>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1365" cy="259080"/>
    <xdr:sp macro="" textlink="">
      <xdr:nvSpPr>
        <xdr:cNvPr id="306" name="テキスト ボックス 305"/>
        <xdr:cNvSpPr txBox="1"/>
      </xdr:nvSpPr>
      <xdr:spPr>
        <a:xfrm>
          <a:off x="898207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48030" cy="259080"/>
    <xdr:sp macro="" textlink="">
      <xdr:nvSpPr>
        <xdr:cNvPr id="307" name="テキスト ボックス 306"/>
        <xdr:cNvSpPr txBox="1"/>
      </xdr:nvSpPr>
      <xdr:spPr>
        <a:xfrm>
          <a:off x="81407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48030" cy="259080"/>
    <xdr:sp macro="" textlink="">
      <xdr:nvSpPr>
        <xdr:cNvPr id="308" name="テキスト ボックス 307"/>
        <xdr:cNvSpPr txBox="1"/>
      </xdr:nvSpPr>
      <xdr:spPr>
        <a:xfrm>
          <a:off x="72898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1365" cy="259080"/>
    <xdr:sp macro="" textlink="">
      <xdr:nvSpPr>
        <xdr:cNvPr id="309" name="テキスト ボックス 308"/>
        <xdr:cNvSpPr txBox="1"/>
      </xdr:nvSpPr>
      <xdr:spPr>
        <a:xfrm>
          <a:off x="644842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154940</xdr:rowOff>
    </xdr:from>
    <xdr:to>
      <xdr:col>55</xdr:col>
      <xdr:colOff>50800</xdr:colOff>
      <xdr:row>39</xdr:row>
      <xdr:rowOff>84455</xdr:rowOff>
    </xdr:to>
    <xdr:sp macro="" textlink="">
      <xdr:nvSpPr>
        <xdr:cNvPr id="310" name="楕円 309"/>
        <xdr:cNvSpPr/>
      </xdr:nvSpPr>
      <xdr:spPr>
        <a:xfrm>
          <a:off x="9912350" y="667004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69850</xdr:rowOff>
    </xdr:from>
    <xdr:ext cx="299720" cy="259080"/>
    <xdr:sp macro="" textlink="">
      <xdr:nvSpPr>
        <xdr:cNvPr id="311" name="労働費該当値テキスト"/>
        <xdr:cNvSpPr txBox="1"/>
      </xdr:nvSpPr>
      <xdr:spPr>
        <a:xfrm>
          <a:off x="10004425" y="6584950"/>
          <a:ext cx="299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154940</xdr:rowOff>
    </xdr:from>
    <xdr:to>
      <xdr:col>50</xdr:col>
      <xdr:colOff>165100</xdr:colOff>
      <xdr:row>39</xdr:row>
      <xdr:rowOff>84455</xdr:rowOff>
    </xdr:to>
    <xdr:sp macro="" textlink="">
      <xdr:nvSpPr>
        <xdr:cNvPr id="312" name="楕円 311"/>
        <xdr:cNvSpPr/>
      </xdr:nvSpPr>
      <xdr:spPr>
        <a:xfrm>
          <a:off x="9112250" y="6670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75565</xdr:rowOff>
    </xdr:from>
    <xdr:ext cx="299720" cy="250825"/>
    <xdr:sp macro="" textlink="">
      <xdr:nvSpPr>
        <xdr:cNvPr id="313" name="テキスト ボックス 312"/>
        <xdr:cNvSpPr txBox="1"/>
      </xdr:nvSpPr>
      <xdr:spPr>
        <a:xfrm>
          <a:off x="9015730" y="6762115"/>
          <a:ext cx="29972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155575</xdr:rowOff>
    </xdr:from>
    <xdr:to>
      <xdr:col>46</xdr:col>
      <xdr:colOff>38100</xdr:colOff>
      <xdr:row>39</xdr:row>
      <xdr:rowOff>86360</xdr:rowOff>
    </xdr:to>
    <xdr:sp macro="" textlink="">
      <xdr:nvSpPr>
        <xdr:cNvPr id="314" name="楕円 313"/>
        <xdr:cNvSpPr/>
      </xdr:nvSpPr>
      <xdr:spPr>
        <a:xfrm>
          <a:off x="8270875" y="667067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76835</xdr:rowOff>
    </xdr:from>
    <xdr:ext cx="299720" cy="249555"/>
    <xdr:sp macro="" textlink="">
      <xdr:nvSpPr>
        <xdr:cNvPr id="315" name="テキスト ボックス 314"/>
        <xdr:cNvSpPr txBox="1"/>
      </xdr:nvSpPr>
      <xdr:spPr>
        <a:xfrm>
          <a:off x="8164830" y="6763385"/>
          <a:ext cx="2997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135255</xdr:rowOff>
    </xdr:from>
    <xdr:to>
      <xdr:col>41</xdr:col>
      <xdr:colOff>101600</xdr:colOff>
      <xdr:row>39</xdr:row>
      <xdr:rowOff>65405</xdr:rowOff>
    </xdr:to>
    <xdr:sp macro="" textlink="">
      <xdr:nvSpPr>
        <xdr:cNvPr id="316" name="楕円 315"/>
        <xdr:cNvSpPr/>
      </xdr:nvSpPr>
      <xdr:spPr>
        <a:xfrm>
          <a:off x="7419975"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56515</xdr:rowOff>
    </xdr:from>
    <xdr:ext cx="364490" cy="258445"/>
    <xdr:sp macro="" textlink="">
      <xdr:nvSpPr>
        <xdr:cNvPr id="317" name="テキスト ボックス 316"/>
        <xdr:cNvSpPr txBox="1"/>
      </xdr:nvSpPr>
      <xdr:spPr>
        <a:xfrm>
          <a:off x="7291070" y="6743065"/>
          <a:ext cx="3644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130810</xdr:rowOff>
    </xdr:from>
    <xdr:to>
      <xdr:col>36</xdr:col>
      <xdr:colOff>165100</xdr:colOff>
      <xdr:row>39</xdr:row>
      <xdr:rowOff>60960</xdr:rowOff>
    </xdr:to>
    <xdr:sp macro="" textlink="">
      <xdr:nvSpPr>
        <xdr:cNvPr id="318" name="楕円 317"/>
        <xdr:cNvSpPr/>
      </xdr:nvSpPr>
      <xdr:spPr>
        <a:xfrm>
          <a:off x="65786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39</xdr:row>
      <xdr:rowOff>52070</xdr:rowOff>
    </xdr:from>
    <xdr:ext cx="377825" cy="251460"/>
    <xdr:sp macro="" textlink="">
      <xdr:nvSpPr>
        <xdr:cNvPr id="319" name="テキスト ボックス 318"/>
        <xdr:cNvSpPr txBox="1"/>
      </xdr:nvSpPr>
      <xdr:spPr>
        <a:xfrm>
          <a:off x="6449695" y="6738620"/>
          <a:ext cx="377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35280" cy="217170"/>
    <xdr:sp macro="" textlink="">
      <xdr:nvSpPr>
        <xdr:cNvPr id="328" name="テキスト ボックス 327"/>
        <xdr:cNvSpPr txBox="1"/>
      </xdr:nvSpPr>
      <xdr:spPr>
        <a:xfrm>
          <a:off x="6242050" y="8064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280150" y="1016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650" cy="259080"/>
    <xdr:sp macro="" textlink="">
      <xdr:nvSpPr>
        <xdr:cNvPr id="331" name="テキスト ボックス 330"/>
        <xdr:cNvSpPr txBox="1"/>
      </xdr:nvSpPr>
      <xdr:spPr>
        <a:xfrm>
          <a:off x="6040755" y="10017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280150" y="977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0860" cy="259080"/>
    <xdr:sp macro="" textlink="">
      <xdr:nvSpPr>
        <xdr:cNvPr id="333" name="テキスト ボックス 332"/>
        <xdr:cNvSpPr txBox="1"/>
      </xdr:nvSpPr>
      <xdr:spPr>
        <a:xfrm>
          <a:off x="5777230"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280150" y="939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0860" cy="248920"/>
    <xdr:sp macro="" textlink="">
      <xdr:nvSpPr>
        <xdr:cNvPr id="335" name="テキスト ボックス 334"/>
        <xdr:cNvSpPr txBox="1"/>
      </xdr:nvSpPr>
      <xdr:spPr>
        <a:xfrm>
          <a:off x="5777230" y="9255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280150" y="901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0860" cy="259080"/>
    <xdr:sp macro="" textlink="">
      <xdr:nvSpPr>
        <xdr:cNvPr id="337" name="テキスト ボックス 336"/>
        <xdr:cNvSpPr txBox="1"/>
      </xdr:nvSpPr>
      <xdr:spPr>
        <a:xfrm>
          <a:off x="5777230" y="887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280150" y="863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0860" cy="259080"/>
    <xdr:sp macro="" textlink="">
      <xdr:nvSpPr>
        <xdr:cNvPr id="339" name="テキスト ボックス 338"/>
        <xdr:cNvSpPr txBox="1"/>
      </xdr:nvSpPr>
      <xdr:spPr>
        <a:xfrm>
          <a:off x="5777230" y="849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47</xdr:row>
      <xdr:rowOff>54610</xdr:rowOff>
    </xdr:from>
    <xdr:ext cx="530860" cy="248920"/>
    <xdr:sp macro="" textlink="">
      <xdr:nvSpPr>
        <xdr:cNvPr id="341" name="テキスト ボックス 340"/>
        <xdr:cNvSpPr txBox="1"/>
      </xdr:nvSpPr>
      <xdr:spPr>
        <a:xfrm>
          <a:off x="5777230" y="8112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50</xdr:row>
      <xdr:rowOff>9525</xdr:rowOff>
    </xdr:from>
    <xdr:to>
      <xdr:col>54</xdr:col>
      <xdr:colOff>180975</xdr:colOff>
      <xdr:row>57</xdr:row>
      <xdr:rowOff>63500</xdr:rowOff>
    </xdr:to>
    <xdr:cxnSp macro="">
      <xdr:nvCxnSpPr>
        <xdr:cNvPr id="343" name="直線コネクタ 342"/>
        <xdr:cNvCxnSpPr/>
      </xdr:nvCxnSpPr>
      <xdr:spPr>
        <a:xfrm flipV="1">
          <a:off x="9953625" y="858202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66675</xdr:rowOff>
    </xdr:from>
    <xdr:ext cx="455930" cy="248285"/>
    <xdr:sp macro="" textlink="">
      <xdr:nvSpPr>
        <xdr:cNvPr id="344" name="農林水産業費最小値テキスト"/>
        <xdr:cNvSpPr txBox="1"/>
      </xdr:nvSpPr>
      <xdr:spPr>
        <a:xfrm>
          <a:off x="10004425" y="9839325"/>
          <a:ext cx="45593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8,516</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63500</xdr:rowOff>
    </xdr:from>
    <xdr:to>
      <xdr:col>55</xdr:col>
      <xdr:colOff>88900</xdr:colOff>
      <xdr:row>57</xdr:row>
      <xdr:rowOff>63500</xdr:rowOff>
    </xdr:to>
    <xdr:cxnSp macro="">
      <xdr:nvCxnSpPr>
        <xdr:cNvPr id="345" name="直線コネクタ 344"/>
        <xdr:cNvCxnSpPr/>
      </xdr:nvCxnSpPr>
      <xdr:spPr>
        <a:xfrm>
          <a:off x="9874250" y="98361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127635</xdr:rowOff>
    </xdr:from>
    <xdr:ext cx="520700" cy="259080"/>
    <xdr:sp macro="" textlink="">
      <xdr:nvSpPr>
        <xdr:cNvPr id="346" name="農林水産業費最大値テキスト"/>
        <xdr:cNvSpPr txBox="1"/>
      </xdr:nvSpPr>
      <xdr:spPr>
        <a:xfrm>
          <a:off x="10004425" y="835723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41,409</a:t>
          </a:r>
          <a:endParaRPr kumimoji="1" lang="ja-JP" altLang="en-US" sz="1000" b="1">
            <a:latin typeface="ＭＳ Ｐゴシック"/>
          </a:endParaRPr>
        </a:p>
      </xdr:txBody>
    </xdr:sp>
    <xdr:clientData/>
  </xdr:oneCellAnchor>
  <xdr:twoCellAnchor>
    <xdr:from>
      <xdr:col>54</xdr:col>
      <xdr:colOff>101600</xdr:colOff>
      <xdr:row>50</xdr:row>
      <xdr:rowOff>9525</xdr:rowOff>
    </xdr:from>
    <xdr:to>
      <xdr:col>55</xdr:col>
      <xdr:colOff>88900</xdr:colOff>
      <xdr:row>50</xdr:row>
      <xdr:rowOff>9525</xdr:rowOff>
    </xdr:to>
    <xdr:cxnSp macro="">
      <xdr:nvCxnSpPr>
        <xdr:cNvPr id="347" name="直線コネクタ 346"/>
        <xdr:cNvCxnSpPr/>
      </xdr:nvCxnSpPr>
      <xdr:spPr>
        <a:xfrm>
          <a:off x="9874250" y="85820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161290</xdr:rowOff>
    </xdr:from>
    <xdr:to>
      <xdr:col>55</xdr:col>
      <xdr:colOff>0</xdr:colOff>
      <xdr:row>57</xdr:row>
      <xdr:rowOff>110490</xdr:rowOff>
    </xdr:to>
    <xdr:cxnSp macro="">
      <xdr:nvCxnSpPr>
        <xdr:cNvPr id="348" name="直線コネクタ 347"/>
        <xdr:cNvCxnSpPr/>
      </xdr:nvCxnSpPr>
      <xdr:spPr>
        <a:xfrm flipV="1">
          <a:off x="9163050" y="9591040"/>
          <a:ext cx="790575" cy="292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50800</xdr:rowOff>
    </xdr:from>
    <xdr:ext cx="520700" cy="259080"/>
    <xdr:sp macro="" textlink="">
      <xdr:nvSpPr>
        <xdr:cNvPr id="349" name="農林水産業費平均値テキスト"/>
        <xdr:cNvSpPr txBox="1"/>
      </xdr:nvSpPr>
      <xdr:spPr>
        <a:xfrm>
          <a:off x="10004425" y="9137650"/>
          <a:ext cx="520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27940</xdr:rowOff>
    </xdr:from>
    <xdr:to>
      <xdr:col>55</xdr:col>
      <xdr:colOff>50800</xdr:colOff>
      <xdr:row>54</xdr:row>
      <xdr:rowOff>129540</xdr:rowOff>
    </xdr:to>
    <xdr:sp macro="" textlink="">
      <xdr:nvSpPr>
        <xdr:cNvPr id="350" name="フローチャート: 判断 349"/>
        <xdr:cNvSpPr/>
      </xdr:nvSpPr>
      <xdr:spPr>
        <a:xfrm>
          <a:off x="9912350" y="92862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107950</xdr:rowOff>
    </xdr:from>
    <xdr:to>
      <xdr:col>50</xdr:col>
      <xdr:colOff>114300</xdr:colOff>
      <xdr:row>57</xdr:row>
      <xdr:rowOff>110490</xdr:rowOff>
    </xdr:to>
    <xdr:cxnSp macro="">
      <xdr:nvCxnSpPr>
        <xdr:cNvPr id="351" name="直線コネクタ 350"/>
        <xdr:cNvCxnSpPr/>
      </xdr:nvCxnSpPr>
      <xdr:spPr>
        <a:xfrm>
          <a:off x="8321675" y="9880600"/>
          <a:ext cx="84137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129540</xdr:rowOff>
    </xdr:from>
    <xdr:to>
      <xdr:col>50</xdr:col>
      <xdr:colOff>165100</xdr:colOff>
      <xdr:row>55</xdr:row>
      <xdr:rowOff>59690</xdr:rowOff>
    </xdr:to>
    <xdr:sp macro="" textlink="">
      <xdr:nvSpPr>
        <xdr:cNvPr id="352" name="フローチャート: 判断 351"/>
        <xdr:cNvSpPr/>
      </xdr:nvSpPr>
      <xdr:spPr>
        <a:xfrm>
          <a:off x="911225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76200</xdr:rowOff>
    </xdr:from>
    <xdr:ext cx="520065" cy="250190"/>
    <xdr:sp macro="" textlink="">
      <xdr:nvSpPr>
        <xdr:cNvPr id="353" name="テキスト ボックス 352"/>
        <xdr:cNvSpPr txBox="1"/>
      </xdr:nvSpPr>
      <xdr:spPr>
        <a:xfrm>
          <a:off x="8905240" y="9163050"/>
          <a:ext cx="5200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18,938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107950</xdr:rowOff>
    </xdr:from>
    <xdr:to>
      <xdr:col>45</xdr:col>
      <xdr:colOff>177800</xdr:colOff>
      <xdr:row>57</xdr:row>
      <xdr:rowOff>116205</xdr:rowOff>
    </xdr:to>
    <xdr:cxnSp macro="">
      <xdr:nvCxnSpPr>
        <xdr:cNvPr id="354" name="直線コネクタ 353"/>
        <xdr:cNvCxnSpPr/>
      </xdr:nvCxnSpPr>
      <xdr:spPr>
        <a:xfrm flipV="1">
          <a:off x="7470775" y="9880600"/>
          <a:ext cx="8509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83185</xdr:rowOff>
    </xdr:from>
    <xdr:to>
      <xdr:col>46</xdr:col>
      <xdr:colOff>38100</xdr:colOff>
      <xdr:row>55</xdr:row>
      <xdr:rowOff>13335</xdr:rowOff>
    </xdr:to>
    <xdr:sp macro="" textlink="">
      <xdr:nvSpPr>
        <xdr:cNvPr id="355" name="フローチャート: 判断 354"/>
        <xdr:cNvSpPr/>
      </xdr:nvSpPr>
      <xdr:spPr>
        <a:xfrm>
          <a:off x="8270875" y="93414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29845</xdr:rowOff>
    </xdr:from>
    <xdr:ext cx="533400" cy="250825"/>
    <xdr:sp macro="" textlink="">
      <xdr:nvSpPr>
        <xdr:cNvPr id="356" name="テキスト ボックス 355"/>
        <xdr:cNvSpPr txBox="1"/>
      </xdr:nvSpPr>
      <xdr:spPr>
        <a:xfrm>
          <a:off x="8063865" y="911669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20,150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86360</xdr:rowOff>
    </xdr:from>
    <xdr:to>
      <xdr:col>41</xdr:col>
      <xdr:colOff>50800</xdr:colOff>
      <xdr:row>57</xdr:row>
      <xdr:rowOff>116205</xdr:rowOff>
    </xdr:to>
    <xdr:cxnSp macro="">
      <xdr:nvCxnSpPr>
        <xdr:cNvPr id="357" name="直線コネクタ 356"/>
        <xdr:cNvCxnSpPr/>
      </xdr:nvCxnSpPr>
      <xdr:spPr>
        <a:xfrm>
          <a:off x="6629400" y="9859010"/>
          <a:ext cx="841375"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3810</xdr:rowOff>
    </xdr:from>
    <xdr:to>
      <xdr:col>41</xdr:col>
      <xdr:colOff>101600</xdr:colOff>
      <xdr:row>54</xdr:row>
      <xdr:rowOff>105410</xdr:rowOff>
    </xdr:to>
    <xdr:sp macro="" textlink="">
      <xdr:nvSpPr>
        <xdr:cNvPr id="358" name="フローチャート: 判断 357"/>
        <xdr:cNvSpPr/>
      </xdr:nvSpPr>
      <xdr:spPr>
        <a:xfrm>
          <a:off x="7419975" y="926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121920</xdr:rowOff>
    </xdr:from>
    <xdr:ext cx="533400" cy="250190"/>
    <xdr:sp macro="" textlink="">
      <xdr:nvSpPr>
        <xdr:cNvPr id="359" name="テキスト ボックス 358"/>
        <xdr:cNvSpPr txBox="1"/>
      </xdr:nvSpPr>
      <xdr:spPr>
        <a:xfrm>
          <a:off x="7222490" y="903732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22,236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66040</xdr:rowOff>
    </xdr:from>
    <xdr:to>
      <xdr:col>36</xdr:col>
      <xdr:colOff>165100</xdr:colOff>
      <xdr:row>55</xdr:row>
      <xdr:rowOff>167640</xdr:rowOff>
    </xdr:to>
    <xdr:sp macro="" textlink="">
      <xdr:nvSpPr>
        <xdr:cNvPr id="360" name="フローチャート: 判断 359"/>
        <xdr:cNvSpPr/>
      </xdr:nvSpPr>
      <xdr:spPr>
        <a:xfrm>
          <a:off x="65786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12700</xdr:rowOff>
    </xdr:from>
    <xdr:ext cx="520065" cy="259080"/>
    <xdr:sp macro="" textlink="">
      <xdr:nvSpPr>
        <xdr:cNvPr id="361" name="テキスト ボックス 360"/>
        <xdr:cNvSpPr txBox="1"/>
      </xdr:nvSpPr>
      <xdr:spPr>
        <a:xfrm>
          <a:off x="6371590" y="92710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2" name="テキスト ボックス 361"/>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1365" cy="259080"/>
    <xdr:sp macro="" textlink="">
      <xdr:nvSpPr>
        <xdr:cNvPr id="363" name="テキスト ボックス 362"/>
        <xdr:cNvSpPr txBox="1"/>
      </xdr:nvSpPr>
      <xdr:spPr>
        <a:xfrm>
          <a:off x="898207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48030" cy="259080"/>
    <xdr:sp macro="" textlink="">
      <xdr:nvSpPr>
        <xdr:cNvPr id="364" name="テキスト ボックス 363"/>
        <xdr:cNvSpPr txBox="1"/>
      </xdr:nvSpPr>
      <xdr:spPr>
        <a:xfrm>
          <a:off x="81407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48030" cy="259080"/>
    <xdr:sp macro="" textlink="">
      <xdr:nvSpPr>
        <xdr:cNvPr id="365" name="テキスト ボックス 364"/>
        <xdr:cNvSpPr txBox="1"/>
      </xdr:nvSpPr>
      <xdr:spPr>
        <a:xfrm>
          <a:off x="72898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1365" cy="259080"/>
    <xdr:sp macro="" textlink="">
      <xdr:nvSpPr>
        <xdr:cNvPr id="366" name="テキスト ボックス 365"/>
        <xdr:cNvSpPr txBox="1"/>
      </xdr:nvSpPr>
      <xdr:spPr>
        <a:xfrm>
          <a:off x="644842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110490</xdr:rowOff>
    </xdr:from>
    <xdr:to>
      <xdr:col>55</xdr:col>
      <xdr:colOff>50800</xdr:colOff>
      <xdr:row>56</xdr:row>
      <xdr:rowOff>40640</xdr:rowOff>
    </xdr:to>
    <xdr:sp macro="" textlink="">
      <xdr:nvSpPr>
        <xdr:cNvPr id="367" name="楕円 366"/>
        <xdr:cNvSpPr/>
      </xdr:nvSpPr>
      <xdr:spPr>
        <a:xfrm>
          <a:off x="9912350" y="95402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88900</xdr:rowOff>
    </xdr:from>
    <xdr:ext cx="520700" cy="248920"/>
    <xdr:sp macro="" textlink="">
      <xdr:nvSpPr>
        <xdr:cNvPr id="368" name="農林水産業費該当値テキスト"/>
        <xdr:cNvSpPr txBox="1"/>
      </xdr:nvSpPr>
      <xdr:spPr>
        <a:xfrm>
          <a:off x="10004425" y="951865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59690</xdr:rowOff>
    </xdr:from>
    <xdr:to>
      <xdr:col>50</xdr:col>
      <xdr:colOff>165100</xdr:colOff>
      <xdr:row>57</xdr:row>
      <xdr:rowOff>161290</xdr:rowOff>
    </xdr:to>
    <xdr:sp macro="" textlink="">
      <xdr:nvSpPr>
        <xdr:cNvPr id="369" name="楕円 368"/>
        <xdr:cNvSpPr/>
      </xdr:nvSpPr>
      <xdr:spPr>
        <a:xfrm>
          <a:off x="911225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152400</xdr:rowOff>
    </xdr:from>
    <xdr:ext cx="468630" cy="259080"/>
    <xdr:sp macro="" textlink="">
      <xdr:nvSpPr>
        <xdr:cNvPr id="370" name="テキスト ボックス 369"/>
        <xdr:cNvSpPr txBox="1"/>
      </xdr:nvSpPr>
      <xdr:spPr>
        <a:xfrm>
          <a:off x="8937625" y="99250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57150</xdr:rowOff>
    </xdr:from>
    <xdr:to>
      <xdr:col>46</xdr:col>
      <xdr:colOff>38100</xdr:colOff>
      <xdr:row>57</xdr:row>
      <xdr:rowOff>158750</xdr:rowOff>
    </xdr:to>
    <xdr:sp macro="" textlink="">
      <xdr:nvSpPr>
        <xdr:cNvPr id="371" name="楕円 370"/>
        <xdr:cNvSpPr/>
      </xdr:nvSpPr>
      <xdr:spPr>
        <a:xfrm>
          <a:off x="8270875" y="98298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149860</xdr:rowOff>
    </xdr:from>
    <xdr:ext cx="455295" cy="259080"/>
    <xdr:sp macro="" textlink="">
      <xdr:nvSpPr>
        <xdr:cNvPr id="372" name="テキスト ボックス 371"/>
        <xdr:cNvSpPr txBox="1"/>
      </xdr:nvSpPr>
      <xdr:spPr>
        <a:xfrm>
          <a:off x="8096250" y="992251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65405</xdr:rowOff>
    </xdr:from>
    <xdr:to>
      <xdr:col>41</xdr:col>
      <xdr:colOff>101600</xdr:colOff>
      <xdr:row>57</xdr:row>
      <xdr:rowOff>167005</xdr:rowOff>
    </xdr:to>
    <xdr:sp macro="" textlink="">
      <xdr:nvSpPr>
        <xdr:cNvPr id="373" name="楕円 372"/>
        <xdr:cNvSpPr/>
      </xdr:nvSpPr>
      <xdr:spPr>
        <a:xfrm>
          <a:off x="7419975"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57</xdr:row>
      <xdr:rowOff>158115</xdr:rowOff>
    </xdr:from>
    <xdr:ext cx="455295" cy="248285"/>
    <xdr:sp macro="" textlink="">
      <xdr:nvSpPr>
        <xdr:cNvPr id="374" name="テキスト ボックス 373"/>
        <xdr:cNvSpPr txBox="1"/>
      </xdr:nvSpPr>
      <xdr:spPr>
        <a:xfrm>
          <a:off x="7245350" y="9930765"/>
          <a:ext cx="45529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34925</xdr:rowOff>
    </xdr:from>
    <xdr:to>
      <xdr:col>36</xdr:col>
      <xdr:colOff>165100</xdr:colOff>
      <xdr:row>57</xdr:row>
      <xdr:rowOff>136525</xdr:rowOff>
    </xdr:to>
    <xdr:sp macro="" textlink="">
      <xdr:nvSpPr>
        <xdr:cNvPr id="375" name="楕円 374"/>
        <xdr:cNvSpPr/>
      </xdr:nvSpPr>
      <xdr:spPr>
        <a:xfrm>
          <a:off x="6578600" y="980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57</xdr:row>
      <xdr:rowOff>127635</xdr:rowOff>
    </xdr:from>
    <xdr:ext cx="468630" cy="259080"/>
    <xdr:sp macro="" textlink="">
      <xdr:nvSpPr>
        <xdr:cNvPr id="376" name="テキスト ボックス 375"/>
        <xdr:cNvSpPr txBox="1"/>
      </xdr:nvSpPr>
      <xdr:spPr>
        <a:xfrm>
          <a:off x="6403975" y="990028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35280" cy="217170"/>
    <xdr:sp macro="" textlink="">
      <xdr:nvSpPr>
        <xdr:cNvPr id="385" name="テキスト ボックス 384"/>
        <xdr:cNvSpPr txBox="1"/>
      </xdr:nvSpPr>
      <xdr:spPr>
        <a:xfrm>
          <a:off x="6242050" y="11493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280150" y="135128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650" cy="248920"/>
    <xdr:sp macro="" textlink="">
      <xdr:nvSpPr>
        <xdr:cNvPr id="388" name="テキスト ボックス 387"/>
        <xdr:cNvSpPr txBox="1"/>
      </xdr:nvSpPr>
      <xdr:spPr>
        <a:xfrm>
          <a:off x="6040755" y="13370560"/>
          <a:ext cx="247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280150" y="130556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0860" cy="248920"/>
    <xdr:sp macro="" textlink="">
      <xdr:nvSpPr>
        <xdr:cNvPr id="390" name="テキスト ボックス 389"/>
        <xdr:cNvSpPr txBox="1"/>
      </xdr:nvSpPr>
      <xdr:spPr>
        <a:xfrm>
          <a:off x="5777230" y="129133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280150" y="125984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0860" cy="248920"/>
    <xdr:sp macro="" textlink="">
      <xdr:nvSpPr>
        <xdr:cNvPr id="392" name="テキスト ボックス 391"/>
        <xdr:cNvSpPr txBox="1"/>
      </xdr:nvSpPr>
      <xdr:spPr>
        <a:xfrm>
          <a:off x="5777230" y="124561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280150" y="121412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0860" cy="248920"/>
    <xdr:sp macro="" textlink="">
      <xdr:nvSpPr>
        <xdr:cNvPr id="394" name="テキスト ボックス 393"/>
        <xdr:cNvSpPr txBox="1"/>
      </xdr:nvSpPr>
      <xdr:spPr>
        <a:xfrm>
          <a:off x="5777230" y="119989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0860" cy="248920"/>
    <xdr:sp macro="" textlink="">
      <xdr:nvSpPr>
        <xdr:cNvPr id="396" name="テキスト ボックス 395"/>
        <xdr:cNvSpPr txBox="1"/>
      </xdr:nvSpPr>
      <xdr:spPr>
        <a:xfrm>
          <a:off x="5777230" y="11541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72</xdr:row>
      <xdr:rowOff>36195</xdr:rowOff>
    </xdr:from>
    <xdr:to>
      <xdr:col>54</xdr:col>
      <xdr:colOff>180975</xdr:colOff>
      <xdr:row>77</xdr:row>
      <xdr:rowOff>155575</xdr:rowOff>
    </xdr:to>
    <xdr:cxnSp macro="">
      <xdr:nvCxnSpPr>
        <xdr:cNvPr id="398" name="直線コネクタ 397"/>
        <xdr:cNvCxnSpPr/>
      </xdr:nvCxnSpPr>
      <xdr:spPr>
        <a:xfrm flipV="1">
          <a:off x="9953625" y="12380595"/>
          <a:ext cx="0" cy="976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160020</xdr:rowOff>
    </xdr:from>
    <xdr:ext cx="455930" cy="259080"/>
    <xdr:sp macro="" textlink="">
      <xdr:nvSpPr>
        <xdr:cNvPr id="399" name="商工費最小値テキスト"/>
        <xdr:cNvSpPr txBox="1"/>
      </xdr:nvSpPr>
      <xdr:spPr>
        <a:xfrm>
          <a:off x="10004425" y="13361670"/>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3,396</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155575</xdr:rowOff>
    </xdr:from>
    <xdr:to>
      <xdr:col>55</xdr:col>
      <xdr:colOff>88900</xdr:colOff>
      <xdr:row>77</xdr:row>
      <xdr:rowOff>155575</xdr:rowOff>
    </xdr:to>
    <xdr:cxnSp macro="">
      <xdr:nvCxnSpPr>
        <xdr:cNvPr id="400" name="直線コネクタ 399"/>
        <xdr:cNvCxnSpPr/>
      </xdr:nvCxnSpPr>
      <xdr:spPr>
        <a:xfrm>
          <a:off x="9874250" y="133572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154940</xdr:rowOff>
    </xdr:from>
    <xdr:ext cx="520700" cy="251460"/>
    <xdr:sp macro="" textlink="">
      <xdr:nvSpPr>
        <xdr:cNvPr id="401" name="商工費最大値テキスト"/>
        <xdr:cNvSpPr txBox="1"/>
      </xdr:nvSpPr>
      <xdr:spPr>
        <a:xfrm>
          <a:off x="10004425" y="1215644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24,762</a:t>
          </a:r>
          <a:endParaRPr kumimoji="1" lang="ja-JP" altLang="en-US" sz="1000" b="1">
            <a:latin typeface="ＭＳ Ｐゴシック"/>
          </a:endParaRPr>
        </a:p>
      </xdr:txBody>
    </xdr:sp>
    <xdr:clientData/>
  </xdr:oneCellAnchor>
  <xdr:twoCellAnchor>
    <xdr:from>
      <xdr:col>54</xdr:col>
      <xdr:colOff>101600</xdr:colOff>
      <xdr:row>72</xdr:row>
      <xdr:rowOff>36195</xdr:rowOff>
    </xdr:from>
    <xdr:to>
      <xdr:col>55</xdr:col>
      <xdr:colOff>88900</xdr:colOff>
      <xdr:row>72</xdr:row>
      <xdr:rowOff>36195</xdr:rowOff>
    </xdr:to>
    <xdr:cxnSp macro="">
      <xdr:nvCxnSpPr>
        <xdr:cNvPr id="402" name="直線コネクタ 401"/>
        <xdr:cNvCxnSpPr/>
      </xdr:nvCxnSpPr>
      <xdr:spPr>
        <a:xfrm>
          <a:off x="9874250" y="123805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164465</xdr:rowOff>
    </xdr:from>
    <xdr:to>
      <xdr:col>55</xdr:col>
      <xdr:colOff>0</xdr:colOff>
      <xdr:row>77</xdr:row>
      <xdr:rowOff>16510</xdr:rowOff>
    </xdr:to>
    <xdr:cxnSp macro="">
      <xdr:nvCxnSpPr>
        <xdr:cNvPr id="403" name="直線コネクタ 402"/>
        <xdr:cNvCxnSpPr/>
      </xdr:nvCxnSpPr>
      <xdr:spPr>
        <a:xfrm flipV="1">
          <a:off x="9163050" y="13194665"/>
          <a:ext cx="790575"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148590</xdr:rowOff>
    </xdr:from>
    <xdr:ext cx="520700" cy="259080"/>
    <xdr:sp macro="" textlink="">
      <xdr:nvSpPr>
        <xdr:cNvPr id="404" name="商工費平均値テキスト"/>
        <xdr:cNvSpPr txBox="1"/>
      </xdr:nvSpPr>
      <xdr:spPr>
        <a:xfrm>
          <a:off x="10004425" y="12835890"/>
          <a:ext cx="520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10,443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125730</xdr:rowOff>
    </xdr:from>
    <xdr:to>
      <xdr:col>55</xdr:col>
      <xdr:colOff>50800</xdr:colOff>
      <xdr:row>76</xdr:row>
      <xdr:rowOff>55880</xdr:rowOff>
    </xdr:to>
    <xdr:sp macro="" textlink="">
      <xdr:nvSpPr>
        <xdr:cNvPr id="405" name="フローチャート: 判断 404"/>
        <xdr:cNvSpPr/>
      </xdr:nvSpPr>
      <xdr:spPr>
        <a:xfrm>
          <a:off x="9912350" y="129844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16510</xdr:rowOff>
    </xdr:from>
    <xdr:to>
      <xdr:col>50</xdr:col>
      <xdr:colOff>114300</xdr:colOff>
      <xdr:row>77</xdr:row>
      <xdr:rowOff>99060</xdr:rowOff>
    </xdr:to>
    <xdr:cxnSp macro="">
      <xdr:nvCxnSpPr>
        <xdr:cNvPr id="406" name="直線コネクタ 405"/>
        <xdr:cNvCxnSpPr/>
      </xdr:nvCxnSpPr>
      <xdr:spPr>
        <a:xfrm flipV="1">
          <a:off x="8321675" y="13218160"/>
          <a:ext cx="84137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104140</xdr:rowOff>
    </xdr:from>
    <xdr:to>
      <xdr:col>50</xdr:col>
      <xdr:colOff>165100</xdr:colOff>
      <xdr:row>76</xdr:row>
      <xdr:rowOff>34290</xdr:rowOff>
    </xdr:to>
    <xdr:sp macro="" textlink="">
      <xdr:nvSpPr>
        <xdr:cNvPr id="407" name="フローチャート: 判断 406"/>
        <xdr:cNvSpPr/>
      </xdr:nvSpPr>
      <xdr:spPr>
        <a:xfrm>
          <a:off x="9112250" y="129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50800</xdr:rowOff>
    </xdr:from>
    <xdr:ext cx="520065" cy="259080"/>
    <xdr:sp macro="" textlink="">
      <xdr:nvSpPr>
        <xdr:cNvPr id="408" name="テキスト ボックス 407"/>
        <xdr:cNvSpPr txBox="1"/>
      </xdr:nvSpPr>
      <xdr:spPr>
        <a:xfrm>
          <a:off x="8905240" y="1273810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34290</xdr:rowOff>
    </xdr:from>
    <xdr:to>
      <xdr:col>45</xdr:col>
      <xdr:colOff>177800</xdr:colOff>
      <xdr:row>77</xdr:row>
      <xdr:rowOff>99060</xdr:rowOff>
    </xdr:to>
    <xdr:cxnSp macro="">
      <xdr:nvCxnSpPr>
        <xdr:cNvPr id="409" name="直線コネクタ 408"/>
        <xdr:cNvCxnSpPr/>
      </xdr:nvCxnSpPr>
      <xdr:spPr>
        <a:xfrm>
          <a:off x="7470775" y="13235940"/>
          <a:ext cx="8509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151765</xdr:rowOff>
    </xdr:from>
    <xdr:to>
      <xdr:col>46</xdr:col>
      <xdr:colOff>38100</xdr:colOff>
      <xdr:row>75</xdr:row>
      <xdr:rowOff>81915</xdr:rowOff>
    </xdr:to>
    <xdr:sp macro="" textlink="">
      <xdr:nvSpPr>
        <xdr:cNvPr id="410" name="フローチャート: 判断 409"/>
        <xdr:cNvSpPr/>
      </xdr:nvSpPr>
      <xdr:spPr>
        <a:xfrm>
          <a:off x="8270875" y="128390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73</xdr:row>
      <xdr:rowOff>98425</xdr:rowOff>
    </xdr:from>
    <xdr:ext cx="533400" cy="250825"/>
    <xdr:sp macro="" textlink="">
      <xdr:nvSpPr>
        <xdr:cNvPr id="411" name="テキスト ボックス 410"/>
        <xdr:cNvSpPr txBox="1"/>
      </xdr:nvSpPr>
      <xdr:spPr>
        <a:xfrm>
          <a:off x="8063865" y="1261427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34290</xdr:rowOff>
    </xdr:from>
    <xdr:to>
      <xdr:col>41</xdr:col>
      <xdr:colOff>50800</xdr:colOff>
      <xdr:row>77</xdr:row>
      <xdr:rowOff>86360</xdr:rowOff>
    </xdr:to>
    <xdr:cxnSp macro="">
      <xdr:nvCxnSpPr>
        <xdr:cNvPr id="412" name="直線コネクタ 411"/>
        <xdr:cNvCxnSpPr/>
      </xdr:nvCxnSpPr>
      <xdr:spPr>
        <a:xfrm flipV="1">
          <a:off x="6629400" y="13235940"/>
          <a:ext cx="8413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137160</xdr:rowOff>
    </xdr:from>
    <xdr:to>
      <xdr:col>41</xdr:col>
      <xdr:colOff>101600</xdr:colOff>
      <xdr:row>75</xdr:row>
      <xdr:rowOff>67310</xdr:rowOff>
    </xdr:to>
    <xdr:sp macro="" textlink="">
      <xdr:nvSpPr>
        <xdr:cNvPr id="413" name="フローチャート: 判断 412"/>
        <xdr:cNvSpPr/>
      </xdr:nvSpPr>
      <xdr:spPr>
        <a:xfrm>
          <a:off x="7419975"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83820</xdr:rowOff>
    </xdr:from>
    <xdr:ext cx="533400" cy="259080"/>
    <xdr:sp macro="" textlink="">
      <xdr:nvSpPr>
        <xdr:cNvPr id="414" name="テキスト ボックス 413"/>
        <xdr:cNvSpPr txBox="1"/>
      </xdr:nvSpPr>
      <xdr:spPr>
        <a:xfrm>
          <a:off x="7222490" y="12599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13,949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98425</xdr:rowOff>
    </xdr:from>
    <xdr:to>
      <xdr:col>36</xdr:col>
      <xdr:colOff>165100</xdr:colOff>
      <xdr:row>76</xdr:row>
      <xdr:rowOff>29210</xdr:rowOff>
    </xdr:to>
    <xdr:sp macro="" textlink="">
      <xdr:nvSpPr>
        <xdr:cNvPr id="415" name="フローチャート: 判断 414"/>
        <xdr:cNvSpPr/>
      </xdr:nvSpPr>
      <xdr:spPr>
        <a:xfrm>
          <a:off x="65786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45085</xdr:rowOff>
    </xdr:from>
    <xdr:ext cx="520065" cy="258445"/>
    <xdr:sp macro="" textlink="">
      <xdr:nvSpPr>
        <xdr:cNvPr id="416" name="テキスト ボックス 415"/>
        <xdr:cNvSpPr txBox="1"/>
      </xdr:nvSpPr>
      <xdr:spPr>
        <a:xfrm>
          <a:off x="6371590" y="12732385"/>
          <a:ext cx="5200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11,048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1365" cy="259080"/>
    <xdr:sp macro="" textlink="">
      <xdr:nvSpPr>
        <xdr:cNvPr id="418" name="テキスト ボックス 417"/>
        <xdr:cNvSpPr txBox="1"/>
      </xdr:nvSpPr>
      <xdr:spPr>
        <a:xfrm>
          <a:off x="898207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48030" cy="259080"/>
    <xdr:sp macro="" textlink="">
      <xdr:nvSpPr>
        <xdr:cNvPr id="419" name="テキスト ボックス 418"/>
        <xdr:cNvSpPr txBox="1"/>
      </xdr:nvSpPr>
      <xdr:spPr>
        <a:xfrm>
          <a:off x="81407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48030" cy="259080"/>
    <xdr:sp macro="" textlink="">
      <xdr:nvSpPr>
        <xdr:cNvPr id="420" name="テキスト ボックス 419"/>
        <xdr:cNvSpPr txBox="1"/>
      </xdr:nvSpPr>
      <xdr:spPr>
        <a:xfrm>
          <a:off x="72898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1365" cy="259080"/>
    <xdr:sp macro="" textlink="">
      <xdr:nvSpPr>
        <xdr:cNvPr id="421" name="テキスト ボックス 420"/>
        <xdr:cNvSpPr txBox="1"/>
      </xdr:nvSpPr>
      <xdr:spPr>
        <a:xfrm>
          <a:off x="644842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113665</xdr:rowOff>
    </xdr:from>
    <xdr:to>
      <xdr:col>55</xdr:col>
      <xdr:colOff>50800</xdr:colOff>
      <xdr:row>77</xdr:row>
      <xdr:rowOff>43815</xdr:rowOff>
    </xdr:to>
    <xdr:sp macro="" textlink="">
      <xdr:nvSpPr>
        <xdr:cNvPr id="422" name="楕円 421"/>
        <xdr:cNvSpPr/>
      </xdr:nvSpPr>
      <xdr:spPr>
        <a:xfrm>
          <a:off x="9912350" y="131438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92075</xdr:rowOff>
    </xdr:from>
    <xdr:ext cx="455930" cy="259080"/>
    <xdr:sp macro="" textlink="">
      <xdr:nvSpPr>
        <xdr:cNvPr id="423" name="商工費該当値テキスト"/>
        <xdr:cNvSpPr txBox="1"/>
      </xdr:nvSpPr>
      <xdr:spPr>
        <a:xfrm>
          <a:off x="10004425" y="13122275"/>
          <a:ext cx="455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137160</xdr:rowOff>
    </xdr:from>
    <xdr:to>
      <xdr:col>50</xdr:col>
      <xdr:colOff>165100</xdr:colOff>
      <xdr:row>77</xdr:row>
      <xdr:rowOff>67310</xdr:rowOff>
    </xdr:to>
    <xdr:sp macro="" textlink="">
      <xdr:nvSpPr>
        <xdr:cNvPr id="424" name="楕円 423"/>
        <xdr:cNvSpPr/>
      </xdr:nvSpPr>
      <xdr:spPr>
        <a:xfrm>
          <a:off x="9112250" y="1316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58420</xdr:rowOff>
    </xdr:from>
    <xdr:ext cx="468630" cy="259080"/>
    <xdr:sp macro="" textlink="">
      <xdr:nvSpPr>
        <xdr:cNvPr id="425" name="テキスト ボックス 424"/>
        <xdr:cNvSpPr txBox="1"/>
      </xdr:nvSpPr>
      <xdr:spPr>
        <a:xfrm>
          <a:off x="8937625" y="132600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48260</xdr:rowOff>
    </xdr:from>
    <xdr:to>
      <xdr:col>46</xdr:col>
      <xdr:colOff>38100</xdr:colOff>
      <xdr:row>77</xdr:row>
      <xdr:rowOff>149860</xdr:rowOff>
    </xdr:to>
    <xdr:sp macro="" textlink="">
      <xdr:nvSpPr>
        <xdr:cNvPr id="426" name="楕円 425"/>
        <xdr:cNvSpPr/>
      </xdr:nvSpPr>
      <xdr:spPr>
        <a:xfrm>
          <a:off x="8270875" y="132499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140970</xdr:rowOff>
    </xdr:from>
    <xdr:ext cx="455295" cy="259080"/>
    <xdr:sp macro="" textlink="">
      <xdr:nvSpPr>
        <xdr:cNvPr id="427" name="テキスト ボックス 426"/>
        <xdr:cNvSpPr txBox="1"/>
      </xdr:nvSpPr>
      <xdr:spPr>
        <a:xfrm>
          <a:off x="8096250" y="1334262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154940</xdr:rowOff>
    </xdr:from>
    <xdr:to>
      <xdr:col>41</xdr:col>
      <xdr:colOff>101600</xdr:colOff>
      <xdr:row>77</xdr:row>
      <xdr:rowOff>85090</xdr:rowOff>
    </xdr:to>
    <xdr:sp macro="" textlink="">
      <xdr:nvSpPr>
        <xdr:cNvPr id="428" name="楕円 427"/>
        <xdr:cNvSpPr/>
      </xdr:nvSpPr>
      <xdr:spPr>
        <a:xfrm>
          <a:off x="7419975"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76200</xdr:rowOff>
    </xdr:from>
    <xdr:ext cx="455295" cy="250190"/>
    <xdr:sp macro="" textlink="">
      <xdr:nvSpPr>
        <xdr:cNvPr id="429" name="テキスト ボックス 428"/>
        <xdr:cNvSpPr txBox="1"/>
      </xdr:nvSpPr>
      <xdr:spPr>
        <a:xfrm>
          <a:off x="7245350" y="13277850"/>
          <a:ext cx="4552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35560</xdr:rowOff>
    </xdr:from>
    <xdr:to>
      <xdr:col>36</xdr:col>
      <xdr:colOff>165100</xdr:colOff>
      <xdr:row>77</xdr:row>
      <xdr:rowOff>137160</xdr:rowOff>
    </xdr:to>
    <xdr:sp macro="" textlink="">
      <xdr:nvSpPr>
        <xdr:cNvPr id="430" name="楕円 429"/>
        <xdr:cNvSpPr/>
      </xdr:nvSpPr>
      <xdr:spPr>
        <a:xfrm>
          <a:off x="6578600" y="1323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128270</xdr:rowOff>
    </xdr:from>
    <xdr:ext cx="468630" cy="259080"/>
    <xdr:sp macro="" textlink="">
      <xdr:nvSpPr>
        <xdr:cNvPr id="431" name="テキスト ボックス 430"/>
        <xdr:cNvSpPr txBox="1"/>
      </xdr:nvSpPr>
      <xdr:spPr>
        <a:xfrm>
          <a:off x="6403975" y="133299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35280" cy="217170"/>
    <xdr:sp macro="" textlink="">
      <xdr:nvSpPr>
        <xdr:cNvPr id="440" name="テキスト ボックス 439"/>
        <xdr:cNvSpPr txBox="1"/>
      </xdr:nvSpPr>
      <xdr:spPr>
        <a:xfrm>
          <a:off x="6242050" y="14922500"/>
          <a:ext cx="3352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7650" cy="248920"/>
    <xdr:sp macro="" textlink="">
      <xdr:nvSpPr>
        <xdr:cNvPr id="442" name="テキスト ボックス 441"/>
        <xdr:cNvSpPr txBox="1"/>
      </xdr:nvSpPr>
      <xdr:spPr>
        <a:xfrm>
          <a:off x="6040755" y="17256760"/>
          <a:ext cx="24765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280150" y="1701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0860" cy="259080"/>
    <xdr:sp macro="" textlink="">
      <xdr:nvSpPr>
        <xdr:cNvPr id="444" name="テキスト ボックス 443"/>
        <xdr:cNvSpPr txBox="1"/>
      </xdr:nvSpPr>
      <xdr:spPr>
        <a:xfrm>
          <a:off x="5777230"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280150" y="1663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0860" cy="259080"/>
    <xdr:sp macro="" textlink="">
      <xdr:nvSpPr>
        <xdr:cNvPr id="446" name="テキスト ボックス 445"/>
        <xdr:cNvSpPr txBox="1"/>
      </xdr:nvSpPr>
      <xdr:spPr>
        <a:xfrm>
          <a:off x="57772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280150" y="1625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0860" cy="248920"/>
    <xdr:sp macro="" textlink="">
      <xdr:nvSpPr>
        <xdr:cNvPr id="448" name="テキスト ボックス 447"/>
        <xdr:cNvSpPr txBox="1"/>
      </xdr:nvSpPr>
      <xdr:spPr>
        <a:xfrm>
          <a:off x="5777230" y="1611376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280150" y="1587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0860" cy="259080"/>
    <xdr:sp macro="" textlink="">
      <xdr:nvSpPr>
        <xdr:cNvPr id="450" name="テキスト ボックス 449"/>
        <xdr:cNvSpPr txBox="1"/>
      </xdr:nvSpPr>
      <xdr:spPr>
        <a:xfrm>
          <a:off x="5777230"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280150" y="1549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52" name="テキスト ボックス 451"/>
        <xdr:cNvSpPr txBox="1"/>
      </xdr:nvSpPr>
      <xdr:spPr>
        <a:xfrm>
          <a:off x="5713095"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48920"/>
    <xdr:sp macro="" textlink="">
      <xdr:nvSpPr>
        <xdr:cNvPr id="454" name="テキスト ボックス 453"/>
        <xdr:cNvSpPr txBox="1"/>
      </xdr:nvSpPr>
      <xdr:spPr>
        <a:xfrm>
          <a:off x="5713095" y="1497076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180975</xdr:colOff>
      <xdr:row>93</xdr:row>
      <xdr:rowOff>101600</xdr:rowOff>
    </xdr:from>
    <xdr:to>
      <xdr:col>54</xdr:col>
      <xdr:colOff>180975</xdr:colOff>
      <xdr:row>98</xdr:row>
      <xdr:rowOff>20955</xdr:rowOff>
    </xdr:to>
    <xdr:cxnSp macro="">
      <xdr:nvCxnSpPr>
        <xdr:cNvPr id="456" name="直線コネクタ 455"/>
        <xdr:cNvCxnSpPr/>
      </xdr:nvCxnSpPr>
      <xdr:spPr>
        <a:xfrm flipV="1">
          <a:off x="9953625" y="16046450"/>
          <a:ext cx="0" cy="776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24765</xdr:rowOff>
    </xdr:from>
    <xdr:ext cx="520700" cy="259080"/>
    <xdr:sp macro="" textlink="">
      <xdr:nvSpPr>
        <xdr:cNvPr id="457" name="土木費最小値テキスト"/>
        <xdr:cNvSpPr txBox="1"/>
      </xdr:nvSpPr>
      <xdr:spPr>
        <a:xfrm>
          <a:off x="10004425" y="1682686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30,239</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20955</xdr:rowOff>
    </xdr:from>
    <xdr:to>
      <xdr:col>55</xdr:col>
      <xdr:colOff>88900</xdr:colOff>
      <xdr:row>98</xdr:row>
      <xdr:rowOff>20955</xdr:rowOff>
    </xdr:to>
    <xdr:cxnSp macro="">
      <xdr:nvCxnSpPr>
        <xdr:cNvPr id="458" name="直線コネクタ 457"/>
        <xdr:cNvCxnSpPr/>
      </xdr:nvCxnSpPr>
      <xdr:spPr>
        <a:xfrm>
          <a:off x="9874250" y="168230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48260</xdr:rowOff>
    </xdr:from>
    <xdr:ext cx="520700" cy="259080"/>
    <xdr:sp macro="" textlink="">
      <xdr:nvSpPr>
        <xdr:cNvPr id="459" name="土木費最大値テキスト"/>
        <xdr:cNvSpPr txBox="1"/>
      </xdr:nvSpPr>
      <xdr:spPr>
        <a:xfrm>
          <a:off x="10004425" y="158216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70,995</a:t>
          </a:r>
          <a:endParaRPr kumimoji="1" lang="ja-JP" altLang="en-US" sz="1000" b="1">
            <a:latin typeface="ＭＳ Ｐゴシック"/>
          </a:endParaRPr>
        </a:p>
      </xdr:txBody>
    </xdr:sp>
    <xdr:clientData/>
  </xdr:oneCellAnchor>
  <xdr:twoCellAnchor>
    <xdr:from>
      <xdr:col>54</xdr:col>
      <xdr:colOff>101600</xdr:colOff>
      <xdr:row>93</xdr:row>
      <xdr:rowOff>101600</xdr:rowOff>
    </xdr:from>
    <xdr:to>
      <xdr:col>55</xdr:col>
      <xdr:colOff>88900</xdr:colOff>
      <xdr:row>93</xdr:row>
      <xdr:rowOff>101600</xdr:rowOff>
    </xdr:to>
    <xdr:cxnSp macro="">
      <xdr:nvCxnSpPr>
        <xdr:cNvPr id="460" name="直線コネクタ 459"/>
        <xdr:cNvCxnSpPr/>
      </xdr:nvCxnSpPr>
      <xdr:spPr>
        <a:xfrm>
          <a:off x="9874250" y="160464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101600</xdr:rowOff>
    </xdr:from>
    <xdr:to>
      <xdr:col>55</xdr:col>
      <xdr:colOff>0</xdr:colOff>
      <xdr:row>96</xdr:row>
      <xdr:rowOff>52070</xdr:rowOff>
    </xdr:to>
    <xdr:cxnSp macro="">
      <xdr:nvCxnSpPr>
        <xdr:cNvPr id="461" name="直線コネクタ 460"/>
        <xdr:cNvCxnSpPr/>
      </xdr:nvCxnSpPr>
      <xdr:spPr>
        <a:xfrm flipV="1">
          <a:off x="9163050" y="16046450"/>
          <a:ext cx="790575" cy="464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101600</xdr:rowOff>
    </xdr:from>
    <xdr:ext cx="520700" cy="259080"/>
    <xdr:sp macro="" textlink="">
      <xdr:nvSpPr>
        <xdr:cNvPr id="462" name="土木費平均値テキスト"/>
        <xdr:cNvSpPr txBox="1"/>
      </xdr:nvSpPr>
      <xdr:spPr>
        <a:xfrm>
          <a:off x="10004425" y="16389350"/>
          <a:ext cx="520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49,186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123190</xdr:rowOff>
    </xdr:from>
    <xdr:to>
      <xdr:col>55</xdr:col>
      <xdr:colOff>50800</xdr:colOff>
      <xdr:row>96</xdr:row>
      <xdr:rowOff>53340</xdr:rowOff>
    </xdr:to>
    <xdr:sp macro="" textlink="">
      <xdr:nvSpPr>
        <xdr:cNvPr id="463" name="フローチャート: 判断 462"/>
        <xdr:cNvSpPr/>
      </xdr:nvSpPr>
      <xdr:spPr>
        <a:xfrm>
          <a:off x="9912350" y="164109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66040</xdr:rowOff>
    </xdr:from>
    <xdr:to>
      <xdr:col>50</xdr:col>
      <xdr:colOff>114300</xdr:colOff>
      <xdr:row>96</xdr:row>
      <xdr:rowOff>52070</xdr:rowOff>
    </xdr:to>
    <xdr:cxnSp macro="">
      <xdr:nvCxnSpPr>
        <xdr:cNvPr id="464" name="直線コネクタ 463"/>
        <xdr:cNvCxnSpPr/>
      </xdr:nvCxnSpPr>
      <xdr:spPr>
        <a:xfrm>
          <a:off x="8321675" y="15667990"/>
          <a:ext cx="841375" cy="843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19685</xdr:rowOff>
    </xdr:from>
    <xdr:to>
      <xdr:col>50</xdr:col>
      <xdr:colOff>165100</xdr:colOff>
      <xdr:row>96</xdr:row>
      <xdr:rowOff>121285</xdr:rowOff>
    </xdr:to>
    <xdr:sp macro="" textlink="">
      <xdr:nvSpPr>
        <xdr:cNvPr id="465" name="フローチャート: 判断 464"/>
        <xdr:cNvSpPr/>
      </xdr:nvSpPr>
      <xdr:spPr>
        <a:xfrm>
          <a:off x="9112250" y="1647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112395</xdr:rowOff>
    </xdr:from>
    <xdr:ext cx="520065" cy="248285"/>
    <xdr:sp macro="" textlink="">
      <xdr:nvSpPr>
        <xdr:cNvPr id="466" name="テキスト ボックス 465"/>
        <xdr:cNvSpPr txBox="1"/>
      </xdr:nvSpPr>
      <xdr:spPr>
        <a:xfrm>
          <a:off x="8905240" y="16571595"/>
          <a:ext cx="5200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45,633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91</xdr:row>
      <xdr:rowOff>66040</xdr:rowOff>
    </xdr:from>
    <xdr:to>
      <xdr:col>45</xdr:col>
      <xdr:colOff>177800</xdr:colOff>
      <xdr:row>95</xdr:row>
      <xdr:rowOff>26670</xdr:rowOff>
    </xdr:to>
    <xdr:cxnSp macro="">
      <xdr:nvCxnSpPr>
        <xdr:cNvPr id="467" name="直線コネクタ 466"/>
        <xdr:cNvCxnSpPr/>
      </xdr:nvCxnSpPr>
      <xdr:spPr>
        <a:xfrm flipV="1">
          <a:off x="7470775" y="15667990"/>
          <a:ext cx="850900" cy="646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71120</xdr:rowOff>
    </xdr:from>
    <xdr:to>
      <xdr:col>46</xdr:col>
      <xdr:colOff>38100</xdr:colOff>
      <xdr:row>96</xdr:row>
      <xdr:rowOff>1270</xdr:rowOff>
    </xdr:to>
    <xdr:sp macro="" textlink="">
      <xdr:nvSpPr>
        <xdr:cNvPr id="468" name="フローチャート: 判断 467"/>
        <xdr:cNvSpPr/>
      </xdr:nvSpPr>
      <xdr:spPr>
        <a:xfrm>
          <a:off x="8270875" y="163588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163830</xdr:rowOff>
    </xdr:from>
    <xdr:ext cx="533400" cy="259080"/>
    <xdr:sp macro="" textlink="">
      <xdr:nvSpPr>
        <xdr:cNvPr id="469" name="テキスト ボックス 468"/>
        <xdr:cNvSpPr txBox="1"/>
      </xdr:nvSpPr>
      <xdr:spPr>
        <a:xfrm>
          <a:off x="8063865" y="164515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93</xdr:row>
      <xdr:rowOff>132080</xdr:rowOff>
    </xdr:from>
    <xdr:to>
      <xdr:col>41</xdr:col>
      <xdr:colOff>50800</xdr:colOff>
      <xdr:row>95</xdr:row>
      <xdr:rowOff>26670</xdr:rowOff>
    </xdr:to>
    <xdr:cxnSp macro="">
      <xdr:nvCxnSpPr>
        <xdr:cNvPr id="470" name="直線コネクタ 469"/>
        <xdr:cNvCxnSpPr/>
      </xdr:nvCxnSpPr>
      <xdr:spPr>
        <a:xfrm>
          <a:off x="6629400" y="16076930"/>
          <a:ext cx="841375"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13970</xdr:rowOff>
    </xdr:from>
    <xdr:to>
      <xdr:col>41</xdr:col>
      <xdr:colOff>101600</xdr:colOff>
      <xdr:row>96</xdr:row>
      <xdr:rowOff>115570</xdr:rowOff>
    </xdr:to>
    <xdr:sp macro="" textlink="">
      <xdr:nvSpPr>
        <xdr:cNvPr id="471" name="フローチャート: 判断 470"/>
        <xdr:cNvSpPr/>
      </xdr:nvSpPr>
      <xdr:spPr>
        <a:xfrm>
          <a:off x="7419975" y="1647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106680</xdr:rowOff>
    </xdr:from>
    <xdr:ext cx="533400" cy="259080"/>
    <xdr:sp macro="" textlink="">
      <xdr:nvSpPr>
        <xdr:cNvPr id="472" name="テキスト ボックス 471"/>
        <xdr:cNvSpPr txBox="1"/>
      </xdr:nvSpPr>
      <xdr:spPr>
        <a:xfrm>
          <a:off x="7222490" y="1656588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45,947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162560</xdr:rowOff>
    </xdr:from>
    <xdr:to>
      <xdr:col>36</xdr:col>
      <xdr:colOff>165100</xdr:colOff>
      <xdr:row>96</xdr:row>
      <xdr:rowOff>92710</xdr:rowOff>
    </xdr:to>
    <xdr:sp macro="" textlink="">
      <xdr:nvSpPr>
        <xdr:cNvPr id="473" name="フローチャート: 判断 472"/>
        <xdr:cNvSpPr/>
      </xdr:nvSpPr>
      <xdr:spPr>
        <a:xfrm>
          <a:off x="6578600" y="164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83820</xdr:rowOff>
    </xdr:from>
    <xdr:ext cx="520065" cy="259080"/>
    <xdr:sp macro="" textlink="">
      <xdr:nvSpPr>
        <xdr:cNvPr id="474" name="テキスト ボックス 473"/>
        <xdr:cNvSpPr txBox="1"/>
      </xdr:nvSpPr>
      <xdr:spPr>
        <a:xfrm>
          <a:off x="6371590" y="1654302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1365" cy="259080"/>
    <xdr:sp macro="" textlink="">
      <xdr:nvSpPr>
        <xdr:cNvPr id="476" name="テキスト ボックス 475"/>
        <xdr:cNvSpPr txBox="1"/>
      </xdr:nvSpPr>
      <xdr:spPr>
        <a:xfrm>
          <a:off x="898207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48030" cy="259080"/>
    <xdr:sp macro="" textlink="">
      <xdr:nvSpPr>
        <xdr:cNvPr id="477" name="テキスト ボックス 476"/>
        <xdr:cNvSpPr txBox="1"/>
      </xdr:nvSpPr>
      <xdr:spPr>
        <a:xfrm>
          <a:off x="81407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48030" cy="259080"/>
    <xdr:sp macro="" textlink="">
      <xdr:nvSpPr>
        <xdr:cNvPr id="478" name="テキスト ボックス 477"/>
        <xdr:cNvSpPr txBox="1"/>
      </xdr:nvSpPr>
      <xdr:spPr>
        <a:xfrm>
          <a:off x="72898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1365" cy="259080"/>
    <xdr:sp macro="" textlink="">
      <xdr:nvSpPr>
        <xdr:cNvPr id="479" name="テキスト ボックス 478"/>
        <xdr:cNvSpPr txBox="1"/>
      </xdr:nvSpPr>
      <xdr:spPr>
        <a:xfrm>
          <a:off x="644842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50800</xdr:rowOff>
    </xdr:from>
    <xdr:to>
      <xdr:col>55</xdr:col>
      <xdr:colOff>50800</xdr:colOff>
      <xdr:row>93</xdr:row>
      <xdr:rowOff>152400</xdr:rowOff>
    </xdr:to>
    <xdr:sp macro="" textlink="">
      <xdr:nvSpPr>
        <xdr:cNvPr id="480" name="楕円 479"/>
        <xdr:cNvSpPr/>
      </xdr:nvSpPr>
      <xdr:spPr>
        <a:xfrm>
          <a:off x="9912350" y="15995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3810</xdr:rowOff>
    </xdr:from>
    <xdr:ext cx="520700" cy="259080"/>
    <xdr:sp macro="" textlink="">
      <xdr:nvSpPr>
        <xdr:cNvPr id="481" name="土木費該当値テキスト"/>
        <xdr:cNvSpPr txBox="1"/>
      </xdr:nvSpPr>
      <xdr:spPr>
        <a:xfrm>
          <a:off x="10004425" y="159486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70,995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635</xdr:rowOff>
    </xdr:from>
    <xdr:to>
      <xdr:col>50</xdr:col>
      <xdr:colOff>165100</xdr:colOff>
      <xdr:row>96</xdr:row>
      <xdr:rowOff>102235</xdr:rowOff>
    </xdr:to>
    <xdr:sp macro="" textlink="">
      <xdr:nvSpPr>
        <xdr:cNvPr id="482" name="楕円 481"/>
        <xdr:cNvSpPr/>
      </xdr:nvSpPr>
      <xdr:spPr>
        <a:xfrm>
          <a:off x="9112250" y="1645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118745</xdr:rowOff>
    </xdr:from>
    <xdr:ext cx="520065" cy="259080"/>
    <xdr:sp macro="" textlink="">
      <xdr:nvSpPr>
        <xdr:cNvPr id="483" name="テキスト ボックス 482"/>
        <xdr:cNvSpPr txBox="1"/>
      </xdr:nvSpPr>
      <xdr:spPr>
        <a:xfrm>
          <a:off x="8905240" y="1623504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91</xdr:row>
      <xdr:rowOff>15240</xdr:rowOff>
    </xdr:from>
    <xdr:to>
      <xdr:col>46</xdr:col>
      <xdr:colOff>38100</xdr:colOff>
      <xdr:row>91</xdr:row>
      <xdr:rowOff>116840</xdr:rowOff>
    </xdr:to>
    <xdr:sp macro="" textlink="">
      <xdr:nvSpPr>
        <xdr:cNvPr id="484" name="楕円 483"/>
        <xdr:cNvSpPr/>
      </xdr:nvSpPr>
      <xdr:spPr>
        <a:xfrm>
          <a:off x="8270875" y="156171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89</xdr:row>
      <xdr:rowOff>133350</xdr:rowOff>
    </xdr:from>
    <xdr:ext cx="533400" cy="250190"/>
    <xdr:sp macro="" textlink="">
      <xdr:nvSpPr>
        <xdr:cNvPr id="485" name="テキスト ボックス 484"/>
        <xdr:cNvSpPr txBox="1"/>
      </xdr:nvSpPr>
      <xdr:spPr>
        <a:xfrm>
          <a:off x="8063865" y="1539240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90,870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94</xdr:row>
      <xdr:rowOff>147320</xdr:rowOff>
    </xdr:from>
    <xdr:to>
      <xdr:col>41</xdr:col>
      <xdr:colOff>101600</xdr:colOff>
      <xdr:row>95</xdr:row>
      <xdr:rowOff>77470</xdr:rowOff>
    </xdr:to>
    <xdr:sp macro="" textlink="">
      <xdr:nvSpPr>
        <xdr:cNvPr id="486" name="楕円 485"/>
        <xdr:cNvSpPr/>
      </xdr:nvSpPr>
      <xdr:spPr>
        <a:xfrm>
          <a:off x="7419975" y="162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93980</xdr:rowOff>
    </xdr:from>
    <xdr:ext cx="533400" cy="259080"/>
    <xdr:sp macro="" textlink="">
      <xdr:nvSpPr>
        <xdr:cNvPr id="487" name="テキスト ボックス 486"/>
        <xdr:cNvSpPr txBox="1"/>
      </xdr:nvSpPr>
      <xdr:spPr>
        <a:xfrm>
          <a:off x="7222490" y="160388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93</xdr:row>
      <xdr:rowOff>80645</xdr:rowOff>
    </xdr:from>
    <xdr:to>
      <xdr:col>36</xdr:col>
      <xdr:colOff>165100</xdr:colOff>
      <xdr:row>94</xdr:row>
      <xdr:rowOff>10795</xdr:rowOff>
    </xdr:to>
    <xdr:sp macro="" textlink="">
      <xdr:nvSpPr>
        <xdr:cNvPr id="488" name="楕円 487"/>
        <xdr:cNvSpPr/>
      </xdr:nvSpPr>
      <xdr:spPr>
        <a:xfrm>
          <a:off x="6578600" y="1602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92</xdr:row>
      <xdr:rowOff>27305</xdr:rowOff>
    </xdr:from>
    <xdr:ext cx="520065" cy="259080"/>
    <xdr:sp macro="" textlink="">
      <xdr:nvSpPr>
        <xdr:cNvPr id="489" name="テキスト ボックス 488"/>
        <xdr:cNvSpPr txBox="1"/>
      </xdr:nvSpPr>
      <xdr:spPr>
        <a:xfrm>
          <a:off x="6371590" y="1580070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8615" cy="217170"/>
    <xdr:sp macro="" textlink="">
      <xdr:nvSpPr>
        <xdr:cNvPr id="498" name="テキスト ボックス 497"/>
        <xdr:cNvSpPr txBox="1"/>
      </xdr:nvSpPr>
      <xdr:spPr>
        <a:xfrm>
          <a:off x="11788775" y="4635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34315" cy="248920"/>
    <xdr:sp macro="" textlink="">
      <xdr:nvSpPr>
        <xdr:cNvPr id="500" name="テキスト ボックス 499"/>
        <xdr:cNvSpPr txBox="1"/>
      </xdr:nvSpPr>
      <xdr:spPr>
        <a:xfrm>
          <a:off x="11587480" y="6969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1826875" y="6654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17525" cy="248920"/>
    <xdr:sp macro="" textlink="">
      <xdr:nvSpPr>
        <xdr:cNvPr id="502" name="テキスト ボックス 501"/>
        <xdr:cNvSpPr txBox="1"/>
      </xdr:nvSpPr>
      <xdr:spPr>
        <a:xfrm>
          <a:off x="11323955" y="65125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1826875" y="6197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17525" cy="248920"/>
    <xdr:sp macro="" textlink="">
      <xdr:nvSpPr>
        <xdr:cNvPr id="504" name="テキスト ボックス 503"/>
        <xdr:cNvSpPr txBox="1"/>
      </xdr:nvSpPr>
      <xdr:spPr>
        <a:xfrm>
          <a:off x="11323955" y="60553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1826875" y="5740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17525" cy="248920"/>
    <xdr:sp macro="" textlink="">
      <xdr:nvSpPr>
        <xdr:cNvPr id="506" name="テキスト ボックス 505"/>
        <xdr:cNvSpPr txBox="1"/>
      </xdr:nvSpPr>
      <xdr:spPr>
        <a:xfrm>
          <a:off x="11323955" y="55981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1826875" y="5283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17525" cy="248920"/>
    <xdr:sp macro="" textlink="">
      <xdr:nvSpPr>
        <xdr:cNvPr id="508" name="テキスト ボックス 507"/>
        <xdr:cNvSpPr txBox="1"/>
      </xdr:nvSpPr>
      <xdr:spPr>
        <a:xfrm>
          <a:off x="11323955" y="51409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17525" cy="248920"/>
    <xdr:sp macro="" textlink="">
      <xdr:nvSpPr>
        <xdr:cNvPr id="510" name="テキスト ボックス 509"/>
        <xdr:cNvSpPr txBox="1"/>
      </xdr:nvSpPr>
      <xdr:spPr>
        <a:xfrm>
          <a:off x="11323955" y="4683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154940</xdr:rowOff>
    </xdr:from>
    <xdr:to>
      <xdr:col>85</xdr:col>
      <xdr:colOff>126365</xdr:colOff>
      <xdr:row>37</xdr:row>
      <xdr:rowOff>152400</xdr:rowOff>
    </xdr:to>
    <xdr:cxnSp macro="">
      <xdr:nvCxnSpPr>
        <xdr:cNvPr id="512" name="直線コネクタ 511"/>
        <xdr:cNvCxnSpPr/>
      </xdr:nvCxnSpPr>
      <xdr:spPr>
        <a:xfrm flipV="1">
          <a:off x="15507970" y="5812790"/>
          <a:ext cx="1270" cy="683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156210</xdr:rowOff>
    </xdr:from>
    <xdr:ext cx="520700" cy="250190"/>
    <xdr:sp macro="" textlink="">
      <xdr:nvSpPr>
        <xdr:cNvPr id="513" name="消防費最小値テキスト"/>
        <xdr:cNvSpPr txBox="1"/>
      </xdr:nvSpPr>
      <xdr:spPr>
        <a:xfrm>
          <a:off x="15560675" y="6499860"/>
          <a:ext cx="5207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13,479</a:t>
          </a:r>
          <a:endParaRPr kumimoji="1" lang="ja-JP" altLang="en-US" sz="1000" b="1">
            <a:latin typeface="ＭＳ Ｐゴシック"/>
            <a:ea typeface="ＭＳ Ｐゴシック"/>
          </a:endParaRPr>
        </a:p>
      </xdr:txBody>
    </xdr:sp>
    <xdr:clientData/>
  </xdr:oneCellAnchor>
  <xdr:twoCellAnchor>
    <xdr:from>
      <xdr:col>85</xdr:col>
      <xdr:colOff>38100</xdr:colOff>
      <xdr:row>37</xdr:row>
      <xdr:rowOff>152400</xdr:rowOff>
    </xdr:from>
    <xdr:to>
      <xdr:col>86</xdr:col>
      <xdr:colOff>25400</xdr:colOff>
      <xdr:row>37</xdr:row>
      <xdr:rowOff>152400</xdr:rowOff>
    </xdr:to>
    <xdr:cxnSp macro="">
      <xdr:nvCxnSpPr>
        <xdr:cNvPr id="514" name="直線コネクタ 513"/>
        <xdr:cNvCxnSpPr/>
      </xdr:nvCxnSpPr>
      <xdr:spPr>
        <a:xfrm>
          <a:off x="15420975" y="64960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100965</xdr:rowOff>
    </xdr:from>
    <xdr:ext cx="520700" cy="248285"/>
    <xdr:sp macro="" textlink="">
      <xdr:nvSpPr>
        <xdr:cNvPr id="515" name="消防費最大値テキスト"/>
        <xdr:cNvSpPr txBox="1"/>
      </xdr:nvSpPr>
      <xdr:spPr>
        <a:xfrm>
          <a:off x="15560675" y="5587365"/>
          <a:ext cx="5207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28,425</a:t>
          </a:r>
          <a:endParaRPr kumimoji="1" lang="ja-JP" altLang="en-US" sz="1000" b="1">
            <a:latin typeface="ＭＳ Ｐゴシック"/>
          </a:endParaRPr>
        </a:p>
      </xdr:txBody>
    </xdr:sp>
    <xdr:clientData/>
  </xdr:oneCellAnchor>
  <xdr:twoCellAnchor>
    <xdr:from>
      <xdr:col>85</xdr:col>
      <xdr:colOff>38100</xdr:colOff>
      <xdr:row>33</xdr:row>
      <xdr:rowOff>154940</xdr:rowOff>
    </xdr:from>
    <xdr:to>
      <xdr:col>86</xdr:col>
      <xdr:colOff>25400</xdr:colOff>
      <xdr:row>33</xdr:row>
      <xdr:rowOff>154940</xdr:rowOff>
    </xdr:to>
    <xdr:cxnSp macro="">
      <xdr:nvCxnSpPr>
        <xdr:cNvPr id="516" name="直線コネクタ 515"/>
        <xdr:cNvCxnSpPr/>
      </xdr:nvCxnSpPr>
      <xdr:spPr>
        <a:xfrm>
          <a:off x="15420975" y="58127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161290</xdr:rowOff>
    </xdr:from>
    <xdr:to>
      <xdr:col>85</xdr:col>
      <xdr:colOff>127000</xdr:colOff>
      <xdr:row>35</xdr:row>
      <xdr:rowOff>25400</xdr:rowOff>
    </xdr:to>
    <xdr:cxnSp macro="">
      <xdr:nvCxnSpPr>
        <xdr:cNvPr id="517" name="直線コネクタ 516"/>
        <xdr:cNvCxnSpPr/>
      </xdr:nvCxnSpPr>
      <xdr:spPr>
        <a:xfrm flipV="1">
          <a:off x="14709775" y="5990590"/>
          <a:ext cx="8001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93980</xdr:rowOff>
    </xdr:from>
    <xdr:ext cx="520700" cy="259080"/>
    <xdr:sp macro="" textlink="">
      <xdr:nvSpPr>
        <xdr:cNvPr id="518" name="消防費平均値テキスト"/>
        <xdr:cNvSpPr txBox="1"/>
      </xdr:nvSpPr>
      <xdr:spPr>
        <a:xfrm>
          <a:off x="15560675" y="6094730"/>
          <a:ext cx="520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20,670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35</xdr:row>
      <xdr:rowOff>115570</xdr:rowOff>
    </xdr:from>
    <xdr:to>
      <xdr:col>85</xdr:col>
      <xdr:colOff>177800</xdr:colOff>
      <xdr:row>36</xdr:row>
      <xdr:rowOff>45720</xdr:rowOff>
    </xdr:to>
    <xdr:sp macro="" textlink="">
      <xdr:nvSpPr>
        <xdr:cNvPr id="519" name="フローチャート: 判断 518"/>
        <xdr:cNvSpPr/>
      </xdr:nvSpPr>
      <xdr:spPr>
        <a:xfrm>
          <a:off x="15459075"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25400</xdr:rowOff>
    </xdr:to>
    <xdr:cxnSp macro="">
      <xdr:nvCxnSpPr>
        <xdr:cNvPr id="520" name="直線コネクタ 519"/>
        <xdr:cNvCxnSpPr/>
      </xdr:nvCxnSpPr>
      <xdr:spPr>
        <a:xfrm>
          <a:off x="13868400" y="5996940"/>
          <a:ext cx="8413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6350</xdr:rowOff>
    </xdr:from>
    <xdr:to>
      <xdr:col>81</xdr:col>
      <xdr:colOff>101600</xdr:colOff>
      <xdr:row>36</xdr:row>
      <xdr:rowOff>107315</xdr:rowOff>
    </xdr:to>
    <xdr:sp macro="" textlink="">
      <xdr:nvSpPr>
        <xdr:cNvPr id="521" name="フローチャート: 判断 520"/>
        <xdr:cNvSpPr/>
      </xdr:nvSpPr>
      <xdr:spPr>
        <a:xfrm>
          <a:off x="14658975" y="6178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98425</xdr:rowOff>
    </xdr:from>
    <xdr:ext cx="533400" cy="250825"/>
    <xdr:sp macro="" textlink="">
      <xdr:nvSpPr>
        <xdr:cNvPr id="522" name="テキスト ボックス 521"/>
        <xdr:cNvSpPr txBox="1"/>
      </xdr:nvSpPr>
      <xdr:spPr>
        <a:xfrm>
          <a:off x="14461490" y="6270625"/>
          <a:ext cx="5334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19,324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31</xdr:row>
      <xdr:rowOff>166370</xdr:rowOff>
    </xdr:from>
    <xdr:to>
      <xdr:col>76</xdr:col>
      <xdr:colOff>114300</xdr:colOff>
      <xdr:row>34</xdr:row>
      <xdr:rowOff>167640</xdr:rowOff>
    </xdr:to>
    <xdr:cxnSp macro="">
      <xdr:nvCxnSpPr>
        <xdr:cNvPr id="523" name="直線コネクタ 522"/>
        <xdr:cNvCxnSpPr/>
      </xdr:nvCxnSpPr>
      <xdr:spPr>
        <a:xfrm>
          <a:off x="13027025" y="5481320"/>
          <a:ext cx="841375" cy="515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16510</xdr:rowOff>
    </xdr:from>
    <xdr:to>
      <xdr:col>76</xdr:col>
      <xdr:colOff>165100</xdr:colOff>
      <xdr:row>36</xdr:row>
      <xdr:rowOff>118110</xdr:rowOff>
    </xdr:to>
    <xdr:sp macro="" textlink="">
      <xdr:nvSpPr>
        <xdr:cNvPr id="524" name="フローチャート: 判断 523"/>
        <xdr:cNvSpPr/>
      </xdr:nvSpPr>
      <xdr:spPr>
        <a:xfrm>
          <a:off x="13817600" y="618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109220</xdr:rowOff>
    </xdr:from>
    <xdr:ext cx="520065" cy="251460"/>
    <xdr:sp macro="" textlink="">
      <xdr:nvSpPr>
        <xdr:cNvPr id="525" name="テキスト ボックス 524"/>
        <xdr:cNvSpPr txBox="1"/>
      </xdr:nvSpPr>
      <xdr:spPr>
        <a:xfrm>
          <a:off x="13610590" y="628142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19,081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31</xdr:row>
      <xdr:rowOff>166370</xdr:rowOff>
    </xdr:from>
    <xdr:to>
      <xdr:col>71</xdr:col>
      <xdr:colOff>177800</xdr:colOff>
      <xdr:row>35</xdr:row>
      <xdr:rowOff>36830</xdr:rowOff>
    </xdr:to>
    <xdr:cxnSp macro="">
      <xdr:nvCxnSpPr>
        <xdr:cNvPr id="526" name="直線コネクタ 525"/>
        <xdr:cNvCxnSpPr/>
      </xdr:nvCxnSpPr>
      <xdr:spPr>
        <a:xfrm flipV="1">
          <a:off x="12176125" y="5481320"/>
          <a:ext cx="850900" cy="556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102235</xdr:rowOff>
    </xdr:from>
    <xdr:to>
      <xdr:col>72</xdr:col>
      <xdr:colOff>38100</xdr:colOff>
      <xdr:row>36</xdr:row>
      <xdr:rowOff>32385</xdr:rowOff>
    </xdr:to>
    <xdr:sp macro="" textlink="">
      <xdr:nvSpPr>
        <xdr:cNvPr id="527" name="フローチャート: 判断 526"/>
        <xdr:cNvSpPr/>
      </xdr:nvSpPr>
      <xdr:spPr>
        <a:xfrm>
          <a:off x="12976225" y="61029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23495</xdr:rowOff>
    </xdr:from>
    <xdr:ext cx="533400" cy="259080"/>
    <xdr:sp macro="" textlink="">
      <xdr:nvSpPr>
        <xdr:cNvPr id="528" name="テキスト ボックス 527"/>
        <xdr:cNvSpPr txBox="1"/>
      </xdr:nvSpPr>
      <xdr:spPr>
        <a:xfrm>
          <a:off x="12769215" y="6195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20,960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35</xdr:row>
      <xdr:rowOff>151765</xdr:rowOff>
    </xdr:from>
    <xdr:to>
      <xdr:col>67</xdr:col>
      <xdr:colOff>101600</xdr:colOff>
      <xdr:row>36</xdr:row>
      <xdr:rowOff>81915</xdr:rowOff>
    </xdr:to>
    <xdr:sp macro="" textlink="">
      <xdr:nvSpPr>
        <xdr:cNvPr id="529" name="フローチャート: 判断 528"/>
        <xdr:cNvSpPr/>
      </xdr:nvSpPr>
      <xdr:spPr>
        <a:xfrm>
          <a:off x="12125325" y="615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73025</xdr:rowOff>
    </xdr:from>
    <xdr:ext cx="533400" cy="259080"/>
    <xdr:sp macro="" textlink="">
      <xdr:nvSpPr>
        <xdr:cNvPr id="530" name="テキスト ボックス 529"/>
        <xdr:cNvSpPr txBox="1"/>
      </xdr:nvSpPr>
      <xdr:spPr>
        <a:xfrm>
          <a:off x="11927840" y="624522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19,876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48665" cy="259080"/>
    <xdr:sp macro="" textlink="">
      <xdr:nvSpPr>
        <xdr:cNvPr id="531" name="テキスト ボックス 530"/>
        <xdr:cNvSpPr txBox="1"/>
      </xdr:nvSpPr>
      <xdr:spPr>
        <a:xfrm>
          <a:off x="15328900" y="7109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48030" cy="259080"/>
    <xdr:sp macro="" textlink="">
      <xdr:nvSpPr>
        <xdr:cNvPr id="532" name="テキスト ボックス 531"/>
        <xdr:cNvSpPr txBox="1"/>
      </xdr:nvSpPr>
      <xdr:spPr>
        <a:xfrm>
          <a:off x="145288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1365" cy="259080"/>
    <xdr:sp macro="" textlink="">
      <xdr:nvSpPr>
        <xdr:cNvPr id="533" name="テキスト ボックス 532"/>
        <xdr:cNvSpPr txBox="1"/>
      </xdr:nvSpPr>
      <xdr:spPr>
        <a:xfrm>
          <a:off x="1368742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48030" cy="259080"/>
    <xdr:sp macro="" textlink="">
      <xdr:nvSpPr>
        <xdr:cNvPr id="534" name="テキスト ボックス 533"/>
        <xdr:cNvSpPr txBox="1"/>
      </xdr:nvSpPr>
      <xdr:spPr>
        <a:xfrm>
          <a:off x="128460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48030" cy="259080"/>
    <xdr:sp macro="" textlink="">
      <xdr:nvSpPr>
        <xdr:cNvPr id="535" name="テキスト ボックス 534"/>
        <xdr:cNvSpPr txBox="1"/>
      </xdr:nvSpPr>
      <xdr:spPr>
        <a:xfrm>
          <a:off x="119951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34</xdr:row>
      <xdr:rowOff>110490</xdr:rowOff>
    </xdr:from>
    <xdr:to>
      <xdr:col>85</xdr:col>
      <xdr:colOff>177800</xdr:colOff>
      <xdr:row>35</xdr:row>
      <xdr:rowOff>40640</xdr:rowOff>
    </xdr:to>
    <xdr:sp macro="" textlink="">
      <xdr:nvSpPr>
        <xdr:cNvPr id="536" name="楕円 535"/>
        <xdr:cNvSpPr/>
      </xdr:nvSpPr>
      <xdr:spPr>
        <a:xfrm>
          <a:off x="15459075"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133350</xdr:rowOff>
    </xdr:from>
    <xdr:ext cx="520700" cy="250190"/>
    <xdr:sp macro="" textlink="">
      <xdr:nvSpPr>
        <xdr:cNvPr id="537" name="消防費該当値テキスト"/>
        <xdr:cNvSpPr txBox="1"/>
      </xdr:nvSpPr>
      <xdr:spPr>
        <a:xfrm>
          <a:off x="15560675" y="5791200"/>
          <a:ext cx="5207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146050</xdr:rowOff>
    </xdr:from>
    <xdr:to>
      <xdr:col>81</xdr:col>
      <xdr:colOff>101600</xdr:colOff>
      <xdr:row>35</xdr:row>
      <xdr:rowOff>76200</xdr:rowOff>
    </xdr:to>
    <xdr:sp macro="" textlink="">
      <xdr:nvSpPr>
        <xdr:cNvPr id="538" name="楕円 537"/>
        <xdr:cNvSpPr/>
      </xdr:nvSpPr>
      <xdr:spPr>
        <a:xfrm>
          <a:off x="14658975" y="597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33</xdr:row>
      <xdr:rowOff>92710</xdr:rowOff>
    </xdr:from>
    <xdr:ext cx="533400" cy="259080"/>
    <xdr:sp macro="" textlink="">
      <xdr:nvSpPr>
        <xdr:cNvPr id="539" name="テキスト ボックス 538"/>
        <xdr:cNvSpPr txBox="1"/>
      </xdr:nvSpPr>
      <xdr:spPr>
        <a:xfrm>
          <a:off x="14461490" y="57505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34</xdr:row>
      <xdr:rowOff>116840</xdr:rowOff>
    </xdr:from>
    <xdr:to>
      <xdr:col>76</xdr:col>
      <xdr:colOff>165100</xdr:colOff>
      <xdr:row>35</xdr:row>
      <xdr:rowOff>46990</xdr:rowOff>
    </xdr:to>
    <xdr:sp macro="" textlink="">
      <xdr:nvSpPr>
        <xdr:cNvPr id="540" name="楕円 539"/>
        <xdr:cNvSpPr/>
      </xdr:nvSpPr>
      <xdr:spPr>
        <a:xfrm>
          <a:off x="138176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33</xdr:row>
      <xdr:rowOff>63500</xdr:rowOff>
    </xdr:from>
    <xdr:ext cx="520065" cy="251460"/>
    <xdr:sp macro="" textlink="">
      <xdr:nvSpPr>
        <xdr:cNvPr id="541" name="テキスト ボックス 540"/>
        <xdr:cNvSpPr txBox="1"/>
      </xdr:nvSpPr>
      <xdr:spPr>
        <a:xfrm>
          <a:off x="13610590" y="5721350"/>
          <a:ext cx="5200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24,395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31</xdr:row>
      <xdr:rowOff>114935</xdr:rowOff>
    </xdr:from>
    <xdr:to>
      <xdr:col>72</xdr:col>
      <xdr:colOff>38100</xdr:colOff>
      <xdr:row>32</xdr:row>
      <xdr:rowOff>45085</xdr:rowOff>
    </xdr:to>
    <xdr:sp macro="" textlink="">
      <xdr:nvSpPr>
        <xdr:cNvPr id="542" name="楕円 541"/>
        <xdr:cNvSpPr/>
      </xdr:nvSpPr>
      <xdr:spPr>
        <a:xfrm>
          <a:off x="12976225" y="54298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30</xdr:row>
      <xdr:rowOff>61595</xdr:rowOff>
    </xdr:from>
    <xdr:ext cx="533400" cy="259080"/>
    <xdr:sp macro="" textlink="">
      <xdr:nvSpPr>
        <xdr:cNvPr id="543" name="テキスト ボックス 542"/>
        <xdr:cNvSpPr txBox="1"/>
      </xdr:nvSpPr>
      <xdr:spPr>
        <a:xfrm>
          <a:off x="12769215" y="52050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35,684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34</xdr:row>
      <xdr:rowOff>157480</xdr:rowOff>
    </xdr:from>
    <xdr:to>
      <xdr:col>67</xdr:col>
      <xdr:colOff>101600</xdr:colOff>
      <xdr:row>35</xdr:row>
      <xdr:rowOff>87630</xdr:rowOff>
    </xdr:to>
    <xdr:sp macro="" textlink="">
      <xdr:nvSpPr>
        <xdr:cNvPr id="544" name="楕円 543"/>
        <xdr:cNvSpPr/>
      </xdr:nvSpPr>
      <xdr:spPr>
        <a:xfrm>
          <a:off x="12125325"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33</xdr:row>
      <xdr:rowOff>104140</xdr:rowOff>
    </xdr:from>
    <xdr:ext cx="533400" cy="259080"/>
    <xdr:sp macro="" textlink="">
      <xdr:nvSpPr>
        <xdr:cNvPr id="545" name="テキスト ボックス 544"/>
        <xdr:cNvSpPr txBox="1"/>
      </xdr:nvSpPr>
      <xdr:spPr>
        <a:xfrm>
          <a:off x="11927840" y="57619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23,494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8615" cy="217170"/>
    <xdr:sp macro="" textlink="">
      <xdr:nvSpPr>
        <xdr:cNvPr id="554" name="テキスト ボックス 553"/>
        <xdr:cNvSpPr txBox="1"/>
      </xdr:nvSpPr>
      <xdr:spPr>
        <a:xfrm>
          <a:off x="11788775" y="8064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60</xdr:row>
      <xdr:rowOff>111760</xdr:rowOff>
    </xdr:from>
    <xdr:ext cx="517525" cy="248920"/>
    <xdr:sp macro="" textlink="">
      <xdr:nvSpPr>
        <xdr:cNvPr id="556" name="テキスト ボックス 555"/>
        <xdr:cNvSpPr txBox="1"/>
      </xdr:nvSpPr>
      <xdr:spPr>
        <a:xfrm>
          <a:off x="11323955" y="10398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1826875" y="10083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168910</xdr:rowOff>
    </xdr:from>
    <xdr:ext cx="517525" cy="248920"/>
    <xdr:sp macro="" textlink="">
      <xdr:nvSpPr>
        <xdr:cNvPr id="558" name="テキスト ボックス 557"/>
        <xdr:cNvSpPr txBox="1"/>
      </xdr:nvSpPr>
      <xdr:spPr>
        <a:xfrm>
          <a:off x="11323955" y="99415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1826875" y="9626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54610</xdr:rowOff>
    </xdr:from>
    <xdr:ext cx="517525" cy="248920"/>
    <xdr:sp macro="" textlink="">
      <xdr:nvSpPr>
        <xdr:cNvPr id="560" name="テキスト ボックス 559"/>
        <xdr:cNvSpPr txBox="1"/>
      </xdr:nvSpPr>
      <xdr:spPr>
        <a:xfrm>
          <a:off x="11323955" y="94843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1826875" y="9169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52</xdr:row>
      <xdr:rowOff>111760</xdr:rowOff>
    </xdr:from>
    <xdr:ext cx="517525" cy="248920"/>
    <xdr:sp macro="" textlink="">
      <xdr:nvSpPr>
        <xdr:cNvPr id="562" name="テキスト ボックス 561"/>
        <xdr:cNvSpPr txBox="1"/>
      </xdr:nvSpPr>
      <xdr:spPr>
        <a:xfrm>
          <a:off x="11323955" y="90271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1826875" y="8712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4360" cy="248920"/>
    <xdr:sp macro="" textlink="">
      <xdr:nvSpPr>
        <xdr:cNvPr id="564" name="テキスト ボックス 563"/>
        <xdr:cNvSpPr txBox="1"/>
      </xdr:nvSpPr>
      <xdr:spPr>
        <a:xfrm>
          <a:off x="11259820" y="856996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360" cy="248920"/>
    <xdr:sp macro="" textlink="">
      <xdr:nvSpPr>
        <xdr:cNvPr id="566" name="テキスト ボックス 565"/>
        <xdr:cNvSpPr txBox="1"/>
      </xdr:nvSpPr>
      <xdr:spPr>
        <a:xfrm>
          <a:off x="11259820" y="8112760"/>
          <a:ext cx="594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151130</xdr:rowOff>
    </xdr:from>
    <xdr:to>
      <xdr:col>85</xdr:col>
      <xdr:colOff>126365</xdr:colOff>
      <xdr:row>59</xdr:row>
      <xdr:rowOff>23495</xdr:rowOff>
    </xdr:to>
    <xdr:cxnSp macro="">
      <xdr:nvCxnSpPr>
        <xdr:cNvPr id="568" name="直線コネクタ 567"/>
        <xdr:cNvCxnSpPr/>
      </xdr:nvCxnSpPr>
      <xdr:spPr>
        <a:xfrm flipV="1">
          <a:off x="15507970" y="8895080"/>
          <a:ext cx="1270" cy="1243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27305</xdr:rowOff>
    </xdr:from>
    <xdr:ext cx="520700" cy="259080"/>
    <xdr:sp macro="" textlink="">
      <xdr:nvSpPr>
        <xdr:cNvPr id="569" name="教育費最小値テキスト"/>
        <xdr:cNvSpPr txBox="1"/>
      </xdr:nvSpPr>
      <xdr:spPr>
        <a:xfrm>
          <a:off x="15560675" y="10142855"/>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37,582</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23495</xdr:rowOff>
    </xdr:from>
    <xdr:to>
      <xdr:col>86</xdr:col>
      <xdr:colOff>25400</xdr:colOff>
      <xdr:row>59</xdr:row>
      <xdr:rowOff>23495</xdr:rowOff>
    </xdr:to>
    <xdr:cxnSp macro="">
      <xdr:nvCxnSpPr>
        <xdr:cNvPr id="570" name="直線コネクタ 569"/>
        <xdr:cNvCxnSpPr/>
      </xdr:nvCxnSpPr>
      <xdr:spPr>
        <a:xfrm>
          <a:off x="15420975" y="101390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97790</xdr:rowOff>
    </xdr:from>
    <xdr:ext cx="520700" cy="251460"/>
    <xdr:sp macro="" textlink="">
      <xdr:nvSpPr>
        <xdr:cNvPr id="571" name="教育費最大値テキスト"/>
        <xdr:cNvSpPr txBox="1"/>
      </xdr:nvSpPr>
      <xdr:spPr>
        <a:xfrm>
          <a:off x="15560675" y="867029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91,987</a:t>
          </a:r>
          <a:endParaRPr kumimoji="1" lang="ja-JP" altLang="en-US" sz="1000" b="1">
            <a:latin typeface="ＭＳ Ｐゴシック"/>
          </a:endParaRPr>
        </a:p>
      </xdr:txBody>
    </xdr:sp>
    <xdr:clientData/>
  </xdr:oneCellAnchor>
  <xdr:twoCellAnchor>
    <xdr:from>
      <xdr:col>85</xdr:col>
      <xdr:colOff>38100</xdr:colOff>
      <xdr:row>51</xdr:row>
      <xdr:rowOff>151130</xdr:rowOff>
    </xdr:from>
    <xdr:to>
      <xdr:col>86</xdr:col>
      <xdr:colOff>25400</xdr:colOff>
      <xdr:row>51</xdr:row>
      <xdr:rowOff>151130</xdr:rowOff>
    </xdr:to>
    <xdr:cxnSp macro="">
      <xdr:nvCxnSpPr>
        <xdr:cNvPr id="572" name="直線コネクタ 571"/>
        <xdr:cNvCxnSpPr/>
      </xdr:nvCxnSpPr>
      <xdr:spPr>
        <a:xfrm>
          <a:off x="15420975" y="88950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95250</xdr:rowOff>
    </xdr:from>
    <xdr:to>
      <xdr:col>85</xdr:col>
      <xdr:colOff>127000</xdr:colOff>
      <xdr:row>56</xdr:row>
      <xdr:rowOff>63500</xdr:rowOff>
    </xdr:to>
    <xdr:cxnSp macro="">
      <xdr:nvCxnSpPr>
        <xdr:cNvPr id="573" name="直線コネクタ 572"/>
        <xdr:cNvCxnSpPr/>
      </xdr:nvCxnSpPr>
      <xdr:spPr>
        <a:xfrm flipV="1">
          <a:off x="14709775" y="9353550"/>
          <a:ext cx="800100" cy="311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107950</xdr:rowOff>
    </xdr:from>
    <xdr:ext cx="520700" cy="259080"/>
    <xdr:sp macro="" textlink="">
      <xdr:nvSpPr>
        <xdr:cNvPr id="574" name="教育費平均値テキスト"/>
        <xdr:cNvSpPr txBox="1"/>
      </xdr:nvSpPr>
      <xdr:spPr>
        <a:xfrm>
          <a:off x="15560675" y="9537700"/>
          <a:ext cx="5207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60,713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129540</xdr:rowOff>
    </xdr:from>
    <xdr:to>
      <xdr:col>85</xdr:col>
      <xdr:colOff>177800</xdr:colOff>
      <xdr:row>56</xdr:row>
      <xdr:rowOff>59690</xdr:rowOff>
    </xdr:to>
    <xdr:sp macro="" textlink="">
      <xdr:nvSpPr>
        <xdr:cNvPr id="575" name="フローチャート: 判断 574"/>
        <xdr:cNvSpPr/>
      </xdr:nvSpPr>
      <xdr:spPr>
        <a:xfrm>
          <a:off x="15459075" y="95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53975</xdr:rowOff>
    </xdr:from>
    <xdr:to>
      <xdr:col>81</xdr:col>
      <xdr:colOff>50800</xdr:colOff>
      <xdr:row>56</xdr:row>
      <xdr:rowOff>63500</xdr:rowOff>
    </xdr:to>
    <xdr:cxnSp macro="">
      <xdr:nvCxnSpPr>
        <xdr:cNvPr id="576" name="直線コネクタ 575"/>
        <xdr:cNvCxnSpPr/>
      </xdr:nvCxnSpPr>
      <xdr:spPr>
        <a:xfrm>
          <a:off x="13868400" y="9655175"/>
          <a:ext cx="84137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46355</xdr:rowOff>
    </xdr:from>
    <xdr:to>
      <xdr:col>81</xdr:col>
      <xdr:colOff>101600</xdr:colOff>
      <xdr:row>56</xdr:row>
      <xdr:rowOff>147955</xdr:rowOff>
    </xdr:to>
    <xdr:sp macro="" textlink="">
      <xdr:nvSpPr>
        <xdr:cNvPr id="577" name="フローチャート: 判断 576"/>
        <xdr:cNvSpPr/>
      </xdr:nvSpPr>
      <xdr:spPr>
        <a:xfrm>
          <a:off x="14658975" y="96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139065</xdr:rowOff>
    </xdr:from>
    <xdr:ext cx="533400" cy="259080"/>
    <xdr:sp macro="" textlink="">
      <xdr:nvSpPr>
        <xdr:cNvPr id="578" name="テキスト ボックス 577"/>
        <xdr:cNvSpPr txBox="1"/>
      </xdr:nvSpPr>
      <xdr:spPr>
        <a:xfrm>
          <a:off x="14461490" y="97402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138430</xdr:rowOff>
    </xdr:from>
    <xdr:to>
      <xdr:col>76</xdr:col>
      <xdr:colOff>114300</xdr:colOff>
      <xdr:row>56</xdr:row>
      <xdr:rowOff>53975</xdr:rowOff>
    </xdr:to>
    <xdr:cxnSp macro="">
      <xdr:nvCxnSpPr>
        <xdr:cNvPr id="579" name="直線コネクタ 578"/>
        <xdr:cNvCxnSpPr/>
      </xdr:nvCxnSpPr>
      <xdr:spPr>
        <a:xfrm>
          <a:off x="13027025" y="9396730"/>
          <a:ext cx="841375" cy="258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0</xdr:rowOff>
    </xdr:from>
    <xdr:to>
      <xdr:col>76</xdr:col>
      <xdr:colOff>165100</xdr:colOff>
      <xdr:row>56</xdr:row>
      <xdr:rowOff>101600</xdr:rowOff>
    </xdr:to>
    <xdr:sp macro="" textlink="">
      <xdr:nvSpPr>
        <xdr:cNvPr id="580" name="フローチャート: 判断 579"/>
        <xdr:cNvSpPr/>
      </xdr:nvSpPr>
      <xdr:spPr>
        <a:xfrm>
          <a:off x="138176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118110</xdr:rowOff>
    </xdr:from>
    <xdr:ext cx="520065" cy="259080"/>
    <xdr:sp macro="" textlink="">
      <xdr:nvSpPr>
        <xdr:cNvPr id="581" name="テキスト ボックス 580"/>
        <xdr:cNvSpPr txBox="1"/>
      </xdr:nvSpPr>
      <xdr:spPr>
        <a:xfrm>
          <a:off x="13610590" y="93764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73660</xdr:rowOff>
    </xdr:from>
    <xdr:to>
      <xdr:col>71</xdr:col>
      <xdr:colOff>177800</xdr:colOff>
      <xdr:row>54</xdr:row>
      <xdr:rowOff>138430</xdr:rowOff>
    </xdr:to>
    <xdr:cxnSp macro="">
      <xdr:nvCxnSpPr>
        <xdr:cNvPr id="582" name="直線コネクタ 581"/>
        <xdr:cNvCxnSpPr/>
      </xdr:nvCxnSpPr>
      <xdr:spPr>
        <a:xfrm>
          <a:off x="12176125" y="9331960"/>
          <a:ext cx="8509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156210</xdr:rowOff>
    </xdr:from>
    <xdr:to>
      <xdr:col>72</xdr:col>
      <xdr:colOff>38100</xdr:colOff>
      <xdr:row>56</xdr:row>
      <xdr:rowOff>86360</xdr:rowOff>
    </xdr:to>
    <xdr:sp macro="" textlink="">
      <xdr:nvSpPr>
        <xdr:cNvPr id="583" name="フローチャート: 判断 582"/>
        <xdr:cNvSpPr/>
      </xdr:nvSpPr>
      <xdr:spPr>
        <a:xfrm>
          <a:off x="12976225" y="95859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78105</xdr:rowOff>
    </xdr:from>
    <xdr:ext cx="533400" cy="248285"/>
    <xdr:sp macro="" textlink="">
      <xdr:nvSpPr>
        <xdr:cNvPr id="584" name="テキスト ボックス 583"/>
        <xdr:cNvSpPr txBox="1"/>
      </xdr:nvSpPr>
      <xdr:spPr>
        <a:xfrm>
          <a:off x="12769215" y="9679305"/>
          <a:ext cx="5334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59,542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126365</xdr:rowOff>
    </xdr:from>
    <xdr:to>
      <xdr:col>67</xdr:col>
      <xdr:colOff>101600</xdr:colOff>
      <xdr:row>57</xdr:row>
      <xdr:rowOff>56515</xdr:rowOff>
    </xdr:to>
    <xdr:sp macro="" textlink="">
      <xdr:nvSpPr>
        <xdr:cNvPr id="585" name="フローチャート: 判断 584"/>
        <xdr:cNvSpPr/>
      </xdr:nvSpPr>
      <xdr:spPr>
        <a:xfrm>
          <a:off x="12125325"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47625</xdr:rowOff>
    </xdr:from>
    <xdr:ext cx="533400" cy="259080"/>
    <xdr:sp macro="" textlink="">
      <xdr:nvSpPr>
        <xdr:cNvPr id="586" name="テキスト ボックス 585"/>
        <xdr:cNvSpPr txBox="1"/>
      </xdr:nvSpPr>
      <xdr:spPr>
        <a:xfrm>
          <a:off x="11927840" y="98202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48665" cy="259080"/>
    <xdr:sp macro="" textlink="">
      <xdr:nvSpPr>
        <xdr:cNvPr id="587" name="テキスト ボックス 586"/>
        <xdr:cNvSpPr txBox="1"/>
      </xdr:nvSpPr>
      <xdr:spPr>
        <a:xfrm>
          <a:off x="15328900" y="10538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48030" cy="259080"/>
    <xdr:sp macro="" textlink="">
      <xdr:nvSpPr>
        <xdr:cNvPr id="588" name="テキスト ボックス 587"/>
        <xdr:cNvSpPr txBox="1"/>
      </xdr:nvSpPr>
      <xdr:spPr>
        <a:xfrm>
          <a:off x="145288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1365" cy="259080"/>
    <xdr:sp macro="" textlink="">
      <xdr:nvSpPr>
        <xdr:cNvPr id="589" name="テキスト ボックス 588"/>
        <xdr:cNvSpPr txBox="1"/>
      </xdr:nvSpPr>
      <xdr:spPr>
        <a:xfrm>
          <a:off x="1368742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48030" cy="259080"/>
    <xdr:sp macro="" textlink="">
      <xdr:nvSpPr>
        <xdr:cNvPr id="590" name="テキスト ボックス 589"/>
        <xdr:cNvSpPr txBox="1"/>
      </xdr:nvSpPr>
      <xdr:spPr>
        <a:xfrm>
          <a:off x="128460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48030" cy="259080"/>
    <xdr:sp macro="" textlink="">
      <xdr:nvSpPr>
        <xdr:cNvPr id="591" name="テキスト ボックス 590"/>
        <xdr:cNvSpPr txBox="1"/>
      </xdr:nvSpPr>
      <xdr:spPr>
        <a:xfrm>
          <a:off x="119951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44450</xdr:rowOff>
    </xdr:from>
    <xdr:to>
      <xdr:col>85</xdr:col>
      <xdr:colOff>177800</xdr:colOff>
      <xdr:row>54</xdr:row>
      <xdr:rowOff>146050</xdr:rowOff>
    </xdr:to>
    <xdr:sp macro="" textlink="">
      <xdr:nvSpPr>
        <xdr:cNvPr id="592" name="楕円 591"/>
        <xdr:cNvSpPr/>
      </xdr:nvSpPr>
      <xdr:spPr>
        <a:xfrm>
          <a:off x="15459075" y="930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67310</xdr:rowOff>
    </xdr:from>
    <xdr:ext cx="520700" cy="259080"/>
    <xdr:sp macro="" textlink="">
      <xdr:nvSpPr>
        <xdr:cNvPr id="593" name="教育費該当値テキスト"/>
        <xdr:cNvSpPr txBox="1"/>
      </xdr:nvSpPr>
      <xdr:spPr>
        <a:xfrm>
          <a:off x="15560675" y="915416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71,935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12065</xdr:rowOff>
    </xdr:from>
    <xdr:to>
      <xdr:col>81</xdr:col>
      <xdr:colOff>101600</xdr:colOff>
      <xdr:row>56</xdr:row>
      <xdr:rowOff>113665</xdr:rowOff>
    </xdr:to>
    <xdr:sp macro="" textlink="">
      <xdr:nvSpPr>
        <xdr:cNvPr id="594" name="楕円 593"/>
        <xdr:cNvSpPr/>
      </xdr:nvSpPr>
      <xdr:spPr>
        <a:xfrm>
          <a:off x="14658975"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130175</xdr:rowOff>
    </xdr:from>
    <xdr:ext cx="533400" cy="259080"/>
    <xdr:sp macro="" textlink="">
      <xdr:nvSpPr>
        <xdr:cNvPr id="595" name="テキスト ボックス 594"/>
        <xdr:cNvSpPr txBox="1"/>
      </xdr:nvSpPr>
      <xdr:spPr>
        <a:xfrm>
          <a:off x="14461490" y="93884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3175</xdr:rowOff>
    </xdr:from>
    <xdr:to>
      <xdr:col>76</xdr:col>
      <xdr:colOff>165100</xdr:colOff>
      <xdr:row>56</xdr:row>
      <xdr:rowOff>104775</xdr:rowOff>
    </xdr:to>
    <xdr:sp macro="" textlink="">
      <xdr:nvSpPr>
        <xdr:cNvPr id="596" name="楕円 595"/>
        <xdr:cNvSpPr/>
      </xdr:nvSpPr>
      <xdr:spPr>
        <a:xfrm>
          <a:off x="13817600" y="960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95885</xdr:rowOff>
    </xdr:from>
    <xdr:ext cx="520065" cy="259080"/>
    <xdr:sp macro="" textlink="">
      <xdr:nvSpPr>
        <xdr:cNvPr id="597" name="テキスト ボックス 596"/>
        <xdr:cNvSpPr txBox="1"/>
      </xdr:nvSpPr>
      <xdr:spPr>
        <a:xfrm>
          <a:off x="13610590" y="969708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58,752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87630</xdr:rowOff>
    </xdr:from>
    <xdr:to>
      <xdr:col>72</xdr:col>
      <xdr:colOff>38100</xdr:colOff>
      <xdr:row>55</xdr:row>
      <xdr:rowOff>17780</xdr:rowOff>
    </xdr:to>
    <xdr:sp macro="" textlink="">
      <xdr:nvSpPr>
        <xdr:cNvPr id="598" name="楕円 597"/>
        <xdr:cNvSpPr/>
      </xdr:nvSpPr>
      <xdr:spPr>
        <a:xfrm>
          <a:off x="12976225" y="93459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34290</xdr:rowOff>
    </xdr:from>
    <xdr:ext cx="533400" cy="259080"/>
    <xdr:sp macro="" textlink="">
      <xdr:nvSpPr>
        <xdr:cNvPr id="599" name="テキスト ボックス 598"/>
        <xdr:cNvSpPr txBox="1"/>
      </xdr:nvSpPr>
      <xdr:spPr>
        <a:xfrm>
          <a:off x="12769215" y="91211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22860</xdr:rowOff>
    </xdr:from>
    <xdr:to>
      <xdr:col>67</xdr:col>
      <xdr:colOff>101600</xdr:colOff>
      <xdr:row>54</xdr:row>
      <xdr:rowOff>124460</xdr:rowOff>
    </xdr:to>
    <xdr:sp macro="" textlink="">
      <xdr:nvSpPr>
        <xdr:cNvPr id="600" name="楕円 599"/>
        <xdr:cNvSpPr/>
      </xdr:nvSpPr>
      <xdr:spPr>
        <a:xfrm>
          <a:off x="12125325" y="928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52</xdr:row>
      <xdr:rowOff>140970</xdr:rowOff>
    </xdr:from>
    <xdr:ext cx="533400" cy="259080"/>
    <xdr:sp macro="" textlink="">
      <xdr:nvSpPr>
        <xdr:cNvPr id="601" name="テキスト ボックス 600"/>
        <xdr:cNvSpPr txBox="1"/>
      </xdr:nvSpPr>
      <xdr:spPr>
        <a:xfrm>
          <a:off x="11927840" y="90563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72,886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8615" cy="217170"/>
    <xdr:sp macro="" textlink="">
      <xdr:nvSpPr>
        <xdr:cNvPr id="610" name="テキスト ボックス 609"/>
        <xdr:cNvSpPr txBox="1"/>
      </xdr:nvSpPr>
      <xdr:spPr>
        <a:xfrm>
          <a:off x="11788775" y="11493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1826875" y="1364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34315" cy="259080"/>
    <xdr:sp macro="" textlink="">
      <xdr:nvSpPr>
        <xdr:cNvPr id="613" name="テキスト ボックス 612"/>
        <xdr:cNvSpPr txBox="1"/>
      </xdr:nvSpPr>
      <xdr:spPr>
        <a:xfrm>
          <a:off x="11587480" y="13501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1826875" y="1331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17525" cy="250825"/>
    <xdr:sp macro="" textlink="">
      <xdr:nvSpPr>
        <xdr:cNvPr id="615" name="テキスト ボックス 614"/>
        <xdr:cNvSpPr txBox="1"/>
      </xdr:nvSpPr>
      <xdr:spPr>
        <a:xfrm>
          <a:off x="11323955" y="13174345"/>
          <a:ext cx="51752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1826875" y="12990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17525" cy="259080"/>
    <xdr:sp macro="" textlink="">
      <xdr:nvSpPr>
        <xdr:cNvPr id="617" name="テキスト ボックス 616"/>
        <xdr:cNvSpPr txBox="1"/>
      </xdr:nvSpPr>
      <xdr:spPr>
        <a:xfrm>
          <a:off x="11323955" y="12847955"/>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1826875" y="1266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17525" cy="251460"/>
    <xdr:sp macro="" textlink="">
      <xdr:nvSpPr>
        <xdr:cNvPr id="619" name="テキスト ボックス 618"/>
        <xdr:cNvSpPr txBox="1"/>
      </xdr:nvSpPr>
      <xdr:spPr>
        <a:xfrm>
          <a:off x="11323955" y="12522200"/>
          <a:ext cx="5175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1826875" y="1233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17525" cy="258445"/>
    <xdr:sp macro="" textlink="">
      <xdr:nvSpPr>
        <xdr:cNvPr id="621" name="テキスト ボックス 620"/>
        <xdr:cNvSpPr txBox="1"/>
      </xdr:nvSpPr>
      <xdr:spPr>
        <a:xfrm>
          <a:off x="11323955" y="12195175"/>
          <a:ext cx="5175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1826875" y="1201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38100</xdr:rowOff>
    </xdr:from>
    <xdr:ext cx="517525" cy="259080"/>
    <xdr:sp macro="" textlink="">
      <xdr:nvSpPr>
        <xdr:cNvPr id="623" name="テキスト ボックス 622"/>
        <xdr:cNvSpPr txBox="1"/>
      </xdr:nvSpPr>
      <xdr:spPr>
        <a:xfrm>
          <a:off x="11323955" y="1186815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17525" cy="248920"/>
    <xdr:sp macro="" textlink="">
      <xdr:nvSpPr>
        <xdr:cNvPr id="625" name="テキスト ボックス 624"/>
        <xdr:cNvSpPr txBox="1"/>
      </xdr:nvSpPr>
      <xdr:spPr>
        <a:xfrm>
          <a:off x="11323955" y="11541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97790</xdr:rowOff>
    </xdr:from>
    <xdr:to>
      <xdr:col>85</xdr:col>
      <xdr:colOff>126365</xdr:colOff>
      <xdr:row>79</xdr:row>
      <xdr:rowOff>99060</xdr:rowOff>
    </xdr:to>
    <xdr:cxnSp macro="">
      <xdr:nvCxnSpPr>
        <xdr:cNvPr id="627" name="直線コネクタ 626"/>
        <xdr:cNvCxnSpPr/>
      </xdr:nvCxnSpPr>
      <xdr:spPr>
        <a:xfrm flipV="1">
          <a:off x="15507970" y="12099290"/>
          <a:ext cx="1270" cy="1544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102870</xdr:rowOff>
    </xdr:from>
    <xdr:ext cx="235585" cy="259080"/>
    <xdr:sp macro="" textlink="">
      <xdr:nvSpPr>
        <xdr:cNvPr id="628" name="災害復旧費最小値テキスト"/>
        <xdr:cNvSpPr txBox="1"/>
      </xdr:nvSpPr>
      <xdr:spPr>
        <a:xfrm>
          <a:off x="15560675" y="1364742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99060</xdr:rowOff>
    </xdr:from>
    <xdr:to>
      <xdr:col>86</xdr:col>
      <xdr:colOff>25400</xdr:colOff>
      <xdr:row>79</xdr:row>
      <xdr:rowOff>99060</xdr:rowOff>
    </xdr:to>
    <xdr:cxnSp macro="">
      <xdr:nvCxnSpPr>
        <xdr:cNvPr id="629" name="直線コネクタ 628"/>
        <xdr:cNvCxnSpPr/>
      </xdr:nvCxnSpPr>
      <xdr:spPr>
        <a:xfrm>
          <a:off x="15420975" y="13643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43815</xdr:rowOff>
    </xdr:from>
    <xdr:ext cx="520700" cy="248285"/>
    <xdr:sp macro="" textlink="">
      <xdr:nvSpPr>
        <xdr:cNvPr id="630" name="災害復旧費最大値テキスト"/>
        <xdr:cNvSpPr txBox="1"/>
      </xdr:nvSpPr>
      <xdr:spPr>
        <a:xfrm>
          <a:off x="15560675" y="11873865"/>
          <a:ext cx="5207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47,303</a:t>
          </a:r>
          <a:endParaRPr kumimoji="1" lang="ja-JP" altLang="en-US" sz="1000" b="1">
            <a:latin typeface="ＭＳ Ｐゴシック"/>
          </a:endParaRPr>
        </a:p>
      </xdr:txBody>
    </xdr:sp>
    <xdr:clientData/>
  </xdr:oneCellAnchor>
  <xdr:twoCellAnchor>
    <xdr:from>
      <xdr:col>85</xdr:col>
      <xdr:colOff>38100</xdr:colOff>
      <xdr:row>70</xdr:row>
      <xdr:rowOff>97790</xdr:rowOff>
    </xdr:from>
    <xdr:to>
      <xdr:col>86</xdr:col>
      <xdr:colOff>25400</xdr:colOff>
      <xdr:row>70</xdr:row>
      <xdr:rowOff>97790</xdr:rowOff>
    </xdr:to>
    <xdr:cxnSp macro="">
      <xdr:nvCxnSpPr>
        <xdr:cNvPr id="631" name="直線コネクタ 630"/>
        <xdr:cNvCxnSpPr/>
      </xdr:nvCxnSpPr>
      <xdr:spPr>
        <a:xfrm>
          <a:off x="15420975" y="120992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99060</xdr:rowOff>
    </xdr:from>
    <xdr:to>
      <xdr:col>85</xdr:col>
      <xdr:colOff>127000</xdr:colOff>
      <xdr:row>79</xdr:row>
      <xdr:rowOff>99060</xdr:rowOff>
    </xdr:to>
    <xdr:cxnSp macro="">
      <xdr:nvCxnSpPr>
        <xdr:cNvPr id="632" name="直線コネクタ 631"/>
        <xdr:cNvCxnSpPr/>
      </xdr:nvCxnSpPr>
      <xdr:spPr>
        <a:xfrm>
          <a:off x="14709775" y="1364361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82550</xdr:rowOff>
    </xdr:from>
    <xdr:ext cx="455930" cy="259080"/>
    <xdr:sp macro="" textlink="">
      <xdr:nvSpPr>
        <xdr:cNvPr id="633" name="災害復旧費平均値テキスト"/>
        <xdr:cNvSpPr txBox="1"/>
      </xdr:nvSpPr>
      <xdr:spPr>
        <a:xfrm>
          <a:off x="15560675" y="13284200"/>
          <a:ext cx="4559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59690</xdr:rowOff>
    </xdr:from>
    <xdr:to>
      <xdr:col>85</xdr:col>
      <xdr:colOff>177800</xdr:colOff>
      <xdr:row>78</xdr:row>
      <xdr:rowOff>161290</xdr:rowOff>
    </xdr:to>
    <xdr:sp macro="" textlink="">
      <xdr:nvSpPr>
        <xdr:cNvPr id="634" name="フローチャート: 判断 633"/>
        <xdr:cNvSpPr/>
      </xdr:nvSpPr>
      <xdr:spPr>
        <a:xfrm>
          <a:off x="15459075"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99060</xdr:rowOff>
    </xdr:from>
    <xdr:to>
      <xdr:col>81</xdr:col>
      <xdr:colOff>50800</xdr:colOff>
      <xdr:row>79</xdr:row>
      <xdr:rowOff>99060</xdr:rowOff>
    </xdr:to>
    <xdr:cxnSp macro="">
      <xdr:nvCxnSpPr>
        <xdr:cNvPr id="635" name="直線コネクタ 634"/>
        <xdr:cNvCxnSpPr/>
      </xdr:nvCxnSpPr>
      <xdr:spPr>
        <a:xfrm>
          <a:off x="13868400" y="13643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24765</xdr:rowOff>
    </xdr:from>
    <xdr:to>
      <xdr:col>81</xdr:col>
      <xdr:colOff>101600</xdr:colOff>
      <xdr:row>78</xdr:row>
      <xdr:rowOff>126365</xdr:rowOff>
    </xdr:to>
    <xdr:sp macro="" textlink="">
      <xdr:nvSpPr>
        <xdr:cNvPr id="636" name="フローチャート: 判断 635"/>
        <xdr:cNvSpPr/>
      </xdr:nvSpPr>
      <xdr:spPr>
        <a:xfrm>
          <a:off x="14658975"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76</xdr:row>
      <xdr:rowOff>143510</xdr:rowOff>
    </xdr:from>
    <xdr:ext cx="455295" cy="251460"/>
    <xdr:sp macro="" textlink="">
      <xdr:nvSpPr>
        <xdr:cNvPr id="637" name="テキスト ボックス 636"/>
        <xdr:cNvSpPr txBox="1"/>
      </xdr:nvSpPr>
      <xdr:spPr>
        <a:xfrm>
          <a:off x="14484350" y="13173710"/>
          <a:ext cx="455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99060</xdr:rowOff>
    </xdr:from>
    <xdr:to>
      <xdr:col>76</xdr:col>
      <xdr:colOff>114300</xdr:colOff>
      <xdr:row>79</xdr:row>
      <xdr:rowOff>99060</xdr:rowOff>
    </xdr:to>
    <xdr:cxnSp macro="">
      <xdr:nvCxnSpPr>
        <xdr:cNvPr id="638" name="直線コネクタ 637"/>
        <xdr:cNvCxnSpPr/>
      </xdr:nvCxnSpPr>
      <xdr:spPr>
        <a:xfrm>
          <a:off x="13027025" y="13643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69215</xdr:rowOff>
    </xdr:from>
    <xdr:to>
      <xdr:col>76</xdr:col>
      <xdr:colOff>165100</xdr:colOff>
      <xdr:row>77</xdr:row>
      <xdr:rowOff>170815</xdr:rowOff>
    </xdr:to>
    <xdr:sp macro="" textlink="">
      <xdr:nvSpPr>
        <xdr:cNvPr id="639" name="フローチャート: 判断 638"/>
        <xdr:cNvSpPr/>
      </xdr:nvSpPr>
      <xdr:spPr>
        <a:xfrm>
          <a:off x="138176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15875</xdr:rowOff>
    </xdr:from>
    <xdr:ext cx="468630" cy="259080"/>
    <xdr:sp macro="" textlink="">
      <xdr:nvSpPr>
        <xdr:cNvPr id="640" name="テキスト ボックス 639"/>
        <xdr:cNvSpPr txBox="1"/>
      </xdr:nvSpPr>
      <xdr:spPr>
        <a:xfrm>
          <a:off x="13642975" y="1304607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58420</xdr:rowOff>
    </xdr:from>
    <xdr:to>
      <xdr:col>71</xdr:col>
      <xdr:colOff>177800</xdr:colOff>
      <xdr:row>79</xdr:row>
      <xdr:rowOff>99060</xdr:rowOff>
    </xdr:to>
    <xdr:cxnSp macro="">
      <xdr:nvCxnSpPr>
        <xdr:cNvPr id="641" name="直線コネクタ 640"/>
        <xdr:cNvCxnSpPr/>
      </xdr:nvCxnSpPr>
      <xdr:spPr>
        <a:xfrm>
          <a:off x="12176125" y="13431520"/>
          <a:ext cx="8509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26670</xdr:rowOff>
    </xdr:from>
    <xdr:to>
      <xdr:col>72</xdr:col>
      <xdr:colOff>38100</xdr:colOff>
      <xdr:row>78</xdr:row>
      <xdr:rowOff>128270</xdr:rowOff>
    </xdr:to>
    <xdr:sp macro="" textlink="">
      <xdr:nvSpPr>
        <xdr:cNvPr id="642" name="フローチャート: 判断 641"/>
        <xdr:cNvSpPr/>
      </xdr:nvSpPr>
      <xdr:spPr>
        <a:xfrm>
          <a:off x="12976225" y="13399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76</xdr:row>
      <xdr:rowOff>144780</xdr:rowOff>
    </xdr:from>
    <xdr:ext cx="455295" cy="250190"/>
    <xdr:sp macro="" textlink="">
      <xdr:nvSpPr>
        <xdr:cNvPr id="643" name="テキスト ボックス 642"/>
        <xdr:cNvSpPr txBox="1"/>
      </xdr:nvSpPr>
      <xdr:spPr>
        <a:xfrm>
          <a:off x="12801600" y="13174980"/>
          <a:ext cx="45529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79375</xdr:rowOff>
    </xdr:from>
    <xdr:to>
      <xdr:col>67</xdr:col>
      <xdr:colOff>101600</xdr:colOff>
      <xdr:row>79</xdr:row>
      <xdr:rowOff>9525</xdr:rowOff>
    </xdr:to>
    <xdr:sp macro="" textlink="">
      <xdr:nvSpPr>
        <xdr:cNvPr id="644" name="フローチャート: 判断 643"/>
        <xdr:cNvSpPr/>
      </xdr:nvSpPr>
      <xdr:spPr>
        <a:xfrm>
          <a:off x="12125325"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1270</xdr:rowOff>
    </xdr:from>
    <xdr:ext cx="455295" cy="259080"/>
    <xdr:sp macro="" textlink="">
      <xdr:nvSpPr>
        <xdr:cNvPr id="645" name="テキスト ボックス 644"/>
        <xdr:cNvSpPr txBox="1"/>
      </xdr:nvSpPr>
      <xdr:spPr>
        <a:xfrm>
          <a:off x="11950700" y="1354582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48665" cy="259080"/>
    <xdr:sp macro="" textlink="">
      <xdr:nvSpPr>
        <xdr:cNvPr id="646" name="テキスト ボックス 645"/>
        <xdr:cNvSpPr txBox="1"/>
      </xdr:nvSpPr>
      <xdr:spPr>
        <a:xfrm>
          <a:off x="15328900" y="13967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48030" cy="259080"/>
    <xdr:sp macro="" textlink="">
      <xdr:nvSpPr>
        <xdr:cNvPr id="647" name="テキスト ボックス 646"/>
        <xdr:cNvSpPr txBox="1"/>
      </xdr:nvSpPr>
      <xdr:spPr>
        <a:xfrm>
          <a:off x="1452880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1365" cy="259080"/>
    <xdr:sp macro="" textlink="">
      <xdr:nvSpPr>
        <xdr:cNvPr id="648" name="テキスト ボックス 647"/>
        <xdr:cNvSpPr txBox="1"/>
      </xdr:nvSpPr>
      <xdr:spPr>
        <a:xfrm>
          <a:off x="13687425"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48030" cy="259080"/>
    <xdr:sp macro="" textlink="">
      <xdr:nvSpPr>
        <xdr:cNvPr id="649" name="テキスト ボックス 648"/>
        <xdr:cNvSpPr txBox="1"/>
      </xdr:nvSpPr>
      <xdr:spPr>
        <a:xfrm>
          <a:off x="128460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48030" cy="259080"/>
    <xdr:sp macro="" textlink="">
      <xdr:nvSpPr>
        <xdr:cNvPr id="650" name="テキスト ボックス 649"/>
        <xdr:cNvSpPr txBox="1"/>
      </xdr:nvSpPr>
      <xdr:spPr>
        <a:xfrm>
          <a:off x="11995150" y="13967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48260</xdr:rowOff>
    </xdr:from>
    <xdr:to>
      <xdr:col>85</xdr:col>
      <xdr:colOff>177800</xdr:colOff>
      <xdr:row>79</xdr:row>
      <xdr:rowOff>149860</xdr:rowOff>
    </xdr:to>
    <xdr:sp macro="" textlink="">
      <xdr:nvSpPr>
        <xdr:cNvPr id="651" name="楕円 650"/>
        <xdr:cNvSpPr/>
      </xdr:nvSpPr>
      <xdr:spPr>
        <a:xfrm>
          <a:off x="15459075"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134620</xdr:rowOff>
    </xdr:from>
    <xdr:ext cx="235585" cy="248920"/>
    <xdr:sp macro="" textlink="">
      <xdr:nvSpPr>
        <xdr:cNvPr id="652" name="災害復旧費該当値テキスト"/>
        <xdr:cNvSpPr txBox="1"/>
      </xdr:nvSpPr>
      <xdr:spPr>
        <a:xfrm>
          <a:off x="15560675" y="1350772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653" name="楕円 652"/>
        <xdr:cNvSpPr/>
      </xdr:nvSpPr>
      <xdr:spPr>
        <a:xfrm>
          <a:off x="14658975"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140970</xdr:rowOff>
    </xdr:from>
    <xdr:ext cx="247650" cy="259080"/>
    <xdr:sp macro="" textlink="">
      <xdr:nvSpPr>
        <xdr:cNvPr id="654" name="テキスト ボックス 653"/>
        <xdr:cNvSpPr txBox="1"/>
      </xdr:nvSpPr>
      <xdr:spPr>
        <a:xfrm>
          <a:off x="14594840" y="13685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79</xdr:row>
      <xdr:rowOff>48260</xdr:rowOff>
    </xdr:from>
    <xdr:to>
      <xdr:col>76</xdr:col>
      <xdr:colOff>165100</xdr:colOff>
      <xdr:row>79</xdr:row>
      <xdr:rowOff>149860</xdr:rowOff>
    </xdr:to>
    <xdr:sp macro="" textlink="">
      <xdr:nvSpPr>
        <xdr:cNvPr id="655" name="楕円 654"/>
        <xdr:cNvSpPr/>
      </xdr:nvSpPr>
      <xdr:spPr>
        <a:xfrm>
          <a:off x="138176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140970</xdr:rowOff>
    </xdr:from>
    <xdr:ext cx="234315" cy="259080"/>
    <xdr:sp macro="" textlink="">
      <xdr:nvSpPr>
        <xdr:cNvPr id="656" name="テキスト ボックス 655"/>
        <xdr:cNvSpPr txBox="1"/>
      </xdr:nvSpPr>
      <xdr:spPr>
        <a:xfrm>
          <a:off x="13753465" y="13685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79</xdr:row>
      <xdr:rowOff>48260</xdr:rowOff>
    </xdr:from>
    <xdr:to>
      <xdr:col>72</xdr:col>
      <xdr:colOff>38100</xdr:colOff>
      <xdr:row>79</xdr:row>
      <xdr:rowOff>149860</xdr:rowOff>
    </xdr:to>
    <xdr:sp macro="" textlink="">
      <xdr:nvSpPr>
        <xdr:cNvPr id="657" name="楕円 656"/>
        <xdr:cNvSpPr/>
      </xdr:nvSpPr>
      <xdr:spPr>
        <a:xfrm>
          <a:off x="12976225" y="13592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140970</xdr:rowOff>
    </xdr:from>
    <xdr:ext cx="234950" cy="259080"/>
    <xdr:sp macro="" textlink="">
      <xdr:nvSpPr>
        <xdr:cNvPr id="658" name="テキスト ボックス 657"/>
        <xdr:cNvSpPr txBox="1"/>
      </xdr:nvSpPr>
      <xdr:spPr>
        <a:xfrm>
          <a:off x="12902565" y="13685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7620</xdr:rowOff>
    </xdr:from>
    <xdr:to>
      <xdr:col>67</xdr:col>
      <xdr:colOff>101600</xdr:colOff>
      <xdr:row>78</xdr:row>
      <xdr:rowOff>109220</xdr:rowOff>
    </xdr:to>
    <xdr:sp macro="" textlink="">
      <xdr:nvSpPr>
        <xdr:cNvPr id="659" name="楕円 658"/>
        <xdr:cNvSpPr/>
      </xdr:nvSpPr>
      <xdr:spPr>
        <a:xfrm>
          <a:off x="12125325"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125730</xdr:rowOff>
    </xdr:from>
    <xdr:ext cx="455295" cy="259080"/>
    <xdr:sp macro="" textlink="">
      <xdr:nvSpPr>
        <xdr:cNvPr id="660" name="テキスト ボックス 659"/>
        <xdr:cNvSpPr txBox="1"/>
      </xdr:nvSpPr>
      <xdr:spPr>
        <a:xfrm>
          <a:off x="11950700" y="13155930"/>
          <a:ext cx="455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8615" cy="217170"/>
    <xdr:sp macro="" textlink="">
      <xdr:nvSpPr>
        <xdr:cNvPr id="669" name="テキスト ボックス 668"/>
        <xdr:cNvSpPr txBox="1"/>
      </xdr:nvSpPr>
      <xdr:spPr>
        <a:xfrm>
          <a:off x="11788775" y="14922500"/>
          <a:ext cx="34861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100</xdr:row>
      <xdr:rowOff>111760</xdr:rowOff>
    </xdr:from>
    <xdr:ext cx="517525" cy="248920"/>
    <xdr:sp macro="" textlink="">
      <xdr:nvSpPr>
        <xdr:cNvPr id="671" name="テキスト ボックス 670"/>
        <xdr:cNvSpPr txBox="1"/>
      </xdr:nvSpPr>
      <xdr:spPr>
        <a:xfrm>
          <a:off x="11323955" y="17256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1826875"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98</xdr:row>
      <xdr:rowOff>73660</xdr:rowOff>
    </xdr:from>
    <xdr:ext cx="517525" cy="259080"/>
    <xdr:sp macro="" textlink="">
      <xdr:nvSpPr>
        <xdr:cNvPr id="673" name="テキスト ボックス 672"/>
        <xdr:cNvSpPr txBox="1"/>
      </xdr:nvSpPr>
      <xdr:spPr>
        <a:xfrm>
          <a:off x="11323955" y="16875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1826875"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17525" cy="259080"/>
    <xdr:sp macro="" textlink="">
      <xdr:nvSpPr>
        <xdr:cNvPr id="675" name="テキスト ボックス 674"/>
        <xdr:cNvSpPr txBox="1"/>
      </xdr:nvSpPr>
      <xdr:spPr>
        <a:xfrm>
          <a:off x="11323955" y="16494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1826875"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17525" cy="248920"/>
    <xdr:sp macro="" textlink="">
      <xdr:nvSpPr>
        <xdr:cNvPr id="677" name="テキスト ボックス 676"/>
        <xdr:cNvSpPr txBox="1"/>
      </xdr:nvSpPr>
      <xdr:spPr>
        <a:xfrm>
          <a:off x="11323955" y="16113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1826875"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17525" cy="259080"/>
    <xdr:sp macro="" textlink="">
      <xdr:nvSpPr>
        <xdr:cNvPr id="679" name="テキスト ボックス 678"/>
        <xdr:cNvSpPr txBox="1"/>
      </xdr:nvSpPr>
      <xdr:spPr>
        <a:xfrm>
          <a:off x="11323955" y="15732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1826875"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17525" cy="259080"/>
    <xdr:sp macro="" textlink="">
      <xdr:nvSpPr>
        <xdr:cNvPr id="681" name="テキスト ボックス 680"/>
        <xdr:cNvSpPr txBox="1"/>
      </xdr:nvSpPr>
      <xdr:spPr>
        <a:xfrm>
          <a:off x="11323955" y="15351760"/>
          <a:ext cx="5175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17525" cy="248920"/>
    <xdr:sp macro="" textlink="">
      <xdr:nvSpPr>
        <xdr:cNvPr id="683" name="テキスト ボックス 682"/>
        <xdr:cNvSpPr txBox="1"/>
      </xdr:nvSpPr>
      <xdr:spPr>
        <a:xfrm>
          <a:off x="11323955" y="14970760"/>
          <a:ext cx="5175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69850</xdr:rowOff>
    </xdr:from>
    <xdr:to>
      <xdr:col>85</xdr:col>
      <xdr:colOff>126365</xdr:colOff>
      <xdr:row>99</xdr:row>
      <xdr:rowOff>5080</xdr:rowOff>
    </xdr:to>
    <xdr:cxnSp macro="">
      <xdr:nvCxnSpPr>
        <xdr:cNvPr id="685" name="直線コネクタ 684"/>
        <xdr:cNvCxnSpPr/>
      </xdr:nvCxnSpPr>
      <xdr:spPr>
        <a:xfrm flipV="1">
          <a:off x="15507970" y="15671800"/>
          <a:ext cx="127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8890</xdr:rowOff>
    </xdr:from>
    <xdr:ext cx="520700" cy="248920"/>
    <xdr:sp macro="" textlink="">
      <xdr:nvSpPr>
        <xdr:cNvPr id="686" name="公債費最小値テキスト"/>
        <xdr:cNvSpPr txBox="1"/>
      </xdr:nvSpPr>
      <xdr:spPr>
        <a:xfrm>
          <a:off x="15560675" y="16982440"/>
          <a:ext cx="5207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21,038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5080</xdr:rowOff>
    </xdr:from>
    <xdr:to>
      <xdr:col>86</xdr:col>
      <xdr:colOff>25400</xdr:colOff>
      <xdr:row>99</xdr:row>
      <xdr:rowOff>5080</xdr:rowOff>
    </xdr:to>
    <xdr:cxnSp macro="">
      <xdr:nvCxnSpPr>
        <xdr:cNvPr id="687" name="直線コネクタ 686"/>
        <xdr:cNvCxnSpPr/>
      </xdr:nvCxnSpPr>
      <xdr:spPr>
        <a:xfrm>
          <a:off x="15420975" y="169786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16510</xdr:rowOff>
    </xdr:from>
    <xdr:ext cx="520700" cy="259080"/>
    <xdr:sp macro="" textlink="">
      <xdr:nvSpPr>
        <xdr:cNvPr id="688" name="公債費最大値テキスト"/>
        <xdr:cNvSpPr txBox="1"/>
      </xdr:nvSpPr>
      <xdr:spPr>
        <a:xfrm>
          <a:off x="15560675" y="15447010"/>
          <a:ext cx="5207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55,331</a:t>
          </a:r>
          <a:endParaRPr kumimoji="1" lang="ja-JP" altLang="en-US" sz="1000" b="1">
            <a:latin typeface="ＭＳ Ｐゴシック"/>
          </a:endParaRPr>
        </a:p>
      </xdr:txBody>
    </xdr:sp>
    <xdr:clientData/>
  </xdr:oneCellAnchor>
  <xdr:twoCellAnchor>
    <xdr:from>
      <xdr:col>85</xdr:col>
      <xdr:colOff>38100</xdr:colOff>
      <xdr:row>91</xdr:row>
      <xdr:rowOff>69850</xdr:rowOff>
    </xdr:from>
    <xdr:to>
      <xdr:col>86</xdr:col>
      <xdr:colOff>25400</xdr:colOff>
      <xdr:row>91</xdr:row>
      <xdr:rowOff>69850</xdr:rowOff>
    </xdr:to>
    <xdr:cxnSp macro="">
      <xdr:nvCxnSpPr>
        <xdr:cNvPr id="689" name="直線コネクタ 688"/>
        <xdr:cNvCxnSpPr/>
      </xdr:nvCxnSpPr>
      <xdr:spPr>
        <a:xfrm>
          <a:off x="15420975" y="156718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109220</xdr:rowOff>
    </xdr:from>
    <xdr:to>
      <xdr:col>85</xdr:col>
      <xdr:colOff>127000</xdr:colOff>
      <xdr:row>99</xdr:row>
      <xdr:rowOff>5080</xdr:rowOff>
    </xdr:to>
    <xdr:cxnSp macro="">
      <xdr:nvCxnSpPr>
        <xdr:cNvPr id="690" name="直線コネクタ 689"/>
        <xdr:cNvCxnSpPr/>
      </xdr:nvCxnSpPr>
      <xdr:spPr>
        <a:xfrm>
          <a:off x="14709775" y="16739870"/>
          <a:ext cx="80010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20320</xdr:rowOff>
    </xdr:from>
    <xdr:ext cx="520700" cy="248920"/>
    <xdr:sp macro="" textlink="">
      <xdr:nvSpPr>
        <xdr:cNvPr id="691" name="公債費平均値テキスト"/>
        <xdr:cNvSpPr txBox="1"/>
      </xdr:nvSpPr>
      <xdr:spPr>
        <a:xfrm>
          <a:off x="15560675" y="15965170"/>
          <a:ext cx="5207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42,400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93</xdr:row>
      <xdr:rowOff>168910</xdr:rowOff>
    </xdr:from>
    <xdr:to>
      <xdr:col>85</xdr:col>
      <xdr:colOff>177800</xdr:colOff>
      <xdr:row>94</xdr:row>
      <xdr:rowOff>99060</xdr:rowOff>
    </xdr:to>
    <xdr:sp macro="" textlink="">
      <xdr:nvSpPr>
        <xdr:cNvPr id="692" name="フローチャート: 判断 691"/>
        <xdr:cNvSpPr/>
      </xdr:nvSpPr>
      <xdr:spPr>
        <a:xfrm>
          <a:off x="15459075" y="1611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95250</xdr:rowOff>
    </xdr:from>
    <xdr:to>
      <xdr:col>81</xdr:col>
      <xdr:colOff>50800</xdr:colOff>
      <xdr:row>97</xdr:row>
      <xdr:rowOff>109220</xdr:rowOff>
    </xdr:to>
    <xdr:cxnSp macro="">
      <xdr:nvCxnSpPr>
        <xdr:cNvPr id="693" name="直線コネクタ 692"/>
        <xdr:cNvCxnSpPr/>
      </xdr:nvCxnSpPr>
      <xdr:spPr>
        <a:xfrm>
          <a:off x="13868400" y="16725900"/>
          <a:ext cx="8413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139065</xdr:rowOff>
    </xdr:from>
    <xdr:to>
      <xdr:col>81</xdr:col>
      <xdr:colOff>101600</xdr:colOff>
      <xdr:row>94</xdr:row>
      <xdr:rowOff>69215</xdr:rowOff>
    </xdr:to>
    <xdr:sp macro="" textlink="">
      <xdr:nvSpPr>
        <xdr:cNvPr id="694" name="フローチャート: 判断 693"/>
        <xdr:cNvSpPr/>
      </xdr:nvSpPr>
      <xdr:spPr>
        <a:xfrm>
          <a:off x="14658975" y="160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92</xdr:row>
      <xdr:rowOff>86360</xdr:rowOff>
    </xdr:from>
    <xdr:ext cx="533400" cy="251460"/>
    <xdr:sp macro="" textlink="">
      <xdr:nvSpPr>
        <xdr:cNvPr id="695" name="テキスト ボックス 694"/>
        <xdr:cNvSpPr txBox="1"/>
      </xdr:nvSpPr>
      <xdr:spPr>
        <a:xfrm>
          <a:off x="14461490" y="15859760"/>
          <a:ext cx="5334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43,181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95250</xdr:rowOff>
    </xdr:from>
    <xdr:to>
      <xdr:col>76</xdr:col>
      <xdr:colOff>114300</xdr:colOff>
      <xdr:row>98</xdr:row>
      <xdr:rowOff>132080</xdr:rowOff>
    </xdr:to>
    <xdr:cxnSp macro="">
      <xdr:nvCxnSpPr>
        <xdr:cNvPr id="696" name="直線コネクタ 695"/>
        <xdr:cNvCxnSpPr/>
      </xdr:nvCxnSpPr>
      <xdr:spPr>
        <a:xfrm flipV="1">
          <a:off x="13027025" y="16725900"/>
          <a:ext cx="841375" cy="208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113665</xdr:rowOff>
    </xdr:from>
    <xdr:to>
      <xdr:col>76</xdr:col>
      <xdr:colOff>165100</xdr:colOff>
      <xdr:row>94</xdr:row>
      <xdr:rowOff>43815</xdr:rowOff>
    </xdr:to>
    <xdr:sp macro="" textlink="">
      <xdr:nvSpPr>
        <xdr:cNvPr id="697" name="フローチャート: 判断 696"/>
        <xdr:cNvSpPr/>
      </xdr:nvSpPr>
      <xdr:spPr>
        <a:xfrm>
          <a:off x="13817600" y="1605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92</xdr:row>
      <xdr:rowOff>60325</xdr:rowOff>
    </xdr:from>
    <xdr:ext cx="520065" cy="259080"/>
    <xdr:sp macro="" textlink="">
      <xdr:nvSpPr>
        <xdr:cNvPr id="698" name="テキスト ボックス 697"/>
        <xdr:cNvSpPr txBox="1"/>
      </xdr:nvSpPr>
      <xdr:spPr>
        <a:xfrm>
          <a:off x="13610590" y="15833725"/>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50800</xdr:rowOff>
    </xdr:from>
    <xdr:to>
      <xdr:col>71</xdr:col>
      <xdr:colOff>177800</xdr:colOff>
      <xdr:row>98</xdr:row>
      <xdr:rowOff>132080</xdr:rowOff>
    </xdr:to>
    <xdr:cxnSp macro="">
      <xdr:nvCxnSpPr>
        <xdr:cNvPr id="699" name="直線コネクタ 698"/>
        <xdr:cNvCxnSpPr/>
      </xdr:nvCxnSpPr>
      <xdr:spPr>
        <a:xfrm>
          <a:off x="12176125" y="16681450"/>
          <a:ext cx="850900" cy="252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92</xdr:row>
      <xdr:rowOff>114935</xdr:rowOff>
    </xdr:from>
    <xdr:to>
      <xdr:col>72</xdr:col>
      <xdr:colOff>38100</xdr:colOff>
      <xdr:row>93</xdr:row>
      <xdr:rowOff>45085</xdr:rowOff>
    </xdr:to>
    <xdr:sp macro="" textlink="">
      <xdr:nvSpPr>
        <xdr:cNvPr id="700" name="フローチャート: 判断 699"/>
        <xdr:cNvSpPr/>
      </xdr:nvSpPr>
      <xdr:spPr>
        <a:xfrm>
          <a:off x="12976225" y="158883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91</xdr:row>
      <xdr:rowOff>61595</xdr:rowOff>
    </xdr:from>
    <xdr:ext cx="533400" cy="259080"/>
    <xdr:sp macro="" textlink="">
      <xdr:nvSpPr>
        <xdr:cNvPr id="701" name="テキスト ボックス 700"/>
        <xdr:cNvSpPr txBox="1"/>
      </xdr:nvSpPr>
      <xdr:spPr>
        <a:xfrm>
          <a:off x="12769215" y="15663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93</xdr:row>
      <xdr:rowOff>26670</xdr:rowOff>
    </xdr:from>
    <xdr:to>
      <xdr:col>67</xdr:col>
      <xdr:colOff>101600</xdr:colOff>
      <xdr:row>93</xdr:row>
      <xdr:rowOff>128270</xdr:rowOff>
    </xdr:to>
    <xdr:sp macro="" textlink="">
      <xdr:nvSpPr>
        <xdr:cNvPr id="702" name="フローチャート: 判断 701"/>
        <xdr:cNvSpPr/>
      </xdr:nvSpPr>
      <xdr:spPr>
        <a:xfrm>
          <a:off x="12125325" y="1597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91</xdr:row>
      <xdr:rowOff>144780</xdr:rowOff>
    </xdr:from>
    <xdr:ext cx="533400" cy="250190"/>
    <xdr:sp macro="" textlink="">
      <xdr:nvSpPr>
        <xdr:cNvPr id="703" name="テキスト ボックス 702"/>
        <xdr:cNvSpPr txBox="1"/>
      </xdr:nvSpPr>
      <xdr:spPr>
        <a:xfrm>
          <a:off x="11927840" y="15746730"/>
          <a:ext cx="5334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46,127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48665" cy="259080"/>
    <xdr:sp macro="" textlink="">
      <xdr:nvSpPr>
        <xdr:cNvPr id="704" name="テキスト ボックス 703"/>
        <xdr:cNvSpPr txBox="1"/>
      </xdr:nvSpPr>
      <xdr:spPr>
        <a:xfrm>
          <a:off x="15328900" y="173964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48030" cy="259080"/>
    <xdr:sp macro="" textlink="">
      <xdr:nvSpPr>
        <xdr:cNvPr id="705" name="テキスト ボックス 704"/>
        <xdr:cNvSpPr txBox="1"/>
      </xdr:nvSpPr>
      <xdr:spPr>
        <a:xfrm>
          <a:off x="1452880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1365" cy="259080"/>
    <xdr:sp macro="" textlink="">
      <xdr:nvSpPr>
        <xdr:cNvPr id="706" name="テキスト ボックス 705"/>
        <xdr:cNvSpPr txBox="1"/>
      </xdr:nvSpPr>
      <xdr:spPr>
        <a:xfrm>
          <a:off x="13687425"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48030" cy="259080"/>
    <xdr:sp macro="" textlink="">
      <xdr:nvSpPr>
        <xdr:cNvPr id="707" name="テキスト ボックス 706"/>
        <xdr:cNvSpPr txBox="1"/>
      </xdr:nvSpPr>
      <xdr:spPr>
        <a:xfrm>
          <a:off x="128460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48030" cy="259080"/>
    <xdr:sp macro="" textlink="">
      <xdr:nvSpPr>
        <xdr:cNvPr id="708" name="テキスト ボックス 707"/>
        <xdr:cNvSpPr txBox="1"/>
      </xdr:nvSpPr>
      <xdr:spPr>
        <a:xfrm>
          <a:off x="11995150" y="17396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125730</xdr:rowOff>
    </xdr:from>
    <xdr:to>
      <xdr:col>85</xdr:col>
      <xdr:colOff>177800</xdr:colOff>
      <xdr:row>99</xdr:row>
      <xdr:rowOff>55880</xdr:rowOff>
    </xdr:to>
    <xdr:sp macro="" textlink="">
      <xdr:nvSpPr>
        <xdr:cNvPr id="709" name="楕円 708"/>
        <xdr:cNvSpPr/>
      </xdr:nvSpPr>
      <xdr:spPr>
        <a:xfrm>
          <a:off x="15459075" y="169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40640</xdr:rowOff>
    </xdr:from>
    <xdr:ext cx="520700" cy="251460"/>
    <xdr:sp macro="" textlink="">
      <xdr:nvSpPr>
        <xdr:cNvPr id="710" name="公債費該当値テキスト"/>
        <xdr:cNvSpPr txBox="1"/>
      </xdr:nvSpPr>
      <xdr:spPr>
        <a:xfrm>
          <a:off x="15560675" y="16842740"/>
          <a:ext cx="5207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57785</xdr:rowOff>
    </xdr:from>
    <xdr:to>
      <xdr:col>81</xdr:col>
      <xdr:colOff>101600</xdr:colOff>
      <xdr:row>97</xdr:row>
      <xdr:rowOff>159385</xdr:rowOff>
    </xdr:to>
    <xdr:sp macro="" textlink="">
      <xdr:nvSpPr>
        <xdr:cNvPr id="711" name="楕円 710"/>
        <xdr:cNvSpPr/>
      </xdr:nvSpPr>
      <xdr:spPr>
        <a:xfrm>
          <a:off x="14658975"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150495</xdr:rowOff>
    </xdr:from>
    <xdr:ext cx="533400" cy="259080"/>
    <xdr:sp macro="" textlink="">
      <xdr:nvSpPr>
        <xdr:cNvPr id="712" name="テキスト ボックス 711"/>
        <xdr:cNvSpPr txBox="1"/>
      </xdr:nvSpPr>
      <xdr:spPr>
        <a:xfrm>
          <a:off x="14461490" y="16781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44450</xdr:rowOff>
    </xdr:from>
    <xdr:to>
      <xdr:col>76</xdr:col>
      <xdr:colOff>165100</xdr:colOff>
      <xdr:row>97</xdr:row>
      <xdr:rowOff>146050</xdr:rowOff>
    </xdr:to>
    <xdr:sp macro="" textlink="">
      <xdr:nvSpPr>
        <xdr:cNvPr id="713" name="楕円 712"/>
        <xdr:cNvSpPr/>
      </xdr:nvSpPr>
      <xdr:spPr>
        <a:xfrm>
          <a:off x="13817600" y="1667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137160</xdr:rowOff>
    </xdr:from>
    <xdr:ext cx="520065" cy="259080"/>
    <xdr:sp macro="" textlink="">
      <xdr:nvSpPr>
        <xdr:cNvPr id="714" name="テキスト ボックス 713"/>
        <xdr:cNvSpPr txBox="1"/>
      </xdr:nvSpPr>
      <xdr:spPr>
        <a:xfrm>
          <a:off x="13610590" y="16767810"/>
          <a:ext cx="5200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27,661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80645</xdr:rowOff>
    </xdr:from>
    <xdr:to>
      <xdr:col>72</xdr:col>
      <xdr:colOff>38100</xdr:colOff>
      <xdr:row>99</xdr:row>
      <xdr:rowOff>10795</xdr:rowOff>
    </xdr:to>
    <xdr:sp macro="" textlink="">
      <xdr:nvSpPr>
        <xdr:cNvPr id="715" name="楕円 714"/>
        <xdr:cNvSpPr/>
      </xdr:nvSpPr>
      <xdr:spPr>
        <a:xfrm>
          <a:off x="12976225" y="168827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1905</xdr:rowOff>
    </xdr:from>
    <xdr:ext cx="533400" cy="259080"/>
    <xdr:sp macro="" textlink="">
      <xdr:nvSpPr>
        <xdr:cNvPr id="716" name="テキスト ボックス 715"/>
        <xdr:cNvSpPr txBox="1"/>
      </xdr:nvSpPr>
      <xdr:spPr>
        <a:xfrm>
          <a:off x="12769215" y="169754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22,219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171450</xdr:rowOff>
    </xdr:from>
    <xdr:to>
      <xdr:col>67</xdr:col>
      <xdr:colOff>101600</xdr:colOff>
      <xdr:row>97</xdr:row>
      <xdr:rowOff>101600</xdr:rowOff>
    </xdr:to>
    <xdr:sp macro="" textlink="">
      <xdr:nvSpPr>
        <xdr:cNvPr id="717" name="楕円 716"/>
        <xdr:cNvSpPr/>
      </xdr:nvSpPr>
      <xdr:spPr>
        <a:xfrm>
          <a:off x="12125325" y="1663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92710</xdr:rowOff>
    </xdr:from>
    <xdr:ext cx="533400" cy="259080"/>
    <xdr:sp macro="" textlink="">
      <xdr:nvSpPr>
        <xdr:cNvPr id="718" name="テキスト ボックス 717"/>
        <xdr:cNvSpPr txBox="1"/>
      </xdr:nvSpPr>
      <xdr:spPr>
        <a:xfrm>
          <a:off x="11927840" y="16723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17170"/>
    <xdr:sp macro="" textlink="">
      <xdr:nvSpPr>
        <xdr:cNvPr id="727" name="テキスト ボックス 726"/>
        <xdr:cNvSpPr txBox="1"/>
      </xdr:nvSpPr>
      <xdr:spPr>
        <a:xfrm>
          <a:off x="17345025" y="4635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9" name="直線コネクタ 728"/>
        <xdr:cNvCxnSpPr/>
      </xdr:nvCxnSpPr>
      <xdr:spPr>
        <a:xfrm>
          <a:off x="17373600"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34315" cy="259080"/>
    <xdr:sp macro="" textlink="">
      <xdr:nvSpPr>
        <xdr:cNvPr id="730" name="テキスト ボックス 729"/>
        <xdr:cNvSpPr txBox="1"/>
      </xdr:nvSpPr>
      <xdr:spPr>
        <a:xfrm>
          <a:off x="17143730" y="664337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1" name="直線コネクタ 730"/>
        <xdr:cNvCxnSpPr/>
      </xdr:nvCxnSpPr>
      <xdr:spPr>
        <a:xfrm>
          <a:off x="17373600"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62585" cy="250825"/>
    <xdr:sp macro="" textlink="">
      <xdr:nvSpPr>
        <xdr:cNvPr id="732" name="テキスト ボックス 731"/>
        <xdr:cNvSpPr txBox="1"/>
      </xdr:nvSpPr>
      <xdr:spPr>
        <a:xfrm>
          <a:off x="17015460" y="6316345"/>
          <a:ext cx="36258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3" name="直線コネクタ 732"/>
        <xdr:cNvCxnSpPr/>
      </xdr:nvCxnSpPr>
      <xdr:spPr>
        <a:xfrm>
          <a:off x="17373600"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62585" cy="259080"/>
    <xdr:sp macro="" textlink="">
      <xdr:nvSpPr>
        <xdr:cNvPr id="734" name="テキスト ボックス 733"/>
        <xdr:cNvSpPr txBox="1"/>
      </xdr:nvSpPr>
      <xdr:spPr>
        <a:xfrm>
          <a:off x="17015460" y="5989955"/>
          <a:ext cx="362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5" name="直線コネクタ 734"/>
        <xdr:cNvCxnSpPr/>
      </xdr:nvCxnSpPr>
      <xdr:spPr>
        <a:xfrm>
          <a:off x="17373600"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62585" cy="251460"/>
    <xdr:sp macro="" textlink="">
      <xdr:nvSpPr>
        <xdr:cNvPr id="736" name="テキスト ボックス 735"/>
        <xdr:cNvSpPr txBox="1"/>
      </xdr:nvSpPr>
      <xdr:spPr>
        <a:xfrm>
          <a:off x="17015460" y="5664200"/>
          <a:ext cx="3625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7" name="直線コネクタ 736"/>
        <xdr:cNvCxnSpPr/>
      </xdr:nvCxnSpPr>
      <xdr:spPr>
        <a:xfrm>
          <a:off x="17373600"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62585" cy="258445"/>
    <xdr:sp macro="" textlink="">
      <xdr:nvSpPr>
        <xdr:cNvPr id="738" name="テキスト ボックス 737"/>
        <xdr:cNvSpPr txBox="1"/>
      </xdr:nvSpPr>
      <xdr:spPr>
        <a:xfrm>
          <a:off x="17015460" y="5337175"/>
          <a:ext cx="3625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9" name="直線コネクタ 738"/>
        <xdr:cNvCxnSpPr/>
      </xdr:nvCxnSpPr>
      <xdr:spPr>
        <a:xfrm>
          <a:off x="17373600"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38100</xdr:rowOff>
    </xdr:from>
    <xdr:ext cx="466090" cy="259080"/>
    <xdr:sp macro="" textlink="">
      <xdr:nvSpPr>
        <xdr:cNvPr id="740" name="テキスト ボックス 739"/>
        <xdr:cNvSpPr txBox="1"/>
      </xdr:nvSpPr>
      <xdr:spPr>
        <a:xfrm>
          <a:off x="16934815" y="5010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6090" cy="248920"/>
    <xdr:sp macro="" textlink="">
      <xdr:nvSpPr>
        <xdr:cNvPr id="742" name="テキスト ボックス 741"/>
        <xdr:cNvSpPr txBox="1"/>
      </xdr:nvSpPr>
      <xdr:spPr>
        <a:xfrm>
          <a:off x="16934815" y="4683760"/>
          <a:ext cx="466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22225</xdr:rowOff>
    </xdr:from>
    <xdr:to>
      <xdr:col>116</xdr:col>
      <xdr:colOff>62865</xdr:colOff>
      <xdr:row>39</xdr:row>
      <xdr:rowOff>99060</xdr:rowOff>
    </xdr:to>
    <xdr:cxnSp macro="">
      <xdr:nvCxnSpPr>
        <xdr:cNvPr id="744" name="直線コネクタ 743"/>
        <xdr:cNvCxnSpPr/>
      </xdr:nvCxnSpPr>
      <xdr:spPr>
        <a:xfrm flipV="1">
          <a:off x="21054695" y="5165725"/>
          <a:ext cx="1270" cy="16198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8920" cy="259080"/>
    <xdr:sp macro="" textlink="">
      <xdr:nvSpPr>
        <xdr:cNvPr id="745" name="諸支出金最小値テキスト"/>
        <xdr:cNvSpPr txBox="1"/>
      </xdr:nvSpPr>
      <xdr:spPr>
        <a:xfrm>
          <a:off x="21107400" y="67894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6" name="直線コネクタ 745"/>
        <xdr:cNvCxnSpPr/>
      </xdr:nvCxnSpPr>
      <xdr:spPr>
        <a:xfrm>
          <a:off x="20977225" y="6785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140335</xdr:rowOff>
    </xdr:from>
    <xdr:ext cx="377825" cy="259080"/>
    <xdr:sp macro="" textlink="">
      <xdr:nvSpPr>
        <xdr:cNvPr id="747" name="諸支出金最大値テキスト"/>
        <xdr:cNvSpPr txBox="1"/>
      </xdr:nvSpPr>
      <xdr:spPr>
        <a:xfrm>
          <a:off x="21107400" y="494093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115</xdr:col>
      <xdr:colOff>165100</xdr:colOff>
      <xdr:row>30</xdr:row>
      <xdr:rowOff>22225</xdr:rowOff>
    </xdr:from>
    <xdr:to>
      <xdr:col>116</xdr:col>
      <xdr:colOff>152400</xdr:colOff>
      <xdr:row>30</xdr:row>
      <xdr:rowOff>22225</xdr:rowOff>
    </xdr:to>
    <xdr:cxnSp macro="">
      <xdr:nvCxnSpPr>
        <xdr:cNvPr id="748" name="直線コネクタ 747"/>
        <xdr:cNvCxnSpPr/>
      </xdr:nvCxnSpPr>
      <xdr:spPr>
        <a:xfrm>
          <a:off x="20977225" y="51657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49" name="直線コネクタ 748"/>
        <xdr:cNvCxnSpPr/>
      </xdr:nvCxnSpPr>
      <xdr:spPr>
        <a:xfrm>
          <a:off x="20266025" y="678561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109220</xdr:rowOff>
    </xdr:from>
    <xdr:ext cx="313055" cy="251460"/>
    <xdr:sp macro="" textlink="">
      <xdr:nvSpPr>
        <xdr:cNvPr id="750" name="諸支出金平均値テキスト"/>
        <xdr:cNvSpPr txBox="1"/>
      </xdr:nvSpPr>
      <xdr:spPr>
        <a:xfrm>
          <a:off x="21107400" y="6452870"/>
          <a:ext cx="31305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86360</xdr:rowOff>
    </xdr:from>
    <xdr:to>
      <xdr:col>116</xdr:col>
      <xdr:colOff>114300</xdr:colOff>
      <xdr:row>39</xdr:row>
      <xdr:rowOff>15875</xdr:rowOff>
    </xdr:to>
    <xdr:sp macro="" textlink="">
      <xdr:nvSpPr>
        <xdr:cNvPr id="751" name="フローチャート: 判断 750"/>
        <xdr:cNvSpPr/>
      </xdr:nvSpPr>
      <xdr:spPr>
        <a:xfrm>
          <a:off x="21005800" y="66014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2" name="直線コネクタ 751"/>
        <xdr:cNvCxnSpPr/>
      </xdr:nvCxnSpPr>
      <xdr:spPr>
        <a:xfrm>
          <a:off x="19415125" y="678561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98425</xdr:rowOff>
    </xdr:from>
    <xdr:to>
      <xdr:col>112</xdr:col>
      <xdr:colOff>38100</xdr:colOff>
      <xdr:row>39</xdr:row>
      <xdr:rowOff>29210</xdr:rowOff>
    </xdr:to>
    <xdr:sp macro="" textlink="">
      <xdr:nvSpPr>
        <xdr:cNvPr id="753" name="フローチャート: 判断 752"/>
        <xdr:cNvSpPr/>
      </xdr:nvSpPr>
      <xdr:spPr>
        <a:xfrm>
          <a:off x="20215225" y="661352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37</xdr:row>
      <xdr:rowOff>45085</xdr:rowOff>
    </xdr:from>
    <xdr:ext cx="299720" cy="258445"/>
    <xdr:sp macro="" textlink="">
      <xdr:nvSpPr>
        <xdr:cNvPr id="754" name="テキスト ボックス 753"/>
        <xdr:cNvSpPr txBox="1"/>
      </xdr:nvSpPr>
      <xdr:spPr>
        <a:xfrm>
          <a:off x="20109180" y="6388735"/>
          <a:ext cx="2997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5" name="直線コネクタ 754"/>
        <xdr:cNvCxnSpPr/>
      </xdr:nvCxnSpPr>
      <xdr:spPr>
        <a:xfrm>
          <a:off x="18573750" y="6785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168910</xdr:rowOff>
    </xdr:from>
    <xdr:to>
      <xdr:col>107</xdr:col>
      <xdr:colOff>101600</xdr:colOff>
      <xdr:row>39</xdr:row>
      <xdr:rowOff>99060</xdr:rowOff>
    </xdr:to>
    <xdr:sp macro="" textlink="">
      <xdr:nvSpPr>
        <xdr:cNvPr id="756" name="フローチャート: 判断 755"/>
        <xdr:cNvSpPr/>
      </xdr:nvSpPr>
      <xdr:spPr>
        <a:xfrm>
          <a:off x="19364325" y="668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37</xdr:row>
      <xdr:rowOff>115570</xdr:rowOff>
    </xdr:from>
    <xdr:ext cx="313055" cy="259080"/>
    <xdr:sp macro="" textlink="">
      <xdr:nvSpPr>
        <xdr:cNvPr id="757" name="テキスト ボックス 756"/>
        <xdr:cNvSpPr txBox="1"/>
      </xdr:nvSpPr>
      <xdr:spPr>
        <a:xfrm>
          <a:off x="19267805" y="6459220"/>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8" name="直線コネクタ 757"/>
        <xdr:cNvCxnSpPr/>
      </xdr:nvCxnSpPr>
      <xdr:spPr>
        <a:xfrm>
          <a:off x="17732375" y="6785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116840</xdr:rowOff>
    </xdr:from>
    <xdr:to>
      <xdr:col>102</xdr:col>
      <xdr:colOff>165100</xdr:colOff>
      <xdr:row>38</xdr:row>
      <xdr:rowOff>46990</xdr:rowOff>
    </xdr:to>
    <xdr:sp macro="" textlink="">
      <xdr:nvSpPr>
        <xdr:cNvPr id="759" name="フローチャート: 判断 758"/>
        <xdr:cNvSpPr/>
      </xdr:nvSpPr>
      <xdr:spPr>
        <a:xfrm>
          <a:off x="1852295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63500</xdr:rowOff>
    </xdr:from>
    <xdr:ext cx="377825" cy="251460"/>
    <xdr:sp macro="" textlink="">
      <xdr:nvSpPr>
        <xdr:cNvPr id="760" name="テキスト ボックス 759"/>
        <xdr:cNvSpPr txBox="1"/>
      </xdr:nvSpPr>
      <xdr:spPr>
        <a:xfrm>
          <a:off x="18394045" y="6235700"/>
          <a:ext cx="3778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170815</xdr:rowOff>
    </xdr:from>
    <xdr:to>
      <xdr:col>98</xdr:col>
      <xdr:colOff>38100</xdr:colOff>
      <xdr:row>39</xdr:row>
      <xdr:rowOff>100965</xdr:rowOff>
    </xdr:to>
    <xdr:sp macro="" textlink="">
      <xdr:nvSpPr>
        <xdr:cNvPr id="761" name="フローチャート: 判断 760"/>
        <xdr:cNvSpPr/>
      </xdr:nvSpPr>
      <xdr:spPr>
        <a:xfrm>
          <a:off x="17681575" y="66859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37</xdr:row>
      <xdr:rowOff>117475</xdr:rowOff>
    </xdr:from>
    <xdr:ext cx="299720" cy="259080"/>
    <xdr:sp macro="" textlink="">
      <xdr:nvSpPr>
        <xdr:cNvPr id="762" name="テキスト ボックス 761"/>
        <xdr:cNvSpPr txBox="1"/>
      </xdr:nvSpPr>
      <xdr:spPr>
        <a:xfrm>
          <a:off x="17575530" y="6461125"/>
          <a:ext cx="299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3" name="テキスト ボックス 762"/>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48030" cy="259080"/>
    <xdr:sp macro="" textlink="">
      <xdr:nvSpPr>
        <xdr:cNvPr id="764" name="テキスト ボックス 763"/>
        <xdr:cNvSpPr txBox="1"/>
      </xdr:nvSpPr>
      <xdr:spPr>
        <a:xfrm>
          <a:off x="200850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48030" cy="259080"/>
    <xdr:sp macro="" textlink="">
      <xdr:nvSpPr>
        <xdr:cNvPr id="765" name="テキスト ボックス 764"/>
        <xdr:cNvSpPr txBox="1"/>
      </xdr:nvSpPr>
      <xdr:spPr>
        <a:xfrm>
          <a:off x="1923415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1365" cy="259080"/>
    <xdr:sp macro="" textlink="">
      <xdr:nvSpPr>
        <xdr:cNvPr id="766" name="テキスト ボックス 765"/>
        <xdr:cNvSpPr txBox="1"/>
      </xdr:nvSpPr>
      <xdr:spPr>
        <a:xfrm>
          <a:off x="18392775"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48030" cy="259080"/>
    <xdr:sp macro="" textlink="">
      <xdr:nvSpPr>
        <xdr:cNvPr id="767" name="テキスト ボックス 766"/>
        <xdr:cNvSpPr txBox="1"/>
      </xdr:nvSpPr>
      <xdr:spPr>
        <a:xfrm>
          <a:off x="17551400" y="7109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8" name="楕円 767"/>
        <xdr:cNvSpPr/>
      </xdr:nvSpPr>
      <xdr:spPr>
        <a:xfrm>
          <a:off x="210058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8920" cy="248920"/>
    <xdr:sp macro="" textlink="">
      <xdr:nvSpPr>
        <xdr:cNvPr id="769" name="諸支出金該当値テキスト"/>
        <xdr:cNvSpPr txBox="1"/>
      </xdr:nvSpPr>
      <xdr:spPr>
        <a:xfrm>
          <a:off x="21107400" y="664972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0" name="楕円 769"/>
        <xdr:cNvSpPr/>
      </xdr:nvSpPr>
      <xdr:spPr>
        <a:xfrm>
          <a:off x="20215225" y="6734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34950" cy="259080"/>
    <xdr:sp macro="" textlink="">
      <xdr:nvSpPr>
        <xdr:cNvPr id="771" name="テキスト ボックス 770"/>
        <xdr:cNvSpPr txBox="1"/>
      </xdr:nvSpPr>
      <xdr:spPr>
        <a:xfrm>
          <a:off x="20141565"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2" name="楕円 771"/>
        <xdr:cNvSpPr/>
      </xdr:nvSpPr>
      <xdr:spPr>
        <a:xfrm>
          <a:off x="1936432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7650" cy="259080"/>
    <xdr:sp macro="" textlink="">
      <xdr:nvSpPr>
        <xdr:cNvPr id="773" name="テキスト ボックス 772"/>
        <xdr:cNvSpPr txBox="1"/>
      </xdr:nvSpPr>
      <xdr:spPr>
        <a:xfrm>
          <a:off x="1930019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4" name="楕円 773"/>
        <xdr:cNvSpPr/>
      </xdr:nvSpPr>
      <xdr:spPr>
        <a:xfrm>
          <a:off x="185229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34315" cy="259080"/>
    <xdr:sp macro="" textlink="">
      <xdr:nvSpPr>
        <xdr:cNvPr id="775" name="テキスト ボックス 774"/>
        <xdr:cNvSpPr txBox="1"/>
      </xdr:nvSpPr>
      <xdr:spPr>
        <a:xfrm>
          <a:off x="18458815" y="682752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6" name="楕円 775"/>
        <xdr:cNvSpPr/>
      </xdr:nvSpPr>
      <xdr:spPr>
        <a:xfrm>
          <a:off x="17681575" y="6734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34950" cy="259080"/>
    <xdr:sp macro="" textlink="">
      <xdr:nvSpPr>
        <xdr:cNvPr id="777" name="テキスト ボックス 776"/>
        <xdr:cNvSpPr txBox="1"/>
      </xdr:nvSpPr>
      <xdr:spPr>
        <a:xfrm>
          <a:off x="17607915" y="682752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17170"/>
    <xdr:sp macro="" textlink="">
      <xdr:nvSpPr>
        <xdr:cNvPr id="786" name="テキスト ボックス 785"/>
        <xdr:cNvSpPr txBox="1"/>
      </xdr:nvSpPr>
      <xdr:spPr>
        <a:xfrm>
          <a:off x="17345025" y="8064500"/>
          <a:ext cx="34798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7373600"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34315" cy="248920"/>
    <xdr:sp macro="" textlink="">
      <xdr:nvSpPr>
        <xdr:cNvPr id="789" name="テキスト ボックス 788"/>
        <xdr:cNvSpPr txBox="1"/>
      </xdr:nvSpPr>
      <xdr:spPr>
        <a:xfrm>
          <a:off x="17143730" y="9255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34315" cy="248920"/>
    <xdr:sp macro="" textlink="">
      <xdr:nvSpPr>
        <xdr:cNvPr id="791" name="テキスト ボックス 790"/>
        <xdr:cNvSpPr txBox="1"/>
      </xdr:nvSpPr>
      <xdr:spPr>
        <a:xfrm>
          <a:off x="17143730" y="8112760"/>
          <a:ext cx="2343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3" name="直線コネクタ 792"/>
        <xdr:cNvCxnSpPr/>
      </xdr:nvCxnSpPr>
      <xdr:spPr>
        <a:xfrm>
          <a:off x="210546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8920" cy="259080"/>
    <xdr:sp macro="" textlink="">
      <xdr:nvSpPr>
        <xdr:cNvPr id="794" name="前年度繰上充用金最小値テキスト"/>
        <xdr:cNvSpPr txBox="1"/>
      </xdr:nvSpPr>
      <xdr:spPr>
        <a:xfrm>
          <a:off x="2110740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097722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8920" cy="259080"/>
    <xdr:sp macro="" textlink="">
      <xdr:nvSpPr>
        <xdr:cNvPr id="796" name="前年度繰上充用金最大値テキスト"/>
        <xdr:cNvSpPr txBox="1"/>
      </xdr:nvSpPr>
      <xdr:spPr>
        <a:xfrm>
          <a:off x="2110740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097722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0266025" y="9398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8920" cy="259080"/>
    <xdr:sp macro="" textlink="">
      <xdr:nvSpPr>
        <xdr:cNvPr id="799" name="前年度繰上充用金平均値テキスト"/>
        <xdr:cNvSpPr txBox="1"/>
      </xdr:nvSpPr>
      <xdr:spPr>
        <a:xfrm>
          <a:off x="21107400" y="9325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10058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19415125" y="9398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021522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34950" cy="259080"/>
    <xdr:sp macro="" textlink="">
      <xdr:nvSpPr>
        <xdr:cNvPr id="803" name="テキスト ボックス 802"/>
        <xdr:cNvSpPr txBox="1"/>
      </xdr:nvSpPr>
      <xdr:spPr>
        <a:xfrm>
          <a:off x="20141565"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8573750"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19364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806" name="テキスト ボックス 805"/>
        <xdr:cNvSpPr txBox="1"/>
      </xdr:nvSpPr>
      <xdr:spPr>
        <a:xfrm>
          <a:off x="1930019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7732375"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85229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34315" cy="259080"/>
    <xdr:sp macro="" textlink="">
      <xdr:nvSpPr>
        <xdr:cNvPr id="809" name="テキスト ボックス 808"/>
        <xdr:cNvSpPr txBox="1"/>
      </xdr:nvSpPr>
      <xdr:spPr>
        <a:xfrm>
          <a:off x="18458815" y="94399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768157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34950" cy="259080"/>
    <xdr:sp macro="" textlink="">
      <xdr:nvSpPr>
        <xdr:cNvPr id="811" name="テキスト ボックス 810"/>
        <xdr:cNvSpPr txBox="1"/>
      </xdr:nvSpPr>
      <xdr:spPr>
        <a:xfrm>
          <a:off x="17607915" y="94399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2" name="テキスト ボックス 811"/>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48030" cy="259080"/>
    <xdr:sp macro="" textlink="">
      <xdr:nvSpPr>
        <xdr:cNvPr id="813" name="テキスト ボックス 812"/>
        <xdr:cNvSpPr txBox="1"/>
      </xdr:nvSpPr>
      <xdr:spPr>
        <a:xfrm>
          <a:off x="200850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48030" cy="259080"/>
    <xdr:sp macro="" textlink="">
      <xdr:nvSpPr>
        <xdr:cNvPr id="814" name="テキスト ボックス 813"/>
        <xdr:cNvSpPr txBox="1"/>
      </xdr:nvSpPr>
      <xdr:spPr>
        <a:xfrm>
          <a:off x="1923415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1365" cy="259080"/>
    <xdr:sp macro="" textlink="">
      <xdr:nvSpPr>
        <xdr:cNvPr id="815" name="テキスト ボックス 814"/>
        <xdr:cNvSpPr txBox="1"/>
      </xdr:nvSpPr>
      <xdr:spPr>
        <a:xfrm>
          <a:off x="18392775"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48030" cy="259080"/>
    <xdr:sp macro="" textlink="">
      <xdr:nvSpPr>
        <xdr:cNvPr id="816" name="テキスト ボックス 815"/>
        <xdr:cNvSpPr txBox="1"/>
      </xdr:nvSpPr>
      <xdr:spPr>
        <a:xfrm>
          <a:off x="17551400" y="10538460"/>
          <a:ext cx="7480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10058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8920" cy="259080"/>
    <xdr:sp macro="" textlink="">
      <xdr:nvSpPr>
        <xdr:cNvPr id="818" name="前年度繰上充用金該当値テキスト"/>
        <xdr:cNvSpPr txBox="1"/>
      </xdr:nvSpPr>
      <xdr:spPr>
        <a:xfrm>
          <a:off x="21107400" y="9211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021522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34950" cy="259080"/>
    <xdr:sp macro="" textlink="">
      <xdr:nvSpPr>
        <xdr:cNvPr id="820" name="テキスト ボックス 819"/>
        <xdr:cNvSpPr txBox="1"/>
      </xdr:nvSpPr>
      <xdr:spPr>
        <a:xfrm>
          <a:off x="20141565"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19364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22" name="テキスト ボックス 821"/>
        <xdr:cNvSpPr txBox="1"/>
      </xdr:nvSpPr>
      <xdr:spPr>
        <a:xfrm>
          <a:off x="1930019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85229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34315" cy="259080"/>
    <xdr:sp macro="" textlink="">
      <xdr:nvSpPr>
        <xdr:cNvPr id="824" name="テキスト ボックス 823"/>
        <xdr:cNvSpPr txBox="1"/>
      </xdr:nvSpPr>
      <xdr:spPr>
        <a:xfrm>
          <a:off x="18458815" y="9122410"/>
          <a:ext cx="2343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768157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34950" cy="259080"/>
    <xdr:sp macro="" textlink="">
      <xdr:nvSpPr>
        <xdr:cNvPr id="826" name="テキスト ボックス 825"/>
        <xdr:cNvSpPr txBox="1"/>
      </xdr:nvSpPr>
      <xdr:spPr>
        <a:xfrm>
          <a:off x="17607915" y="9122410"/>
          <a:ext cx="2349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民生費，土木費，消防費及び教育費は，類似団体と比較して住民一人当たりのコストが高い状況であり，その他の目的別歳出は，類似団体と比較して住民一人当たりのコストが低い状況である。</a:t>
          </a:r>
        </a:p>
        <a:p>
          <a:r>
            <a:rPr kumimoji="1" lang="ja-JP" altLang="en-US" sz="1300">
              <a:latin typeface="ＭＳ Ｐゴシック"/>
              <a:ea typeface="ＭＳ Ｐゴシック"/>
            </a:rPr>
            <a:t>　類似団体と比較して住民一人当たりのコストが高い歳出のうち，特徴的なのは土木費と教育費である。土木費は住民一人当たりのコストが７０，９９５円となっており，主な要因として，かみす防災アリーナの施設購入費の増加が挙げられる。また，教育費は住民一人当たりのコストが７１，９３５円となっており，主な要因として，認定こども園建設工事の増加などが挙げられる。</a:t>
          </a:r>
        </a:p>
        <a:p>
          <a:r>
            <a:rPr kumimoji="1" lang="ja-JP" altLang="en-US" sz="1300">
              <a:latin typeface="ＭＳ Ｐゴシック"/>
              <a:ea typeface="ＭＳ Ｐゴシック"/>
            </a:rPr>
            <a:t>　一方，類似団体と比較して住民一人当たりのコストが低い歳出のうち，特徴的なのは総務費と公債費である。総務費は前年度と比較して住民一人当たりのコストが１６，９０８円減少しており，主な要因として，公共施設整備基金積立金の減少が挙げられる。また，公債費は，市債残高と借入額のバランスを考慮した財政運営を行っていることから，類似団体よりも低い水準を維持している。</a:t>
          </a:r>
        </a:p>
        <a:p>
          <a:r>
            <a:rPr kumimoji="1" lang="ja-JP" altLang="en-US" sz="1300">
              <a:latin typeface="ＭＳ Ｐゴシック"/>
              <a:ea typeface="ＭＳ Ｐゴシック"/>
            </a:rPr>
            <a:t>　今後，公共施設の老朽化に伴い，多くの財政需要が見込まれるため，急激に公債費が増加することのないよう，市債残高を考慮しながら持続可能な財政運営を行っていく。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448945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7595" y="11706225"/>
          <a:ext cx="18923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105410</xdr:colOff>
      <xdr:row>45</xdr:row>
      <xdr:rowOff>323215</xdr:rowOff>
    </xdr:to>
    <xdr:sp macro="" textlink="">
      <xdr:nvSpPr>
        <xdr:cNvPr id="8" name="Rectangle 7"/>
        <xdr:cNvSpPr>
          <a:spLocks noChangeArrowheads="1"/>
        </xdr:cNvSpPr>
      </xdr:nvSpPr>
      <xdr:spPr>
        <a:xfrm>
          <a:off x="10982325" y="9601835"/>
          <a:ext cx="89598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105410</xdr:colOff>
      <xdr:row>3</xdr:row>
      <xdr:rowOff>133350</xdr:rowOff>
    </xdr:to>
    <xdr:sp macro="" textlink="">
      <xdr:nvSpPr>
        <xdr:cNvPr id="9" name="表題ボックス"/>
        <xdr:cNvSpPr>
          <a:spLocks noChangeArrowheads="1"/>
        </xdr:cNvSpPr>
      </xdr:nvSpPr>
      <xdr:spPr>
        <a:xfrm>
          <a:off x="123825" y="123825"/>
          <a:ext cx="95256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627380</xdr:colOff>
      <xdr:row>1</xdr:row>
      <xdr:rowOff>76200</xdr:rowOff>
    </xdr:from>
    <xdr:to>
      <xdr:col>11</xdr:col>
      <xdr:colOff>932815</xdr:colOff>
      <xdr:row>3</xdr:row>
      <xdr:rowOff>76200</xdr:rowOff>
    </xdr:to>
    <xdr:sp macro="" textlink="">
      <xdr:nvSpPr>
        <xdr:cNvPr id="11" name="年度ボックス"/>
        <xdr:cNvSpPr>
          <a:spLocks noChangeArrowheads="1"/>
        </xdr:cNvSpPr>
      </xdr:nvSpPr>
      <xdr:spPr>
        <a:xfrm>
          <a:off x="10171430" y="285750"/>
          <a:ext cx="25342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687705</xdr:colOff>
      <xdr:row>3</xdr:row>
      <xdr:rowOff>76200</xdr:rowOff>
    </xdr:to>
    <xdr:sp macro="" textlink="">
      <xdr:nvSpPr>
        <xdr:cNvPr id="12" name="団体名称ボックス"/>
        <xdr:cNvSpPr>
          <a:spLocks noChangeArrowheads="1"/>
        </xdr:cNvSpPr>
      </xdr:nvSpPr>
      <xdr:spPr>
        <a:xfrm>
          <a:off x="13106400" y="285750"/>
          <a:ext cx="38119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300" b="0" i="0" u="none" strike="noStrike" baseline="0">
              <a:solidFill>
                <a:srgbClr val="000000"/>
              </a:solidFill>
              <a:latin typeface="ＭＳ ゴシック"/>
              <a:ea typeface="ＭＳ ゴシック"/>
            </a:rPr>
            <a:t>　平成３０年度については，</a:t>
          </a:r>
          <a:r>
            <a:rPr lang="ja-JP" altLang="en-US" sz="1300" b="0" i="0" u="none" strike="noStrike" baseline="0" smtClean="0">
              <a:solidFill>
                <a:sysClr val="windowText" lastClr="000000"/>
              </a:solidFill>
              <a:latin typeface="ＭＳ ゴシック"/>
              <a:ea typeface="ＭＳ ゴシック"/>
              <a:cs typeface="+mn-cs"/>
            </a:rPr>
            <a:t>かみす防災アリーナ施設購入費等</a:t>
          </a:r>
          <a:r>
            <a:rPr sz="1300" b="0" i="0" u="none" strike="noStrike" baseline="0">
              <a:solidFill>
                <a:srgbClr val="000000"/>
              </a:solidFill>
              <a:latin typeface="ＭＳ ゴシック"/>
              <a:ea typeface="ＭＳ ゴシック"/>
            </a:rPr>
            <a:t>の財政需要があったため，実質単年度収支は赤字となっているが，基金からの繰入金の増等により実質収支額は黒字となっている。</a:t>
          </a:r>
        </a:p>
        <a:p>
          <a:r>
            <a:rPr lang="ja-JP" altLang="en-US" sz="1300" b="0" i="0" u="none" strike="noStrike" baseline="0">
              <a:solidFill>
                <a:srgbClr val="000000"/>
              </a:solidFill>
              <a:latin typeface="ＭＳ ゴシック"/>
              <a:ea typeface="ＭＳ ゴシック"/>
            </a:rPr>
            <a:t>　</a:t>
          </a:r>
          <a:r>
            <a:rPr sz="1300" b="0" i="0" u="none" strike="noStrike" baseline="0">
              <a:solidFill>
                <a:srgbClr val="000000"/>
              </a:solidFill>
              <a:latin typeface="ＭＳ ゴシック"/>
              <a:ea typeface="ＭＳ ゴシック"/>
            </a:rPr>
            <a:t>財政調整基金残高は，約４億７９００万円の減となったことから，１．５５ポイント減少した。</a:t>
          </a:r>
          <a:endPar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endParaRPr>
        </a:p>
        <a:p>
          <a:r>
            <a:rPr kumimoji="0" lang="ja-JP" altLang="en-US" sz="1300" b="0" i="0" u="none" strike="noStrike" kern="0" cap="none" spc="0" normalizeH="0" baseline="0" noProof="0">
              <a:ln>
                <a:noFill/>
              </a:ln>
              <a:solidFill>
                <a:srgbClr val="000000"/>
              </a:solidFill>
              <a:effectLst/>
              <a:uLnTx/>
              <a:uFillTx/>
              <a:latin typeface="ＭＳ ゴシック"/>
              <a:ea typeface="ＭＳ ゴシック"/>
              <a:cs typeface="+mn-cs"/>
            </a:rPr>
            <a:t>　今後の方針としては，標準財政規模比１０％～１５％程度の残高を目安とする。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茨城県神栖市</a:t>
          </a:r>
        </a:p>
      </xdr:txBody>
    </xdr:sp>
    <xdr:clientData/>
  </xdr:twoCellAnchor>
  <xdr:twoCellAnchor editAs="oneCell">
    <xdr:from>
      <xdr:col>1</xdr:col>
      <xdr:colOff>0</xdr:colOff>
      <xdr:row>3</xdr:row>
      <xdr:rowOff>28575</xdr:rowOff>
    </xdr:from>
    <xdr:to>
      <xdr:col>4</xdr:col>
      <xdr:colOff>912495</xdr:colOff>
      <xdr:row>4</xdr:row>
      <xdr:rowOff>199390</xdr:rowOff>
    </xdr:to>
    <xdr:sp macro="" textlink="">
      <xdr:nvSpPr>
        <xdr:cNvPr id="9" name="テキスト ボックス 6"/>
        <xdr:cNvSpPr txBox="1">
          <a:spLocks noChangeArrowheads="1"/>
        </xdr:cNvSpPr>
      </xdr:nvSpPr>
      <xdr:spPr>
        <a:xfrm>
          <a:off x="504825" y="657225"/>
          <a:ext cx="431292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sz="1400" b="0" i="0" u="none" strike="noStrike" baseline="0">
              <a:solidFill>
                <a:srgbClr val="000000"/>
              </a:solidFill>
              <a:latin typeface="ＭＳ ゴシック"/>
              <a:ea typeface="ＭＳ ゴシック"/>
            </a:rPr>
            <a:t>　連結実質赤字比率については，全会計で黒字となっている。前年度と比較して水道事業会計の黒字額が増加しているのは，給水量の増加に伴う給水収益の増などによるものである。</a:t>
          </a:r>
        </a:p>
        <a:p>
          <a:r>
            <a:rPr sz="1400" b="0" i="0" u="none" strike="noStrike" baseline="0">
              <a:solidFill>
                <a:srgbClr val="000000"/>
              </a:solidFill>
              <a:latin typeface="ＭＳ ゴシック"/>
              <a:ea typeface="ＭＳ ゴシック"/>
            </a:rPr>
            <a:t>　標準財政規模に対する黒字額は，前年度と比較して増加しているが，将来的に施設の維持管理に費用がかかることが見込まれるため，引き続き財源の確保を図り，適切な事業の執行に努め，健全な財政運営を維持できるよう取り組んでいく。</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8"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19"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84" t="s">
        <v>49</v>
      </c>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4"/>
      <c r="DF1" s="584"/>
      <c r="DG1" s="584"/>
      <c r="DH1" s="584"/>
      <c r="DI1" s="584"/>
      <c r="DJ1" s="2"/>
      <c r="DK1" s="2"/>
      <c r="DL1" s="2"/>
      <c r="DM1" s="2"/>
      <c r="DN1" s="2"/>
      <c r="DO1" s="2"/>
    </row>
    <row r="2" spans="1:119" ht="24" x14ac:dyDescent="0.15">
      <c r="B2" s="3" t="s">
        <v>130</v>
      </c>
      <c r="C2" s="3"/>
      <c r="D2" s="12"/>
    </row>
    <row r="3" spans="1:119" ht="18.75" customHeight="1" x14ac:dyDescent="0.15">
      <c r="A3" s="2"/>
      <c r="B3" s="423" t="s">
        <v>133</v>
      </c>
      <c r="C3" s="424"/>
      <c r="D3" s="424"/>
      <c r="E3" s="425"/>
      <c r="F3" s="425"/>
      <c r="G3" s="425"/>
      <c r="H3" s="425"/>
      <c r="I3" s="425"/>
      <c r="J3" s="425"/>
      <c r="K3" s="425"/>
      <c r="L3" s="425" t="s">
        <v>135</v>
      </c>
      <c r="M3" s="425"/>
      <c r="N3" s="425"/>
      <c r="O3" s="425"/>
      <c r="P3" s="425"/>
      <c r="Q3" s="425"/>
      <c r="R3" s="431"/>
      <c r="S3" s="431"/>
      <c r="T3" s="431"/>
      <c r="U3" s="431"/>
      <c r="V3" s="432"/>
      <c r="W3" s="374" t="s">
        <v>136</v>
      </c>
      <c r="X3" s="375"/>
      <c r="Y3" s="375"/>
      <c r="Z3" s="375"/>
      <c r="AA3" s="375"/>
      <c r="AB3" s="424"/>
      <c r="AC3" s="431" t="s">
        <v>138</v>
      </c>
      <c r="AD3" s="375"/>
      <c r="AE3" s="375"/>
      <c r="AF3" s="375"/>
      <c r="AG3" s="375"/>
      <c r="AH3" s="375"/>
      <c r="AI3" s="375"/>
      <c r="AJ3" s="375"/>
      <c r="AK3" s="375"/>
      <c r="AL3" s="439"/>
      <c r="AM3" s="374" t="s">
        <v>139</v>
      </c>
      <c r="AN3" s="375"/>
      <c r="AO3" s="375"/>
      <c r="AP3" s="375"/>
      <c r="AQ3" s="375"/>
      <c r="AR3" s="375"/>
      <c r="AS3" s="375"/>
      <c r="AT3" s="375"/>
      <c r="AU3" s="375"/>
      <c r="AV3" s="375"/>
      <c r="AW3" s="375"/>
      <c r="AX3" s="439"/>
      <c r="AY3" s="460" t="s">
        <v>4</v>
      </c>
      <c r="AZ3" s="461"/>
      <c r="BA3" s="461"/>
      <c r="BB3" s="461"/>
      <c r="BC3" s="461"/>
      <c r="BD3" s="461"/>
      <c r="BE3" s="461"/>
      <c r="BF3" s="461"/>
      <c r="BG3" s="461"/>
      <c r="BH3" s="461"/>
      <c r="BI3" s="461"/>
      <c r="BJ3" s="461"/>
      <c r="BK3" s="461"/>
      <c r="BL3" s="461"/>
      <c r="BM3" s="585"/>
      <c r="BN3" s="374" t="s">
        <v>143</v>
      </c>
      <c r="BO3" s="375"/>
      <c r="BP3" s="375"/>
      <c r="BQ3" s="375"/>
      <c r="BR3" s="375"/>
      <c r="BS3" s="375"/>
      <c r="BT3" s="375"/>
      <c r="BU3" s="439"/>
      <c r="BV3" s="374" t="s">
        <v>146</v>
      </c>
      <c r="BW3" s="375"/>
      <c r="BX3" s="375"/>
      <c r="BY3" s="375"/>
      <c r="BZ3" s="375"/>
      <c r="CA3" s="375"/>
      <c r="CB3" s="375"/>
      <c r="CC3" s="439"/>
      <c r="CD3" s="460" t="s">
        <v>4</v>
      </c>
      <c r="CE3" s="461"/>
      <c r="CF3" s="461"/>
      <c r="CG3" s="461"/>
      <c r="CH3" s="461"/>
      <c r="CI3" s="461"/>
      <c r="CJ3" s="461"/>
      <c r="CK3" s="461"/>
      <c r="CL3" s="461"/>
      <c r="CM3" s="461"/>
      <c r="CN3" s="461"/>
      <c r="CO3" s="461"/>
      <c r="CP3" s="461"/>
      <c r="CQ3" s="461"/>
      <c r="CR3" s="461"/>
      <c r="CS3" s="585"/>
      <c r="CT3" s="374" t="s">
        <v>148</v>
      </c>
      <c r="CU3" s="375"/>
      <c r="CV3" s="375"/>
      <c r="CW3" s="375"/>
      <c r="CX3" s="375"/>
      <c r="CY3" s="375"/>
      <c r="CZ3" s="375"/>
      <c r="DA3" s="439"/>
      <c r="DB3" s="374" t="s">
        <v>150</v>
      </c>
      <c r="DC3" s="375"/>
      <c r="DD3" s="375"/>
      <c r="DE3" s="375"/>
      <c r="DF3" s="375"/>
      <c r="DG3" s="375"/>
      <c r="DH3" s="375"/>
      <c r="DI3" s="439"/>
    </row>
    <row r="4" spans="1:119" ht="18.75" customHeight="1" x14ac:dyDescent="0.15">
      <c r="A4" s="2"/>
      <c r="B4" s="426"/>
      <c r="C4" s="427"/>
      <c r="D4" s="427"/>
      <c r="E4" s="428"/>
      <c r="F4" s="428"/>
      <c r="G4" s="428"/>
      <c r="H4" s="428"/>
      <c r="I4" s="428"/>
      <c r="J4" s="428"/>
      <c r="K4" s="428"/>
      <c r="L4" s="428"/>
      <c r="M4" s="428"/>
      <c r="N4" s="428"/>
      <c r="O4" s="428"/>
      <c r="P4" s="428"/>
      <c r="Q4" s="428"/>
      <c r="R4" s="433"/>
      <c r="S4" s="433"/>
      <c r="T4" s="433"/>
      <c r="U4" s="433"/>
      <c r="V4" s="434"/>
      <c r="W4" s="436"/>
      <c r="X4" s="437"/>
      <c r="Y4" s="437"/>
      <c r="Z4" s="437"/>
      <c r="AA4" s="437"/>
      <c r="AB4" s="427"/>
      <c r="AC4" s="433"/>
      <c r="AD4" s="437"/>
      <c r="AE4" s="437"/>
      <c r="AF4" s="437"/>
      <c r="AG4" s="437"/>
      <c r="AH4" s="437"/>
      <c r="AI4" s="437"/>
      <c r="AJ4" s="437"/>
      <c r="AK4" s="437"/>
      <c r="AL4" s="440"/>
      <c r="AM4" s="438"/>
      <c r="AN4" s="382"/>
      <c r="AO4" s="382"/>
      <c r="AP4" s="382"/>
      <c r="AQ4" s="382"/>
      <c r="AR4" s="382"/>
      <c r="AS4" s="382"/>
      <c r="AT4" s="382"/>
      <c r="AU4" s="382"/>
      <c r="AV4" s="382"/>
      <c r="AW4" s="382"/>
      <c r="AX4" s="441"/>
      <c r="AY4" s="499" t="s">
        <v>151</v>
      </c>
      <c r="AZ4" s="500"/>
      <c r="BA4" s="500"/>
      <c r="BB4" s="500"/>
      <c r="BC4" s="500"/>
      <c r="BD4" s="500"/>
      <c r="BE4" s="500"/>
      <c r="BF4" s="500"/>
      <c r="BG4" s="500"/>
      <c r="BH4" s="500"/>
      <c r="BI4" s="500"/>
      <c r="BJ4" s="500"/>
      <c r="BK4" s="500"/>
      <c r="BL4" s="500"/>
      <c r="BM4" s="501"/>
      <c r="BN4" s="496">
        <v>48011651</v>
      </c>
      <c r="BO4" s="497"/>
      <c r="BP4" s="497"/>
      <c r="BQ4" s="497"/>
      <c r="BR4" s="497"/>
      <c r="BS4" s="497"/>
      <c r="BT4" s="497"/>
      <c r="BU4" s="498"/>
      <c r="BV4" s="496">
        <v>46240407</v>
      </c>
      <c r="BW4" s="497"/>
      <c r="BX4" s="497"/>
      <c r="BY4" s="497"/>
      <c r="BZ4" s="497"/>
      <c r="CA4" s="497"/>
      <c r="CB4" s="497"/>
      <c r="CC4" s="498"/>
      <c r="CD4" s="555" t="s">
        <v>152</v>
      </c>
      <c r="CE4" s="556"/>
      <c r="CF4" s="556"/>
      <c r="CG4" s="556"/>
      <c r="CH4" s="556"/>
      <c r="CI4" s="556"/>
      <c r="CJ4" s="556"/>
      <c r="CK4" s="556"/>
      <c r="CL4" s="556"/>
      <c r="CM4" s="556"/>
      <c r="CN4" s="556"/>
      <c r="CO4" s="556"/>
      <c r="CP4" s="556"/>
      <c r="CQ4" s="556"/>
      <c r="CR4" s="556"/>
      <c r="CS4" s="557"/>
      <c r="CT4" s="586">
        <v>11</v>
      </c>
      <c r="CU4" s="587"/>
      <c r="CV4" s="587"/>
      <c r="CW4" s="587"/>
      <c r="CX4" s="587"/>
      <c r="CY4" s="587"/>
      <c r="CZ4" s="587"/>
      <c r="DA4" s="588"/>
      <c r="DB4" s="586">
        <v>10</v>
      </c>
      <c r="DC4" s="587"/>
      <c r="DD4" s="587"/>
      <c r="DE4" s="587"/>
      <c r="DF4" s="587"/>
      <c r="DG4" s="587"/>
      <c r="DH4" s="587"/>
      <c r="DI4" s="588"/>
    </row>
    <row r="5" spans="1:119" ht="18.75" customHeight="1" x14ac:dyDescent="0.15">
      <c r="A5" s="2"/>
      <c r="B5" s="429"/>
      <c r="C5" s="383"/>
      <c r="D5" s="383"/>
      <c r="E5" s="430"/>
      <c r="F5" s="430"/>
      <c r="G5" s="430"/>
      <c r="H5" s="430"/>
      <c r="I5" s="430"/>
      <c r="J5" s="430"/>
      <c r="K5" s="430"/>
      <c r="L5" s="430"/>
      <c r="M5" s="430"/>
      <c r="N5" s="430"/>
      <c r="O5" s="430"/>
      <c r="P5" s="430"/>
      <c r="Q5" s="430"/>
      <c r="R5" s="381"/>
      <c r="S5" s="381"/>
      <c r="T5" s="381"/>
      <c r="U5" s="381"/>
      <c r="V5" s="435"/>
      <c r="W5" s="438"/>
      <c r="X5" s="382"/>
      <c r="Y5" s="382"/>
      <c r="Z5" s="382"/>
      <c r="AA5" s="382"/>
      <c r="AB5" s="383"/>
      <c r="AC5" s="381"/>
      <c r="AD5" s="382"/>
      <c r="AE5" s="382"/>
      <c r="AF5" s="382"/>
      <c r="AG5" s="382"/>
      <c r="AH5" s="382"/>
      <c r="AI5" s="382"/>
      <c r="AJ5" s="382"/>
      <c r="AK5" s="382"/>
      <c r="AL5" s="441"/>
      <c r="AM5" s="526" t="s">
        <v>154</v>
      </c>
      <c r="AN5" s="418"/>
      <c r="AO5" s="418"/>
      <c r="AP5" s="418"/>
      <c r="AQ5" s="418"/>
      <c r="AR5" s="418"/>
      <c r="AS5" s="418"/>
      <c r="AT5" s="419"/>
      <c r="AU5" s="527" t="s">
        <v>66</v>
      </c>
      <c r="AV5" s="528"/>
      <c r="AW5" s="528"/>
      <c r="AX5" s="528"/>
      <c r="AY5" s="411" t="s">
        <v>140</v>
      </c>
      <c r="AZ5" s="412"/>
      <c r="BA5" s="412"/>
      <c r="BB5" s="412"/>
      <c r="BC5" s="412"/>
      <c r="BD5" s="412"/>
      <c r="BE5" s="412"/>
      <c r="BF5" s="412"/>
      <c r="BG5" s="412"/>
      <c r="BH5" s="412"/>
      <c r="BI5" s="412"/>
      <c r="BJ5" s="412"/>
      <c r="BK5" s="412"/>
      <c r="BL5" s="412"/>
      <c r="BM5" s="413"/>
      <c r="BN5" s="414">
        <v>44644123</v>
      </c>
      <c r="BO5" s="415"/>
      <c r="BP5" s="415"/>
      <c r="BQ5" s="415"/>
      <c r="BR5" s="415"/>
      <c r="BS5" s="415"/>
      <c r="BT5" s="415"/>
      <c r="BU5" s="416"/>
      <c r="BV5" s="414">
        <v>42453730</v>
      </c>
      <c r="BW5" s="415"/>
      <c r="BX5" s="415"/>
      <c r="BY5" s="415"/>
      <c r="BZ5" s="415"/>
      <c r="CA5" s="415"/>
      <c r="CB5" s="415"/>
      <c r="CC5" s="416"/>
      <c r="CD5" s="507" t="s">
        <v>156</v>
      </c>
      <c r="CE5" s="508"/>
      <c r="CF5" s="508"/>
      <c r="CG5" s="508"/>
      <c r="CH5" s="508"/>
      <c r="CI5" s="508"/>
      <c r="CJ5" s="508"/>
      <c r="CK5" s="508"/>
      <c r="CL5" s="508"/>
      <c r="CM5" s="508"/>
      <c r="CN5" s="508"/>
      <c r="CO5" s="508"/>
      <c r="CP5" s="508"/>
      <c r="CQ5" s="508"/>
      <c r="CR5" s="508"/>
      <c r="CS5" s="509"/>
      <c r="CT5" s="362">
        <v>79.7</v>
      </c>
      <c r="CU5" s="363"/>
      <c r="CV5" s="363"/>
      <c r="CW5" s="363"/>
      <c r="CX5" s="363"/>
      <c r="CY5" s="363"/>
      <c r="CZ5" s="363"/>
      <c r="DA5" s="364"/>
      <c r="DB5" s="362">
        <v>79.900000000000006</v>
      </c>
      <c r="DC5" s="363"/>
      <c r="DD5" s="363"/>
      <c r="DE5" s="363"/>
      <c r="DF5" s="363"/>
      <c r="DG5" s="363"/>
      <c r="DH5" s="363"/>
      <c r="DI5" s="364"/>
    </row>
    <row r="6" spans="1:119" ht="18.75" customHeight="1" x14ac:dyDescent="0.15">
      <c r="A6" s="2"/>
      <c r="B6" s="442" t="s">
        <v>158</v>
      </c>
      <c r="C6" s="380"/>
      <c r="D6" s="380"/>
      <c r="E6" s="443"/>
      <c r="F6" s="443"/>
      <c r="G6" s="443"/>
      <c r="H6" s="443"/>
      <c r="I6" s="443"/>
      <c r="J6" s="443"/>
      <c r="K6" s="443"/>
      <c r="L6" s="443" t="s">
        <v>160</v>
      </c>
      <c r="M6" s="443"/>
      <c r="N6" s="443"/>
      <c r="O6" s="443"/>
      <c r="P6" s="443"/>
      <c r="Q6" s="443"/>
      <c r="R6" s="378"/>
      <c r="S6" s="378"/>
      <c r="T6" s="378"/>
      <c r="U6" s="378"/>
      <c r="V6" s="447"/>
      <c r="W6" s="450" t="s">
        <v>162</v>
      </c>
      <c r="X6" s="379"/>
      <c r="Y6" s="379"/>
      <c r="Z6" s="379"/>
      <c r="AA6" s="379"/>
      <c r="AB6" s="380"/>
      <c r="AC6" s="451" t="s">
        <v>164</v>
      </c>
      <c r="AD6" s="452"/>
      <c r="AE6" s="452"/>
      <c r="AF6" s="452"/>
      <c r="AG6" s="452"/>
      <c r="AH6" s="452"/>
      <c r="AI6" s="452"/>
      <c r="AJ6" s="452"/>
      <c r="AK6" s="452"/>
      <c r="AL6" s="453"/>
      <c r="AM6" s="526" t="s">
        <v>70</v>
      </c>
      <c r="AN6" s="418"/>
      <c r="AO6" s="418"/>
      <c r="AP6" s="418"/>
      <c r="AQ6" s="418"/>
      <c r="AR6" s="418"/>
      <c r="AS6" s="418"/>
      <c r="AT6" s="419"/>
      <c r="AU6" s="527" t="s">
        <v>165</v>
      </c>
      <c r="AV6" s="528"/>
      <c r="AW6" s="528"/>
      <c r="AX6" s="528"/>
      <c r="AY6" s="411" t="s">
        <v>167</v>
      </c>
      <c r="AZ6" s="412"/>
      <c r="BA6" s="412"/>
      <c r="BB6" s="412"/>
      <c r="BC6" s="412"/>
      <c r="BD6" s="412"/>
      <c r="BE6" s="412"/>
      <c r="BF6" s="412"/>
      <c r="BG6" s="412"/>
      <c r="BH6" s="412"/>
      <c r="BI6" s="412"/>
      <c r="BJ6" s="412"/>
      <c r="BK6" s="412"/>
      <c r="BL6" s="412"/>
      <c r="BM6" s="413"/>
      <c r="BN6" s="414">
        <v>3367528</v>
      </c>
      <c r="BO6" s="415"/>
      <c r="BP6" s="415"/>
      <c r="BQ6" s="415"/>
      <c r="BR6" s="415"/>
      <c r="BS6" s="415"/>
      <c r="BT6" s="415"/>
      <c r="BU6" s="416"/>
      <c r="BV6" s="414">
        <v>3786677</v>
      </c>
      <c r="BW6" s="415"/>
      <c r="BX6" s="415"/>
      <c r="BY6" s="415"/>
      <c r="BZ6" s="415"/>
      <c r="CA6" s="415"/>
      <c r="CB6" s="415"/>
      <c r="CC6" s="416"/>
      <c r="CD6" s="507" t="s">
        <v>170</v>
      </c>
      <c r="CE6" s="508"/>
      <c r="CF6" s="508"/>
      <c r="CG6" s="508"/>
      <c r="CH6" s="508"/>
      <c r="CI6" s="508"/>
      <c r="CJ6" s="508"/>
      <c r="CK6" s="508"/>
      <c r="CL6" s="508"/>
      <c r="CM6" s="508"/>
      <c r="CN6" s="508"/>
      <c r="CO6" s="508"/>
      <c r="CP6" s="508"/>
      <c r="CQ6" s="508"/>
      <c r="CR6" s="508"/>
      <c r="CS6" s="509"/>
      <c r="CT6" s="581">
        <v>79.7</v>
      </c>
      <c r="CU6" s="582"/>
      <c r="CV6" s="582"/>
      <c r="CW6" s="582"/>
      <c r="CX6" s="582"/>
      <c r="CY6" s="582"/>
      <c r="CZ6" s="582"/>
      <c r="DA6" s="583"/>
      <c r="DB6" s="581">
        <v>79.900000000000006</v>
      </c>
      <c r="DC6" s="582"/>
      <c r="DD6" s="582"/>
      <c r="DE6" s="582"/>
      <c r="DF6" s="582"/>
      <c r="DG6" s="582"/>
      <c r="DH6" s="582"/>
      <c r="DI6" s="583"/>
    </row>
    <row r="7" spans="1:119" ht="18.75" customHeight="1" x14ac:dyDescent="0.15">
      <c r="A7" s="2"/>
      <c r="B7" s="426"/>
      <c r="C7" s="427"/>
      <c r="D7" s="427"/>
      <c r="E7" s="428"/>
      <c r="F7" s="428"/>
      <c r="G7" s="428"/>
      <c r="H7" s="428"/>
      <c r="I7" s="428"/>
      <c r="J7" s="428"/>
      <c r="K7" s="428"/>
      <c r="L7" s="428"/>
      <c r="M7" s="428"/>
      <c r="N7" s="428"/>
      <c r="O7" s="428"/>
      <c r="P7" s="428"/>
      <c r="Q7" s="428"/>
      <c r="R7" s="433"/>
      <c r="S7" s="433"/>
      <c r="T7" s="433"/>
      <c r="U7" s="433"/>
      <c r="V7" s="434"/>
      <c r="W7" s="436"/>
      <c r="X7" s="437"/>
      <c r="Y7" s="437"/>
      <c r="Z7" s="437"/>
      <c r="AA7" s="437"/>
      <c r="AB7" s="427"/>
      <c r="AC7" s="454"/>
      <c r="AD7" s="455"/>
      <c r="AE7" s="455"/>
      <c r="AF7" s="455"/>
      <c r="AG7" s="455"/>
      <c r="AH7" s="455"/>
      <c r="AI7" s="455"/>
      <c r="AJ7" s="455"/>
      <c r="AK7" s="455"/>
      <c r="AL7" s="456"/>
      <c r="AM7" s="526" t="s">
        <v>172</v>
      </c>
      <c r="AN7" s="418"/>
      <c r="AO7" s="418"/>
      <c r="AP7" s="418"/>
      <c r="AQ7" s="418"/>
      <c r="AR7" s="418"/>
      <c r="AS7" s="418"/>
      <c r="AT7" s="419"/>
      <c r="AU7" s="527" t="s">
        <v>165</v>
      </c>
      <c r="AV7" s="528"/>
      <c r="AW7" s="528"/>
      <c r="AX7" s="528"/>
      <c r="AY7" s="411" t="s">
        <v>173</v>
      </c>
      <c r="AZ7" s="412"/>
      <c r="BA7" s="412"/>
      <c r="BB7" s="412"/>
      <c r="BC7" s="412"/>
      <c r="BD7" s="412"/>
      <c r="BE7" s="412"/>
      <c r="BF7" s="412"/>
      <c r="BG7" s="412"/>
      <c r="BH7" s="412"/>
      <c r="BI7" s="412"/>
      <c r="BJ7" s="412"/>
      <c r="BK7" s="412"/>
      <c r="BL7" s="412"/>
      <c r="BM7" s="413"/>
      <c r="BN7" s="414">
        <v>234597</v>
      </c>
      <c r="BO7" s="415"/>
      <c r="BP7" s="415"/>
      <c r="BQ7" s="415"/>
      <c r="BR7" s="415"/>
      <c r="BS7" s="415"/>
      <c r="BT7" s="415"/>
      <c r="BU7" s="416"/>
      <c r="BV7" s="414">
        <v>940881</v>
      </c>
      <c r="BW7" s="415"/>
      <c r="BX7" s="415"/>
      <c r="BY7" s="415"/>
      <c r="BZ7" s="415"/>
      <c r="CA7" s="415"/>
      <c r="CB7" s="415"/>
      <c r="CC7" s="416"/>
      <c r="CD7" s="507" t="s">
        <v>174</v>
      </c>
      <c r="CE7" s="508"/>
      <c r="CF7" s="508"/>
      <c r="CG7" s="508"/>
      <c r="CH7" s="508"/>
      <c r="CI7" s="508"/>
      <c r="CJ7" s="508"/>
      <c r="CK7" s="508"/>
      <c r="CL7" s="508"/>
      <c r="CM7" s="508"/>
      <c r="CN7" s="508"/>
      <c r="CO7" s="508"/>
      <c r="CP7" s="508"/>
      <c r="CQ7" s="508"/>
      <c r="CR7" s="508"/>
      <c r="CS7" s="509"/>
      <c r="CT7" s="414">
        <v>28381646</v>
      </c>
      <c r="CU7" s="415"/>
      <c r="CV7" s="415"/>
      <c r="CW7" s="415"/>
      <c r="CX7" s="415"/>
      <c r="CY7" s="415"/>
      <c r="CZ7" s="415"/>
      <c r="DA7" s="416"/>
      <c r="DB7" s="414">
        <v>28541254</v>
      </c>
      <c r="DC7" s="415"/>
      <c r="DD7" s="415"/>
      <c r="DE7" s="415"/>
      <c r="DF7" s="415"/>
      <c r="DG7" s="415"/>
      <c r="DH7" s="415"/>
      <c r="DI7" s="416"/>
    </row>
    <row r="8" spans="1:119" ht="18.75" customHeight="1" x14ac:dyDescent="0.15">
      <c r="A8" s="2"/>
      <c r="B8" s="444"/>
      <c r="C8" s="445"/>
      <c r="D8" s="445"/>
      <c r="E8" s="446"/>
      <c r="F8" s="446"/>
      <c r="G8" s="446"/>
      <c r="H8" s="446"/>
      <c r="I8" s="446"/>
      <c r="J8" s="446"/>
      <c r="K8" s="446"/>
      <c r="L8" s="446"/>
      <c r="M8" s="446"/>
      <c r="N8" s="446"/>
      <c r="O8" s="446"/>
      <c r="P8" s="446"/>
      <c r="Q8" s="446"/>
      <c r="R8" s="448"/>
      <c r="S8" s="448"/>
      <c r="T8" s="448"/>
      <c r="U8" s="448"/>
      <c r="V8" s="449"/>
      <c r="W8" s="376"/>
      <c r="X8" s="377"/>
      <c r="Y8" s="377"/>
      <c r="Z8" s="377"/>
      <c r="AA8" s="377"/>
      <c r="AB8" s="445"/>
      <c r="AC8" s="457"/>
      <c r="AD8" s="458"/>
      <c r="AE8" s="458"/>
      <c r="AF8" s="458"/>
      <c r="AG8" s="458"/>
      <c r="AH8" s="458"/>
      <c r="AI8" s="458"/>
      <c r="AJ8" s="458"/>
      <c r="AK8" s="458"/>
      <c r="AL8" s="459"/>
      <c r="AM8" s="526" t="s">
        <v>177</v>
      </c>
      <c r="AN8" s="418"/>
      <c r="AO8" s="418"/>
      <c r="AP8" s="418"/>
      <c r="AQ8" s="418"/>
      <c r="AR8" s="418"/>
      <c r="AS8" s="418"/>
      <c r="AT8" s="419"/>
      <c r="AU8" s="527" t="s">
        <v>66</v>
      </c>
      <c r="AV8" s="528"/>
      <c r="AW8" s="528"/>
      <c r="AX8" s="528"/>
      <c r="AY8" s="411" t="s">
        <v>180</v>
      </c>
      <c r="AZ8" s="412"/>
      <c r="BA8" s="412"/>
      <c r="BB8" s="412"/>
      <c r="BC8" s="412"/>
      <c r="BD8" s="412"/>
      <c r="BE8" s="412"/>
      <c r="BF8" s="412"/>
      <c r="BG8" s="412"/>
      <c r="BH8" s="412"/>
      <c r="BI8" s="412"/>
      <c r="BJ8" s="412"/>
      <c r="BK8" s="412"/>
      <c r="BL8" s="412"/>
      <c r="BM8" s="413"/>
      <c r="BN8" s="414">
        <v>3132931</v>
      </c>
      <c r="BO8" s="415"/>
      <c r="BP8" s="415"/>
      <c r="BQ8" s="415"/>
      <c r="BR8" s="415"/>
      <c r="BS8" s="415"/>
      <c r="BT8" s="415"/>
      <c r="BU8" s="416"/>
      <c r="BV8" s="414">
        <v>2845796</v>
      </c>
      <c r="BW8" s="415"/>
      <c r="BX8" s="415"/>
      <c r="BY8" s="415"/>
      <c r="BZ8" s="415"/>
      <c r="CA8" s="415"/>
      <c r="CB8" s="415"/>
      <c r="CC8" s="416"/>
      <c r="CD8" s="507" t="s">
        <v>181</v>
      </c>
      <c r="CE8" s="508"/>
      <c r="CF8" s="508"/>
      <c r="CG8" s="508"/>
      <c r="CH8" s="508"/>
      <c r="CI8" s="508"/>
      <c r="CJ8" s="508"/>
      <c r="CK8" s="508"/>
      <c r="CL8" s="508"/>
      <c r="CM8" s="508"/>
      <c r="CN8" s="508"/>
      <c r="CO8" s="508"/>
      <c r="CP8" s="508"/>
      <c r="CQ8" s="508"/>
      <c r="CR8" s="508"/>
      <c r="CS8" s="509"/>
      <c r="CT8" s="560">
        <v>1.34</v>
      </c>
      <c r="CU8" s="561"/>
      <c r="CV8" s="561"/>
      <c r="CW8" s="561"/>
      <c r="CX8" s="561"/>
      <c r="CY8" s="561"/>
      <c r="CZ8" s="561"/>
      <c r="DA8" s="562"/>
      <c r="DB8" s="560">
        <v>1.33</v>
      </c>
      <c r="DC8" s="561"/>
      <c r="DD8" s="561"/>
      <c r="DE8" s="561"/>
      <c r="DF8" s="561"/>
      <c r="DG8" s="561"/>
      <c r="DH8" s="561"/>
      <c r="DI8" s="562"/>
    </row>
    <row r="9" spans="1:119" ht="18.75" customHeight="1" x14ac:dyDescent="0.15">
      <c r="A9" s="2"/>
      <c r="B9" s="460" t="s">
        <v>19</v>
      </c>
      <c r="C9" s="461"/>
      <c r="D9" s="461"/>
      <c r="E9" s="461"/>
      <c r="F9" s="461"/>
      <c r="G9" s="461"/>
      <c r="H9" s="461"/>
      <c r="I9" s="461"/>
      <c r="J9" s="461"/>
      <c r="K9" s="462"/>
      <c r="L9" s="575" t="s">
        <v>182</v>
      </c>
      <c r="M9" s="576"/>
      <c r="N9" s="576"/>
      <c r="O9" s="576"/>
      <c r="P9" s="576"/>
      <c r="Q9" s="577"/>
      <c r="R9" s="578">
        <v>94522</v>
      </c>
      <c r="S9" s="579"/>
      <c r="T9" s="579"/>
      <c r="U9" s="579"/>
      <c r="V9" s="580"/>
      <c r="W9" s="374" t="s">
        <v>183</v>
      </c>
      <c r="X9" s="375"/>
      <c r="Y9" s="375"/>
      <c r="Z9" s="375"/>
      <c r="AA9" s="375"/>
      <c r="AB9" s="375"/>
      <c r="AC9" s="375"/>
      <c r="AD9" s="375"/>
      <c r="AE9" s="375"/>
      <c r="AF9" s="375"/>
      <c r="AG9" s="375"/>
      <c r="AH9" s="375"/>
      <c r="AI9" s="375"/>
      <c r="AJ9" s="375"/>
      <c r="AK9" s="375"/>
      <c r="AL9" s="439"/>
      <c r="AM9" s="526" t="s">
        <v>185</v>
      </c>
      <c r="AN9" s="418"/>
      <c r="AO9" s="418"/>
      <c r="AP9" s="418"/>
      <c r="AQ9" s="418"/>
      <c r="AR9" s="418"/>
      <c r="AS9" s="418"/>
      <c r="AT9" s="419"/>
      <c r="AU9" s="527" t="s">
        <v>66</v>
      </c>
      <c r="AV9" s="528"/>
      <c r="AW9" s="528"/>
      <c r="AX9" s="528"/>
      <c r="AY9" s="411" t="s">
        <v>68</v>
      </c>
      <c r="AZ9" s="412"/>
      <c r="BA9" s="412"/>
      <c r="BB9" s="412"/>
      <c r="BC9" s="412"/>
      <c r="BD9" s="412"/>
      <c r="BE9" s="412"/>
      <c r="BF9" s="412"/>
      <c r="BG9" s="412"/>
      <c r="BH9" s="412"/>
      <c r="BI9" s="412"/>
      <c r="BJ9" s="412"/>
      <c r="BK9" s="412"/>
      <c r="BL9" s="412"/>
      <c r="BM9" s="413"/>
      <c r="BN9" s="414">
        <v>287024</v>
      </c>
      <c r="BO9" s="415"/>
      <c r="BP9" s="415"/>
      <c r="BQ9" s="415"/>
      <c r="BR9" s="415"/>
      <c r="BS9" s="415"/>
      <c r="BT9" s="415"/>
      <c r="BU9" s="416"/>
      <c r="BV9" s="414">
        <v>-298605</v>
      </c>
      <c r="BW9" s="415"/>
      <c r="BX9" s="415"/>
      <c r="BY9" s="415"/>
      <c r="BZ9" s="415"/>
      <c r="CA9" s="415"/>
      <c r="CB9" s="415"/>
      <c r="CC9" s="416"/>
      <c r="CD9" s="507" t="s">
        <v>63</v>
      </c>
      <c r="CE9" s="508"/>
      <c r="CF9" s="508"/>
      <c r="CG9" s="508"/>
      <c r="CH9" s="508"/>
      <c r="CI9" s="508"/>
      <c r="CJ9" s="508"/>
      <c r="CK9" s="508"/>
      <c r="CL9" s="508"/>
      <c r="CM9" s="508"/>
      <c r="CN9" s="508"/>
      <c r="CO9" s="508"/>
      <c r="CP9" s="508"/>
      <c r="CQ9" s="508"/>
      <c r="CR9" s="508"/>
      <c r="CS9" s="509"/>
      <c r="CT9" s="362">
        <v>5.9</v>
      </c>
      <c r="CU9" s="363"/>
      <c r="CV9" s="363"/>
      <c r="CW9" s="363"/>
      <c r="CX9" s="363"/>
      <c r="CY9" s="363"/>
      <c r="CZ9" s="363"/>
      <c r="DA9" s="364"/>
      <c r="DB9" s="362">
        <v>7.6</v>
      </c>
      <c r="DC9" s="363"/>
      <c r="DD9" s="363"/>
      <c r="DE9" s="363"/>
      <c r="DF9" s="363"/>
      <c r="DG9" s="363"/>
      <c r="DH9" s="363"/>
      <c r="DI9" s="364"/>
    </row>
    <row r="10" spans="1:119" ht="18.75" customHeight="1" x14ac:dyDescent="0.15">
      <c r="A10" s="2"/>
      <c r="B10" s="460"/>
      <c r="C10" s="461"/>
      <c r="D10" s="461"/>
      <c r="E10" s="461"/>
      <c r="F10" s="461"/>
      <c r="G10" s="461"/>
      <c r="H10" s="461"/>
      <c r="I10" s="461"/>
      <c r="J10" s="461"/>
      <c r="K10" s="462"/>
      <c r="L10" s="417" t="s">
        <v>187</v>
      </c>
      <c r="M10" s="418"/>
      <c r="N10" s="418"/>
      <c r="O10" s="418"/>
      <c r="P10" s="418"/>
      <c r="Q10" s="419"/>
      <c r="R10" s="407">
        <v>94795</v>
      </c>
      <c r="S10" s="408"/>
      <c r="T10" s="408"/>
      <c r="U10" s="408"/>
      <c r="V10" s="410"/>
      <c r="W10" s="436"/>
      <c r="X10" s="437"/>
      <c r="Y10" s="437"/>
      <c r="Z10" s="437"/>
      <c r="AA10" s="437"/>
      <c r="AB10" s="437"/>
      <c r="AC10" s="437"/>
      <c r="AD10" s="437"/>
      <c r="AE10" s="437"/>
      <c r="AF10" s="437"/>
      <c r="AG10" s="437"/>
      <c r="AH10" s="437"/>
      <c r="AI10" s="437"/>
      <c r="AJ10" s="437"/>
      <c r="AK10" s="437"/>
      <c r="AL10" s="440"/>
      <c r="AM10" s="526" t="s">
        <v>189</v>
      </c>
      <c r="AN10" s="418"/>
      <c r="AO10" s="418"/>
      <c r="AP10" s="418"/>
      <c r="AQ10" s="418"/>
      <c r="AR10" s="418"/>
      <c r="AS10" s="418"/>
      <c r="AT10" s="419"/>
      <c r="AU10" s="527" t="s">
        <v>66</v>
      </c>
      <c r="AV10" s="528"/>
      <c r="AW10" s="528"/>
      <c r="AX10" s="528"/>
      <c r="AY10" s="411" t="s">
        <v>191</v>
      </c>
      <c r="AZ10" s="412"/>
      <c r="BA10" s="412"/>
      <c r="BB10" s="412"/>
      <c r="BC10" s="412"/>
      <c r="BD10" s="412"/>
      <c r="BE10" s="412"/>
      <c r="BF10" s="412"/>
      <c r="BG10" s="412"/>
      <c r="BH10" s="412"/>
      <c r="BI10" s="412"/>
      <c r="BJ10" s="412"/>
      <c r="BK10" s="412"/>
      <c r="BL10" s="412"/>
      <c r="BM10" s="413"/>
      <c r="BN10" s="414">
        <v>1502376</v>
      </c>
      <c r="BO10" s="415"/>
      <c r="BP10" s="415"/>
      <c r="BQ10" s="415"/>
      <c r="BR10" s="415"/>
      <c r="BS10" s="415"/>
      <c r="BT10" s="415"/>
      <c r="BU10" s="416"/>
      <c r="BV10" s="414">
        <v>1606370</v>
      </c>
      <c r="BW10" s="415"/>
      <c r="BX10" s="415"/>
      <c r="BY10" s="415"/>
      <c r="BZ10" s="415"/>
      <c r="CA10" s="415"/>
      <c r="CB10" s="415"/>
      <c r="CC10" s="416"/>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60"/>
      <c r="C11" s="461"/>
      <c r="D11" s="461"/>
      <c r="E11" s="461"/>
      <c r="F11" s="461"/>
      <c r="G11" s="461"/>
      <c r="H11" s="461"/>
      <c r="I11" s="461"/>
      <c r="J11" s="461"/>
      <c r="K11" s="462"/>
      <c r="L11" s="473" t="s">
        <v>194</v>
      </c>
      <c r="M11" s="474"/>
      <c r="N11" s="474"/>
      <c r="O11" s="474"/>
      <c r="P11" s="474"/>
      <c r="Q11" s="475"/>
      <c r="R11" s="572" t="s">
        <v>196</v>
      </c>
      <c r="S11" s="573"/>
      <c r="T11" s="573"/>
      <c r="U11" s="573"/>
      <c r="V11" s="574"/>
      <c r="W11" s="436"/>
      <c r="X11" s="437"/>
      <c r="Y11" s="437"/>
      <c r="Z11" s="437"/>
      <c r="AA11" s="437"/>
      <c r="AB11" s="437"/>
      <c r="AC11" s="437"/>
      <c r="AD11" s="437"/>
      <c r="AE11" s="437"/>
      <c r="AF11" s="437"/>
      <c r="AG11" s="437"/>
      <c r="AH11" s="437"/>
      <c r="AI11" s="437"/>
      <c r="AJ11" s="437"/>
      <c r="AK11" s="437"/>
      <c r="AL11" s="440"/>
      <c r="AM11" s="526" t="s">
        <v>200</v>
      </c>
      <c r="AN11" s="418"/>
      <c r="AO11" s="418"/>
      <c r="AP11" s="418"/>
      <c r="AQ11" s="418"/>
      <c r="AR11" s="418"/>
      <c r="AS11" s="418"/>
      <c r="AT11" s="419"/>
      <c r="AU11" s="527" t="s">
        <v>66</v>
      </c>
      <c r="AV11" s="528"/>
      <c r="AW11" s="528"/>
      <c r="AX11" s="528"/>
      <c r="AY11" s="411" t="s">
        <v>201</v>
      </c>
      <c r="AZ11" s="412"/>
      <c r="BA11" s="412"/>
      <c r="BB11" s="412"/>
      <c r="BC11" s="412"/>
      <c r="BD11" s="412"/>
      <c r="BE11" s="412"/>
      <c r="BF11" s="412"/>
      <c r="BG11" s="412"/>
      <c r="BH11" s="412"/>
      <c r="BI11" s="412"/>
      <c r="BJ11" s="412"/>
      <c r="BK11" s="412"/>
      <c r="BL11" s="412"/>
      <c r="BM11" s="413"/>
      <c r="BN11" s="414">
        <v>0</v>
      </c>
      <c r="BO11" s="415"/>
      <c r="BP11" s="415"/>
      <c r="BQ11" s="415"/>
      <c r="BR11" s="415"/>
      <c r="BS11" s="415"/>
      <c r="BT11" s="415"/>
      <c r="BU11" s="416"/>
      <c r="BV11" s="414">
        <v>0</v>
      </c>
      <c r="BW11" s="415"/>
      <c r="BX11" s="415"/>
      <c r="BY11" s="415"/>
      <c r="BZ11" s="415"/>
      <c r="CA11" s="415"/>
      <c r="CB11" s="415"/>
      <c r="CC11" s="416"/>
      <c r="CD11" s="507" t="s">
        <v>204</v>
      </c>
      <c r="CE11" s="508"/>
      <c r="CF11" s="508"/>
      <c r="CG11" s="508"/>
      <c r="CH11" s="508"/>
      <c r="CI11" s="508"/>
      <c r="CJ11" s="508"/>
      <c r="CK11" s="508"/>
      <c r="CL11" s="508"/>
      <c r="CM11" s="508"/>
      <c r="CN11" s="508"/>
      <c r="CO11" s="508"/>
      <c r="CP11" s="508"/>
      <c r="CQ11" s="508"/>
      <c r="CR11" s="508"/>
      <c r="CS11" s="509"/>
      <c r="CT11" s="560" t="s">
        <v>205</v>
      </c>
      <c r="CU11" s="561"/>
      <c r="CV11" s="561"/>
      <c r="CW11" s="561"/>
      <c r="CX11" s="561"/>
      <c r="CY11" s="561"/>
      <c r="CZ11" s="561"/>
      <c r="DA11" s="562"/>
      <c r="DB11" s="560" t="s">
        <v>205</v>
      </c>
      <c r="DC11" s="561"/>
      <c r="DD11" s="561"/>
      <c r="DE11" s="561"/>
      <c r="DF11" s="561"/>
      <c r="DG11" s="561"/>
      <c r="DH11" s="561"/>
      <c r="DI11" s="562"/>
    </row>
    <row r="12" spans="1:119" ht="18.75" customHeight="1" x14ac:dyDescent="0.15">
      <c r="A12" s="2"/>
      <c r="B12" s="463" t="s">
        <v>206</v>
      </c>
      <c r="C12" s="464"/>
      <c r="D12" s="464"/>
      <c r="E12" s="464"/>
      <c r="F12" s="464"/>
      <c r="G12" s="464"/>
      <c r="H12" s="464"/>
      <c r="I12" s="464"/>
      <c r="J12" s="464"/>
      <c r="K12" s="465"/>
      <c r="L12" s="563" t="s">
        <v>208</v>
      </c>
      <c r="M12" s="564"/>
      <c r="N12" s="564"/>
      <c r="O12" s="564"/>
      <c r="P12" s="564"/>
      <c r="Q12" s="565"/>
      <c r="R12" s="566">
        <v>95401</v>
      </c>
      <c r="S12" s="567"/>
      <c r="T12" s="567"/>
      <c r="U12" s="567"/>
      <c r="V12" s="568"/>
      <c r="W12" s="569" t="s">
        <v>4</v>
      </c>
      <c r="X12" s="528"/>
      <c r="Y12" s="528"/>
      <c r="Z12" s="528"/>
      <c r="AA12" s="528"/>
      <c r="AB12" s="570"/>
      <c r="AC12" s="527" t="s">
        <v>24</v>
      </c>
      <c r="AD12" s="528"/>
      <c r="AE12" s="528"/>
      <c r="AF12" s="528"/>
      <c r="AG12" s="570"/>
      <c r="AH12" s="527" t="s">
        <v>209</v>
      </c>
      <c r="AI12" s="528"/>
      <c r="AJ12" s="528"/>
      <c r="AK12" s="528"/>
      <c r="AL12" s="571"/>
      <c r="AM12" s="526" t="s">
        <v>210</v>
      </c>
      <c r="AN12" s="418"/>
      <c r="AO12" s="418"/>
      <c r="AP12" s="418"/>
      <c r="AQ12" s="418"/>
      <c r="AR12" s="418"/>
      <c r="AS12" s="418"/>
      <c r="AT12" s="419"/>
      <c r="AU12" s="527" t="s">
        <v>66</v>
      </c>
      <c r="AV12" s="528"/>
      <c r="AW12" s="528"/>
      <c r="AX12" s="528"/>
      <c r="AY12" s="411" t="s">
        <v>212</v>
      </c>
      <c r="AZ12" s="412"/>
      <c r="BA12" s="412"/>
      <c r="BB12" s="412"/>
      <c r="BC12" s="412"/>
      <c r="BD12" s="412"/>
      <c r="BE12" s="412"/>
      <c r="BF12" s="412"/>
      <c r="BG12" s="412"/>
      <c r="BH12" s="412"/>
      <c r="BI12" s="412"/>
      <c r="BJ12" s="412"/>
      <c r="BK12" s="412"/>
      <c r="BL12" s="412"/>
      <c r="BM12" s="413"/>
      <c r="BN12" s="414">
        <v>1980903</v>
      </c>
      <c r="BO12" s="415"/>
      <c r="BP12" s="415"/>
      <c r="BQ12" s="415"/>
      <c r="BR12" s="415"/>
      <c r="BS12" s="415"/>
      <c r="BT12" s="415"/>
      <c r="BU12" s="416"/>
      <c r="BV12" s="414">
        <v>852269</v>
      </c>
      <c r="BW12" s="415"/>
      <c r="BX12" s="415"/>
      <c r="BY12" s="415"/>
      <c r="BZ12" s="415"/>
      <c r="CA12" s="415"/>
      <c r="CB12" s="415"/>
      <c r="CC12" s="416"/>
      <c r="CD12" s="507" t="s">
        <v>214</v>
      </c>
      <c r="CE12" s="508"/>
      <c r="CF12" s="508"/>
      <c r="CG12" s="508"/>
      <c r="CH12" s="508"/>
      <c r="CI12" s="508"/>
      <c r="CJ12" s="508"/>
      <c r="CK12" s="508"/>
      <c r="CL12" s="508"/>
      <c r="CM12" s="508"/>
      <c r="CN12" s="508"/>
      <c r="CO12" s="508"/>
      <c r="CP12" s="508"/>
      <c r="CQ12" s="508"/>
      <c r="CR12" s="508"/>
      <c r="CS12" s="509"/>
      <c r="CT12" s="560" t="s">
        <v>205</v>
      </c>
      <c r="CU12" s="561"/>
      <c r="CV12" s="561"/>
      <c r="CW12" s="561"/>
      <c r="CX12" s="561"/>
      <c r="CY12" s="561"/>
      <c r="CZ12" s="561"/>
      <c r="DA12" s="562"/>
      <c r="DB12" s="560" t="s">
        <v>205</v>
      </c>
      <c r="DC12" s="561"/>
      <c r="DD12" s="561"/>
      <c r="DE12" s="561"/>
      <c r="DF12" s="561"/>
      <c r="DG12" s="561"/>
      <c r="DH12" s="561"/>
      <c r="DI12" s="562"/>
    </row>
    <row r="13" spans="1:119" ht="18.75" customHeight="1" x14ac:dyDescent="0.15">
      <c r="A13" s="2"/>
      <c r="B13" s="466"/>
      <c r="C13" s="467"/>
      <c r="D13" s="467"/>
      <c r="E13" s="467"/>
      <c r="F13" s="467"/>
      <c r="G13" s="467"/>
      <c r="H13" s="467"/>
      <c r="I13" s="467"/>
      <c r="J13" s="467"/>
      <c r="K13" s="468"/>
      <c r="L13" s="16"/>
      <c r="M13" s="549" t="s">
        <v>215</v>
      </c>
      <c r="N13" s="550"/>
      <c r="O13" s="550"/>
      <c r="P13" s="550"/>
      <c r="Q13" s="551"/>
      <c r="R13" s="552">
        <v>92996</v>
      </c>
      <c r="S13" s="553"/>
      <c r="T13" s="553"/>
      <c r="U13" s="553"/>
      <c r="V13" s="554"/>
      <c r="W13" s="450" t="s">
        <v>217</v>
      </c>
      <c r="X13" s="379"/>
      <c r="Y13" s="379"/>
      <c r="Z13" s="379"/>
      <c r="AA13" s="379"/>
      <c r="AB13" s="380"/>
      <c r="AC13" s="407">
        <v>2554</v>
      </c>
      <c r="AD13" s="408"/>
      <c r="AE13" s="408"/>
      <c r="AF13" s="408"/>
      <c r="AG13" s="409"/>
      <c r="AH13" s="407">
        <v>2521</v>
      </c>
      <c r="AI13" s="408"/>
      <c r="AJ13" s="408"/>
      <c r="AK13" s="408"/>
      <c r="AL13" s="410"/>
      <c r="AM13" s="526" t="s">
        <v>218</v>
      </c>
      <c r="AN13" s="418"/>
      <c r="AO13" s="418"/>
      <c r="AP13" s="418"/>
      <c r="AQ13" s="418"/>
      <c r="AR13" s="418"/>
      <c r="AS13" s="418"/>
      <c r="AT13" s="419"/>
      <c r="AU13" s="527" t="s">
        <v>165</v>
      </c>
      <c r="AV13" s="528"/>
      <c r="AW13" s="528"/>
      <c r="AX13" s="528"/>
      <c r="AY13" s="411" t="s">
        <v>221</v>
      </c>
      <c r="AZ13" s="412"/>
      <c r="BA13" s="412"/>
      <c r="BB13" s="412"/>
      <c r="BC13" s="412"/>
      <c r="BD13" s="412"/>
      <c r="BE13" s="412"/>
      <c r="BF13" s="412"/>
      <c r="BG13" s="412"/>
      <c r="BH13" s="412"/>
      <c r="BI13" s="412"/>
      <c r="BJ13" s="412"/>
      <c r="BK13" s="412"/>
      <c r="BL13" s="412"/>
      <c r="BM13" s="413"/>
      <c r="BN13" s="414">
        <v>-191503</v>
      </c>
      <c r="BO13" s="415"/>
      <c r="BP13" s="415"/>
      <c r="BQ13" s="415"/>
      <c r="BR13" s="415"/>
      <c r="BS13" s="415"/>
      <c r="BT13" s="415"/>
      <c r="BU13" s="416"/>
      <c r="BV13" s="414">
        <v>455496</v>
      </c>
      <c r="BW13" s="415"/>
      <c r="BX13" s="415"/>
      <c r="BY13" s="415"/>
      <c r="BZ13" s="415"/>
      <c r="CA13" s="415"/>
      <c r="CB13" s="415"/>
      <c r="CC13" s="416"/>
      <c r="CD13" s="507" t="s">
        <v>223</v>
      </c>
      <c r="CE13" s="508"/>
      <c r="CF13" s="508"/>
      <c r="CG13" s="508"/>
      <c r="CH13" s="508"/>
      <c r="CI13" s="508"/>
      <c r="CJ13" s="508"/>
      <c r="CK13" s="508"/>
      <c r="CL13" s="508"/>
      <c r="CM13" s="508"/>
      <c r="CN13" s="508"/>
      <c r="CO13" s="508"/>
      <c r="CP13" s="508"/>
      <c r="CQ13" s="508"/>
      <c r="CR13" s="508"/>
      <c r="CS13" s="509"/>
      <c r="CT13" s="362">
        <v>5.8</v>
      </c>
      <c r="CU13" s="363"/>
      <c r="CV13" s="363"/>
      <c r="CW13" s="363"/>
      <c r="CX13" s="363"/>
      <c r="CY13" s="363"/>
      <c r="CZ13" s="363"/>
      <c r="DA13" s="364"/>
      <c r="DB13" s="362">
        <v>4</v>
      </c>
      <c r="DC13" s="363"/>
      <c r="DD13" s="363"/>
      <c r="DE13" s="363"/>
      <c r="DF13" s="363"/>
      <c r="DG13" s="363"/>
      <c r="DH13" s="363"/>
      <c r="DI13" s="364"/>
    </row>
    <row r="14" spans="1:119" ht="18.75" customHeight="1" x14ac:dyDescent="0.15">
      <c r="A14" s="2"/>
      <c r="B14" s="466"/>
      <c r="C14" s="467"/>
      <c r="D14" s="467"/>
      <c r="E14" s="467"/>
      <c r="F14" s="467"/>
      <c r="G14" s="467"/>
      <c r="H14" s="467"/>
      <c r="I14" s="467"/>
      <c r="J14" s="467"/>
      <c r="K14" s="468"/>
      <c r="L14" s="539" t="s">
        <v>224</v>
      </c>
      <c r="M14" s="558"/>
      <c r="N14" s="558"/>
      <c r="O14" s="558"/>
      <c r="P14" s="558"/>
      <c r="Q14" s="559"/>
      <c r="R14" s="552">
        <v>95354</v>
      </c>
      <c r="S14" s="553"/>
      <c r="T14" s="553"/>
      <c r="U14" s="553"/>
      <c r="V14" s="554"/>
      <c r="W14" s="438"/>
      <c r="X14" s="382"/>
      <c r="Y14" s="382"/>
      <c r="Z14" s="382"/>
      <c r="AA14" s="382"/>
      <c r="AB14" s="383"/>
      <c r="AC14" s="542">
        <v>5.8</v>
      </c>
      <c r="AD14" s="543"/>
      <c r="AE14" s="543"/>
      <c r="AF14" s="543"/>
      <c r="AG14" s="544"/>
      <c r="AH14" s="542">
        <v>5.9</v>
      </c>
      <c r="AI14" s="543"/>
      <c r="AJ14" s="543"/>
      <c r="AK14" s="543"/>
      <c r="AL14" s="545"/>
      <c r="AM14" s="526"/>
      <c r="AN14" s="418"/>
      <c r="AO14" s="418"/>
      <c r="AP14" s="418"/>
      <c r="AQ14" s="418"/>
      <c r="AR14" s="418"/>
      <c r="AS14" s="418"/>
      <c r="AT14" s="419"/>
      <c r="AU14" s="527"/>
      <c r="AV14" s="528"/>
      <c r="AW14" s="528"/>
      <c r="AX14" s="528"/>
      <c r="AY14" s="411"/>
      <c r="AZ14" s="412"/>
      <c r="BA14" s="412"/>
      <c r="BB14" s="412"/>
      <c r="BC14" s="412"/>
      <c r="BD14" s="412"/>
      <c r="BE14" s="412"/>
      <c r="BF14" s="412"/>
      <c r="BG14" s="412"/>
      <c r="BH14" s="412"/>
      <c r="BI14" s="412"/>
      <c r="BJ14" s="412"/>
      <c r="BK14" s="412"/>
      <c r="BL14" s="412"/>
      <c r="BM14" s="413"/>
      <c r="BN14" s="414"/>
      <c r="BO14" s="415"/>
      <c r="BP14" s="415"/>
      <c r="BQ14" s="415"/>
      <c r="BR14" s="415"/>
      <c r="BS14" s="415"/>
      <c r="BT14" s="415"/>
      <c r="BU14" s="416"/>
      <c r="BV14" s="414"/>
      <c r="BW14" s="415"/>
      <c r="BX14" s="415"/>
      <c r="BY14" s="415"/>
      <c r="BZ14" s="415"/>
      <c r="CA14" s="415"/>
      <c r="CB14" s="415"/>
      <c r="CC14" s="416"/>
      <c r="CD14" s="502" t="s">
        <v>228</v>
      </c>
      <c r="CE14" s="503"/>
      <c r="CF14" s="503"/>
      <c r="CG14" s="503"/>
      <c r="CH14" s="503"/>
      <c r="CI14" s="503"/>
      <c r="CJ14" s="503"/>
      <c r="CK14" s="503"/>
      <c r="CL14" s="503"/>
      <c r="CM14" s="503"/>
      <c r="CN14" s="503"/>
      <c r="CO14" s="503"/>
      <c r="CP14" s="503"/>
      <c r="CQ14" s="503"/>
      <c r="CR14" s="503"/>
      <c r="CS14" s="504"/>
      <c r="CT14" s="546">
        <v>22</v>
      </c>
      <c r="CU14" s="547"/>
      <c r="CV14" s="547"/>
      <c r="CW14" s="547"/>
      <c r="CX14" s="547"/>
      <c r="CY14" s="547"/>
      <c r="CZ14" s="547"/>
      <c r="DA14" s="548"/>
      <c r="DB14" s="546">
        <v>16.8</v>
      </c>
      <c r="DC14" s="547"/>
      <c r="DD14" s="547"/>
      <c r="DE14" s="547"/>
      <c r="DF14" s="547"/>
      <c r="DG14" s="547"/>
      <c r="DH14" s="547"/>
      <c r="DI14" s="548"/>
    </row>
    <row r="15" spans="1:119" ht="18.75" customHeight="1" x14ac:dyDescent="0.15">
      <c r="A15" s="2"/>
      <c r="B15" s="466"/>
      <c r="C15" s="467"/>
      <c r="D15" s="467"/>
      <c r="E15" s="467"/>
      <c r="F15" s="467"/>
      <c r="G15" s="467"/>
      <c r="H15" s="467"/>
      <c r="I15" s="467"/>
      <c r="J15" s="467"/>
      <c r="K15" s="468"/>
      <c r="L15" s="16"/>
      <c r="M15" s="549" t="s">
        <v>215</v>
      </c>
      <c r="N15" s="550"/>
      <c r="O15" s="550"/>
      <c r="P15" s="550"/>
      <c r="Q15" s="551"/>
      <c r="R15" s="552">
        <v>93012</v>
      </c>
      <c r="S15" s="553"/>
      <c r="T15" s="553"/>
      <c r="U15" s="553"/>
      <c r="V15" s="554"/>
      <c r="W15" s="450" t="s">
        <v>6</v>
      </c>
      <c r="X15" s="379"/>
      <c r="Y15" s="379"/>
      <c r="Z15" s="379"/>
      <c r="AA15" s="379"/>
      <c r="AB15" s="380"/>
      <c r="AC15" s="407">
        <v>16965</v>
      </c>
      <c r="AD15" s="408"/>
      <c r="AE15" s="408"/>
      <c r="AF15" s="408"/>
      <c r="AG15" s="409"/>
      <c r="AH15" s="407">
        <v>16542</v>
      </c>
      <c r="AI15" s="408"/>
      <c r="AJ15" s="408"/>
      <c r="AK15" s="408"/>
      <c r="AL15" s="410"/>
      <c r="AM15" s="526"/>
      <c r="AN15" s="418"/>
      <c r="AO15" s="418"/>
      <c r="AP15" s="418"/>
      <c r="AQ15" s="418"/>
      <c r="AR15" s="418"/>
      <c r="AS15" s="418"/>
      <c r="AT15" s="419"/>
      <c r="AU15" s="527"/>
      <c r="AV15" s="528"/>
      <c r="AW15" s="528"/>
      <c r="AX15" s="528"/>
      <c r="AY15" s="499" t="s">
        <v>231</v>
      </c>
      <c r="AZ15" s="500"/>
      <c r="BA15" s="500"/>
      <c r="BB15" s="500"/>
      <c r="BC15" s="500"/>
      <c r="BD15" s="500"/>
      <c r="BE15" s="500"/>
      <c r="BF15" s="500"/>
      <c r="BG15" s="500"/>
      <c r="BH15" s="500"/>
      <c r="BI15" s="500"/>
      <c r="BJ15" s="500"/>
      <c r="BK15" s="500"/>
      <c r="BL15" s="500"/>
      <c r="BM15" s="501"/>
      <c r="BN15" s="496">
        <v>21274977</v>
      </c>
      <c r="BO15" s="497"/>
      <c r="BP15" s="497"/>
      <c r="BQ15" s="497"/>
      <c r="BR15" s="497"/>
      <c r="BS15" s="497"/>
      <c r="BT15" s="497"/>
      <c r="BU15" s="498"/>
      <c r="BV15" s="496">
        <v>20885753</v>
      </c>
      <c r="BW15" s="497"/>
      <c r="BX15" s="497"/>
      <c r="BY15" s="497"/>
      <c r="BZ15" s="497"/>
      <c r="CA15" s="497"/>
      <c r="CB15" s="497"/>
      <c r="CC15" s="498"/>
      <c r="CD15" s="555" t="s">
        <v>216</v>
      </c>
      <c r="CE15" s="556"/>
      <c r="CF15" s="556"/>
      <c r="CG15" s="556"/>
      <c r="CH15" s="556"/>
      <c r="CI15" s="556"/>
      <c r="CJ15" s="556"/>
      <c r="CK15" s="556"/>
      <c r="CL15" s="556"/>
      <c r="CM15" s="556"/>
      <c r="CN15" s="556"/>
      <c r="CO15" s="556"/>
      <c r="CP15" s="556"/>
      <c r="CQ15" s="556"/>
      <c r="CR15" s="556"/>
      <c r="CS15" s="557"/>
      <c r="CT15" s="31"/>
      <c r="CU15" s="34"/>
      <c r="CV15" s="34"/>
      <c r="CW15" s="34"/>
      <c r="CX15" s="34"/>
      <c r="CY15" s="34"/>
      <c r="CZ15" s="34"/>
      <c r="DA15" s="37"/>
      <c r="DB15" s="31"/>
      <c r="DC15" s="34"/>
      <c r="DD15" s="34"/>
      <c r="DE15" s="34"/>
      <c r="DF15" s="34"/>
      <c r="DG15" s="34"/>
      <c r="DH15" s="34"/>
      <c r="DI15" s="37"/>
    </row>
    <row r="16" spans="1:119" ht="18.75" customHeight="1" x14ac:dyDescent="0.15">
      <c r="A16" s="2"/>
      <c r="B16" s="466"/>
      <c r="C16" s="467"/>
      <c r="D16" s="467"/>
      <c r="E16" s="467"/>
      <c r="F16" s="467"/>
      <c r="G16" s="467"/>
      <c r="H16" s="467"/>
      <c r="I16" s="467"/>
      <c r="J16" s="467"/>
      <c r="K16" s="468"/>
      <c r="L16" s="539" t="s">
        <v>45</v>
      </c>
      <c r="M16" s="540"/>
      <c r="N16" s="540"/>
      <c r="O16" s="540"/>
      <c r="P16" s="540"/>
      <c r="Q16" s="541"/>
      <c r="R16" s="536" t="s">
        <v>232</v>
      </c>
      <c r="S16" s="537"/>
      <c r="T16" s="537"/>
      <c r="U16" s="537"/>
      <c r="V16" s="538"/>
      <c r="W16" s="438"/>
      <c r="X16" s="382"/>
      <c r="Y16" s="382"/>
      <c r="Z16" s="382"/>
      <c r="AA16" s="382"/>
      <c r="AB16" s="383"/>
      <c r="AC16" s="542">
        <v>38.299999999999997</v>
      </c>
      <c r="AD16" s="543"/>
      <c r="AE16" s="543"/>
      <c r="AF16" s="543"/>
      <c r="AG16" s="544"/>
      <c r="AH16" s="542">
        <v>38.9</v>
      </c>
      <c r="AI16" s="543"/>
      <c r="AJ16" s="543"/>
      <c r="AK16" s="543"/>
      <c r="AL16" s="545"/>
      <c r="AM16" s="526"/>
      <c r="AN16" s="418"/>
      <c r="AO16" s="418"/>
      <c r="AP16" s="418"/>
      <c r="AQ16" s="418"/>
      <c r="AR16" s="418"/>
      <c r="AS16" s="418"/>
      <c r="AT16" s="419"/>
      <c r="AU16" s="527"/>
      <c r="AV16" s="528"/>
      <c r="AW16" s="528"/>
      <c r="AX16" s="528"/>
      <c r="AY16" s="411" t="s">
        <v>108</v>
      </c>
      <c r="AZ16" s="412"/>
      <c r="BA16" s="412"/>
      <c r="BB16" s="412"/>
      <c r="BC16" s="412"/>
      <c r="BD16" s="412"/>
      <c r="BE16" s="412"/>
      <c r="BF16" s="412"/>
      <c r="BG16" s="412"/>
      <c r="BH16" s="412"/>
      <c r="BI16" s="412"/>
      <c r="BJ16" s="412"/>
      <c r="BK16" s="412"/>
      <c r="BL16" s="412"/>
      <c r="BM16" s="413"/>
      <c r="BN16" s="414">
        <v>15266285</v>
      </c>
      <c r="BO16" s="415"/>
      <c r="BP16" s="415"/>
      <c r="BQ16" s="415"/>
      <c r="BR16" s="415"/>
      <c r="BS16" s="415"/>
      <c r="BT16" s="415"/>
      <c r="BU16" s="416"/>
      <c r="BV16" s="414">
        <v>15673743</v>
      </c>
      <c r="BW16" s="415"/>
      <c r="BX16" s="415"/>
      <c r="BY16" s="415"/>
      <c r="BZ16" s="415"/>
      <c r="CA16" s="415"/>
      <c r="CB16" s="415"/>
      <c r="CC16" s="416"/>
      <c r="CD16" s="24"/>
      <c r="CE16" s="360"/>
      <c r="CF16" s="360"/>
      <c r="CG16" s="360"/>
      <c r="CH16" s="360"/>
      <c r="CI16" s="360"/>
      <c r="CJ16" s="360"/>
      <c r="CK16" s="360"/>
      <c r="CL16" s="360"/>
      <c r="CM16" s="360"/>
      <c r="CN16" s="360"/>
      <c r="CO16" s="360"/>
      <c r="CP16" s="360"/>
      <c r="CQ16" s="360"/>
      <c r="CR16" s="360"/>
      <c r="CS16" s="361"/>
      <c r="CT16" s="362"/>
      <c r="CU16" s="363"/>
      <c r="CV16" s="363"/>
      <c r="CW16" s="363"/>
      <c r="CX16" s="363"/>
      <c r="CY16" s="363"/>
      <c r="CZ16" s="363"/>
      <c r="DA16" s="364"/>
      <c r="DB16" s="362"/>
      <c r="DC16" s="363"/>
      <c r="DD16" s="363"/>
      <c r="DE16" s="363"/>
      <c r="DF16" s="363"/>
      <c r="DG16" s="363"/>
      <c r="DH16" s="363"/>
      <c r="DI16" s="364"/>
    </row>
    <row r="17" spans="1:113" ht="18.75" customHeight="1" x14ac:dyDescent="0.15">
      <c r="A17" s="2"/>
      <c r="B17" s="469"/>
      <c r="C17" s="470"/>
      <c r="D17" s="470"/>
      <c r="E17" s="470"/>
      <c r="F17" s="470"/>
      <c r="G17" s="470"/>
      <c r="H17" s="470"/>
      <c r="I17" s="470"/>
      <c r="J17" s="470"/>
      <c r="K17" s="471"/>
      <c r="L17" s="17"/>
      <c r="M17" s="533" t="s">
        <v>103</v>
      </c>
      <c r="N17" s="534"/>
      <c r="O17" s="534"/>
      <c r="P17" s="534"/>
      <c r="Q17" s="535"/>
      <c r="R17" s="536" t="s">
        <v>233</v>
      </c>
      <c r="S17" s="537"/>
      <c r="T17" s="537"/>
      <c r="U17" s="537"/>
      <c r="V17" s="538"/>
      <c r="W17" s="450" t="s">
        <v>94</v>
      </c>
      <c r="X17" s="379"/>
      <c r="Y17" s="379"/>
      <c r="Z17" s="379"/>
      <c r="AA17" s="379"/>
      <c r="AB17" s="380"/>
      <c r="AC17" s="407">
        <v>24784</v>
      </c>
      <c r="AD17" s="408"/>
      <c r="AE17" s="408"/>
      <c r="AF17" s="408"/>
      <c r="AG17" s="409"/>
      <c r="AH17" s="407">
        <v>23516</v>
      </c>
      <c r="AI17" s="408"/>
      <c r="AJ17" s="408"/>
      <c r="AK17" s="408"/>
      <c r="AL17" s="410"/>
      <c r="AM17" s="526"/>
      <c r="AN17" s="418"/>
      <c r="AO17" s="418"/>
      <c r="AP17" s="418"/>
      <c r="AQ17" s="418"/>
      <c r="AR17" s="418"/>
      <c r="AS17" s="418"/>
      <c r="AT17" s="419"/>
      <c r="AU17" s="527"/>
      <c r="AV17" s="528"/>
      <c r="AW17" s="528"/>
      <c r="AX17" s="528"/>
      <c r="AY17" s="411" t="s">
        <v>234</v>
      </c>
      <c r="AZ17" s="412"/>
      <c r="BA17" s="412"/>
      <c r="BB17" s="412"/>
      <c r="BC17" s="412"/>
      <c r="BD17" s="412"/>
      <c r="BE17" s="412"/>
      <c r="BF17" s="412"/>
      <c r="BG17" s="412"/>
      <c r="BH17" s="412"/>
      <c r="BI17" s="412"/>
      <c r="BJ17" s="412"/>
      <c r="BK17" s="412"/>
      <c r="BL17" s="412"/>
      <c r="BM17" s="413"/>
      <c r="BN17" s="414">
        <v>27579658</v>
      </c>
      <c r="BO17" s="415"/>
      <c r="BP17" s="415"/>
      <c r="BQ17" s="415"/>
      <c r="BR17" s="415"/>
      <c r="BS17" s="415"/>
      <c r="BT17" s="415"/>
      <c r="BU17" s="416"/>
      <c r="BV17" s="414">
        <v>26996116</v>
      </c>
      <c r="BW17" s="415"/>
      <c r="BX17" s="415"/>
      <c r="BY17" s="415"/>
      <c r="BZ17" s="415"/>
      <c r="CA17" s="415"/>
      <c r="CB17" s="415"/>
      <c r="CC17" s="416"/>
      <c r="CD17" s="24"/>
      <c r="CE17" s="360"/>
      <c r="CF17" s="360"/>
      <c r="CG17" s="360"/>
      <c r="CH17" s="360"/>
      <c r="CI17" s="360"/>
      <c r="CJ17" s="360"/>
      <c r="CK17" s="360"/>
      <c r="CL17" s="360"/>
      <c r="CM17" s="360"/>
      <c r="CN17" s="360"/>
      <c r="CO17" s="360"/>
      <c r="CP17" s="360"/>
      <c r="CQ17" s="360"/>
      <c r="CR17" s="360"/>
      <c r="CS17" s="361"/>
      <c r="CT17" s="362"/>
      <c r="CU17" s="363"/>
      <c r="CV17" s="363"/>
      <c r="CW17" s="363"/>
      <c r="CX17" s="363"/>
      <c r="CY17" s="363"/>
      <c r="CZ17" s="363"/>
      <c r="DA17" s="364"/>
      <c r="DB17" s="362"/>
      <c r="DC17" s="363"/>
      <c r="DD17" s="363"/>
      <c r="DE17" s="363"/>
      <c r="DF17" s="363"/>
      <c r="DG17" s="363"/>
      <c r="DH17" s="363"/>
      <c r="DI17" s="364"/>
    </row>
    <row r="18" spans="1:113" ht="18.75" customHeight="1" x14ac:dyDescent="0.15">
      <c r="A18" s="2"/>
      <c r="B18" s="513" t="s">
        <v>235</v>
      </c>
      <c r="C18" s="462"/>
      <c r="D18" s="462"/>
      <c r="E18" s="514"/>
      <c r="F18" s="514"/>
      <c r="G18" s="514"/>
      <c r="H18" s="514"/>
      <c r="I18" s="514"/>
      <c r="J18" s="514"/>
      <c r="K18" s="514"/>
      <c r="L18" s="529">
        <v>146.97999999999999</v>
      </c>
      <c r="M18" s="529"/>
      <c r="N18" s="529"/>
      <c r="O18" s="529"/>
      <c r="P18" s="529"/>
      <c r="Q18" s="529"/>
      <c r="R18" s="530"/>
      <c r="S18" s="530"/>
      <c r="T18" s="530"/>
      <c r="U18" s="530"/>
      <c r="V18" s="531"/>
      <c r="W18" s="376"/>
      <c r="X18" s="377"/>
      <c r="Y18" s="377"/>
      <c r="Z18" s="377"/>
      <c r="AA18" s="377"/>
      <c r="AB18" s="445"/>
      <c r="AC18" s="482">
        <v>55.9</v>
      </c>
      <c r="AD18" s="483"/>
      <c r="AE18" s="483"/>
      <c r="AF18" s="483"/>
      <c r="AG18" s="532"/>
      <c r="AH18" s="482">
        <v>55.2</v>
      </c>
      <c r="AI18" s="483"/>
      <c r="AJ18" s="483"/>
      <c r="AK18" s="483"/>
      <c r="AL18" s="484"/>
      <c r="AM18" s="526"/>
      <c r="AN18" s="418"/>
      <c r="AO18" s="418"/>
      <c r="AP18" s="418"/>
      <c r="AQ18" s="418"/>
      <c r="AR18" s="418"/>
      <c r="AS18" s="418"/>
      <c r="AT18" s="419"/>
      <c r="AU18" s="527"/>
      <c r="AV18" s="528"/>
      <c r="AW18" s="528"/>
      <c r="AX18" s="528"/>
      <c r="AY18" s="411" t="s">
        <v>238</v>
      </c>
      <c r="AZ18" s="412"/>
      <c r="BA18" s="412"/>
      <c r="BB18" s="412"/>
      <c r="BC18" s="412"/>
      <c r="BD18" s="412"/>
      <c r="BE18" s="412"/>
      <c r="BF18" s="412"/>
      <c r="BG18" s="412"/>
      <c r="BH18" s="412"/>
      <c r="BI18" s="412"/>
      <c r="BJ18" s="412"/>
      <c r="BK18" s="412"/>
      <c r="BL18" s="412"/>
      <c r="BM18" s="413"/>
      <c r="BN18" s="414">
        <v>20130354</v>
      </c>
      <c r="BO18" s="415"/>
      <c r="BP18" s="415"/>
      <c r="BQ18" s="415"/>
      <c r="BR18" s="415"/>
      <c r="BS18" s="415"/>
      <c r="BT18" s="415"/>
      <c r="BU18" s="416"/>
      <c r="BV18" s="414">
        <v>20736072</v>
      </c>
      <c r="BW18" s="415"/>
      <c r="BX18" s="415"/>
      <c r="BY18" s="415"/>
      <c r="BZ18" s="415"/>
      <c r="CA18" s="415"/>
      <c r="CB18" s="415"/>
      <c r="CC18" s="416"/>
      <c r="CD18" s="24"/>
      <c r="CE18" s="360"/>
      <c r="CF18" s="360"/>
      <c r="CG18" s="360"/>
      <c r="CH18" s="360"/>
      <c r="CI18" s="360"/>
      <c r="CJ18" s="360"/>
      <c r="CK18" s="360"/>
      <c r="CL18" s="360"/>
      <c r="CM18" s="360"/>
      <c r="CN18" s="360"/>
      <c r="CO18" s="360"/>
      <c r="CP18" s="360"/>
      <c r="CQ18" s="360"/>
      <c r="CR18" s="360"/>
      <c r="CS18" s="361"/>
      <c r="CT18" s="362"/>
      <c r="CU18" s="363"/>
      <c r="CV18" s="363"/>
      <c r="CW18" s="363"/>
      <c r="CX18" s="363"/>
      <c r="CY18" s="363"/>
      <c r="CZ18" s="363"/>
      <c r="DA18" s="364"/>
      <c r="DB18" s="362"/>
      <c r="DC18" s="363"/>
      <c r="DD18" s="363"/>
      <c r="DE18" s="363"/>
      <c r="DF18" s="363"/>
      <c r="DG18" s="363"/>
      <c r="DH18" s="363"/>
      <c r="DI18" s="364"/>
    </row>
    <row r="19" spans="1:113" ht="18.75" customHeight="1" x14ac:dyDescent="0.15">
      <c r="A19" s="2"/>
      <c r="B19" s="513" t="s">
        <v>61</v>
      </c>
      <c r="C19" s="462"/>
      <c r="D19" s="462"/>
      <c r="E19" s="514"/>
      <c r="F19" s="514"/>
      <c r="G19" s="514"/>
      <c r="H19" s="514"/>
      <c r="I19" s="514"/>
      <c r="J19" s="514"/>
      <c r="K19" s="514"/>
      <c r="L19" s="515">
        <v>643</v>
      </c>
      <c r="M19" s="515"/>
      <c r="N19" s="515"/>
      <c r="O19" s="515"/>
      <c r="P19" s="515"/>
      <c r="Q19" s="515"/>
      <c r="R19" s="516"/>
      <c r="S19" s="516"/>
      <c r="T19" s="516"/>
      <c r="U19" s="516"/>
      <c r="V19" s="517"/>
      <c r="W19" s="374"/>
      <c r="X19" s="375"/>
      <c r="Y19" s="375"/>
      <c r="Z19" s="375"/>
      <c r="AA19" s="375"/>
      <c r="AB19" s="375"/>
      <c r="AC19" s="524"/>
      <c r="AD19" s="524"/>
      <c r="AE19" s="524"/>
      <c r="AF19" s="524"/>
      <c r="AG19" s="524"/>
      <c r="AH19" s="524"/>
      <c r="AI19" s="524"/>
      <c r="AJ19" s="524"/>
      <c r="AK19" s="524"/>
      <c r="AL19" s="525"/>
      <c r="AM19" s="526"/>
      <c r="AN19" s="418"/>
      <c r="AO19" s="418"/>
      <c r="AP19" s="418"/>
      <c r="AQ19" s="418"/>
      <c r="AR19" s="418"/>
      <c r="AS19" s="418"/>
      <c r="AT19" s="419"/>
      <c r="AU19" s="527"/>
      <c r="AV19" s="528"/>
      <c r="AW19" s="528"/>
      <c r="AX19" s="528"/>
      <c r="AY19" s="411" t="s">
        <v>240</v>
      </c>
      <c r="AZ19" s="412"/>
      <c r="BA19" s="412"/>
      <c r="BB19" s="412"/>
      <c r="BC19" s="412"/>
      <c r="BD19" s="412"/>
      <c r="BE19" s="412"/>
      <c r="BF19" s="412"/>
      <c r="BG19" s="412"/>
      <c r="BH19" s="412"/>
      <c r="BI19" s="412"/>
      <c r="BJ19" s="412"/>
      <c r="BK19" s="412"/>
      <c r="BL19" s="412"/>
      <c r="BM19" s="413"/>
      <c r="BN19" s="414">
        <v>33164179</v>
      </c>
      <c r="BO19" s="415"/>
      <c r="BP19" s="415"/>
      <c r="BQ19" s="415"/>
      <c r="BR19" s="415"/>
      <c r="BS19" s="415"/>
      <c r="BT19" s="415"/>
      <c r="BU19" s="416"/>
      <c r="BV19" s="414">
        <v>34173470</v>
      </c>
      <c r="BW19" s="415"/>
      <c r="BX19" s="415"/>
      <c r="BY19" s="415"/>
      <c r="BZ19" s="415"/>
      <c r="CA19" s="415"/>
      <c r="CB19" s="415"/>
      <c r="CC19" s="416"/>
      <c r="CD19" s="24"/>
      <c r="CE19" s="360"/>
      <c r="CF19" s="360"/>
      <c r="CG19" s="360"/>
      <c r="CH19" s="360"/>
      <c r="CI19" s="360"/>
      <c r="CJ19" s="360"/>
      <c r="CK19" s="360"/>
      <c r="CL19" s="360"/>
      <c r="CM19" s="360"/>
      <c r="CN19" s="360"/>
      <c r="CO19" s="360"/>
      <c r="CP19" s="360"/>
      <c r="CQ19" s="360"/>
      <c r="CR19" s="360"/>
      <c r="CS19" s="361"/>
      <c r="CT19" s="362"/>
      <c r="CU19" s="363"/>
      <c r="CV19" s="363"/>
      <c r="CW19" s="363"/>
      <c r="CX19" s="363"/>
      <c r="CY19" s="363"/>
      <c r="CZ19" s="363"/>
      <c r="DA19" s="364"/>
      <c r="DB19" s="362"/>
      <c r="DC19" s="363"/>
      <c r="DD19" s="363"/>
      <c r="DE19" s="363"/>
      <c r="DF19" s="363"/>
      <c r="DG19" s="363"/>
      <c r="DH19" s="363"/>
      <c r="DI19" s="364"/>
    </row>
    <row r="20" spans="1:113" ht="18.75" customHeight="1" x14ac:dyDescent="0.15">
      <c r="A20" s="2"/>
      <c r="B20" s="513" t="s">
        <v>243</v>
      </c>
      <c r="C20" s="462"/>
      <c r="D20" s="462"/>
      <c r="E20" s="514"/>
      <c r="F20" s="514"/>
      <c r="G20" s="514"/>
      <c r="H20" s="514"/>
      <c r="I20" s="514"/>
      <c r="J20" s="514"/>
      <c r="K20" s="514"/>
      <c r="L20" s="515">
        <v>37221</v>
      </c>
      <c r="M20" s="515"/>
      <c r="N20" s="515"/>
      <c r="O20" s="515"/>
      <c r="P20" s="515"/>
      <c r="Q20" s="515"/>
      <c r="R20" s="516"/>
      <c r="S20" s="516"/>
      <c r="T20" s="516"/>
      <c r="U20" s="516"/>
      <c r="V20" s="517"/>
      <c r="W20" s="376"/>
      <c r="X20" s="377"/>
      <c r="Y20" s="377"/>
      <c r="Z20" s="377"/>
      <c r="AA20" s="377"/>
      <c r="AB20" s="377"/>
      <c r="AC20" s="518"/>
      <c r="AD20" s="518"/>
      <c r="AE20" s="518"/>
      <c r="AF20" s="518"/>
      <c r="AG20" s="518"/>
      <c r="AH20" s="518"/>
      <c r="AI20" s="518"/>
      <c r="AJ20" s="518"/>
      <c r="AK20" s="518"/>
      <c r="AL20" s="519"/>
      <c r="AM20" s="520"/>
      <c r="AN20" s="474"/>
      <c r="AO20" s="474"/>
      <c r="AP20" s="474"/>
      <c r="AQ20" s="474"/>
      <c r="AR20" s="474"/>
      <c r="AS20" s="474"/>
      <c r="AT20" s="475"/>
      <c r="AU20" s="521"/>
      <c r="AV20" s="522"/>
      <c r="AW20" s="522"/>
      <c r="AX20" s="523"/>
      <c r="AY20" s="411"/>
      <c r="AZ20" s="412"/>
      <c r="BA20" s="412"/>
      <c r="BB20" s="412"/>
      <c r="BC20" s="412"/>
      <c r="BD20" s="412"/>
      <c r="BE20" s="412"/>
      <c r="BF20" s="412"/>
      <c r="BG20" s="412"/>
      <c r="BH20" s="412"/>
      <c r="BI20" s="412"/>
      <c r="BJ20" s="412"/>
      <c r="BK20" s="412"/>
      <c r="BL20" s="412"/>
      <c r="BM20" s="413"/>
      <c r="BN20" s="414"/>
      <c r="BO20" s="415"/>
      <c r="BP20" s="415"/>
      <c r="BQ20" s="415"/>
      <c r="BR20" s="415"/>
      <c r="BS20" s="415"/>
      <c r="BT20" s="415"/>
      <c r="BU20" s="416"/>
      <c r="BV20" s="414"/>
      <c r="BW20" s="415"/>
      <c r="BX20" s="415"/>
      <c r="BY20" s="415"/>
      <c r="BZ20" s="415"/>
      <c r="CA20" s="415"/>
      <c r="CB20" s="415"/>
      <c r="CC20" s="416"/>
      <c r="CD20" s="24"/>
      <c r="CE20" s="360"/>
      <c r="CF20" s="360"/>
      <c r="CG20" s="360"/>
      <c r="CH20" s="360"/>
      <c r="CI20" s="360"/>
      <c r="CJ20" s="360"/>
      <c r="CK20" s="360"/>
      <c r="CL20" s="360"/>
      <c r="CM20" s="360"/>
      <c r="CN20" s="360"/>
      <c r="CO20" s="360"/>
      <c r="CP20" s="360"/>
      <c r="CQ20" s="360"/>
      <c r="CR20" s="360"/>
      <c r="CS20" s="361"/>
      <c r="CT20" s="362"/>
      <c r="CU20" s="363"/>
      <c r="CV20" s="363"/>
      <c r="CW20" s="363"/>
      <c r="CX20" s="363"/>
      <c r="CY20" s="363"/>
      <c r="CZ20" s="363"/>
      <c r="DA20" s="364"/>
      <c r="DB20" s="362"/>
      <c r="DC20" s="363"/>
      <c r="DD20" s="363"/>
      <c r="DE20" s="363"/>
      <c r="DF20" s="363"/>
      <c r="DG20" s="363"/>
      <c r="DH20" s="363"/>
      <c r="DI20" s="364"/>
    </row>
    <row r="21" spans="1:113" ht="18.75" customHeight="1" x14ac:dyDescent="0.15">
      <c r="A21" s="2"/>
      <c r="B21" s="510" t="s">
        <v>245</v>
      </c>
      <c r="C21" s="511"/>
      <c r="D21" s="511"/>
      <c r="E21" s="511"/>
      <c r="F21" s="511"/>
      <c r="G21" s="511"/>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s="411"/>
      <c r="AZ21" s="412"/>
      <c r="BA21" s="412"/>
      <c r="BB21" s="412"/>
      <c r="BC21" s="412"/>
      <c r="BD21" s="412"/>
      <c r="BE21" s="412"/>
      <c r="BF21" s="412"/>
      <c r="BG21" s="412"/>
      <c r="BH21" s="412"/>
      <c r="BI21" s="412"/>
      <c r="BJ21" s="412"/>
      <c r="BK21" s="412"/>
      <c r="BL21" s="412"/>
      <c r="BM21" s="413"/>
      <c r="BN21" s="414"/>
      <c r="BO21" s="415"/>
      <c r="BP21" s="415"/>
      <c r="BQ21" s="415"/>
      <c r="BR21" s="415"/>
      <c r="BS21" s="415"/>
      <c r="BT21" s="415"/>
      <c r="BU21" s="416"/>
      <c r="BV21" s="414"/>
      <c r="BW21" s="415"/>
      <c r="BX21" s="415"/>
      <c r="BY21" s="415"/>
      <c r="BZ21" s="415"/>
      <c r="CA21" s="415"/>
      <c r="CB21" s="415"/>
      <c r="CC21" s="416"/>
      <c r="CD21" s="24"/>
      <c r="CE21" s="360"/>
      <c r="CF21" s="360"/>
      <c r="CG21" s="360"/>
      <c r="CH21" s="360"/>
      <c r="CI21" s="360"/>
      <c r="CJ21" s="360"/>
      <c r="CK21" s="360"/>
      <c r="CL21" s="360"/>
      <c r="CM21" s="360"/>
      <c r="CN21" s="360"/>
      <c r="CO21" s="360"/>
      <c r="CP21" s="360"/>
      <c r="CQ21" s="360"/>
      <c r="CR21" s="360"/>
      <c r="CS21" s="361"/>
      <c r="CT21" s="362"/>
      <c r="CU21" s="363"/>
      <c r="CV21" s="363"/>
      <c r="CW21" s="363"/>
      <c r="CX21" s="363"/>
      <c r="CY21" s="363"/>
      <c r="CZ21" s="363"/>
      <c r="DA21" s="364"/>
      <c r="DB21" s="362"/>
      <c r="DC21" s="363"/>
      <c r="DD21" s="363"/>
      <c r="DE21" s="363"/>
      <c r="DF21" s="363"/>
      <c r="DG21" s="363"/>
      <c r="DH21" s="363"/>
      <c r="DI21" s="364"/>
    </row>
    <row r="22" spans="1:113" ht="18.75" customHeight="1" x14ac:dyDescent="0.15">
      <c r="A22" s="2"/>
      <c r="B22" s="491" t="s">
        <v>246</v>
      </c>
      <c r="C22" s="399"/>
      <c r="D22" s="400"/>
      <c r="E22" s="378" t="s">
        <v>4</v>
      </c>
      <c r="F22" s="379"/>
      <c r="G22" s="379"/>
      <c r="H22" s="379"/>
      <c r="I22" s="379"/>
      <c r="J22" s="379"/>
      <c r="K22" s="380"/>
      <c r="L22" s="378" t="s">
        <v>248</v>
      </c>
      <c r="M22" s="379"/>
      <c r="N22" s="379"/>
      <c r="O22" s="379"/>
      <c r="P22" s="380"/>
      <c r="Q22" s="384" t="s">
        <v>249</v>
      </c>
      <c r="R22" s="385"/>
      <c r="S22" s="385"/>
      <c r="T22" s="385"/>
      <c r="U22" s="385"/>
      <c r="V22" s="386"/>
      <c r="W22" s="398" t="s">
        <v>251</v>
      </c>
      <c r="X22" s="399"/>
      <c r="Y22" s="400"/>
      <c r="Z22" s="378" t="s">
        <v>4</v>
      </c>
      <c r="AA22" s="379"/>
      <c r="AB22" s="379"/>
      <c r="AC22" s="379"/>
      <c r="AD22" s="379"/>
      <c r="AE22" s="379"/>
      <c r="AF22" s="379"/>
      <c r="AG22" s="380"/>
      <c r="AH22" s="390" t="s">
        <v>186</v>
      </c>
      <c r="AI22" s="379"/>
      <c r="AJ22" s="379"/>
      <c r="AK22" s="379"/>
      <c r="AL22" s="380"/>
      <c r="AM22" s="390" t="s">
        <v>252</v>
      </c>
      <c r="AN22" s="391"/>
      <c r="AO22" s="391"/>
      <c r="AP22" s="391"/>
      <c r="AQ22" s="391"/>
      <c r="AR22" s="392"/>
      <c r="AS22" s="384" t="s">
        <v>249</v>
      </c>
      <c r="AT22" s="385"/>
      <c r="AU22" s="385"/>
      <c r="AV22" s="385"/>
      <c r="AW22" s="385"/>
      <c r="AX22" s="396"/>
      <c r="AY22" s="485"/>
      <c r="AZ22" s="486"/>
      <c r="BA22" s="486"/>
      <c r="BB22" s="486"/>
      <c r="BC22" s="486"/>
      <c r="BD22" s="486"/>
      <c r="BE22" s="486"/>
      <c r="BF22" s="486"/>
      <c r="BG22" s="486"/>
      <c r="BH22" s="486"/>
      <c r="BI22" s="486"/>
      <c r="BJ22" s="486"/>
      <c r="BK22" s="486"/>
      <c r="BL22" s="486"/>
      <c r="BM22" s="487"/>
      <c r="BN22" s="488"/>
      <c r="BO22" s="489"/>
      <c r="BP22" s="489"/>
      <c r="BQ22" s="489"/>
      <c r="BR22" s="489"/>
      <c r="BS22" s="489"/>
      <c r="BT22" s="489"/>
      <c r="BU22" s="490"/>
      <c r="BV22" s="488"/>
      <c r="BW22" s="489"/>
      <c r="BX22" s="489"/>
      <c r="BY22" s="489"/>
      <c r="BZ22" s="489"/>
      <c r="CA22" s="489"/>
      <c r="CB22" s="489"/>
      <c r="CC22" s="490"/>
      <c r="CD22" s="24"/>
      <c r="CE22" s="360"/>
      <c r="CF22" s="360"/>
      <c r="CG22" s="360"/>
      <c r="CH22" s="360"/>
      <c r="CI22" s="360"/>
      <c r="CJ22" s="360"/>
      <c r="CK22" s="360"/>
      <c r="CL22" s="360"/>
      <c r="CM22" s="360"/>
      <c r="CN22" s="360"/>
      <c r="CO22" s="360"/>
      <c r="CP22" s="360"/>
      <c r="CQ22" s="360"/>
      <c r="CR22" s="360"/>
      <c r="CS22" s="361"/>
      <c r="CT22" s="362"/>
      <c r="CU22" s="363"/>
      <c r="CV22" s="363"/>
      <c r="CW22" s="363"/>
      <c r="CX22" s="363"/>
      <c r="CY22" s="363"/>
      <c r="CZ22" s="363"/>
      <c r="DA22" s="364"/>
      <c r="DB22" s="362"/>
      <c r="DC22" s="363"/>
      <c r="DD22" s="363"/>
      <c r="DE22" s="363"/>
      <c r="DF22" s="363"/>
      <c r="DG22" s="363"/>
      <c r="DH22" s="363"/>
      <c r="DI22" s="364"/>
    </row>
    <row r="23" spans="1:113" ht="18.75" customHeight="1" x14ac:dyDescent="0.15">
      <c r="A23" s="2"/>
      <c r="B23" s="492"/>
      <c r="C23" s="402"/>
      <c r="D23" s="403"/>
      <c r="E23" s="381"/>
      <c r="F23" s="382"/>
      <c r="G23" s="382"/>
      <c r="H23" s="382"/>
      <c r="I23" s="382"/>
      <c r="J23" s="382"/>
      <c r="K23" s="383"/>
      <c r="L23" s="381"/>
      <c r="M23" s="382"/>
      <c r="N23" s="382"/>
      <c r="O23" s="382"/>
      <c r="P23" s="383"/>
      <c r="Q23" s="387"/>
      <c r="R23" s="388"/>
      <c r="S23" s="388"/>
      <c r="T23" s="388"/>
      <c r="U23" s="388"/>
      <c r="V23" s="389"/>
      <c r="W23" s="401"/>
      <c r="X23" s="402"/>
      <c r="Y23" s="403"/>
      <c r="Z23" s="381"/>
      <c r="AA23" s="382"/>
      <c r="AB23" s="382"/>
      <c r="AC23" s="382"/>
      <c r="AD23" s="382"/>
      <c r="AE23" s="382"/>
      <c r="AF23" s="382"/>
      <c r="AG23" s="383"/>
      <c r="AH23" s="381"/>
      <c r="AI23" s="382"/>
      <c r="AJ23" s="382"/>
      <c r="AK23" s="382"/>
      <c r="AL23" s="383"/>
      <c r="AM23" s="393"/>
      <c r="AN23" s="394"/>
      <c r="AO23" s="394"/>
      <c r="AP23" s="394"/>
      <c r="AQ23" s="394"/>
      <c r="AR23" s="395"/>
      <c r="AS23" s="387"/>
      <c r="AT23" s="388"/>
      <c r="AU23" s="388"/>
      <c r="AV23" s="388"/>
      <c r="AW23" s="388"/>
      <c r="AX23" s="397"/>
      <c r="AY23" s="499" t="s">
        <v>253</v>
      </c>
      <c r="AZ23" s="500"/>
      <c r="BA23" s="500"/>
      <c r="BB23" s="500"/>
      <c r="BC23" s="500"/>
      <c r="BD23" s="500"/>
      <c r="BE23" s="500"/>
      <c r="BF23" s="500"/>
      <c r="BG23" s="500"/>
      <c r="BH23" s="500"/>
      <c r="BI23" s="500"/>
      <c r="BJ23" s="500"/>
      <c r="BK23" s="500"/>
      <c r="BL23" s="500"/>
      <c r="BM23" s="501"/>
      <c r="BN23" s="414">
        <v>14314808</v>
      </c>
      <c r="BO23" s="415"/>
      <c r="BP23" s="415"/>
      <c r="BQ23" s="415"/>
      <c r="BR23" s="415"/>
      <c r="BS23" s="415"/>
      <c r="BT23" s="415"/>
      <c r="BU23" s="416"/>
      <c r="BV23" s="414">
        <v>15312046</v>
      </c>
      <c r="BW23" s="415"/>
      <c r="BX23" s="415"/>
      <c r="BY23" s="415"/>
      <c r="BZ23" s="415"/>
      <c r="CA23" s="415"/>
      <c r="CB23" s="415"/>
      <c r="CC23" s="416"/>
      <c r="CD23" s="24"/>
      <c r="CE23" s="360"/>
      <c r="CF23" s="360"/>
      <c r="CG23" s="360"/>
      <c r="CH23" s="360"/>
      <c r="CI23" s="360"/>
      <c r="CJ23" s="360"/>
      <c r="CK23" s="360"/>
      <c r="CL23" s="360"/>
      <c r="CM23" s="360"/>
      <c r="CN23" s="360"/>
      <c r="CO23" s="360"/>
      <c r="CP23" s="360"/>
      <c r="CQ23" s="360"/>
      <c r="CR23" s="360"/>
      <c r="CS23" s="361"/>
      <c r="CT23" s="362"/>
      <c r="CU23" s="363"/>
      <c r="CV23" s="363"/>
      <c r="CW23" s="363"/>
      <c r="CX23" s="363"/>
      <c r="CY23" s="363"/>
      <c r="CZ23" s="363"/>
      <c r="DA23" s="364"/>
      <c r="DB23" s="362"/>
      <c r="DC23" s="363"/>
      <c r="DD23" s="363"/>
      <c r="DE23" s="363"/>
      <c r="DF23" s="363"/>
      <c r="DG23" s="363"/>
      <c r="DH23" s="363"/>
      <c r="DI23" s="364"/>
    </row>
    <row r="24" spans="1:113" ht="18.75" customHeight="1" x14ac:dyDescent="0.15">
      <c r="A24" s="2"/>
      <c r="B24" s="492"/>
      <c r="C24" s="402"/>
      <c r="D24" s="403"/>
      <c r="E24" s="417" t="s">
        <v>256</v>
      </c>
      <c r="F24" s="418"/>
      <c r="G24" s="418"/>
      <c r="H24" s="418"/>
      <c r="I24" s="418"/>
      <c r="J24" s="418"/>
      <c r="K24" s="419"/>
      <c r="L24" s="407">
        <v>1</v>
      </c>
      <c r="M24" s="408"/>
      <c r="N24" s="408"/>
      <c r="O24" s="408"/>
      <c r="P24" s="409"/>
      <c r="Q24" s="407">
        <v>8800</v>
      </c>
      <c r="R24" s="408"/>
      <c r="S24" s="408"/>
      <c r="T24" s="408"/>
      <c r="U24" s="408"/>
      <c r="V24" s="409"/>
      <c r="W24" s="401"/>
      <c r="X24" s="402"/>
      <c r="Y24" s="403"/>
      <c r="Z24" s="417" t="s">
        <v>161</v>
      </c>
      <c r="AA24" s="418"/>
      <c r="AB24" s="418"/>
      <c r="AC24" s="418"/>
      <c r="AD24" s="418"/>
      <c r="AE24" s="418"/>
      <c r="AF24" s="418"/>
      <c r="AG24" s="419"/>
      <c r="AH24" s="407">
        <v>536</v>
      </c>
      <c r="AI24" s="408"/>
      <c r="AJ24" s="408"/>
      <c r="AK24" s="408"/>
      <c r="AL24" s="409"/>
      <c r="AM24" s="407">
        <v>1577984</v>
      </c>
      <c r="AN24" s="408"/>
      <c r="AO24" s="408"/>
      <c r="AP24" s="408"/>
      <c r="AQ24" s="408"/>
      <c r="AR24" s="409"/>
      <c r="AS24" s="407">
        <v>2944</v>
      </c>
      <c r="AT24" s="408"/>
      <c r="AU24" s="408"/>
      <c r="AV24" s="408"/>
      <c r="AW24" s="408"/>
      <c r="AX24" s="410"/>
      <c r="AY24" s="485" t="s">
        <v>258</v>
      </c>
      <c r="AZ24" s="486"/>
      <c r="BA24" s="486"/>
      <c r="BB24" s="486"/>
      <c r="BC24" s="486"/>
      <c r="BD24" s="486"/>
      <c r="BE24" s="486"/>
      <c r="BF24" s="486"/>
      <c r="BG24" s="486"/>
      <c r="BH24" s="486"/>
      <c r="BI24" s="486"/>
      <c r="BJ24" s="486"/>
      <c r="BK24" s="486"/>
      <c r="BL24" s="486"/>
      <c r="BM24" s="487"/>
      <c r="BN24" s="414">
        <v>10180039</v>
      </c>
      <c r="BO24" s="415"/>
      <c r="BP24" s="415"/>
      <c r="BQ24" s="415"/>
      <c r="BR24" s="415"/>
      <c r="BS24" s="415"/>
      <c r="BT24" s="415"/>
      <c r="BU24" s="416"/>
      <c r="BV24" s="414">
        <v>11324802</v>
      </c>
      <c r="BW24" s="415"/>
      <c r="BX24" s="415"/>
      <c r="BY24" s="415"/>
      <c r="BZ24" s="415"/>
      <c r="CA24" s="415"/>
      <c r="CB24" s="415"/>
      <c r="CC24" s="416"/>
      <c r="CD24" s="24"/>
      <c r="CE24" s="360"/>
      <c r="CF24" s="360"/>
      <c r="CG24" s="360"/>
      <c r="CH24" s="360"/>
      <c r="CI24" s="360"/>
      <c r="CJ24" s="360"/>
      <c r="CK24" s="360"/>
      <c r="CL24" s="360"/>
      <c r="CM24" s="360"/>
      <c r="CN24" s="360"/>
      <c r="CO24" s="360"/>
      <c r="CP24" s="360"/>
      <c r="CQ24" s="360"/>
      <c r="CR24" s="360"/>
      <c r="CS24" s="361"/>
      <c r="CT24" s="362"/>
      <c r="CU24" s="363"/>
      <c r="CV24" s="363"/>
      <c r="CW24" s="363"/>
      <c r="CX24" s="363"/>
      <c r="CY24" s="363"/>
      <c r="CZ24" s="363"/>
      <c r="DA24" s="364"/>
      <c r="DB24" s="362"/>
      <c r="DC24" s="363"/>
      <c r="DD24" s="363"/>
      <c r="DE24" s="363"/>
      <c r="DF24" s="363"/>
      <c r="DG24" s="363"/>
      <c r="DH24" s="363"/>
      <c r="DI24" s="364"/>
    </row>
    <row r="25" spans="1:113" ht="18.75" customHeight="1" x14ac:dyDescent="0.15">
      <c r="A25" s="2"/>
      <c r="B25" s="492"/>
      <c r="C25" s="402"/>
      <c r="D25" s="403"/>
      <c r="E25" s="417" t="s">
        <v>259</v>
      </c>
      <c r="F25" s="418"/>
      <c r="G25" s="418"/>
      <c r="H25" s="418"/>
      <c r="I25" s="418"/>
      <c r="J25" s="418"/>
      <c r="K25" s="419"/>
      <c r="L25" s="407">
        <v>1</v>
      </c>
      <c r="M25" s="408"/>
      <c r="N25" s="408"/>
      <c r="O25" s="408"/>
      <c r="P25" s="409"/>
      <c r="Q25" s="407">
        <v>7000</v>
      </c>
      <c r="R25" s="408"/>
      <c r="S25" s="408"/>
      <c r="T25" s="408"/>
      <c r="U25" s="408"/>
      <c r="V25" s="409"/>
      <c r="W25" s="401"/>
      <c r="X25" s="402"/>
      <c r="Y25" s="403"/>
      <c r="Z25" s="417" t="s">
        <v>262</v>
      </c>
      <c r="AA25" s="418"/>
      <c r="AB25" s="418"/>
      <c r="AC25" s="418"/>
      <c r="AD25" s="418"/>
      <c r="AE25" s="418"/>
      <c r="AF25" s="418"/>
      <c r="AG25" s="419"/>
      <c r="AH25" s="407" t="s">
        <v>205</v>
      </c>
      <c r="AI25" s="408"/>
      <c r="AJ25" s="408"/>
      <c r="AK25" s="408"/>
      <c r="AL25" s="409"/>
      <c r="AM25" s="407" t="s">
        <v>205</v>
      </c>
      <c r="AN25" s="408"/>
      <c r="AO25" s="408"/>
      <c r="AP25" s="408"/>
      <c r="AQ25" s="408"/>
      <c r="AR25" s="409"/>
      <c r="AS25" s="407" t="s">
        <v>205</v>
      </c>
      <c r="AT25" s="408"/>
      <c r="AU25" s="408"/>
      <c r="AV25" s="408"/>
      <c r="AW25" s="408"/>
      <c r="AX25" s="410"/>
      <c r="AY25" s="499" t="s">
        <v>37</v>
      </c>
      <c r="AZ25" s="500"/>
      <c r="BA25" s="500"/>
      <c r="BB25" s="500"/>
      <c r="BC25" s="500"/>
      <c r="BD25" s="500"/>
      <c r="BE25" s="500"/>
      <c r="BF25" s="500"/>
      <c r="BG25" s="500"/>
      <c r="BH25" s="500"/>
      <c r="BI25" s="500"/>
      <c r="BJ25" s="500"/>
      <c r="BK25" s="500"/>
      <c r="BL25" s="500"/>
      <c r="BM25" s="501"/>
      <c r="BN25" s="496">
        <v>22467799</v>
      </c>
      <c r="BO25" s="497"/>
      <c r="BP25" s="497"/>
      <c r="BQ25" s="497"/>
      <c r="BR25" s="497"/>
      <c r="BS25" s="497"/>
      <c r="BT25" s="497"/>
      <c r="BU25" s="498"/>
      <c r="BV25" s="496">
        <v>23590242</v>
      </c>
      <c r="BW25" s="497"/>
      <c r="BX25" s="497"/>
      <c r="BY25" s="497"/>
      <c r="BZ25" s="497"/>
      <c r="CA25" s="497"/>
      <c r="CB25" s="497"/>
      <c r="CC25" s="498"/>
      <c r="CD25" s="24"/>
      <c r="CE25" s="360"/>
      <c r="CF25" s="360"/>
      <c r="CG25" s="360"/>
      <c r="CH25" s="360"/>
      <c r="CI25" s="360"/>
      <c r="CJ25" s="360"/>
      <c r="CK25" s="360"/>
      <c r="CL25" s="360"/>
      <c r="CM25" s="360"/>
      <c r="CN25" s="360"/>
      <c r="CO25" s="360"/>
      <c r="CP25" s="360"/>
      <c r="CQ25" s="360"/>
      <c r="CR25" s="360"/>
      <c r="CS25" s="361"/>
      <c r="CT25" s="362"/>
      <c r="CU25" s="363"/>
      <c r="CV25" s="363"/>
      <c r="CW25" s="363"/>
      <c r="CX25" s="363"/>
      <c r="CY25" s="363"/>
      <c r="CZ25" s="363"/>
      <c r="DA25" s="364"/>
      <c r="DB25" s="362"/>
      <c r="DC25" s="363"/>
      <c r="DD25" s="363"/>
      <c r="DE25" s="363"/>
      <c r="DF25" s="363"/>
      <c r="DG25" s="363"/>
      <c r="DH25" s="363"/>
      <c r="DI25" s="364"/>
    </row>
    <row r="26" spans="1:113" ht="18.75" customHeight="1" x14ac:dyDescent="0.15">
      <c r="A26" s="2"/>
      <c r="B26" s="492"/>
      <c r="C26" s="402"/>
      <c r="D26" s="403"/>
      <c r="E26" s="417" t="s">
        <v>263</v>
      </c>
      <c r="F26" s="418"/>
      <c r="G26" s="418"/>
      <c r="H26" s="418"/>
      <c r="I26" s="418"/>
      <c r="J26" s="418"/>
      <c r="K26" s="419"/>
      <c r="L26" s="407">
        <v>1</v>
      </c>
      <c r="M26" s="408"/>
      <c r="N26" s="408"/>
      <c r="O26" s="408"/>
      <c r="P26" s="409"/>
      <c r="Q26" s="407">
        <v>6400</v>
      </c>
      <c r="R26" s="408"/>
      <c r="S26" s="408"/>
      <c r="T26" s="408"/>
      <c r="U26" s="408"/>
      <c r="V26" s="409"/>
      <c r="W26" s="401"/>
      <c r="X26" s="402"/>
      <c r="Y26" s="403"/>
      <c r="Z26" s="417" t="s">
        <v>264</v>
      </c>
      <c r="AA26" s="505"/>
      <c r="AB26" s="505"/>
      <c r="AC26" s="505"/>
      <c r="AD26" s="505"/>
      <c r="AE26" s="505"/>
      <c r="AF26" s="505"/>
      <c r="AG26" s="506"/>
      <c r="AH26" s="407">
        <v>15</v>
      </c>
      <c r="AI26" s="408"/>
      <c r="AJ26" s="408"/>
      <c r="AK26" s="408"/>
      <c r="AL26" s="409"/>
      <c r="AM26" s="407">
        <v>46545</v>
      </c>
      <c r="AN26" s="408"/>
      <c r="AO26" s="408"/>
      <c r="AP26" s="408"/>
      <c r="AQ26" s="408"/>
      <c r="AR26" s="409"/>
      <c r="AS26" s="407">
        <v>3103</v>
      </c>
      <c r="AT26" s="408"/>
      <c r="AU26" s="408"/>
      <c r="AV26" s="408"/>
      <c r="AW26" s="408"/>
      <c r="AX26" s="410"/>
      <c r="AY26" s="507" t="s">
        <v>266</v>
      </c>
      <c r="AZ26" s="508"/>
      <c r="BA26" s="508"/>
      <c r="BB26" s="508"/>
      <c r="BC26" s="508"/>
      <c r="BD26" s="508"/>
      <c r="BE26" s="508"/>
      <c r="BF26" s="508"/>
      <c r="BG26" s="508"/>
      <c r="BH26" s="508"/>
      <c r="BI26" s="508"/>
      <c r="BJ26" s="508"/>
      <c r="BK26" s="508"/>
      <c r="BL26" s="508"/>
      <c r="BM26" s="509"/>
      <c r="BN26" s="414" t="s">
        <v>205</v>
      </c>
      <c r="BO26" s="415"/>
      <c r="BP26" s="415"/>
      <c r="BQ26" s="415"/>
      <c r="BR26" s="415"/>
      <c r="BS26" s="415"/>
      <c r="BT26" s="415"/>
      <c r="BU26" s="416"/>
      <c r="BV26" s="414" t="s">
        <v>205</v>
      </c>
      <c r="BW26" s="415"/>
      <c r="BX26" s="415"/>
      <c r="BY26" s="415"/>
      <c r="BZ26" s="415"/>
      <c r="CA26" s="415"/>
      <c r="CB26" s="415"/>
      <c r="CC26" s="416"/>
      <c r="CD26" s="24"/>
      <c r="CE26" s="360"/>
      <c r="CF26" s="360"/>
      <c r="CG26" s="360"/>
      <c r="CH26" s="360"/>
      <c r="CI26" s="360"/>
      <c r="CJ26" s="360"/>
      <c r="CK26" s="360"/>
      <c r="CL26" s="360"/>
      <c r="CM26" s="360"/>
      <c r="CN26" s="360"/>
      <c r="CO26" s="360"/>
      <c r="CP26" s="360"/>
      <c r="CQ26" s="360"/>
      <c r="CR26" s="360"/>
      <c r="CS26" s="361"/>
      <c r="CT26" s="362"/>
      <c r="CU26" s="363"/>
      <c r="CV26" s="363"/>
      <c r="CW26" s="363"/>
      <c r="CX26" s="363"/>
      <c r="CY26" s="363"/>
      <c r="CZ26" s="363"/>
      <c r="DA26" s="364"/>
      <c r="DB26" s="362"/>
      <c r="DC26" s="363"/>
      <c r="DD26" s="363"/>
      <c r="DE26" s="363"/>
      <c r="DF26" s="363"/>
      <c r="DG26" s="363"/>
      <c r="DH26" s="363"/>
      <c r="DI26" s="364"/>
    </row>
    <row r="27" spans="1:113" ht="18.75" customHeight="1" x14ac:dyDescent="0.15">
      <c r="A27" s="2"/>
      <c r="B27" s="492"/>
      <c r="C27" s="402"/>
      <c r="D27" s="403"/>
      <c r="E27" s="417" t="s">
        <v>267</v>
      </c>
      <c r="F27" s="418"/>
      <c r="G27" s="418"/>
      <c r="H27" s="418"/>
      <c r="I27" s="418"/>
      <c r="J27" s="418"/>
      <c r="K27" s="419"/>
      <c r="L27" s="407">
        <v>1</v>
      </c>
      <c r="M27" s="408"/>
      <c r="N27" s="408"/>
      <c r="O27" s="408"/>
      <c r="P27" s="409"/>
      <c r="Q27" s="407">
        <v>4600</v>
      </c>
      <c r="R27" s="408"/>
      <c r="S27" s="408"/>
      <c r="T27" s="408"/>
      <c r="U27" s="408"/>
      <c r="V27" s="409"/>
      <c r="W27" s="401"/>
      <c r="X27" s="402"/>
      <c r="Y27" s="403"/>
      <c r="Z27" s="417" t="s">
        <v>268</v>
      </c>
      <c r="AA27" s="418"/>
      <c r="AB27" s="418"/>
      <c r="AC27" s="418"/>
      <c r="AD27" s="418"/>
      <c r="AE27" s="418"/>
      <c r="AF27" s="418"/>
      <c r="AG27" s="419"/>
      <c r="AH27" s="407">
        <v>42</v>
      </c>
      <c r="AI27" s="408"/>
      <c r="AJ27" s="408"/>
      <c r="AK27" s="408"/>
      <c r="AL27" s="409"/>
      <c r="AM27" s="407">
        <v>121338</v>
      </c>
      <c r="AN27" s="408"/>
      <c r="AO27" s="408"/>
      <c r="AP27" s="408"/>
      <c r="AQ27" s="408"/>
      <c r="AR27" s="409"/>
      <c r="AS27" s="407">
        <v>2889</v>
      </c>
      <c r="AT27" s="408"/>
      <c r="AU27" s="408"/>
      <c r="AV27" s="408"/>
      <c r="AW27" s="408"/>
      <c r="AX27" s="410"/>
      <c r="AY27" s="502" t="s">
        <v>271</v>
      </c>
      <c r="AZ27" s="503"/>
      <c r="BA27" s="503"/>
      <c r="BB27" s="503"/>
      <c r="BC27" s="503"/>
      <c r="BD27" s="503"/>
      <c r="BE27" s="503"/>
      <c r="BF27" s="503"/>
      <c r="BG27" s="503"/>
      <c r="BH27" s="503"/>
      <c r="BI27" s="503"/>
      <c r="BJ27" s="503"/>
      <c r="BK27" s="503"/>
      <c r="BL27" s="503"/>
      <c r="BM27" s="504"/>
      <c r="BN27" s="488">
        <v>600000</v>
      </c>
      <c r="BO27" s="489"/>
      <c r="BP27" s="489"/>
      <c r="BQ27" s="489"/>
      <c r="BR27" s="489"/>
      <c r="BS27" s="489"/>
      <c r="BT27" s="489"/>
      <c r="BU27" s="490"/>
      <c r="BV27" s="488">
        <v>600000</v>
      </c>
      <c r="BW27" s="489"/>
      <c r="BX27" s="489"/>
      <c r="BY27" s="489"/>
      <c r="BZ27" s="489"/>
      <c r="CA27" s="489"/>
      <c r="CB27" s="489"/>
      <c r="CC27" s="490"/>
      <c r="CD27" s="19"/>
      <c r="CE27" s="360"/>
      <c r="CF27" s="360"/>
      <c r="CG27" s="360"/>
      <c r="CH27" s="360"/>
      <c r="CI27" s="360"/>
      <c r="CJ27" s="360"/>
      <c r="CK27" s="360"/>
      <c r="CL27" s="360"/>
      <c r="CM27" s="360"/>
      <c r="CN27" s="360"/>
      <c r="CO27" s="360"/>
      <c r="CP27" s="360"/>
      <c r="CQ27" s="360"/>
      <c r="CR27" s="360"/>
      <c r="CS27" s="361"/>
      <c r="CT27" s="362"/>
      <c r="CU27" s="363"/>
      <c r="CV27" s="363"/>
      <c r="CW27" s="363"/>
      <c r="CX27" s="363"/>
      <c r="CY27" s="363"/>
      <c r="CZ27" s="363"/>
      <c r="DA27" s="364"/>
      <c r="DB27" s="362"/>
      <c r="DC27" s="363"/>
      <c r="DD27" s="363"/>
      <c r="DE27" s="363"/>
      <c r="DF27" s="363"/>
      <c r="DG27" s="363"/>
      <c r="DH27" s="363"/>
      <c r="DI27" s="364"/>
    </row>
    <row r="28" spans="1:113" ht="18.75" customHeight="1" x14ac:dyDescent="0.15">
      <c r="A28" s="2"/>
      <c r="B28" s="492"/>
      <c r="C28" s="402"/>
      <c r="D28" s="403"/>
      <c r="E28" s="417" t="s">
        <v>272</v>
      </c>
      <c r="F28" s="418"/>
      <c r="G28" s="418"/>
      <c r="H28" s="418"/>
      <c r="I28" s="418"/>
      <c r="J28" s="418"/>
      <c r="K28" s="419"/>
      <c r="L28" s="407">
        <v>1</v>
      </c>
      <c r="M28" s="408"/>
      <c r="N28" s="408"/>
      <c r="O28" s="408"/>
      <c r="P28" s="409"/>
      <c r="Q28" s="407">
        <v>4100</v>
      </c>
      <c r="R28" s="408"/>
      <c r="S28" s="408"/>
      <c r="T28" s="408"/>
      <c r="U28" s="408"/>
      <c r="V28" s="409"/>
      <c r="W28" s="401"/>
      <c r="X28" s="402"/>
      <c r="Y28" s="403"/>
      <c r="Z28" s="417" t="s">
        <v>35</v>
      </c>
      <c r="AA28" s="418"/>
      <c r="AB28" s="418"/>
      <c r="AC28" s="418"/>
      <c r="AD28" s="418"/>
      <c r="AE28" s="418"/>
      <c r="AF28" s="418"/>
      <c r="AG28" s="419"/>
      <c r="AH28" s="407" t="s">
        <v>205</v>
      </c>
      <c r="AI28" s="408"/>
      <c r="AJ28" s="408"/>
      <c r="AK28" s="408"/>
      <c r="AL28" s="409"/>
      <c r="AM28" s="407" t="s">
        <v>205</v>
      </c>
      <c r="AN28" s="408"/>
      <c r="AO28" s="408"/>
      <c r="AP28" s="408"/>
      <c r="AQ28" s="408"/>
      <c r="AR28" s="409"/>
      <c r="AS28" s="407" t="s">
        <v>205</v>
      </c>
      <c r="AT28" s="408"/>
      <c r="AU28" s="408"/>
      <c r="AV28" s="408"/>
      <c r="AW28" s="408"/>
      <c r="AX28" s="410"/>
      <c r="AY28" s="365" t="s">
        <v>273</v>
      </c>
      <c r="AZ28" s="366"/>
      <c r="BA28" s="366"/>
      <c r="BB28" s="367"/>
      <c r="BC28" s="499" t="s">
        <v>102</v>
      </c>
      <c r="BD28" s="500"/>
      <c r="BE28" s="500"/>
      <c r="BF28" s="500"/>
      <c r="BG28" s="500"/>
      <c r="BH28" s="500"/>
      <c r="BI28" s="500"/>
      <c r="BJ28" s="500"/>
      <c r="BK28" s="500"/>
      <c r="BL28" s="500"/>
      <c r="BM28" s="501"/>
      <c r="BN28" s="496">
        <v>6285281</v>
      </c>
      <c r="BO28" s="497"/>
      <c r="BP28" s="497"/>
      <c r="BQ28" s="497"/>
      <c r="BR28" s="497"/>
      <c r="BS28" s="497"/>
      <c r="BT28" s="497"/>
      <c r="BU28" s="498"/>
      <c r="BV28" s="496">
        <v>6763808</v>
      </c>
      <c r="BW28" s="497"/>
      <c r="BX28" s="497"/>
      <c r="BY28" s="497"/>
      <c r="BZ28" s="497"/>
      <c r="CA28" s="497"/>
      <c r="CB28" s="497"/>
      <c r="CC28" s="498"/>
      <c r="CD28" s="24"/>
      <c r="CE28" s="360"/>
      <c r="CF28" s="360"/>
      <c r="CG28" s="360"/>
      <c r="CH28" s="360"/>
      <c r="CI28" s="360"/>
      <c r="CJ28" s="360"/>
      <c r="CK28" s="360"/>
      <c r="CL28" s="360"/>
      <c r="CM28" s="360"/>
      <c r="CN28" s="360"/>
      <c r="CO28" s="360"/>
      <c r="CP28" s="360"/>
      <c r="CQ28" s="360"/>
      <c r="CR28" s="360"/>
      <c r="CS28" s="361"/>
      <c r="CT28" s="362"/>
      <c r="CU28" s="363"/>
      <c r="CV28" s="363"/>
      <c r="CW28" s="363"/>
      <c r="CX28" s="363"/>
      <c r="CY28" s="363"/>
      <c r="CZ28" s="363"/>
      <c r="DA28" s="364"/>
      <c r="DB28" s="362"/>
      <c r="DC28" s="363"/>
      <c r="DD28" s="363"/>
      <c r="DE28" s="363"/>
      <c r="DF28" s="363"/>
      <c r="DG28" s="363"/>
      <c r="DH28" s="363"/>
      <c r="DI28" s="364"/>
    </row>
    <row r="29" spans="1:113" ht="18.75" customHeight="1" x14ac:dyDescent="0.15">
      <c r="A29" s="2"/>
      <c r="B29" s="492"/>
      <c r="C29" s="402"/>
      <c r="D29" s="403"/>
      <c r="E29" s="417" t="s">
        <v>277</v>
      </c>
      <c r="F29" s="418"/>
      <c r="G29" s="418"/>
      <c r="H29" s="418"/>
      <c r="I29" s="418"/>
      <c r="J29" s="418"/>
      <c r="K29" s="419"/>
      <c r="L29" s="407">
        <v>21</v>
      </c>
      <c r="M29" s="408"/>
      <c r="N29" s="408"/>
      <c r="O29" s="408"/>
      <c r="P29" s="409"/>
      <c r="Q29" s="407">
        <v>3900</v>
      </c>
      <c r="R29" s="408"/>
      <c r="S29" s="408"/>
      <c r="T29" s="408"/>
      <c r="U29" s="408"/>
      <c r="V29" s="409"/>
      <c r="W29" s="404"/>
      <c r="X29" s="405"/>
      <c r="Y29" s="406"/>
      <c r="Z29" s="417" t="s">
        <v>279</v>
      </c>
      <c r="AA29" s="418"/>
      <c r="AB29" s="418"/>
      <c r="AC29" s="418"/>
      <c r="AD29" s="418"/>
      <c r="AE29" s="418"/>
      <c r="AF29" s="418"/>
      <c r="AG29" s="419"/>
      <c r="AH29" s="407">
        <v>578</v>
      </c>
      <c r="AI29" s="408"/>
      <c r="AJ29" s="408"/>
      <c r="AK29" s="408"/>
      <c r="AL29" s="409"/>
      <c r="AM29" s="407">
        <v>1699322</v>
      </c>
      <c r="AN29" s="408"/>
      <c r="AO29" s="408"/>
      <c r="AP29" s="408"/>
      <c r="AQ29" s="408"/>
      <c r="AR29" s="409"/>
      <c r="AS29" s="407">
        <v>2940</v>
      </c>
      <c r="AT29" s="408"/>
      <c r="AU29" s="408"/>
      <c r="AV29" s="408"/>
      <c r="AW29" s="408"/>
      <c r="AX29" s="410"/>
      <c r="AY29" s="368"/>
      <c r="AZ29" s="369"/>
      <c r="BA29" s="369"/>
      <c r="BB29" s="370"/>
      <c r="BC29" s="411" t="s">
        <v>280</v>
      </c>
      <c r="BD29" s="412"/>
      <c r="BE29" s="412"/>
      <c r="BF29" s="412"/>
      <c r="BG29" s="412"/>
      <c r="BH29" s="412"/>
      <c r="BI29" s="412"/>
      <c r="BJ29" s="412"/>
      <c r="BK29" s="412"/>
      <c r="BL29" s="412"/>
      <c r="BM29" s="413"/>
      <c r="BN29" s="414">
        <v>397252</v>
      </c>
      <c r="BO29" s="415"/>
      <c r="BP29" s="415"/>
      <c r="BQ29" s="415"/>
      <c r="BR29" s="415"/>
      <c r="BS29" s="415"/>
      <c r="BT29" s="415"/>
      <c r="BU29" s="416"/>
      <c r="BV29" s="414">
        <v>397157</v>
      </c>
      <c r="BW29" s="415"/>
      <c r="BX29" s="415"/>
      <c r="BY29" s="415"/>
      <c r="BZ29" s="415"/>
      <c r="CA29" s="415"/>
      <c r="CB29" s="415"/>
      <c r="CC29" s="416"/>
      <c r="CD29" s="19"/>
      <c r="CE29" s="360"/>
      <c r="CF29" s="360"/>
      <c r="CG29" s="360"/>
      <c r="CH29" s="360"/>
      <c r="CI29" s="360"/>
      <c r="CJ29" s="360"/>
      <c r="CK29" s="360"/>
      <c r="CL29" s="360"/>
      <c r="CM29" s="360"/>
      <c r="CN29" s="360"/>
      <c r="CO29" s="360"/>
      <c r="CP29" s="360"/>
      <c r="CQ29" s="360"/>
      <c r="CR29" s="360"/>
      <c r="CS29" s="361"/>
      <c r="CT29" s="362"/>
      <c r="CU29" s="363"/>
      <c r="CV29" s="363"/>
      <c r="CW29" s="363"/>
      <c r="CX29" s="363"/>
      <c r="CY29" s="363"/>
      <c r="CZ29" s="363"/>
      <c r="DA29" s="364"/>
      <c r="DB29" s="362"/>
      <c r="DC29" s="363"/>
      <c r="DD29" s="363"/>
      <c r="DE29" s="363"/>
      <c r="DF29" s="363"/>
      <c r="DG29" s="363"/>
      <c r="DH29" s="363"/>
      <c r="DI29" s="364"/>
    </row>
    <row r="30" spans="1:113" ht="18.75" customHeight="1" x14ac:dyDescent="0.15">
      <c r="A30" s="2"/>
      <c r="B30" s="493"/>
      <c r="C30" s="494"/>
      <c r="D30" s="495"/>
      <c r="E30" s="473"/>
      <c r="F30" s="474"/>
      <c r="G30" s="474"/>
      <c r="H30" s="474"/>
      <c r="I30" s="474"/>
      <c r="J30" s="474"/>
      <c r="K30" s="475"/>
      <c r="L30" s="476"/>
      <c r="M30" s="477"/>
      <c r="N30" s="477"/>
      <c r="O30" s="477"/>
      <c r="P30" s="478"/>
      <c r="Q30" s="476"/>
      <c r="R30" s="477"/>
      <c r="S30" s="477"/>
      <c r="T30" s="477"/>
      <c r="U30" s="477"/>
      <c r="V30" s="478"/>
      <c r="W30" s="479" t="s">
        <v>282</v>
      </c>
      <c r="X30" s="480"/>
      <c r="Y30" s="480"/>
      <c r="Z30" s="480"/>
      <c r="AA30" s="480"/>
      <c r="AB30" s="480"/>
      <c r="AC30" s="480"/>
      <c r="AD30" s="480"/>
      <c r="AE30" s="480"/>
      <c r="AF30" s="480"/>
      <c r="AG30" s="481"/>
      <c r="AH30" s="482">
        <v>97.5</v>
      </c>
      <c r="AI30" s="483"/>
      <c r="AJ30" s="483"/>
      <c r="AK30" s="483"/>
      <c r="AL30" s="483"/>
      <c r="AM30" s="483"/>
      <c r="AN30" s="483"/>
      <c r="AO30" s="483"/>
      <c r="AP30" s="483"/>
      <c r="AQ30" s="483"/>
      <c r="AR30" s="483"/>
      <c r="AS30" s="483"/>
      <c r="AT30" s="483"/>
      <c r="AU30" s="483"/>
      <c r="AV30" s="483"/>
      <c r="AW30" s="483"/>
      <c r="AX30" s="484"/>
      <c r="AY30" s="371"/>
      <c r="AZ30" s="372"/>
      <c r="BA30" s="372"/>
      <c r="BB30" s="373"/>
      <c r="BC30" s="485" t="s">
        <v>65</v>
      </c>
      <c r="BD30" s="486"/>
      <c r="BE30" s="486"/>
      <c r="BF30" s="486"/>
      <c r="BG30" s="486"/>
      <c r="BH30" s="486"/>
      <c r="BI30" s="486"/>
      <c r="BJ30" s="486"/>
      <c r="BK30" s="486"/>
      <c r="BL30" s="486"/>
      <c r="BM30" s="487"/>
      <c r="BN30" s="488">
        <v>5418494</v>
      </c>
      <c r="BO30" s="489"/>
      <c r="BP30" s="489"/>
      <c r="BQ30" s="489"/>
      <c r="BR30" s="489"/>
      <c r="BS30" s="489"/>
      <c r="BT30" s="489"/>
      <c r="BU30" s="490"/>
      <c r="BV30" s="488">
        <v>6893933</v>
      </c>
      <c r="BW30" s="489"/>
      <c r="BX30" s="489"/>
      <c r="BY30" s="489"/>
      <c r="BZ30" s="489"/>
      <c r="CA30" s="489"/>
      <c r="CB30" s="489"/>
      <c r="CC30" s="49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190</v>
      </c>
      <c r="D32" s="9"/>
      <c r="E32" s="9"/>
      <c r="F32" s="8"/>
      <c r="G32" s="8"/>
      <c r="H32" s="8"/>
      <c r="I32" s="8"/>
      <c r="J32" s="8"/>
      <c r="K32" s="8"/>
      <c r="L32" s="8"/>
      <c r="M32" s="8"/>
      <c r="N32" s="8"/>
      <c r="O32" s="8"/>
      <c r="P32" s="8"/>
      <c r="Q32" s="8"/>
      <c r="R32" s="8"/>
      <c r="S32" s="8"/>
      <c r="T32" s="8"/>
      <c r="U32" s="8" t="s">
        <v>92</v>
      </c>
      <c r="V32" s="8"/>
      <c r="W32" s="8"/>
      <c r="X32" s="8"/>
      <c r="Y32" s="8"/>
      <c r="Z32" s="8"/>
      <c r="AA32" s="8"/>
      <c r="AB32" s="8"/>
      <c r="AC32" s="8"/>
      <c r="AD32" s="8"/>
      <c r="AE32" s="8"/>
      <c r="AF32" s="8"/>
      <c r="AG32" s="8"/>
      <c r="AH32" s="8"/>
      <c r="AI32" s="8"/>
      <c r="AJ32" s="8"/>
      <c r="AK32" s="8"/>
      <c r="AL32" s="8"/>
      <c r="AM32" s="22" t="s">
        <v>284</v>
      </c>
      <c r="AN32" s="8"/>
      <c r="AO32" s="8"/>
      <c r="AP32" s="8"/>
      <c r="AQ32" s="8"/>
      <c r="AR32" s="8"/>
      <c r="AS32" s="22"/>
      <c r="AT32" s="22"/>
      <c r="AU32" s="22"/>
      <c r="AV32" s="22"/>
      <c r="AW32" s="22"/>
      <c r="AX32" s="22"/>
      <c r="AY32" s="22"/>
      <c r="AZ32" s="22"/>
      <c r="BA32" s="22"/>
      <c r="BB32" s="8"/>
      <c r="BC32" s="22"/>
      <c r="BD32" s="8"/>
      <c r="BE32" s="22" t="s">
        <v>285</v>
      </c>
      <c r="BF32" s="8"/>
      <c r="BG32" s="8"/>
      <c r="BH32" s="8"/>
      <c r="BI32" s="8"/>
      <c r="BJ32" s="22"/>
      <c r="BK32" s="22"/>
      <c r="BL32" s="22"/>
      <c r="BM32" s="22"/>
      <c r="BN32" s="22"/>
      <c r="BO32" s="22"/>
      <c r="BP32" s="22"/>
      <c r="BQ32" s="22"/>
      <c r="BR32" s="8"/>
      <c r="BS32" s="8"/>
      <c r="BT32" s="8"/>
      <c r="BU32" s="8"/>
      <c r="BV32" s="8"/>
      <c r="BW32" s="8" t="s">
        <v>286</v>
      </c>
      <c r="BX32" s="8"/>
      <c r="BY32" s="8"/>
      <c r="BZ32" s="8"/>
      <c r="CA32" s="8"/>
      <c r="CB32" s="22"/>
      <c r="CC32" s="22"/>
      <c r="CD32" s="22"/>
      <c r="CE32" s="22"/>
      <c r="CF32" s="22"/>
      <c r="CG32" s="22"/>
      <c r="CH32" s="22"/>
      <c r="CI32" s="22"/>
      <c r="CJ32" s="22"/>
      <c r="CK32" s="22"/>
      <c r="CL32" s="22"/>
      <c r="CM32" s="22"/>
      <c r="CN32" s="22"/>
      <c r="CO32" s="22" t="s">
        <v>288</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55" t="s">
        <v>119</v>
      </c>
      <c r="D33" s="455"/>
      <c r="E33" s="437" t="s">
        <v>289</v>
      </c>
      <c r="F33" s="437"/>
      <c r="G33" s="437"/>
      <c r="H33" s="437"/>
      <c r="I33" s="437"/>
      <c r="J33" s="437"/>
      <c r="K33" s="437"/>
      <c r="L33" s="437"/>
      <c r="M33" s="437"/>
      <c r="N33" s="437"/>
      <c r="O33" s="437"/>
      <c r="P33" s="437"/>
      <c r="Q33" s="437"/>
      <c r="R33" s="437"/>
      <c r="S33" s="437"/>
      <c r="T33" s="14"/>
      <c r="U33" s="455" t="s">
        <v>119</v>
      </c>
      <c r="V33" s="455"/>
      <c r="W33" s="437" t="s">
        <v>289</v>
      </c>
      <c r="X33" s="437"/>
      <c r="Y33" s="437"/>
      <c r="Z33" s="437"/>
      <c r="AA33" s="437"/>
      <c r="AB33" s="437"/>
      <c r="AC33" s="437"/>
      <c r="AD33" s="437"/>
      <c r="AE33" s="437"/>
      <c r="AF33" s="437"/>
      <c r="AG33" s="437"/>
      <c r="AH33" s="437"/>
      <c r="AI33" s="437"/>
      <c r="AJ33" s="437"/>
      <c r="AK33" s="437"/>
      <c r="AL33" s="14"/>
      <c r="AM33" s="455" t="s">
        <v>119</v>
      </c>
      <c r="AN33" s="455"/>
      <c r="AO33" s="437" t="s">
        <v>289</v>
      </c>
      <c r="AP33" s="437"/>
      <c r="AQ33" s="437"/>
      <c r="AR33" s="437"/>
      <c r="AS33" s="437"/>
      <c r="AT33" s="437"/>
      <c r="AU33" s="437"/>
      <c r="AV33" s="437"/>
      <c r="AW33" s="437"/>
      <c r="AX33" s="437"/>
      <c r="AY33" s="437"/>
      <c r="AZ33" s="437"/>
      <c r="BA33" s="437"/>
      <c r="BB33" s="437"/>
      <c r="BC33" s="437"/>
      <c r="BD33" s="10"/>
      <c r="BE33" s="437" t="s">
        <v>290</v>
      </c>
      <c r="BF33" s="437"/>
      <c r="BG33" s="437" t="s">
        <v>168</v>
      </c>
      <c r="BH33" s="437"/>
      <c r="BI33" s="437"/>
      <c r="BJ33" s="437"/>
      <c r="BK33" s="437"/>
      <c r="BL33" s="437"/>
      <c r="BM33" s="437"/>
      <c r="BN33" s="437"/>
      <c r="BO33" s="437"/>
      <c r="BP33" s="437"/>
      <c r="BQ33" s="437"/>
      <c r="BR33" s="437"/>
      <c r="BS33" s="437"/>
      <c r="BT33" s="437"/>
      <c r="BU33" s="437"/>
      <c r="BV33" s="10"/>
      <c r="BW33" s="455" t="s">
        <v>290</v>
      </c>
      <c r="BX33" s="455"/>
      <c r="BY33" s="437" t="s">
        <v>109</v>
      </c>
      <c r="BZ33" s="437"/>
      <c r="CA33" s="437"/>
      <c r="CB33" s="437"/>
      <c r="CC33" s="437"/>
      <c r="CD33" s="437"/>
      <c r="CE33" s="437"/>
      <c r="CF33" s="437"/>
      <c r="CG33" s="437"/>
      <c r="CH33" s="437"/>
      <c r="CI33" s="437"/>
      <c r="CJ33" s="437"/>
      <c r="CK33" s="437"/>
      <c r="CL33" s="437"/>
      <c r="CM33" s="437"/>
      <c r="CN33" s="14"/>
      <c r="CO33" s="455" t="s">
        <v>119</v>
      </c>
      <c r="CP33" s="455"/>
      <c r="CQ33" s="437" t="s">
        <v>292</v>
      </c>
      <c r="CR33" s="437"/>
      <c r="CS33" s="437"/>
      <c r="CT33" s="437"/>
      <c r="CU33" s="437"/>
      <c r="CV33" s="437"/>
      <c r="CW33" s="437"/>
      <c r="CX33" s="437"/>
      <c r="CY33" s="437"/>
      <c r="CZ33" s="437"/>
      <c r="DA33" s="437"/>
      <c r="DB33" s="437"/>
      <c r="DC33" s="437"/>
      <c r="DD33" s="437"/>
      <c r="DE33" s="437"/>
      <c r="DF33" s="14"/>
      <c r="DG33" s="472" t="s">
        <v>78</v>
      </c>
      <c r="DH33" s="472"/>
      <c r="DI33" s="21"/>
    </row>
    <row r="34" spans="1:113" ht="32.25" customHeight="1" x14ac:dyDescent="0.15">
      <c r="A34" s="2"/>
      <c r="B34" s="5"/>
      <c r="C34" s="421">
        <f>IF(E34="","",1)</f>
        <v>1</v>
      </c>
      <c r="D34" s="421"/>
      <c r="E34" s="420" t="str">
        <f>IF('各会計、関係団体の財政状況及び健全化判断比率'!B7="","",'各会計、関係団体の財政状況及び健全化判断比率'!B7)</f>
        <v>一般会計</v>
      </c>
      <c r="F34" s="420"/>
      <c r="G34" s="420"/>
      <c r="H34" s="420"/>
      <c r="I34" s="420"/>
      <c r="J34" s="420"/>
      <c r="K34" s="420"/>
      <c r="L34" s="420"/>
      <c r="M34" s="420"/>
      <c r="N34" s="420"/>
      <c r="O34" s="420"/>
      <c r="P34" s="420"/>
      <c r="Q34" s="420"/>
      <c r="R34" s="420"/>
      <c r="S34" s="420"/>
      <c r="T34" s="9"/>
      <c r="U34" s="421">
        <f>IF(W34="","",MAX(C34:D43)+1)</f>
        <v>2</v>
      </c>
      <c r="V34" s="421"/>
      <c r="W34" s="420" t="str">
        <f>IF('各会計、関係団体の財政状況及び健全化判断比率'!B28="","",'各会計、関係団体の財政状況及び健全化判断比率'!B28)</f>
        <v>神栖市国民健康保険特別会計</v>
      </c>
      <c r="X34" s="420"/>
      <c r="Y34" s="420"/>
      <c r="Z34" s="420"/>
      <c r="AA34" s="420"/>
      <c r="AB34" s="420"/>
      <c r="AC34" s="420"/>
      <c r="AD34" s="420"/>
      <c r="AE34" s="420"/>
      <c r="AF34" s="420"/>
      <c r="AG34" s="420"/>
      <c r="AH34" s="420"/>
      <c r="AI34" s="420"/>
      <c r="AJ34" s="420"/>
      <c r="AK34" s="420"/>
      <c r="AL34" s="9"/>
      <c r="AM34" s="421">
        <f>IF(AO34="","",MAX(C34:D43,U34:V43)+1)</f>
        <v>5</v>
      </c>
      <c r="AN34" s="421"/>
      <c r="AO34" s="420" t="str">
        <f>IF('各会計、関係団体の財政状況及び健全化判断比率'!B31="","",'各会計、関係団体の財政状況及び健全化判断比率'!B31)</f>
        <v>神栖市水道事業会計</v>
      </c>
      <c r="AP34" s="420"/>
      <c r="AQ34" s="420"/>
      <c r="AR34" s="420"/>
      <c r="AS34" s="420"/>
      <c r="AT34" s="420"/>
      <c r="AU34" s="420"/>
      <c r="AV34" s="420"/>
      <c r="AW34" s="420"/>
      <c r="AX34" s="420"/>
      <c r="AY34" s="420"/>
      <c r="AZ34" s="420"/>
      <c r="BA34" s="420"/>
      <c r="BB34" s="420"/>
      <c r="BC34" s="420"/>
      <c r="BD34" s="9"/>
      <c r="BE34" s="421">
        <f>IF(BG34="","",MAX(C34:D43,U34:V43,AM34:AN43)+1)</f>
        <v>6</v>
      </c>
      <c r="BF34" s="421"/>
      <c r="BG34" s="420" t="str">
        <f>IF('各会計、関係団体の財政状況及び健全化判断比率'!B32="","",'各会計、関係団体の財政状況及び健全化判断比率'!B32)</f>
        <v>神栖市公共下水道事業特別会計</v>
      </c>
      <c r="BH34" s="420"/>
      <c r="BI34" s="420"/>
      <c r="BJ34" s="420"/>
      <c r="BK34" s="420"/>
      <c r="BL34" s="420"/>
      <c r="BM34" s="420"/>
      <c r="BN34" s="420"/>
      <c r="BO34" s="420"/>
      <c r="BP34" s="420"/>
      <c r="BQ34" s="420"/>
      <c r="BR34" s="420"/>
      <c r="BS34" s="420"/>
      <c r="BT34" s="420"/>
      <c r="BU34" s="420"/>
      <c r="BV34" s="9"/>
      <c r="BW34" s="421">
        <f>IF(BY34="","",MAX(C34:D43,U34:V43,AM34:AN43,BE34:BF43)+1)</f>
        <v>7</v>
      </c>
      <c r="BX34" s="421"/>
      <c r="BY34" s="420" t="str">
        <f>IF('各会計、関係団体の財政状況及び健全化判断比率'!B68="","",'各会計、関係団体の財政状況及び健全化判断比率'!B68)</f>
        <v>茨城県市町村総合事務組合（一般会計）</v>
      </c>
      <c r="BZ34" s="420"/>
      <c r="CA34" s="420"/>
      <c r="CB34" s="420"/>
      <c r="CC34" s="420"/>
      <c r="CD34" s="420"/>
      <c r="CE34" s="420"/>
      <c r="CF34" s="420"/>
      <c r="CG34" s="420"/>
      <c r="CH34" s="420"/>
      <c r="CI34" s="420"/>
      <c r="CJ34" s="420"/>
      <c r="CK34" s="420"/>
      <c r="CL34" s="420"/>
      <c r="CM34" s="420"/>
      <c r="CN34" s="9"/>
      <c r="CO34" s="421">
        <f>IF(CQ34="","",MAX(C34:D43,U34:V43,AM34:AN43,BE34:BF43,BW34:BX43)+1)</f>
        <v>17</v>
      </c>
      <c r="CP34" s="421"/>
      <c r="CQ34" s="420" t="str">
        <f>IF('各会計、関係団体の財政状況及び健全化判断比率'!BS7="","",'各会計、関係団体の財政状況及び健全化判断比率'!BS7)</f>
        <v>鹿島港湾運送</v>
      </c>
      <c r="CR34" s="420"/>
      <c r="CS34" s="420"/>
      <c r="CT34" s="420"/>
      <c r="CU34" s="420"/>
      <c r="CV34" s="420"/>
      <c r="CW34" s="420"/>
      <c r="CX34" s="420"/>
      <c r="CY34" s="420"/>
      <c r="CZ34" s="420"/>
      <c r="DA34" s="420"/>
      <c r="DB34" s="420"/>
      <c r="DC34" s="420"/>
      <c r="DD34" s="420"/>
      <c r="DE34" s="420"/>
      <c r="DF34" s="8"/>
      <c r="DG34" s="422" t="str">
        <f>IF('各会計、関係団体の財政状況及び健全化判断比率'!BR7="","",'各会計、関係団体の財政状況及び健全化判断比率'!BR7)</f>
        <v/>
      </c>
      <c r="DH34" s="422"/>
      <c r="DI34" s="21"/>
    </row>
    <row r="35" spans="1:113" ht="32.25" customHeight="1" x14ac:dyDescent="0.15">
      <c r="A35" s="2"/>
      <c r="B35" s="5"/>
      <c r="C35" s="421" t="str">
        <f t="shared" ref="C35:C43" si="0">IF(E35="","",C34+1)</f>
        <v/>
      </c>
      <c r="D35" s="421"/>
      <c r="E35" s="420" t="str">
        <f>IF('各会計、関係団体の財政状況及び健全化判断比率'!B8="","",'各会計、関係団体の財政状況及び健全化判断比率'!B8)</f>
        <v/>
      </c>
      <c r="F35" s="420"/>
      <c r="G35" s="420"/>
      <c r="H35" s="420"/>
      <c r="I35" s="420"/>
      <c r="J35" s="420"/>
      <c r="K35" s="420"/>
      <c r="L35" s="420"/>
      <c r="M35" s="420"/>
      <c r="N35" s="420"/>
      <c r="O35" s="420"/>
      <c r="P35" s="420"/>
      <c r="Q35" s="420"/>
      <c r="R35" s="420"/>
      <c r="S35" s="420"/>
      <c r="T35" s="9"/>
      <c r="U35" s="421">
        <f t="shared" ref="U35:U43" si="1">IF(W35="","",U34+1)</f>
        <v>3</v>
      </c>
      <c r="V35" s="421"/>
      <c r="W35" s="420" t="str">
        <f>IF('各会計、関係団体の財政状況及び健全化判断比率'!B29="","",'各会計、関係団体の財政状況及び健全化判断比率'!B29)</f>
        <v>神栖市介護保険特別会計</v>
      </c>
      <c r="X35" s="420"/>
      <c r="Y35" s="420"/>
      <c r="Z35" s="420"/>
      <c r="AA35" s="420"/>
      <c r="AB35" s="420"/>
      <c r="AC35" s="420"/>
      <c r="AD35" s="420"/>
      <c r="AE35" s="420"/>
      <c r="AF35" s="420"/>
      <c r="AG35" s="420"/>
      <c r="AH35" s="420"/>
      <c r="AI35" s="420"/>
      <c r="AJ35" s="420"/>
      <c r="AK35" s="420"/>
      <c r="AL35" s="9"/>
      <c r="AM35" s="421" t="str">
        <f t="shared" ref="AM35:AM43" si="2">IF(AO35="","",AM34+1)</f>
        <v/>
      </c>
      <c r="AN35" s="421"/>
      <c r="AO35" s="420"/>
      <c r="AP35" s="420"/>
      <c r="AQ35" s="420"/>
      <c r="AR35" s="420"/>
      <c r="AS35" s="420"/>
      <c r="AT35" s="420"/>
      <c r="AU35" s="420"/>
      <c r="AV35" s="420"/>
      <c r="AW35" s="420"/>
      <c r="AX35" s="420"/>
      <c r="AY35" s="420"/>
      <c r="AZ35" s="420"/>
      <c r="BA35" s="420"/>
      <c r="BB35" s="420"/>
      <c r="BC35" s="420"/>
      <c r="BD35" s="9"/>
      <c r="BE35" s="421" t="str">
        <f t="shared" ref="BE35:BE43" si="3">IF(BG35="","",BE34+1)</f>
        <v/>
      </c>
      <c r="BF35" s="421"/>
      <c r="BG35" s="420"/>
      <c r="BH35" s="420"/>
      <c r="BI35" s="420"/>
      <c r="BJ35" s="420"/>
      <c r="BK35" s="420"/>
      <c r="BL35" s="420"/>
      <c r="BM35" s="420"/>
      <c r="BN35" s="420"/>
      <c r="BO35" s="420"/>
      <c r="BP35" s="420"/>
      <c r="BQ35" s="420"/>
      <c r="BR35" s="420"/>
      <c r="BS35" s="420"/>
      <c r="BT35" s="420"/>
      <c r="BU35" s="420"/>
      <c r="BV35" s="9"/>
      <c r="BW35" s="421">
        <f t="shared" ref="BW35:BW43" si="4">IF(BY35="","",BW34+1)</f>
        <v>8</v>
      </c>
      <c r="BX35" s="421"/>
      <c r="BY35" s="420" t="str">
        <f>IF('各会計、関係団体の財政状況及び健全化判断比率'!B69="","",'各会計、関係団体の財政状況及び健全化判断比率'!B69)</f>
        <v>茨城県市町村総合事務組合（県民交通災害共済事業特別会計）</v>
      </c>
      <c r="BZ35" s="420"/>
      <c r="CA35" s="420"/>
      <c r="CB35" s="420"/>
      <c r="CC35" s="420"/>
      <c r="CD35" s="420"/>
      <c r="CE35" s="420"/>
      <c r="CF35" s="420"/>
      <c r="CG35" s="420"/>
      <c r="CH35" s="420"/>
      <c r="CI35" s="420"/>
      <c r="CJ35" s="420"/>
      <c r="CK35" s="420"/>
      <c r="CL35" s="420"/>
      <c r="CM35" s="420"/>
      <c r="CN35" s="9"/>
      <c r="CO35" s="421">
        <f t="shared" ref="CO35:CO43" si="5">IF(CQ35="","",CO34+1)</f>
        <v>18</v>
      </c>
      <c r="CP35" s="421"/>
      <c r="CQ35" s="420" t="str">
        <f>IF('各会計、関係団体の財政状況及び健全化判断比率'!BS8="","",'各会計、関係団体の財政状況及び健全化判断比率'!BS8)</f>
        <v>神栖市文化・スポーツ振興公社</v>
      </c>
      <c r="CR35" s="420"/>
      <c r="CS35" s="420"/>
      <c r="CT35" s="420"/>
      <c r="CU35" s="420"/>
      <c r="CV35" s="420"/>
      <c r="CW35" s="420"/>
      <c r="CX35" s="420"/>
      <c r="CY35" s="420"/>
      <c r="CZ35" s="420"/>
      <c r="DA35" s="420"/>
      <c r="DB35" s="420"/>
      <c r="DC35" s="420"/>
      <c r="DD35" s="420"/>
      <c r="DE35" s="420"/>
      <c r="DF35" s="8"/>
      <c r="DG35" s="422" t="str">
        <f>IF('各会計、関係団体の財政状況及び健全化判断比率'!BR8="","",'各会計、関係団体の財政状況及び健全化判断比率'!BR8)</f>
        <v/>
      </c>
      <c r="DH35" s="422"/>
      <c r="DI35" s="21"/>
    </row>
    <row r="36" spans="1:113" ht="32.25" customHeight="1" x14ac:dyDescent="0.15">
      <c r="A36" s="2"/>
      <c r="B36" s="5"/>
      <c r="C36" s="421" t="str">
        <f t="shared" si="0"/>
        <v/>
      </c>
      <c r="D36" s="421"/>
      <c r="E36" s="420" t="str">
        <f>IF('各会計、関係団体の財政状況及び健全化判断比率'!B9="","",'各会計、関係団体の財政状況及び健全化判断比率'!B9)</f>
        <v/>
      </c>
      <c r="F36" s="420"/>
      <c r="G36" s="420"/>
      <c r="H36" s="420"/>
      <c r="I36" s="420"/>
      <c r="J36" s="420"/>
      <c r="K36" s="420"/>
      <c r="L36" s="420"/>
      <c r="M36" s="420"/>
      <c r="N36" s="420"/>
      <c r="O36" s="420"/>
      <c r="P36" s="420"/>
      <c r="Q36" s="420"/>
      <c r="R36" s="420"/>
      <c r="S36" s="420"/>
      <c r="T36" s="9"/>
      <c r="U36" s="421">
        <f t="shared" si="1"/>
        <v>4</v>
      </c>
      <c r="V36" s="421"/>
      <c r="W36" s="420" t="str">
        <f>IF('各会計、関係団体の財政状況及び健全化判断比率'!B30="","",'各会計、関係団体の財政状況及び健全化判断比率'!B30)</f>
        <v>神栖市後期高齢者医療特別会計</v>
      </c>
      <c r="X36" s="420"/>
      <c r="Y36" s="420"/>
      <c r="Z36" s="420"/>
      <c r="AA36" s="420"/>
      <c r="AB36" s="420"/>
      <c r="AC36" s="420"/>
      <c r="AD36" s="420"/>
      <c r="AE36" s="420"/>
      <c r="AF36" s="420"/>
      <c r="AG36" s="420"/>
      <c r="AH36" s="420"/>
      <c r="AI36" s="420"/>
      <c r="AJ36" s="420"/>
      <c r="AK36" s="420"/>
      <c r="AL36" s="9"/>
      <c r="AM36" s="421" t="str">
        <f t="shared" si="2"/>
        <v/>
      </c>
      <c r="AN36" s="421"/>
      <c r="AO36" s="420"/>
      <c r="AP36" s="420"/>
      <c r="AQ36" s="420"/>
      <c r="AR36" s="420"/>
      <c r="AS36" s="420"/>
      <c r="AT36" s="420"/>
      <c r="AU36" s="420"/>
      <c r="AV36" s="420"/>
      <c r="AW36" s="420"/>
      <c r="AX36" s="420"/>
      <c r="AY36" s="420"/>
      <c r="AZ36" s="420"/>
      <c r="BA36" s="420"/>
      <c r="BB36" s="420"/>
      <c r="BC36" s="420"/>
      <c r="BD36" s="9"/>
      <c r="BE36" s="421" t="str">
        <f t="shared" si="3"/>
        <v/>
      </c>
      <c r="BF36" s="421"/>
      <c r="BG36" s="420"/>
      <c r="BH36" s="420"/>
      <c r="BI36" s="420"/>
      <c r="BJ36" s="420"/>
      <c r="BK36" s="420"/>
      <c r="BL36" s="420"/>
      <c r="BM36" s="420"/>
      <c r="BN36" s="420"/>
      <c r="BO36" s="420"/>
      <c r="BP36" s="420"/>
      <c r="BQ36" s="420"/>
      <c r="BR36" s="420"/>
      <c r="BS36" s="420"/>
      <c r="BT36" s="420"/>
      <c r="BU36" s="420"/>
      <c r="BV36" s="9"/>
      <c r="BW36" s="421">
        <f t="shared" si="4"/>
        <v>9</v>
      </c>
      <c r="BX36" s="421"/>
      <c r="BY36" s="420" t="str">
        <f>IF('各会計、関係団体の財政状況及び健全化判断比率'!B70="","",'各会計、関係団体の財政状況及び健全化判断比率'!B70)</f>
        <v>茨城県租税債権管理機構（一般会計）</v>
      </c>
      <c r="BZ36" s="420"/>
      <c r="CA36" s="420"/>
      <c r="CB36" s="420"/>
      <c r="CC36" s="420"/>
      <c r="CD36" s="420"/>
      <c r="CE36" s="420"/>
      <c r="CF36" s="420"/>
      <c r="CG36" s="420"/>
      <c r="CH36" s="420"/>
      <c r="CI36" s="420"/>
      <c r="CJ36" s="420"/>
      <c r="CK36" s="420"/>
      <c r="CL36" s="420"/>
      <c r="CM36" s="420"/>
      <c r="CN36" s="9"/>
      <c r="CO36" s="421" t="str">
        <f t="shared" si="5"/>
        <v/>
      </c>
      <c r="CP36" s="421"/>
      <c r="CQ36" s="420" t="str">
        <f>IF('各会計、関係団体の財政状況及び健全化判断比率'!BS9="","",'各会計、関係団体の財政状況及び健全化判断比率'!BS9)</f>
        <v/>
      </c>
      <c r="CR36" s="420"/>
      <c r="CS36" s="420"/>
      <c r="CT36" s="420"/>
      <c r="CU36" s="420"/>
      <c r="CV36" s="420"/>
      <c r="CW36" s="420"/>
      <c r="CX36" s="420"/>
      <c r="CY36" s="420"/>
      <c r="CZ36" s="420"/>
      <c r="DA36" s="420"/>
      <c r="DB36" s="420"/>
      <c r="DC36" s="420"/>
      <c r="DD36" s="420"/>
      <c r="DE36" s="420"/>
      <c r="DF36" s="8"/>
      <c r="DG36" s="422" t="str">
        <f>IF('各会計、関係団体の財政状況及び健全化判断比率'!BR9="","",'各会計、関係団体の財政状況及び健全化判断比率'!BR9)</f>
        <v/>
      </c>
      <c r="DH36" s="422"/>
      <c r="DI36" s="21"/>
    </row>
    <row r="37" spans="1:113" ht="32.25" customHeight="1" x14ac:dyDescent="0.15">
      <c r="A37" s="2"/>
      <c r="B37" s="5"/>
      <c r="C37" s="421" t="str">
        <f t="shared" si="0"/>
        <v/>
      </c>
      <c r="D37" s="421"/>
      <c r="E37" s="420" t="str">
        <f>IF('各会計、関係団体の財政状況及び健全化判断比率'!B10="","",'各会計、関係団体の財政状況及び健全化判断比率'!B10)</f>
        <v/>
      </c>
      <c r="F37" s="420"/>
      <c r="G37" s="420"/>
      <c r="H37" s="420"/>
      <c r="I37" s="420"/>
      <c r="J37" s="420"/>
      <c r="K37" s="420"/>
      <c r="L37" s="420"/>
      <c r="M37" s="420"/>
      <c r="N37" s="420"/>
      <c r="O37" s="420"/>
      <c r="P37" s="420"/>
      <c r="Q37" s="420"/>
      <c r="R37" s="420"/>
      <c r="S37" s="420"/>
      <c r="T37" s="9"/>
      <c r="U37" s="421" t="str">
        <f t="shared" si="1"/>
        <v/>
      </c>
      <c r="V37" s="421"/>
      <c r="W37" s="420"/>
      <c r="X37" s="420"/>
      <c r="Y37" s="420"/>
      <c r="Z37" s="420"/>
      <c r="AA37" s="420"/>
      <c r="AB37" s="420"/>
      <c r="AC37" s="420"/>
      <c r="AD37" s="420"/>
      <c r="AE37" s="420"/>
      <c r="AF37" s="420"/>
      <c r="AG37" s="420"/>
      <c r="AH37" s="420"/>
      <c r="AI37" s="420"/>
      <c r="AJ37" s="420"/>
      <c r="AK37" s="420"/>
      <c r="AL37" s="9"/>
      <c r="AM37" s="421" t="str">
        <f t="shared" si="2"/>
        <v/>
      </c>
      <c r="AN37" s="421"/>
      <c r="AO37" s="420"/>
      <c r="AP37" s="420"/>
      <c r="AQ37" s="420"/>
      <c r="AR37" s="420"/>
      <c r="AS37" s="420"/>
      <c r="AT37" s="420"/>
      <c r="AU37" s="420"/>
      <c r="AV37" s="420"/>
      <c r="AW37" s="420"/>
      <c r="AX37" s="420"/>
      <c r="AY37" s="420"/>
      <c r="AZ37" s="420"/>
      <c r="BA37" s="420"/>
      <c r="BB37" s="420"/>
      <c r="BC37" s="420"/>
      <c r="BD37" s="9"/>
      <c r="BE37" s="421" t="str">
        <f t="shared" si="3"/>
        <v/>
      </c>
      <c r="BF37" s="421"/>
      <c r="BG37" s="420"/>
      <c r="BH37" s="420"/>
      <c r="BI37" s="420"/>
      <c r="BJ37" s="420"/>
      <c r="BK37" s="420"/>
      <c r="BL37" s="420"/>
      <c r="BM37" s="420"/>
      <c r="BN37" s="420"/>
      <c r="BO37" s="420"/>
      <c r="BP37" s="420"/>
      <c r="BQ37" s="420"/>
      <c r="BR37" s="420"/>
      <c r="BS37" s="420"/>
      <c r="BT37" s="420"/>
      <c r="BU37" s="420"/>
      <c r="BV37" s="9"/>
      <c r="BW37" s="421">
        <f t="shared" si="4"/>
        <v>10</v>
      </c>
      <c r="BX37" s="421"/>
      <c r="BY37" s="420" t="str">
        <f>IF('各会計、関係団体の財政状況及び健全化判断比率'!B71="","",'各会計、関係団体の財政状況及び健全化判断比率'!B71)</f>
        <v>茨城県後期高齢者医療広域連合（一般会計）</v>
      </c>
      <c r="BZ37" s="420"/>
      <c r="CA37" s="420"/>
      <c r="CB37" s="420"/>
      <c r="CC37" s="420"/>
      <c r="CD37" s="420"/>
      <c r="CE37" s="420"/>
      <c r="CF37" s="420"/>
      <c r="CG37" s="420"/>
      <c r="CH37" s="420"/>
      <c r="CI37" s="420"/>
      <c r="CJ37" s="420"/>
      <c r="CK37" s="420"/>
      <c r="CL37" s="420"/>
      <c r="CM37" s="420"/>
      <c r="CN37" s="9"/>
      <c r="CO37" s="421" t="str">
        <f t="shared" si="5"/>
        <v/>
      </c>
      <c r="CP37" s="421"/>
      <c r="CQ37" s="420" t="str">
        <f>IF('各会計、関係団体の財政状況及び健全化判断比率'!BS10="","",'各会計、関係団体の財政状況及び健全化判断比率'!BS10)</f>
        <v/>
      </c>
      <c r="CR37" s="420"/>
      <c r="CS37" s="420"/>
      <c r="CT37" s="420"/>
      <c r="CU37" s="420"/>
      <c r="CV37" s="420"/>
      <c r="CW37" s="420"/>
      <c r="CX37" s="420"/>
      <c r="CY37" s="420"/>
      <c r="CZ37" s="420"/>
      <c r="DA37" s="420"/>
      <c r="DB37" s="420"/>
      <c r="DC37" s="420"/>
      <c r="DD37" s="420"/>
      <c r="DE37" s="420"/>
      <c r="DF37" s="8"/>
      <c r="DG37" s="422" t="str">
        <f>IF('各会計、関係団体の財政状況及び健全化判断比率'!BR10="","",'各会計、関係団体の財政状況及び健全化判断比率'!BR10)</f>
        <v/>
      </c>
      <c r="DH37" s="422"/>
      <c r="DI37" s="21"/>
    </row>
    <row r="38" spans="1:113" ht="32.25" customHeight="1" x14ac:dyDescent="0.15">
      <c r="A38" s="2"/>
      <c r="B38" s="5"/>
      <c r="C38" s="421" t="str">
        <f t="shared" si="0"/>
        <v/>
      </c>
      <c r="D38" s="421"/>
      <c r="E38" s="420" t="str">
        <f>IF('各会計、関係団体の財政状況及び健全化判断比率'!B11="","",'各会計、関係団体の財政状況及び健全化判断比率'!B11)</f>
        <v/>
      </c>
      <c r="F38" s="420"/>
      <c r="G38" s="420"/>
      <c r="H38" s="420"/>
      <c r="I38" s="420"/>
      <c r="J38" s="420"/>
      <c r="K38" s="420"/>
      <c r="L38" s="420"/>
      <c r="M38" s="420"/>
      <c r="N38" s="420"/>
      <c r="O38" s="420"/>
      <c r="P38" s="420"/>
      <c r="Q38" s="420"/>
      <c r="R38" s="420"/>
      <c r="S38" s="420"/>
      <c r="T38" s="9"/>
      <c r="U38" s="421" t="str">
        <f t="shared" si="1"/>
        <v/>
      </c>
      <c r="V38" s="421"/>
      <c r="W38" s="420"/>
      <c r="X38" s="420"/>
      <c r="Y38" s="420"/>
      <c r="Z38" s="420"/>
      <c r="AA38" s="420"/>
      <c r="AB38" s="420"/>
      <c r="AC38" s="420"/>
      <c r="AD38" s="420"/>
      <c r="AE38" s="420"/>
      <c r="AF38" s="420"/>
      <c r="AG38" s="420"/>
      <c r="AH38" s="420"/>
      <c r="AI38" s="420"/>
      <c r="AJ38" s="420"/>
      <c r="AK38" s="420"/>
      <c r="AL38" s="9"/>
      <c r="AM38" s="421" t="str">
        <f t="shared" si="2"/>
        <v/>
      </c>
      <c r="AN38" s="421"/>
      <c r="AO38" s="420"/>
      <c r="AP38" s="420"/>
      <c r="AQ38" s="420"/>
      <c r="AR38" s="420"/>
      <c r="AS38" s="420"/>
      <c r="AT38" s="420"/>
      <c r="AU38" s="420"/>
      <c r="AV38" s="420"/>
      <c r="AW38" s="420"/>
      <c r="AX38" s="420"/>
      <c r="AY38" s="420"/>
      <c r="AZ38" s="420"/>
      <c r="BA38" s="420"/>
      <c r="BB38" s="420"/>
      <c r="BC38" s="420"/>
      <c r="BD38" s="9"/>
      <c r="BE38" s="421" t="str">
        <f t="shared" si="3"/>
        <v/>
      </c>
      <c r="BF38" s="421"/>
      <c r="BG38" s="420"/>
      <c r="BH38" s="420"/>
      <c r="BI38" s="420"/>
      <c r="BJ38" s="420"/>
      <c r="BK38" s="420"/>
      <c r="BL38" s="420"/>
      <c r="BM38" s="420"/>
      <c r="BN38" s="420"/>
      <c r="BO38" s="420"/>
      <c r="BP38" s="420"/>
      <c r="BQ38" s="420"/>
      <c r="BR38" s="420"/>
      <c r="BS38" s="420"/>
      <c r="BT38" s="420"/>
      <c r="BU38" s="420"/>
      <c r="BV38" s="9"/>
      <c r="BW38" s="421">
        <f t="shared" si="4"/>
        <v>11</v>
      </c>
      <c r="BX38" s="421"/>
      <c r="BY38" s="420" t="str">
        <f>IF('各会計、関係団体の財政状況及び健全化判断比率'!B72="","",'各会計、関係団体の財政状況及び健全化判断比率'!B72)</f>
        <v>茨城県後期高齢者医療広域連合（後期高齢医療特別会計）</v>
      </c>
      <c r="BZ38" s="420"/>
      <c r="CA38" s="420"/>
      <c r="CB38" s="420"/>
      <c r="CC38" s="420"/>
      <c r="CD38" s="420"/>
      <c r="CE38" s="420"/>
      <c r="CF38" s="420"/>
      <c r="CG38" s="420"/>
      <c r="CH38" s="420"/>
      <c r="CI38" s="420"/>
      <c r="CJ38" s="420"/>
      <c r="CK38" s="420"/>
      <c r="CL38" s="420"/>
      <c r="CM38" s="420"/>
      <c r="CN38" s="9"/>
      <c r="CO38" s="421" t="str">
        <f t="shared" si="5"/>
        <v/>
      </c>
      <c r="CP38" s="421"/>
      <c r="CQ38" s="420" t="str">
        <f>IF('各会計、関係団体の財政状況及び健全化判断比率'!BS11="","",'各会計、関係団体の財政状況及び健全化判断比率'!BS11)</f>
        <v/>
      </c>
      <c r="CR38" s="420"/>
      <c r="CS38" s="420"/>
      <c r="CT38" s="420"/>
      <c r="CU38" s="420"/>
      <c r="CV38" s="420"/>
      <c r="CW38" s="420"/>
      <c r="CX38" s="420"/>
      <c r="CY38" s="420"/>
      <c r="CZ38" s="420"/>
      <c r="DA38" s="420"/>
      <c r="DB38" s="420"/>
      <c r="DC38" s="420"/>
      <c r="DD38" s="420"/>
      <c r="DE38" s="420"/>
      <c r="DF38" s="8"/>
      <c r="DG38" s="422" t="str">
        <f>IF('各会計、関係団体の財政状況及び健全化判断比率'!BR11="","",'各会計、関係団体の財政状況及び健全化判断比率'!BR11)</f>
        <v/>
      </c>
      <c r="DH38" s="422"/>
      <c r="DI38" s="21"/>
    </row>
    <row r="39" spans="1:113" ht="32.25" customHeight="1" x14ac:dyDescent="0.15">
      <c r="A39" s="2"/>
      <c r="B39" s="5"/>
      <c r="C39" s="421" t="str">
        <f t="shared" si="0"/>
        <v/>
      </c>
      <c r="D39" s="421"/>
      <c r="E39" s="420" t="str">
        <f>IF('各会計、関係団体の財政状況及び健全化判断比率'!B12="","",'各会計、関係団体の財政状況及び健全化判断比率'!B12)</f>
        <v/>
      </c>
      <c r="F39" s="420"/>
      <c r="G39" s="420"/>
      <c r="H39" s="420"/>
      <c r="I39" s="420"/>
      <c r="J39" s="420"/>
      <c r="K39" s="420"/>
      <c r="L39" s="420"/>
      <c r="M39" s="420"/>
      <c r="N39" s="420"/>
      <c r="O39" s="420"/>
      <c r="P39" s="420"/>
      <c r="Q39" s="420"/>
      <c r="R39" s="420"/>
      <c r="S39" s="420"/>
      <c r="T39" s="9"/>
      <c r="U39" s="421" t="str">
        <f t="shared" si="1"/>
        <v/>
      </c>
      <c r="V39" s="421"/>
      <c r="W39" s="420"/>
      <c r="X39" s="420"/>
      <c r="Y39" s="420"/>
      <c r="Z39" s="420"/>
      <c r="AA39" s="420"/>
      <c r="AB39" s="420"/>
      <c r="AC39" s="420"/>
      <c r="AD39" s="420"/>
      <c r="AE39" s="420"/>
      <c r="AF39" s="420"/>
      <c r="AG39" s="420"/>
      <c r="AH39" s="420"/>
      <c r="AI39" s="420"/>
      <c r="AJ39" s="420"/>
      <c r="AK39" s="420"/>
      <c r="AL39" s="9"/>
      <c r="AM39" s="421" t="str">
        <f t="shared" si="2"/>
        <v/>
      </c>
      <c r="AN39" s="421"/>
      <c r="AO39" s="420"/>
      <c r="AP39" s="420"/>
      <c r="AQ39" s="420"/>
      <c r="AR39" s="420"/>
      <c r="AS39" s="420"/>
      <c r="AT39" s="420"/>
      <c r="AU39" s="420"/>
      <c r="AV39" s="420"/>
      <c r="AW39" s="420"/>
      <c r="AX39" s="420"/>
      <c r="AY39" s="420"/>
      <c r="AZ39" s="420"/>
      <c r="BA39" s="420"/>
      <c r="BB39" s="420"/>
      <c r="BC39" s="420"/>
      <c r="BD39" s="9"/>
      <c r="BE39" s="421" t="str">
        <f t="shared" si="3"/>
        <v/>
      </c>
      <c r="BF39" s="421"/>
      <c r="BG39" s="420"/>
      <c r="BH39" s="420"/>
      <c r="BI39" s="420"/>
      <c r="BJ39" s="420"/>
      <c r="BK39" s="420"/>
      <c r="BL39" s="420"/>
      <c r="BM39" s="420"/>
      <c r="BN39" s="420"/>
      <c r="BO39" s="420"/>
      <c r="BP39" s="420"/>
      <c r="BQ39" s="420"/>
      <c r="BR39" s="420"/>
      <c r="BS39" s="420"/>
      <c r="BT39" s="420"/>
      <c r="BU39" s="420"/>
      <c r="BV39" s="9"/>
      <c r="BW39" s="421">
        <f t="shared" si="4"/>
        <v>12</v>
      </c>
      <c r="BX39" s="421"/>
      <c r="BY39" s="420" t="str">
        <f>IF('各会計、関係団体の財政状況及び健全化判断比率'!B73="","",'各会計、関係団体の財政状況及び健全化判断比率'!B73)</f>
        <v>鹿行広域事務組合（一般会計）</v>
      </c>
      <c r="BZ39" s="420"/>
      <c r="CA39" s="420"/>
      <c r="CB39" s="420"/>
      <c r="CC39" s="420"/>
      <c r="CD39" s="420"/>
      <c r="CE39" s="420"/>
      <c r="CF39" s="420"/>
      <c r="CG39" s="420"/>
      <c r="CH39" s="420"/>
      <c r="CI39" s="420"/>
      <c r="CJ39" s="420"/>
      <c r="CK39" s="420"/>
      <c r="CL39" s="420"/>
      <c r="CM39" s="420"/>
      <c r="CN39" s="9"/>
      <c r="CO39" s="421" t="str">
        <f t="shared" si="5"/>
        <v/>
      </c>
      <c r="CP39" s="421"/>
      <c r="CQ39" s="420" t="str">
        <f>IF('各会計、関係団体の財政状況及び健全化判断比率'!BS12="","",'各会計、関係団体の財政状況及び健全化判断比率'!BS12)</f>
        <v/>
      </c>
      <c r="CR39" s="420"/>
      <c r="CS39" s="420"/>
      <c r="CT39" s="420"/>
      <c r="CU39" s="420"/>
      <c r="CV39" s="420"/>
      <c r="CW39" s="420"/>
      <c r="CX39" s="420"/>
      <c r="CY39" s="420"/>
      <c r="CZ39" s="420"/>
      <c r="DA39" s="420"/>
      <c r="DB39" s="420"/>
      <c r="DC39" s="420"/>
      <c r="DD39" s="420"/>
      <c r="DE39" s="420"/>
      <c r="DF39" s="8"/>
      <c r="DG39" s="422" t="str">
        <f>IF('各会計、関係団体の財政状況及び健全化判断比率'!BR12="","",'各会計、関係団体の財政状況及び健全化判断比率'!BR12)</f>
        <v/>
      </c>
      <c r="DH39" s="422"/>
      <c r="DI39" s="21"/>
    </row>
    <row r="40" spans="1:113" ht="32.25" customHeight="1" x14ac:dyDescent="0.15">
      <c r="A40" s="2"/>
      <c r="B40" s="5"/>
      <c r="C40" s="421" t="str">
        <f t="shared" si="0"/>
        <v/>
      </c>
      <c r="D40" s="421"/>
      <c r="E40" s="420" t="str">
        <f>IF('各会計、関係団体の財政状況及び健全化判断比率'!B13="","",'各会計、関係団体の財政状況及び健全化判断比率'!B13)</f>
        <v/>
      </c>
      <c r="F40" s="420"/>
      <c r="G40" s="420"/>
      <c r="H40" s="420"/>
      <c r="I40" s="420"/>
      <c r="J40" s="420"/>
      <c r="K40" s="420"/>
      <c r="L40" s="420"/>
      <c r="M40" s="420"/>
      <c r="N40" s="420"/>
      <c r="O40" s="420"/>
      <c r="P40" s="420"/>
      <c r="Q40" s="420"/>
      <c r="R40" s="420"/>
      <c r="S40" s="420"/>
      <c r="T40" s="9"/>
      <c r="U40" s="421" t="str">
        <f t="shared" si="1"/>
        <v/>
      </c>
      <c r="V40" s="421"/>
      <c r="W40" s="420"/>
      <c r="X40" s="420"/>
      <c r="Y40" s="420"/>
      <c r="Z40" s="420"/>
      <c r="AA40" s="420"/>
      <c r="AB40" s="420"/>
      <c r="AC40" s="420"/>
      <c r="AD40" s="420"/>
      <c r="AE40" s="420"/>
      <c r="AF40" s="420"/>
      <c r="AG40" s="420"/>
      <c r="AH40" s="420"/>
      <c r="AI40" s="420"/>
      <c r="AJ40" s="420"/>
      <c r="AK40" s="420"/>
      <c r="AL40" s="9"/>
      <c r="AM40" s="421" t="str">
        <f t="shared" si="2"/>
        <v/>
      </c>
      <c r="AN40" s="421"/>
      <c r="AO40" s="420"/>
      <c r="AP40" s="420"/>
      <c r="AQ40" s="420"/>
      <c r="AR40" s="420"/>
      <c r="AS40" s="420"/>
      <c r="AT40" s="420"/>
      <c r="AU40" s="420"/>
      <c r="AV40" s="420"/>
      <c r="AW40" s="420"/>
      <c r="AX40" s="420"/>
      <c r="AY40" s="420"/>
      <c r="AZ40" s="420"/>
      <c r="BA40" s="420"/>
      <c r="BB40" s="420"/>
      <c r="BC40" s="420"/>
      <c r="BD40" s="9"/>
      <c r="BE40" s="421" t="str">
        <f t="shared" si="3"/>
        <v/>
      </c>
      <c r="BF40" s="421"/>
      <c r="BG40" s="420"/>
      <c r="BH40" s="420"/>
      <c r="BI40" s="420"/>
      <c r="BJ40" s="420"/>
      <c r="BK40" s="420"/>
      <c r="BL40" s="420"/>
      <c r="BM40" s="420"/>
      <c r="BN40" s="420"/>
      <c r="BO40" s="420"/>
      <c r="BP40" s="420"/>
      <c r="BQ40" s="420"/>
      <c r="BR40" s="420"/>
      <c r="BS40" s="420"/>
      <c r="BT40" s="420"/>
      <c r="BU40" s="420"/>
      <c r="BV40" s="9"/>
      <c r="BW40" s="421">
        <f t="shared" si="4"/>
        <v>13</v>
      </c>
      <c r="BX40" s="421"/>
      <c r="BY40" s="420" t="str">
        <f>IF('各会計、関係団体の財政状況及び健全化判断比率'!B74="","",'各会計、関係団体の財政状況及び健全化判断比率'!B74)</f>
        <v>鹿行広域事務組合（養護老人ホーム事業特別会計）</v>
      </c>
      <c r="BZ40" s="420"/>
      <c r="CA40" s="420"/>
      <c r="CB40" s="420"/>
      <c r="CC40" s="420"/>
      <c r="CD40" s="420"/>
      <c r="CE40" s="420"/>
      <c r="CF40" s="420"/>
      <c r="CG40" s="420"/>
      <c r="CH40" s="420"/>
      <c r="CI40" s="420"/>
      <c r="CJ40" s="420"/>
      <c r="CK40" s="420"/>
      <c r="CL40" s="420"/>
      <c r="CM40" s="420"/>
      <c r="CN40" s="9"/>
      <c r="CO40" s="421" t="str">
        <f t="shared" si="5"/>
        <v/>
      </c>
      <c r="CP40" s="421"/>
      <c r="CQ40" s="420" t="str">
        <f>IF('各会計、関係団体の財政状況及び健全化判断比率'!BS13="","",'各会計、関係団体の財政状況及び健全化判断比率'!BS13)</f>
        <v/>
      </c>
      <c r="CR40" s="420"/>
      <c r="CS40" s="420"/>
      <c r="CT40" s="420"/>
      <c r="CU40" s="420"/>
      <c r="CV40" s="420"/>
      <c r="CW40" s="420"/>
      <c r="CX40" s="420"/>
      <c r="CY40" s="420"/>
      <c r="CZ40" s="420"/>
      <c r="DA40" s="420"/>
      <c r="DB40" s="420"/>
      <c r="DC40" s="420"/>
      <c r="DD40" s="420"/>
      <c r="DE40" s="420"/>
      <c r="DF40" s="8"/>
      <c r="DG40" s="422" t="str">
        <f>IF('各会計、関係団体の財政状況及び健全化判断比率'!BR13="","",'各会計、関係団体の財政状況及び健全化判断比率'!BR13)</f>
        <v/>
      </c>
      <c r="DH40" s="422"/>
      <c r="DI40" s="21"/>
    </row>
    <row r="41" spans="1:113" ht="32.25" customHeight="1" x14ac:dyDescent="0.15">
      <c r="A41" s="2"/>
      <c r="B41" s="5"/>
      <c r="C41" s="421" t="str">
        <f t="shared" si="0"/>
        <v/>
      </c>
      <c r="D41" s="421"/>
      <c r="E41" s="420" t="str">
        <f>IF('各会計、関係団体の財政状況及び健全化判断比率'!B14="","",'各会計、関係団体の財政状況及び健全化判断比率'!B14)</f>
        <v/>
      </c>
      <c r="F41" s="420"/>
      <c r="G41" s="420"/>
      <c r="H41" s="420"/>
      <c r="I41" s="420"/>
      <c r="J41" s="420"/>
      <c r="K41" s="420"/>
      <c r="L41" s="420"/>
      <c r="M41" s="420"/>
      <c r="N41" s="420"/>
      <c r="O41" s="420"/>
      <c r="P41" s="420"/>
      <c r="Q41" s="420"/>
      <c r="R41" s="420"/>
      <c r="S41" s="420"/>
      <c r="T41" s="9"/>
      <c r="U41" s="421" t="str">
        <f t="shared" si="1"/>
        <v/>
      </c>
      <c r="V41" s="421"/>
      <c r="W41" s="420"/>
      <c r="X41" s="420"/>
      <c r="Y41" s="420"/>
      <c r="Z41" s="420"/>
      <c r="AA41" s="420"/>
      <c r="AB41" s="420"/>
      <c r="AC41" s="420"/>
      <c r="AD41" s="420"/>
      <c r="AE41" s="420"/>
      <c r="AF41" s="420"/>
      <c r="AG41" s="420"/>
      <c r="AH41" s="420"/>
      <c r="AI41" s="420"/>
      <c r="AJ41" s="420"/>
      <c r="AK41" s="420"/>
      <c r="AL41" s="9"/>
      <c r="AM41" s="421" t="str">
        <f t="shared" si="2"/>
        <v/>
      </c>
      <c r="AN41" s="421"/>
      <c r="AO41" s="420"/>
      <c r="AP41" s="420"/>
      <c r="AQ41" s="420"/>
      <c r="AR41" s="420"/>
      <c r="AS41" s="420"/>
      <c r="AT41" s="420"/>
      <c r="AU41" s="420"/>
      <c r="AV41" s="420"/>
      <c r="AW41" s="420"/>
      <c r="AX41" s="420"/>
      <c r="AY41" s="420"/>
      <c r="AZ41" s="420"/>
      <c r="BA41" s="420"/>
      <c r="BB41" s="420"/>
      <c r="BC41" s="420"/>
      <c r="BD41" s="9"/>
      <c r="BE41" s="421" t="str">
        <f t="shared" si="3"/>
        <v/>
      </c>
      <c r="BF41" s="421"/>
      <c r="BG41" s="420"/>
      <c r="BH41" s="420"/>
      <c r="BI41" s="420"/>
      <c r="BJ41" s="420"/>
      <c r="BK41" s="420"/>
      <c r="BL41" s="420"/>
      <c r="BM41" s="420"/>
      <c r="BN41" s="420"/>
      <c r="BO41" s="420"/>
      <c r="BP41" s="420"/>
      <c r="BQ41" s="420"/>
      <c r="BR41" s="420"/>
      <c r="BS41" s="420"/>
      <c r="BT41" s="420"/>
      <c r="BU41" s="420"/>
      <c r="BV41" s="9"/>
      <c r="BW41" s="421">
        <f t="shared" si="4"/>
        <v>14</v>
      </c>
      <c r="BX41" s="421"/>
      <c r="BY41" s="420" t="str">
        <f>IF('各会計、関係団体の財政状況及び健全化判断比率'!B75="","",'各会計、関係団体の財政状況及び健全化判断比率'!B75)</f>
        <v>鹿行広域事務組合（消防特別会計）</v>
      </c>
      <c r="BZ41" s="420"/>
      <c r="CA41" s="420"/>
      <c r="CB41" s="420"/>
      <c r="CC41" s="420"/>
      <c r="CD41" s="420"/>
      <c r="CE41" s="420"/>
      <c r="CF41" s="420"/>
      <c r="CG41" s="420"/>
      <c r="CH41" s="420"/>
      <c r="CI41" s="420"/>
      <c r="CJ41" s="420"/>
      <c r="CK41" s="420"/>
      <c r="CL41" s="420"/>
      <c r="CM41" s="420"/>
      <c r="CN41" s="9"/>
      <c r="CO41" s="421" t="str">
        <f t="shared" si="5"/>
        <v/>
      </c>
      <c r="CP41" s="421"/>
      <c r="CQ41" s="420" t="str">
        <f>IF('各会計、関係団体の財政状況及び健全化判断比率'!BS14="","",'各会計、関係団体の財政状況及び健全化判断比率'!BS14)</f>
        <v/>
      </c>
      <c r="CR41" s="420"/>
      <c r="CS41" s="420"/>
      <c r="CT41" s="420"/>
      <c r="CU41" s="420"/>
      <c r="CV41" s="420"/>
      <c r="CW41" s="420"/>
      <c r="CX41" s="420"/>
      <c r="CY41" s="420"/>
      <c r="CZ41" s="420"/>
      <c r="DA41" s="420"/>
      <c r="DB41" s="420"/>
      <c r="DC41" s="420"/>
      <c r="DD41" s="420"/>
      <c r="DE41" s="420"/>
      <c r="DF41" s="8"/>
      <c r="DG41" s="422" t="str">
        <f>IF('各会計、関係団体の財政状況及び健全化判断比率'!BR14="","",'各会計、関係団体の財政状況及び健全化判断比率'!BR14)</f>
        <v/>
      </c>
      <c r="DH41" s="422"/>
      <c r="DI41" s="21"/>
    </row>
    <row r="42" spans="1:113" ht="32.25" customHeight="1" x14ac:dyDescent="0.15">
      <c r="B42" s="5"/>
      <c r="C42" s="421" t="str">
        <f t="shared" si="0"/>
        <v/>
      </c>
      <c r="D42" s="421"/>
      <c r="E42" s="420" t="str">
        <f>IF('各会計、関係団体の財政状況及び健全化判断比率'!B15="","",'各会計、関係団体の財政状況及び健全化判断比率'!B15)</f>
        <v/>
      </c>
      <c r="F42" s="420"/>
      <c r="G42" s="420"/>
      <c r="H42" s="420"/>
      <c r="I42" s="420"/>
      <c r="J42" s="420"/>
      <c r="K42" s="420"/>
      <c r="L42" s="420"/>
      <c r="M42" s="420"/>
      <c r="N42" s="420"/>
      <c r="O42" s="420"/>
      <c r="P42" s="420"/>
      <c r="Q42" s="420"/>
      <c r="R42" s="420"/>
      <c r="S42" s="420"/>
      <c r="T42" s="9"/>
      <c r="U42" s="421" t="str">
        <f t="shared" si="1"/>
        <v/>
      </c>
      <c r="V42" s="421"/>
      <c r="W42" s="420"/>
      <c r="X42" s="420"/>
      <c r="Y42" s="420"/>
      <c r="Z42" s="420"/>
      <c r="AA42" s="420"/>
      <c r="AB42" s="420"/>
      <c r="AC42" s="420"/>
      <c r="AD42" s="420"/>
      <c r="AE42" s="420"/>
      <c r="AF42" s="420"/>
      <c r="AG42" s="420"/>
      <c r="AH42" s="420"/>
      <c r="AI42" s="420"/>
      <c r="AJ42" s="420"/>
      <c r="AK42" s="420"/>
      <c r="AL42" s="9"/>
      <c r="AM42" s="421" t="str">
        <f t="shared" si="2"/>
        <v/>
      </c>
      <c r="AN42" s="421"/>
      <c r="AO42" s="420"/>
      <c r="AP42" s="420"/>
      <c r="AQ42" s="420"/>
      <c r="AR42" s="420"/>
      <c r="AS42" s="420"/>
      <c r="AT42" s="420"/>
      <c r="AU42" s="420"/>
      <c r="AV42" s="420"/>
      <c r="AW42" s="420"/>
      <c r="AX42" s="420"/>
      <c r="AY42" s="420"/>
      <c r="AZ42" s="420"/>
      <c r="BA42" s="420"/>
      <c r="BB42" s="420"/>
      <c r="BC42" s="420"/>
      <c r="BD42" s="9"/>
      <c r="BE42" s="421" t="str">
        <f t="shared" si="3"/>
        <v/>
      </c>
      <c r="BF42" s="421"/>
      <c r="BG42" s="420"/>
      <c r="BH42" s="420"/>
      <c r="BI42" s="420"/>
      <c r="BJ42" s="420"/>
      <c r="BK42" s="420"/>
      <c r="BL42" s="420"/>
      <c r="BM42" s="420"/>
      <c r="BN42" s="420"/>
      <c r="BO42" s="420"/>
      <c r="BP42" s="420"/>
      <c r="BQ42" s="420"/>
      <c r="BR42" s="420"/>
      <c r="BS42" s="420"/>
      <c r="BT42" s="420"/>
      <c r="BU42" s="420"/>
      <c r="BV42" s="9"/>
      <c r="BW42" s="421">
        <f t="shared" si="4"/>
        <v>15</v>
      </c>
      <c r="BX42" s="421"/>
      <c r="BY42" s="420" t="str">
        <f>IF('各会計、関係団体の財政状況及び健全化判断比率'!B76="","",'各会計、関係団体の財政状況及び健全化判断比率'!B76)</f>
        <v>鹿行広域事務組合（火葬場事業特別会計）</v>
      </c>
      <c r="BZ42" s="420"/>
      <c r="CA42" s="420"/>
      <c r="CB42" s="420"/>
      <c r="CC42" s="420"/>
      <c r="CD42" s="420"/>
      <c r="CE42" s="420"/>
      <c r="CF42" s="420"/>
      <c r="CG42" s="420"/>
      <c r="CH42" s="420"/>
      <c r="CI42" s="420"/>
      <c r="CJ42" s="420"/>
      <c r="CK42" s="420"/>
      <c r="CL42" s="420"/>
      <c r="CM42" s="420"/>
      <c r="CN42" s="9"/>
      <c r="CO42" s="421" t="str">
        <f t="shared" si="5"/>
        <v/>
      </c>
      <c r="CP42" s="421"/>
      <c r="CQ42" s="420" t="str">
        <f>IF('各会計、関係団体の財政状況及び健全化判断比率'!BS15="","",'各会計、関係団体の財政状況及び健全化判断比率'!BS15)</f>
        <v/>
      </c>
      <c r="CR42" s="420"/>
      <c r="CS42" s="420"/>
      <c r="CT42" s="420"/>
      <c r="CU42" s="420"/>
      <c r="CV42" s="420"/>
      <c r="CW42" s="420"/>
      <c r="CX42" s="420"/>
      <c r="CY42" s="420"/>
      <c r="CZ42" s="420"/>
      <c r="DA42" s="420"/>
      <c r="DB42" s="420"/>
      <c r="DC42" s="420"/>
      <c r="DD42" s="420"/>
      <c r="DE42" s="420"/>
      <c r="DF42" s="8"/>
      <c r="DG42" s="422" t="str">
        <f>IF('各会計、関係団体の財政状況及び健全化判断比率'!BR15="","",'各会計、関係団体の財政状況及び健全化判断比率'!BR15)</f>
        <v/>
      </c>
      <c r="DH42" s="422"/>
      <c r="DI42" s="21"/>
    </row>
    <row r="43" spans="1:113" ht="32.25" customHeight="1" x14ac:dyDescent="0.15">
      <c r="B43" s="5"/>
      <c r="C43" s="421" t="str">
        <f t="shared" si="0"/>
        <v/>
      </c>
      <c r="D43" s="421"/>
      <c r="E43" s="420" t="str">
        <f>IF('各会計、関係団体の財政状況及び健全化判断比率'!B16="","",'各会計、関係団体の財政状況及び健全化判断比率'!B16)</f>
        <v/>
      </c>
      <c r="F43" s="420"/>
      <c r="G43" s="420"/>
      <c r="H43" s="420"/>
      <c r="I43" s="420"/>
      <c r="J43" s="420"/>
      <c r="K43" s="420"/>
      <c r="L43" s="420"/>
      <c r="M43" s="420"/>
      <c r="N43" s="420"/>
      <c r="O43" s="420"/>
      <c r="P43" s="420"/>
      <c r="Q43" s="420"/>
      <c r="R43" s="420"/>
      <c r="S43" s="420"/>
      <c r="T43" s="9"/>
      <c r="U43" s="421" t="str">
        <f t="shared" si="1"/>
        <v/>
      </c>
      <c r="V43" s="421"/>
      <c r="W43" s="420"/>
      <c r="X43" s="420"/>
      <c r="Y43" s="420"/>
      <c r="Z43" s="420"/>
      <c r="AA43" s="420"/>
      <c r="AB43" s="420"/>
      <c r="AC43" s="420"/>
      <c r="AD43" s="420"/>
      <c r="AE43" s="420"/>
      <c r="AF43" s="420"/>
      <c r="AG43" s="420"/>
      <c r="AH43" s="420"/>
      <c r="AI43" s="420"/>
      <c r="AJ43" s="420"/>
      <c r="AK43" s="420"/>
      <c r="AL43" s="9"/>
      <c r="AM43" s="421" t="str">
        <f t="shared" si="2"/>
        <v/>
      </c>
      <c r="AN43" s="421"/>
      <c r="AO43" s="420"/>
      <c r="AP43" s="420"/>
      <c r="AQ43" s="420"/>
      <c r="AR43" s="420"/>
      <c r="AS43" s="420"/>
      <c r="AT43" s="420"/>
      <c r="AU43" s="420"/>
      <c r="AV43" s="420"/>
      <c r="AW43" s="420"/>
      <c r="AX43" s="420"/>
      <c r="AY43" s="420"/>
      <c r="AZ43" s="420"/>
      <c r="BA43" s="420"/>
      <c r="BB43" s="420"/>
      <c r="BC43" s="420"/>
      <c r="BD43" s="9"/>
      <c r="BE43" s="421" t="str">
        <f t="shared" si="3"/>
        <v/>
      </c>
      <c r="BF43" s="421"/>
      <c r="BG43" s="420"/>
      <c r="BH43" s="420"/>
      <c r="BI43" s="420"/>
      <c r="BJ43" s="420"/>
      <c r="BK43" s="420"/>
      <c r="BL43" s="420"/>
      <c r="BM43" s="420"/>
      <c r="BN43" s="420"/>
      <c r="BO43" s="420"/>
      <c r="BP43" s="420"/>
      <c r="BQ43" s="420"/>
      <c r="BR43" s="420"/>
      <c r="BS43" s="420"/>
      <c r="BT43" s="420"/>
      <c r="BU43" s="420"/>
      <c r="BV43" s="9"/>
      <c r="BW43" s="421">
        <f t="shared" si="4"/>
        <v>16</v>
      </c>
      <c r="BX43" s="421"/>
      <c r="BY43" s="420" t="str">
        <f>IF('各会計、関係団体の財政状況及び健全化判断比率'!B77="","",'各会計、関係団体の財政状況及び健全化判断比率'!B77)</f>
        <v>鹿行広域事務組合（審査会事業特別会計）</v>
      </c>
      <c r="BZ43" s="420"/>
      <c r="CA43" s="420"/>
      <c r="CB43" s="420"/>
      <c r="CC43" s="420"/>
      <c r="CD43" s="420"/>
      <c r="CE43" s="420"/>
      <c r="CF43" s="420"/>
      <c r="CG43" s="420"/>
      <c r="CH43" s="420"/>
      <c r="CI43" s="420"/>
      <c r="CJ43" s="420"/>
      <c r="CK43" s="420"/>
      <c r="CL43" s="420"/>
      <c r="CM43" s="420"/>
      <c r="CN43" s="9"/>
      <c r="CO43" s="421" t="str">
        <f t="shared" si="5"/>
        <v/>
      </c>
      <c r="CP43" s="421"/>
      <c r="CQ43" s="420" t="str">
        <f>IF('各会計、関係団体の財政状況及び健全化判断比率'!BS16="","",'各会計、関係団体の財政状況及び健全化判断比率'!BS16)</f>
        <v/>
      </c>
      <c r="CR43" s="420"/>
      <c r="CS43" s="420"/>
      <c r="CT43" s="420"/>
      <c r="CU43" s="420"/>
      <c r="CV43" s="420"/>
      <c r="CW43" s="420"/>
      <c r="CX43" s="420"/>
      <c r="CY43" s="420"/>
      <c r="CZ43" s="420"/>
      <c r="DA43" s="420"/>
      <c r="DB43" s="420"/>
      <c r="DC43" s="420"/>
      <c r="DD43" s="420"/>
      <c r="DE43" s="420"/>
      <c r="DF43" s="8"/>
      <c r="DG43" s="422" t="str">
        <f>IF('各会計、関係団体の財政状況及び健全化判断比率'!BR16="","",'各会計、関係団体の財政状況及び健全化判断比率'!BR16)</f>
        <v/>
      </c>
      <c r="DH43" s="422"/>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293</v>
      </c>
      <c r="E46" s="1" t="s">
        <v>294</v>
      </c>
    </row>
    <row r="47" spans="1:113" x14ac:dyDescent="0.15">
      <c r="E47" s="1" t="s">
        <v>296</v>
      </c>
    </row>
    <row r="48" spans="1:113" x14ac:dyDescent="0.15">
      <c r="E48" s="1" t="s">
        <v>298</v>
      </c>
    </row>
    <row r="49" spans="5:5" x14ac:dyDescent="0.15">
      <c r="E49" s="1" t="s">
        <v>300</v>
      </c>
    </row>
    <row r="50" spans="5:5" x14ac:dyDescent="0.15">
      <c r="E50" s="1" t="s">
        <v>202</v>
      </c>
    </row>
    <row r="51" spans="5:5" x14ac:dyDescent="0.15">
      <c r="E51" s="1" t="s">
        <v>302</v>
      </c>
    </row>
    <row r="52" spans="5:5" x14ac:dyDescent="0.15">
      <c r="E52" s="1" t="s">
        <v>304</v>
      </c>
    </row>
    <row r="53" spans="5:5" x14ac:dyDescent="0.15"/>
    <row r="54" spans="5:5" x14ac:dyDescent="0.15"/>
    <row r="55" spans="5:5" x14ac:dyDescent="0.15"/>
    <row r="56" spans="5:5" x14ac:dyDescent="0.15"/>
  </sheetData>
  <sheetProtection algorithmName="SHA-512" hashValue="lcZ0jY/pE1HJ+Y3OaWjrgnPGzOomPFjq6U1okI9jjqYDiAsPsrXq6qZrLVUZWoSlVow3NJ4uM+/tAXflaX9jHA==" saltValue="3/ycQYT73QWSdNPFvHjL9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5"/>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14</v>
      </c>
      <c r="F33" s="213" t="s">
        <v>524</v>
      </c>
      <c r="G33" s="218" t="s">
        <v>378</v>
      </c>
      <c r="H33" s="218" t="s">
        <v>227</v>
      </c>
      <c r="I33" s="218" t="s">
        <v>445</v>
      </c>
      <c r="J33" s="222" t="s">
        <v>525</v>
      </c>
      <c r="K33" s="203"/>
      <c r="L33" s="203"/>
      <c r="M33" s="203"/>
      <c r="N33" s="203"/>
      <c r="O33" s="203"/>
      <c r="P33" s="203"/>
    </row>
    <row r="34" spans="1:16" ht="39" customHeight="1" x14ac:dyDescent="0.15">
      <c r="A34" s="203"/>
      <c r="B34" s="205"/>
      <c r="C34" s="1074" t="s">
        <v>449</v>
      </c>
      <c r="D34" s="1074"/>
      <c r="E34" s="1075"/>
      <c r="F34" s="214">
        <v>8.51</v>
      </c>
      <c r="G34" s="219">
        <v>8.86</v>
      </c>
      <c r="H34" s="219">
        <v>11.01</v>
      </c>
      <c r="I34" s="219">
        <v>9.9700000000000006</v>
      </c>
      <c r="J34" s="223">
        <v>11.03</v>
      </c>
      <c r="K34" s="203"/>
      <c r="L34" s="203"/>
      <c r="M34" s="203"/>
      <c r="N34" s="203"/>
      <c r="O34" s="203"/>
      <c r="P34" s="203"/>
    </row>
    <row r="35" spans="1:16" ht="39" customHeight="1" x14ac:dyDescent="0.15">
      <c r="A35" s="203"/>
      <c r="B35" s="206"/>
      <c r="C35" s="1070" t="s">
        <v>26</v>
      </c>
      <c r="D35" s="1070"/>
      <c r="E35" s="1071"/>
      <c r="F35" s="215">
        <v>4.59</v>
      </c>
      <c r="G35" s="220">
        <v>6</v>
      </c>
      <c r="H35" s="220">
        <v>7.07</v>
      </c>
      <c r="I35" s="220">
        <v>7.33</v>
      </c>
      <c r="J35" s="224">
        <v>8.9499999999999993</v>
      </c>
      <c r="K35" s="203"/>
      <c r="L35" s="203"/>
      <c r="M35" s="203"/>
      <c r="N35" s="203"/>
      <c r="O35" s="203"/>
      <c r="P35" s="203"/>
    </row>
    <row r="36" spans="1:16" ht="39" customHeight="1" x14ac:dyDescent="0.15">
      <c r="A36" s="203"/>
      <c r="B36" s="206"/>
      <c r="C36" s="1070" t="s">
        <v>175</v>
      </c>
      <c r="D36" s="1070"/>
      <c r="E36" s="1071"/>
      <c r="F36" s="215">
        <v>0.31</v>
      </c>
      <c r="G36" s="220">
        <v>0.63</v>
      </c>
      <c r="H36" s="220">
        <v>0.55000000000000004</v>
      </c>
      <c r="I36" s="220">
        <v>0.61</v>
      </c>
      <c r="J36" s="224">
        <v>0.86</v>
      </c>
      <c r="K36" s="203"/>
      <c r="L36" s="203"/>
      <c r="M36" s="203"/>
      <c r="N36" s="203"/>
      <c r="O36" s="203"/>
      <c r="P36" s="203"/>
    </row>
    <row r="37" spans="1:16" ht="39" customHeight="1" x14ac:dyDescent="0.15">
      <c r="A37" s="203"/>
      <c r="B37" s="206"/>
      <c r="C37" s="1070" t="s">
        <v>458</v>
      </c>
      <c r="D37" s="1070"/>
      <c r="E37" s="1071"/>
      <c r="F37" s="215">
        <v>0.43</v>
      </c>
      <c r="G37" s="220">
        <v>0.56999999999999995</v>
      </c>
      <c r="H37" s="220">
        <v>0.71</v>
      </c>
      <c r="I37" s="220">
        <v>0.36</v>
      </c>
      <c r="J37" s="224">
        <v>0.63</v>
      </c>
      <c r="K37" s="203"/>
      <c r="L37" s="203"/>
      <c r="M37" s="203"/>
      <c r="N37" s="203"/>
      <c r="O37" s="203"/>
      <c r="P37" s="203"/>
    </row>
    <row r="38" spans="1:16" ht="39" customHeight="1" x14ac:dyDescent="0.15">
      <c r="A38" s="203"/>
      <c r="B38" s="206"/>
      <c r="C38" s="1070" t="s">
        <v>7</v>
      </c>
      <c r="D38" s="1070"/>
      <c r="E38" s="1071"/>
      <c r="F38" s="215">
        <v>1.38</v>
      </c>
      <c r="G38" s="220">
        <v>0.5</v>
      </c>
      <c r="H38" s="220">
        <v>2.17</v>
      </c>
      <c r="I38" s="220">
        <v>1.1499999999999999</v>
      </c>
      <c r="J38" s="224">
        <v>0.44</v>
      </c>
      <c r="K38" s="203"/>
      <c r="L38" s="203"/>
      <c r="M38" s="203"/>
      <c r="N38" s="203"/>
      <c r="O38" s="203"/>
      <c r="P38" s="203"/>
    </row>
    <row r="39" spans="1:16" ht="39" customHeight="1" x14ac:dyDescent="0.15">
      <c r="A39" s="203"/>
      <c r="B39" s="206"/>
      <c r="C39" s="1070" t="s">
        <v>265</v>
      </c>
      <c r="D39" s="1070"/>
      <c r="E39" s="1071"/>
      <c r="F39" s="215">
        <v>0.03</v>
      </c>
      <c r="G39" s="220">
        <v>0.04</v>
      </c>
      <c r="H39" s="220">
        <v>0.06</v>
      </c>
      <c r="I39" s="220">
        <v>0.03</v>
      </c>
      <c r="J39" s="224">
        <v>0.02</v>
      </c>
      <c r="K39" s="203"/>
      <c r="L39" s="203"/>
      <c r="M39" s="203"/>
      <c r="N39" s="203"/>
      <c r="O39" s="203"/>
      <c r="P39" s="203"/>
    </row>
    <row r="40" spans="1:16" ht="39" customHeight="1" x14ac:dyDescent="0.15">
      <c r="A40" s="203"/>
      <c r="B40" s="206"/>
      <c r="C40" s="1070"/>
      <c r="D40" s="1070"/>
      <c r="E40" s="1071"/>
      <c r="F40" s="215"/>
      <c r="G40" s="220"/>
      <c r="H40" s="220"/>
      <c r="I40" s="220"/>
      <c r="J40" s="224"/>
      <c r="K40" s="203"/>
      <c r="L40" s="203"/>
      <c r="M40" s="203"/>
      <c r="N40" s="203"/>
      <c r="O40" s="203"/>
      <c r="P40" s="203"/>
    </row>
    <row r="41" spans="1:16" ht="39" customHeight="1" x14ac:dyDescent="0.15">
      <c r="A41" s="203"/>
      <c r="B41" s="206"/>
      <c r="C41" s="1070"/>
      <c r="D41" s="1070"/>
      <c r="E41" s="1071"/>
      <c r="F41" s="215"/>
      <c r="G41" s="220"/>
      <c r="H41" s="220"/>
      <c r="I41" s="220"/>
      <c r="J41" s="224"/>
      <c r="K41" s="203"/>
      <c r="L41" s="203"/>
      <c r="M41" s="203"/>
      <c r="N41" s="203"/>
      <c r="O41" s="203"/>
      <c r="P41" s="203"/>
    </row>
    <row r="42" spans="1:16" ht="39" customHeight="1" x14ac:dyDescent="0.15">
      <c r="A42" s="203"/>
      <c r="B42" s="207"/>
      <c r="C42" s="1070" t="s">
        <v>526</v>
      </c>
      <c r="D42" s="1070"/>
      <c r="E42" s="1071"/>
      <c r="F42" s="215" t="s">
        <v>205</v>
      </c>
      <c r="G42" s="220" t="s">
        <v>205</v>
      </c>
      <c r="H42" s="220" t="s">
        <v>205</v>
      </c>
      <c r="I42" s="220" t="s">
        <v>205</v>
      </c>
      <c r="J42" s="224" t="s">
        <v>205</v>
      </c>
      <c r="K42" s="203"/>
      <c r="L42" s="203"/>
      <c r="M42" s="203"/>
      <c r="N42" s="203"/>
      <c r="O42" s="203"/>
      <c r="P42" s="203"/>
    </row>
    <row r="43" spans="1:16" ht="39" customHeight="1" x14ac:dyDescent="0.15">
      <c r="A43" s="203"/>
      <c r="B43" s="208"/>
      <c r="C43" s="1072" t="s">
        <v>487</v>
      </c>
      <c r="D43" s="1072"/>
      <c r="E43" s="1073"/>
      <c r="F43" s="216" t="s">
        <v>205</v>
      </c>
      <c r="G43" s="221" t="s">
        <v>205</v>
      </c>
      <c r="H43" s="221" t="s">
        <v>205</v>
      </c>
      <c r="I43" s="221" t="s">
        <v>205</v>
      </c>
      <c r="J43" s="225" t="s">
        <v>205</v>
      </c>
      <c r="K43" s="203"/>
      <c r="L43" s="203"/>
      <c r="M43" s="203"/>
      <c r="N43" s="203"/>
      <c r="O43" s="203"/>
      <c r="P43" s="203"/>
    </row>
    <row r="44" spans="1:16" ht="39" customHeight="1" x14ac:dyDescent="0.15">
      <c r="A44" s="203"/>
      <c r="B44" s="209" t="s">
        <v>15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zyxPKnUqkQsaWd2X8XYCycWOMJvpyufbY4EM32DUkqJXTihTy1Ak/rUui3nBPMoe5pV/XkZhl37RT57/yyg8GA==" saltValue="+TvfifjTvG/eO4Xb4R40O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view="pageBreakPreview" zoomScale="75" zoomScaleSheetLayoutView="7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37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20</v>
      </c>
      <c r="P43" s="103"/>
      <c r="Q43" s="103"/>
      <c r="R43" s="103"/>
      <c r="S43" s="103"/>
      <c r="T43" s="103"/>
      <c r="U43" s="103"/>
    </row>
    <row r="44" spans="1:21" ht="30.75" customHeight="1" x14ac:dyDescent="0.15">
      <c r="A44" s="103"/>
      <c r="B44" s="226" t="s">
        <v>21</v>
      </c>
      <c r="C44" s="232"/>
      <c r="D44" s="232"/>
      <c r="E44" s="240"/>
      <c r="F44" s="240"/>
      <c r="G44" s="240"/>
      <c r="H44" s="240"/>
      <c r="I44" s="240"/>
      <c r="J44" s="243" t="s">
        <v>14</v>
      </c>
      <c r="K44" s="245" t="s">
        <v>524</v>
      </c>
      <c r="L44" s="253" t="s">
        <v>378</v>
      </c>
      <c r="M44" s="253" t="s">
        <v>227</v>
      </c>
      <c r="N44" s="253" t="s">
        <v>445</v>
      </c>
      <c r="O44" s="261" t="s">
        <v>525</v>
      </c>
      <c r="P44" s="103"/>
      <c r="Q44" s="103"/>
      <c r="R44" s="103"/>
      <c r="S44" s="103"/>
      <c r="T44" s="103"/>
      <c r="U44" s="103"/>
    </row>
    <row r="45" spans="1:21" ht="30.75" customHeight="1" x14ac:dyDescent="0.15">
      <c r="A45" s="103"/>
      <c r="B45" s="1086" t="s">
        <v>27</v>
      </c>
      <c r="C45" s="1087"/>
      <c r="D45" s="235"/>
      <c r="E45" s="1100" t="s">
        <v>23</v>
      </c>
      <c r="F45" s="1100"/>
      <c r="G45" s="1100"/>
      <c r="H45" s="1100"/>
      <c r="I45" s="1100"/>
      <c r="J45" s="1101"/>
      <c r="K45" s="246">
        <v>2151</v>
      </c>
      <c r="L45" s="254">
        <v>2045</v>
      </c>
      <c r="M45" s="254">
        <v>2563</v>
      </c>
      <c r="N45" s="254">
        <v>2535</v>
      </c>
      <c r="O45" s="262">
        <v>1942</v>
      </c>
      <c r="P45" s="103"/>
      <c r="Q45" s="103"/>
      <c r="R45" s="103"/>
      <c r="S45" s="103"/>
      <c r="T45" s="103"/>
      <c r="U45" s="103"/>
    </row>
    <row r="46" spans="1:21" ht="30.75" customHeight="1" x14ac:dyDescent="0.15">
      <c r="A46" s="103"/>
      <c r="B46" s="1088"/>
      <c r="C46" s="1089"/>
      <c r="D46" s="236"/>
      <c r="E46" s="1092" t="s">
        <v>29</v>
      </c>
      <c r="F46" s="1092"/>
      <c r="G46" s="1092"/>
      <c r="H46" s="1092"/>
      <c r="I46" s="1092"/>
      <c r="J46" s="1093"/>
      <c r="K46" s="247" t="s">
        <v>205</v>
      </c>
      <c r="L46" s="255" t="s">
        <v>205</v>
      </c>
      <c r="M46" s="255" t="s">
        <v>205</v>
      </c>
      <c r="N46" s="255" t="s">
        <v>205</v>
      </c>
      <c r="O46" s="263" t="s">
        <v>205</v>
      </c>
      <c r="P46" s="103"/>
      <c r="Q46" s="103"/>
      <c r="R46" s="103"/>
      <c r="S46" s="103"/>
      <c r="T46" s="103"/>
      <c r="U46" s="103"/>
    </row>
    <row r="47" spans="1:21" ht="30.75" customHeight="1" x14ac:dyDescent="0.15">
      <c r="A47" s="103"/>
      <c r="B47" s="1088"/>
      <c r="C47" s="1089"/>
      <c r="D47" s="236"/>
      <c r="E47" s="1092" t="s">
        <v>33</v>
      </c>
      <c r="F47" s="1092"/>
      <c r="G47" s="1092"/>
      <c r="H47" s="1092"/>
      <c r="I47" s="1092"/>
      <c r="J47" s="1093"/>
      <c r="K47" s="247" t="s">
        <v>205</v>
      </c>
      <c r="L47" s="255" t="s">
        <v>205</v>
      </c>
      <c r="M47" s="255" t="s">
        <v>205</v>
      </c>
      <c r="N47" s="255" t="s">
        <v>205</v>
      </c>
      <c r="O47" s="263" t="s">
        <v>205</v>
      </c>
      <c r="P47" s="103"/>
      <c r="Q47" s="103"/>
      <c r="R47" s="103"/>
      <c r="S47" s="103"/>
      <c r="T47" s="103"/>
      <c r="U47" s="103"/>
    </row>
    <row r="48" spans="1:21" ht="30.75" customHeight="1" x14ac:dyDescent="0.15">
      <c r="A48" s="103"/>
      <c r="B48" s="1088"/>
      <c r="C48" s="1089"/>
      <c r="D48" s="236"/>
      <c r="E48" s="1092" t="s">
        <v>36</v>
      </c>
      <c r="F48" s="1092"/>
      <c r="G48" s="1092"/>
      <c r="H48" s="1092"/>
      <c r="I48" s="1092"/>
      <c r="J48" s="1093"/>
      <c r="K48" s="247">
        <v>721</v>
      </c>
      <c r="L48" s="255">
        <v>722</v>
      </c>
      <c r="M48" s="255">
        <v>688</v>
      </c>
      <c r="N48" s="255">
        <v>634</v>
      </c>
      <c r="O48" s="263">
        <v>607</v>
      </c>
      <c r="P48" s="103"/>
      <c r="Q48" s="103"/>
      <c r="R48" s="103"/>
      <c r="S48" s="103"/>
      <c r="T48" s="103"/>
      <c r="U48" s="103"/>
    </row>
    <row r="49" spans="1:21" ht="30.75" customHeight="1" x14ac:dyDescent="0.15">
      <c r="A49" s="103"/>
      <c r="B49" s="1088"/>
      <c r="C49" s="1089"/>
      <c r="D49" s="236"/>
      <c r="E49" s="1092" t="s">
        <v>0</v>
      </c>
      <c r="F49" s="1092"/>
      <c r="G49" s="1092"/>
      <c r="H49" s="1092"/>
      <c r="I49" s="1092"/>
      <c r="J49" s="1093"/>
      <c r="K49" s="247">
        <v>335</v>
      </c>
      <c r="L49" s="255">
        <v>253</v>
      </c>
      <c r="M49" s="255">
        <v>173</v>
      </c>
      <c r="N49" s="255">
        <v>85</v>
      </c>
      <c r="O49" s="263">
        <v>122</v>
      </c>
      <c r="P49" s="103"/>
      <c r="Q49" s="103"/>
      <c r="R49" s="103"/>
      <c r="S49" s="103"/>
      <c r="T49" s="103"/>
      <c r="U49" s="103"/>
    </row>
    <row r="50" spans="1:21" ht="30.75" customHeight="1" x14ac:dyDescent="0.15">
      <c r="A50" s="103"/>
      <c r="B50" s="1088"/>
      <c r="C50" s="1089"/>
      <c r="D50" s="236"/>
      <c r="E50" s="1092" t="s">
        <v>41</v>
      </c>
      <c r="F50" s="1092"/>
      <c r="G50" s="1092"/>
      <c r="H50" s="1092"/>
      <c r="I50" s="1092"/>
      <c r="J50" s="1093"/>
      <c r="K50" s="247">
        <v>59</v>
      </c>
      <c r="L50" s="255">
        <v>103</v>
      </c>
      <c r="M50" s="255">
        <v>193</v>
      </c>
      <c r="N50" s="255">
        <v>57</v>
      </c>
      <c r="O50" s="263">
        <v>1887</v>
      </c>
      <c r="P50" s="103"/>
      <c r="Q50" s="103"/>
      <c r="R50" s="103"/>
      <c r="S50" s="103"/>
      <c r="T50" s="103"/>
      <c r="U50" s="103"/>
    </row>
    <row r="51" spans="1:21" ht="30.75" customHeight="1" x14ac:dyDescent="0.15">
      <c r="A51" s="103"/>
      <c r="B51" s="1090"/>
      <c r="C51" s="1091"/>
      <c r="D51" s="237"/>
      <c r="E51" s="1092" t="s">
        <v>43</v>
      </c>
      <c r="F51" s="1092"/>
      <c r="G51" s="1092"/>
      <c r="H51" s="1092"/>
      <c r="I51" s="1092"/>
      <c r="J51" s="1093"/>
      <c r="K51" s="247" t="s">
        <v>205</v>
      </c>
      <c r="L51" s="255" t="s">
        <v>205</v>
      </c>
      <c r="M51" s="255" t="s">
        <v>205</v>
      </c>
      <c r="N51" s="255" t="s">
        <v>205</v>
      </c>
      <c r="O51" s="263" t="s">
        <v>205</v>
      </c>
      <c r="P51" s="103"/>
      <c r="Q51" s="103"/>
      <c r="R51" s="103"/>
      <c r="S51" s="103"/>
      <c r="T51" s="103"/>
      <c r="U51" s="103"/>
    </row>
    <row r="52" spans="1:21" ht="30.75" customHeight="1" x14ac:dyDescent="0.15">
      <c r="A52" s="103"/>
      <c r="B52" s="1094" t="s">
        <v>16</v>
      </c>
      <c r="C52" s="1095"/>
      <c r="D52" s="237"/>
      <c r="E52" s="1092" t="s">
        <v>50</v>
      </c>
      <c r="F52" s="1092"/>
      <c r="G52" s="1092"/>
      <c r="H52" s="1092"/>
      <c r="I52" s="1092"/>
      <c r="J52" s="1093"/>
      <c r="K52" s="247">
        <v>2025</v>
      </c>
      <c r="L52" s="255">
        <v>2025</v>
      </c>
      <c r="M52" s="255">
        <v>2385</v>
      </c>
      <c r="N52" s="255">
        <v>2432</v>
      </c>
      <c r="O52" s="263">
        <v>2076</v>
      </c>
      <c r="P52" s="103"/>
      <c r="Q52" s="103"/>
      <c r="R52" s="103"/>
      <c r="S52" s="103"/>
      <c r="T52" s="103"/>
      <c r="U52" s="103"/>
    </row>
    <row r="53" spans="1:21" ht="30.75" customHeight="1" x14ac:dyDescent="0.15">
      <c r="A53" s="103"/>
      <c r="B53" s="1096" t="s">
        <v>52</v>
      </c>
      <c r="C53" s="1097"/>
      <c r="D53" s="238"/>
      <c r="E53" s="1098" t="s">
        <v>55</v>
      </c>
      <c r="F53" s="1098"/>
      <c r="G53" s="1098"/>
      <c r="H53" s="1098"/>
      <c r="I53" s="1098"/>
      <c r="J53" s="1099"/>
      <c r="K53" s="248">
        <v>1241</v>
      </c>
      <c r="L53" s="256">
        <v>1098</v>
      </c>
      <c r="M53" s="256">
        <v>1232</v>
      </c>
      <c r="N53" s="256">
        <v>879</v>
      </c>
      <c r="O53" s="264">
        <v>2482</v>
      </c>
      <c r="P53" s="103"/>
      <c r="Q53" s="103"/>
      <c r="R53" s="103"/>
      <c r="S53" s="103"/>
      <c r="T53" s="103"/>
      <c r="U53" s="103"/>
    </row>
    <row r="54" spans="1:21" ht="24" customHeight="1" x14ac:dyDescent="0.15">
      <c r="A54" s="103"/>
      <c r="B54" s="227" t="s">
        <v>57</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9</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14</v>
      </c>
      <c r="K56" s="250" t="s">
        <v>274</v>
      </c>
      <c r="L56" s="257" t="s">
        <v>527</v>
      </c>
      <c r="M56" s="257" t="s">
        <v>528</v>
      </c>
      <c r="N56" s="257" t="s">
        <v>529</v>
      </c>
      <c r="O56" s="265" t="s">
        <v>530</v>
      </c>
      <c r="P56" s="103"/>
      <c r="Q56" s="103"/>
      <c r="R56" s="103"/>
      <c r="S56" s="103"/>
      <c r="T56" s="103"/>
      <c r="U56" s="103"/>
    </row>
    <row r="57" spans="1:21" ht="31.5" customHeight="1" x14ac:dyDescent="0.15">
      <c r="B57" s="1082" t="s">
        <v>17</v>
      </c>
      <c r="C57" s="1083"/>
      <c r="D57" s="1076" t="s">
        <v>60</v>
      </c>
      <c r="E57" s="1077"/>
      <c r="F57" s="1077"/>
      <c r="G57" s="1077"/>
      <c r="H57" s="1077"/>
      <c r="I57" s="1077"/>
      <c r="J57" s="1078"/>
      <c r="K57" s="251" t="s">
        <v>205</v>
      </c>
      <c r="L57" s="258" t="s">
        <v>205</v>
      </c>
      <c r="M57" s="258" t="s">
        <v>205</v>
      </c>
      <c r="N57" s="258" t="s">
        <v>205</v>
      </c>
      <c r="O57" s="266" t="s">
        <v>205</v>
      </c>
    </row>
    <row r="58" spans="1:21" ht="31.5" customHeight="1" x14ac:dyDescent="0.15">
      <c r="B58" s="1084"/>
      <c r="C58" s="1085"/>
      <c r="D58" s="1079" t="s">
        <v>59</v>
      </c>
      <c r="E58" s="1080"/>
      <c r="F58" s="1080"/>
      <c r="G58" s="1080"/>
      <c r="H58" s="1080"/>
      <c r="I58" s="1080"/>
      <c r="J58" s="1081"/>
      <c r="K58" s="252" t="s">
        <v>205</v>
      </c>
      <c r="L58" s="259" t="s">
        <v>205</v>
      </c>
      <c r="M58" s="259" t="s">
        <v>205</v>
      </c>
      <c r="N58" s="259" t="s">
        <v>205</v>
      </c>
      <c r="O58" s="267" t="s">
        <v>205</v>
      </c>
    </row>
    <row r="59" spans="1:21" ht="24" customHeight="1" x14ac:dyDescent="0.15">
      <c r="B59" s="230"/>
      <c r="C59" s="230"/>
      <c r="D59" s="239" t="s">
        <v>46</v>
      </c>
      <c r="E59" s="242"/>
      <c r="F59" s="242"/>
      <c r="G59" s="242"/>
      <c r="H59" s="242"/>
      <c r="I59" s="242"/>
      <c r="J59" s="242"/>
      <c r="K59" s="242"/>
      <c r="L59" s="242"/>
      <c r="M59" s="242"/>
      <c r="N59" s="242"/>
      <c r="O59" s="242"/>
    </row>
    <row r="60" spans="1:21" ht="24" customHeight="1" x14ac:dyDescent="0.15">
      <c r="B60" s="231"/>
      <c r="C60" s="231"/>
      <c r="D60" s="239" t="s">
        <v>42</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GlgCSoFD8p0P6y2fyBANyOvb2gOyR7Ku90Pp/9lA3S0hIm+AxMyIL5xwAXKgR5O7pHQwJdSiGaCMOiZxkeOjQ==" saltValue="fM6IhYRCEv8f1H2W0vLTT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88"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20</v>
      </c>
    </row>
    <row r="40" spans="2:13" ht="27.75" customHeight="1" x14ac:dyDescent="0.15">
      <c r="B40" s="226" t="s">
        <v>21</v>
      </c>
      <c r="C40" s="232"/>
      <c r="D40" s="232"/>
      <c r="E40" s="240"/>
      <c r="F40" s="240"/>
      <c r="G40" s="240"/>
      <c r="H40" s="243" t="s">
        <v>14</v>
      </c>
      <c r="I40" s="245" t="s">
        <v>524</v>
      </c>
      <c r="J40" s="253" t="s">
        <v>378</v>
      </c>
      <c r="K40" s="253" t="s">
        <v>227</v>
      </c>
      <c r="L40" s="253" t="s">
        <v>445</v>
      </c>
      <c r="M40" s="273" t="s">
        <v>525</v>
      </c>
    </row>
    <row r="41" spans="2:13" ht="27.75" customHeight="1" x14ac:dyDescent="0.15">
      <c r="B41" s="1086" t="s">
        <v>38</v>
      </c>
      <c r="C41" s="1087"/>
      <c r="D41" s="235"/>
      <c r="E41" s="1111" t="s">
        <v>62</v>
      </c>
      <c r="F41" s="1111"/>
      <c r="G41" s="1111"/>
      <c r="H41" s="1112"/>
      <c r="I41" s="246">
        <v>18936</v>
      </c>
      <c r="J41" s="254">
        <v>18100</v>
      </c>
      <c r="K41" s="254">
        <v>16792</v>
      </c>
      <c r="L41" s="254">
        <v>15312</v>
      </c>
      <c r="M41" s="262">
        <v>14315</v>
      </c>
    </row>
    <row r="42" spans="2:13" ht="27.75" customHeight="1" x14ac:dyDescent="0.15">
      <c r="B42" s="1088"/>
      <c r="C42" s="1089"/>
      <c r="D42" s="236"/>
      <c r="E42" s="1102" t="s">
        <v>67</v>
      </c>
      <c r="F42" s="1102"/>
      <c r="G42" s="1102"/>
      <c r="H42" s="1103"/>
      <c r="I42" s="247" t="s">
        <v>205</v>
      </c>
      <c r="J42" s="255">
        <v>7858</v>
      </c>
      <c r="K42" s="255">
        <v>7858</v>
      </c>
      <c r="L42" s="255">
        <v>7858</v>
      </c>
      <c r="M42" s="263">
        <v>7548</v>
      </c>
    </row>
    <row r="43" spans="2:13" ht="27.75" customHeight="1" x14ac:dyDescent="0.15">
      <c r="B43" s="1088"/>
      <c r="C43" s="1089"/>
      <c r="D43" s="236"/>
      <c r="E43" s="1102" t="s">
        <v>69</v>
      </c>
      <c r="F43" s="1102"/>
      <c r="G43" s="1102"/>
      <c r="H43" s="1103"/>
      <c r="I43" s="247">
        <v>8718</v>
      </c>
      <c r="J43" s="255">
        <v>9359</v>
      </c>
      <c r="K43" s="255">
        <v>10150</v>
      </c>
      <c r="L43" s="255">
        <v>10647</v>
      </c>
      <c r="M43" s="263">
        <v>10553</v>
      </c>
    </row>
    <row r="44" spans="2:13" ht="27.75" customHeight="1" x14ac:dyDescent="0.15">
      <c r="B44" s="1088"/>
      <c r="C44" s="1089"/>
      <c r="D44" s="236"/>
      <c r="E44" s="1102" t="s">
        <v>71</v>
      </c>
      <c r="F44" s="1102"/>
      <c r="G44" s="1102"/>
      <c r="H44" s="1103"/>
      <c r="I44" s="247">
        <v>1210</v>
      </c>
      <c r="J44" s="255">
        <v>1309</v>
      </c>
      <c r="K44" s="255">
        <v>1223</v>
      </c>
      <c r="L44" s="255">
        <v>1206</v>
      </c>
      <c r="M44" s="263">
        <v>1097</v>
      </c>
    </row>
    <row r="45" spans="2:13" ht="27.75" customHeight="1" x14ac:dyDescent="0.15">
      <c r="B45" s="1088"/>
      <c r="C45" s="1089"/>
      <c r="D45" s="236"/>
      <c r="E45" s="1102" t="s">
        <v>75</v>
      </c>
      <c r="F45" s="1102"/>
      <c r="G45" s="1102"/>
      <c r="H45" s="1103"/>
      <c r="I45" s="247">
        <v>3858</v>
      </c>
      <c r="J45" s="255">
        <v>3487</v>
      </c>
      <c r="K45" s="255">
        <v>3350</v>
      </c>
      <c r="L45" s="255">
        <v>3356</v>
      </c>
      <c r="M45" s="263">
        <v>3671</v>
      </c>
    </row>
    <row r="46" spans="2:13" ht="27.75" customHeight="1" x14ac:dyDescent="0.15">
      <c r="B46" s="1088"/>
      <c r="C46" s="1089"/>
      <c r="D46" s="237"/>
      <c r="E46" s="1102" t="s">
        <v>72</v>
      </c>
      <c r="F46" s="1102"/>
      <c r="G46" s="1102"/>
      <c r="H46" s="1103"/>
      <c r="I46" s="247">
        <v>0</v>
      </c>
      <c r="J46" s="255">
        <v>6</v>
      </c>
      <c r="K46" s="255">
        <v>4</v>
      </c>
      <c r="L46" s="255" t="s">
        <v>205</v>
      </c>
      <c r="M46" s="263" t="s">
        <v>205</v>
      </c>
    </row>
    <row r="47" spans="2:13" ht="27.75" customHeight="1" x14ac:dyDescent="0.15">
      <c r="B47" s="1088"/>
      <c r="C47" s="1089"/>
      <c r="D47" s="269"/>
      <c r="E47" s="1108" t="s">
        <v>77</v>
      </c>
      <c r="F47" s="1109"/>
      <c r="G47" s="1109"/>
      <c r="H47" s="1110"/>
      <c r="I47" s="247" t="s">
        <v>205</v>
      </c>
      <c r="J47" s="255" t="s">
        <v>205</v>
      </c>
      <c r="K47" s="255" t="s">
        <v>205</v>
      </c>
      <c r="L47" s="255" t="s">
        <v>205</v>
      </c>
      <c r="M47" s="263" t="s">
        <v>205</v>
      </c>
    </row>
    <row r="48" spans="2:13" ht="27.75" customHeight="1" x14ac:dyDescent="0.15">
      <c r="B48" s="1088"/>
      <c r="C48" s="1089"/>
      <c r="D48" s="236"/>
      <c r="E48" s="1102" t="s">
        <v>84</v>
      </c>
      <c r="F48" s="1102"/>
      <c r="G48" s="1102"/>
      <c r="H48" s="1103"/>
      <c r="I48" s="247" t="s">
        <v>205</v>
      </c>
      <c r="J48" s="255" t="s">
        <v>205</v>
      </c>
      <c r="K48" s="255" t="s">
        <v>205</v>
      </c>
      <c r="L48" s="255" t="s">
        <v>205</v>
      </c>
      <c r="M48" s="263" t="s">
        <v>205</v>
      </c>
    </row>
    <row r="49" spans="2:13" ht="27.75" customHeight="1" x14ac:dyDescent="0.15">
      <c r="B49" s="1090"/>
      <c r="C49" s="1091"/>
      <c r="D49" s="236"/>
      <c r="E49" s="1102" t="s">
        <v>88</v>
      </c>
      <c r="F49" s="1102"/>
      <c r="G49" s="1102"/>
      <c r="H49" s="1103"/>
      <c r="I49" s="247" t="s">
        <v>205</v>
      </c>
      <c r="J49" s="255" t="s">
        <v>205</v>
      </c>
      <c r="K49" s="255" t="s">
        <v>205</v>
      </c>
      <c r="L49" s="255" t="s">
        <v>205</v>
      </c>
      <c r="M49" s="263" t="s">
        <v>205</v>
      </c>
    </row>
    <row r="50" spans="2:13" ht="27.75" customHeight="1" x14ac:dyDescent="0.15">
      <c r="B50" s="1106" t="s">
        <v>90</v>
      </c>
      <c r="C50" s="1107"/>
      <c r="D50" s="270"/>
      <c r="E50" s="1102" t="s">
        <v>91</v>
      </c>
      <c r="F50" s="1102"/>
      <c r="G50" s="1102"/>
      <c r="H50" s="1103"/>
      <c r="I50" s="247">
        <v>13889</v>
      </c>
      <c r="J50" s="255">
        <v>12899</v>
      </c>
      <c r="K50" s="255">
        <v>12434</v>
      </c>
      <c r="L50" s="255">
        <v>14966</v>
      </c>
      <c r="M50" s="263">
        <v>13303</v>
      </c>
    </row>
    <row r="51" spans="2:13" ht="27.75" customHeight="1" x14ac:dyDescent="0.15">
      <c r="B51" s="1088"/>
      <c r="C51" s="1089"/>
      <c r="D51" s="236"/>
      <c r="E51" s="1102" t="s">
        <v>93</v>
      </c>
      <c r="F51" s="1102"/>
      <c r="G51" s="1102"/>
      <c r="H51" s="1103"/>
      <c r="I51" s="247">
        <v>261</v>
      </c>
      <c r="J51" s="255">
        <v>227</v>
      </c>
      <c r="K51" s="255">
        <v>208</v>
      </c>
      <c r="L51" s="255">
        <v>194</v>
      </c>
      <c r="M51" s="263">
        <v>345</v>
      </c>
    </row>
    <row r="52" spans="2:13" ht="27.75" customHeight="1" x14ac:dyDescent="0.15">
      <c r="B52" s="1090"/>
      <c r="C52" s="1091"/>
      <c r="D52" s="236"/>
      <c r="E52" s="1102" t="s">
        <v>48</v>
      </c>
      <c r="F52" s="1102"/>
      <c r="G52" s="1102"/>
      <c r="H52" s="1103"/>
      <c r="I52" s="247">
        <v>21063</v>
      </c>
      <c r="J52" s="255">
        <v>21040</v>
      </c>
      <c r="K52" s="255">
        <v>20121</v>
      </c>
      <c r="L52" s="255">
        <v>18818</v>
      </c>
      <c r="M52" s="263">
        <v>17720</v>
      </c>
    </row>
    <row r="53" spans="2:13" ht="27.75" customHeight="1" x14ac:dyDescent="0.15">
      <c r="B53" s="1096" t="s">
        <v>52</v>
      </c>
      <c r="C53" s="1097"/>
      <c r="D53" s="238"/>
      <c r="E53" s="1104" t="s">
        <v>97</v>
      </c>
      <c r="F53" s="1104"/>
      <c r="G53" s="1104"/>
      <c r="H53" s="1105"/>
      <c r="I53" s="248">
        <v>-2491</v>
      </c>
      <c r="J53" s="256">
        <v>5952</v>
      </c>
      <c r="K53" s="256">
        <v>6614</v>
      </c>
      <c r="L53" s="256">
        <v>4401</v>
      </c>
      <c r="M53" s="264">
        <v>5816</v>
      </c>
    </row>
    <row r="54" spans="2:13" ht="27.75" customHeight="1" x14ac:dyDescent="0.15">
      <c r="B54" s="209" t="s">
        <v>98</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JxPHYNGctFTlyMPquhDMaBx3WHCWXZIAE4KO3KUecIVwEjNFc3JPzqTuWLoRgpFxmnjlIuXUuhNXwBAt4ofpQ==" saltValue="kr5P5m2N5U0YLB7J5WGm/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95</v>
      </c>
    </row>
    <row r="54" spans="2:8" ht="29.25" customHeight="1" x14ac:dyDescent="0.2">
      <c r="B54" s="274" t="s">
        <v>4</v>
      </c>
      <c r="C54" s="280"/>
      <c r="D54" s="280"/>
      <c r="E54" s="281" t="s">
        <v>14</v>
      </c>
      <c r="F54" s="282" t="s">
        <v>227</v>
      </c>
      <c r="G54" s="282" t="s">
        <v>445</v>
      </c>
      <c r="H54" s="290" t="s">
        <v>525</v>
      </c>
    </row>
    <row r="55" spans="2:8" ht="52.5" customHeight="1" x14ac:dyDescent="0.15">
      <c r="B55" s="275"/>
      <c r="C55" s="1121" t="s">
        <v>102</v>
      </c>
      <c r="D55" s="1121"/>
      <c r="E55" s="1122"/>
      <c r="F55" s="283">
        <v>6010</v>
      </c>
      <c r="G55" s="283">
        <v>6764</v>
      </c>
      <c r="H55" s="291">
        <v>6285</v>
      </c>
    </row>
    <row r="56" spans="2:8" ht="52.5" customHeight="1" x14ac:dyDescent="0.15">
      <c r="B56" s="276"/>
      <c r="C56" s="1123" t="s">
        <v>105</v>
      </c>
      <c r="D56" s="1123"/>
      <c r="E56" s="1124"/>
      <c r="F56" s="284">
        <v>397</v>
      </c>
      <c r="G56" s="284">
        <v>397</v>
      </c>
      <c r="H56" s="292">
        <v>397</v>
      </c>
    </row>
    <row r="57" spans="2:8" ht="53.25" customHeight="1" x14ac:dyDescent="0.15">
      <c r="B57" s="276"/>
      <c r="C57" s="1125" t="s">
        <v>65</v>
      </c>
      <c r="D57" s="1125"/>
      <c r="E57" s="1126"/>
      <c r="F57" s="285">
        <v>5501</v>
      </c>
      <c r="G57" s="285">
        <v>6894</v>
      </c>
      <c r="H57" s="293">
        <v>5418</v>
      </c>
    </row>
    <row r="58" spans="2:8" ht="45.75" customHeight="1" x14ac:dyDescent="0.15">
      <c r="B58" s="277"/>
      <c r="C58" s="1113" t="s">
        <v>392</v>
      </c>
      <c r="D58" s="1114"/>
      <c r="E58" s="1115"/>
      <c r="F58" s="286">
        <v>3272</v>
      </c>
      <c r="G58" s="286">
        <v>4927</v>
      </c>
      <c r="H58" s="294">
        <v>3275</v>
      </c>
    </row>
    <row r="59" spans="2:8" ht="45.75" customHeight="1" x14ac:dyDescent="0.15">
      <c r="B59" s="277"/>
      <c r="C59" s="1113" t="s">
        <v>73</v>
      </c>
      <c r="D59" s="1114"/>
      <c r="E59" s="1115"/>
      <c r="F59" s="286">
        <v>582</v>
      </c>
      <c r="G59" s="286">
        <v>406</v>
      </c>
      <c r="H59" s="294">
        <v>708</v>
      </c>
    </row>
    <row r="60" spans="2:8" ht="45.75" customHeight="1" x14ac:dyDescent="0.15">
      <c r="B60" s="277"/>
      <c r="C60" s="1113" t="s">
        <v>531</v>
      </c>
      <c r="D60" s="1114"/>
      <c r="E60" s="1115"/>
      <c r="F60" s="286">
        <v>511</v>
      </c>
      <c r="G60" s="286">
        <v>513</v>
      </c>
      <c r="H60" s="294">
        <v>569</v>
      </c>
    </row>
    <row r="61" spans="2:8" ht="45.75" customHeight="1" x14ac:dyDescent="0.15">
      <c r="B61" s="277"/>
      <c r="C61" s="1113" t="s">
        <v>532</v>
      </c>
      <c r="D61" s="1114"/>
      <c r="E61" s="1115"/>
      <c r="F61" s="286">
        <v>226</v>
      </c>
      <c r="G61" s="286">
        <v>226</v>
      </c>
      <c r="H61" s="294">
        <v>224</v>
      </c>
    </row>
    <row r="62" spans="2:8" ht="45.75" customHeight="1" x14ac:dyDescent="0.15">
      <c r="B62" s="278"/>
      <c r="C62" s="1116" t="s">
        <v>533</v>
      </c>
      <c r="D62" s="1117"/>
      <c r="E62" s="1118"/>
      <c r="F62" s="287">
        <v>159</v>
      </c>
      <c r="G62" s="287">
        <v>156</v>
      </c>
      <c r="H62" s="295">
        <v>153</v>
      </c>
    </row>
    <row r="63" spans="2:8" ht="52.5" customHeight="1" x14ac:dyDescent="0.15">
      <c r="B63" s="279"/>
      <c r="C63" s="1119" t="s">
        <v>107</v>
      </c>
      <c r="D63" s="1119"/>
      <c r="E63" s="1120"/>
      <c r="F63" s="288">
        <v>11908</v>
      </c>
      <c r="G63" s="288">
        <v>14055</v>
      </c>
      <c r="H63" s="296">
        <v>12101</v>
      </c>
    </row>
    <row r="64" spans="2:8" ht="15" customHeight="1" x14ac:dyDescent="0.15"/>
    <row r="65" ht="0" hidden="1" customHeight="1" x14ac:dyDescent="0.15"/>
    <row r="66" ht="0" hidden="1" customHeight="1" x14ac:dyDescent="0.15"/>
  </sheetData>
  <sheetProtection algorithmName="SHA-512" hashValue="1kTu4J3sH8QNTF6IHhGIHyp5HzZcR1jwQpMfVMxPL6pq6xAWKIL7winlo0loVtB6bHS8KcsXl8T1+vW/ShemLg==" saltValue="M2bs0eHspmXENKC0RJuZi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13.5" customHeight="1" zeroHeight="1" x14ac:dyDescent="0.15"/>
  <cols>
    <col min="1" max="1" width="6.375" style="322" customWidth="1"/>
    <col min="2" max="107" width="2.375" style="322" customWidth="1"/>
    <col min="108" max="108" width="6.125" style="332" customWidth="1"/>
    <col min="109" max="109" width="5.875" style="331" customWidth="1"/>
    <col min="110" max="110" width="19.125" style="322" hidden="1"/>
    <col min="111" max="115" width="12.625" style="322" hidden="1"/>
    <col min="116" max="349" width="8.625" style="322" hidden="1"/>
    <col min="350" max="355" width="14.875" style="322" hidden="1"/>
    <col min="356" max="357" width="15.875" style="322" hidden="1"/>
    <col min="358" max="363" width="16.125" style="322" hidden="1"/>
    <col min="364" max="364" width="6.125" style="322" hidden="1"/>
    <col min="365" max="365" width="3" style="322" hidden="1"/>
    <col min="366" max="605" width="8.625" style="322" hidden="1"/>
    <col min="606" max="611" width="14.875" style="322" hidden="1"/>
    <col min="612" max="613" width="15.875" style="322" hidden="1"/>
    <col min="614" max="619" width="16.125" style="322" hidden="1"/>
    <col min="620" max="620" width="6.125" style="322" hidden="1"/>
    <col min="621" max="621" width="3" style="322" hidden="1"/>
    <col min="622" max="861" width="8.625" style="322" hidden="1"/>
    <col min="862" max="867" width="14.875" style="322" hidden="1"/>
    <col min="868" max="869" width="15.875" style="322" hidden="1"/>
    <col min="870" max="875" width="16.125" style="322" hidden="1"/>
    <col min="876" max="876" width="6.125" style="322" hidden="1"/>
    <col min="877" max="877" width="3" style="322" hidden="1"/>
    <col min="878" max="1117" width="8.625" style="322" hidden="1"/>
    <col min="1118" max="1123" width="14.875" style="322" hidden="1"/>
    <col min="1124" max="1125" width="15.875" style="322" hidden="1"/>
    <col min="1126" max="1131" width="16.125" style="322" hidden="1"/>
    <col min="1132" max="1132" width="6.125" style="322" hidden="1"/>
    <col min="1133" max="1133" width="3" style="322" hidden="1"/>
    <col min="1134" max="1373" width="8.625" style="322" hidden="1"/>
    <col min="1374" max="1379" width="14.875" style="322" hidden="1"/>
    <col min="1380" max="1381" width="15.875" style="322" hidden="1"/>
    <col min="1382" max="1387" width="16.125" style="322" hidden="1"/>
    <col min="1388" max="1388" width="6.125" style="322" hidden="1"/>
    <col min="1389" max="1389" width="3" style="322" hidden="1"/>
    <col min="1390" max="1629" width="8.625" style="322" hidden="1"/>
    <col min="1630" max="1635" width="14.875" style="322" hidden="1"/>
    <col min="1636" max="1637" width="15.875" style="322" hidden="1"/>
    <col min="1638" max="1643" width="16.125" style="322" hidden="1"/>
    <col min="1644" max="1644" width="6.125" style="322" hidden="1"/>
    <col min="1645" max="1645" width="3" style="322" hidden="1"/>
    <col min="1646" max="1885" width="8.625" style="322" hidden="1"/>
    <col min="1886" max="1891" width="14.875" style="322" hidden="1"/>
    <col min="1892" max="1893" width="15.875" style="322" hidden="1"/>
    <col min="1894" max="1899" width="16.125" style="322" hidden="1"/>
    <col min="1900" max="1900" width="6.125" style="322" hidden="1"/>
    <col min="1901" max="1901" width="3" style="322" hidden="1"/>
    <col min="1902" max="2141" width="8.625" style="322" hidden="1"/>
    <col min="2142" max="2147" width="14.875" style="322" hidden="1"/>
    <col min="2148" max="2149" width="15.875" style="322" hidden="1"/>
    <col min="2150" max="2155" width="16.125" style="322" hidden="1"/>
    <col min="2156" max="2156" width="6.125" style="322" hidden="1"/>
    <col min="2157" max="2157" width="3" style="322" hidden="1"/>
    <col min="2158" max="2397" width="8.625" style="322" hidden="1"/>
    <col min="2398" max="2403" width="14.875" style="322" hidden="1"/>
    <col min="2404" max="2405" width="15.875" style="322" hidden="1"/>
    <col min="2406" max="2411" width="16.125" style="322" hidden="1"/>
    <col min="2412" max="2412" width="6.125" style="322" hidden="1"/>
    <col min="2413" max="2413" width="3" style="322" hidden="1"/>
    <col min="2414" max="2653" width="8.625" style="322" hidden="1"/>
    <col min="2654" max="2659" width="14.875" style="322" hidden="1"/>
    <col min="2660" max="2661" width="15.875" style="322" hidden="1"/>
    <col min="2662" max="2667" width="16.125" style="322" hidden="1"/>
    <col min="2668" max="2668" width="6.125" style="322" hidden="1"/>
    <col min="2669" max="2669" width="3" style="322" hidden="1"/>
    <col min="2670" max="2909" width="8.625" style="322" hidden="1"/>
    <col min="2910" max="2915" width="14.875" style="322" hidden="1"/>
    <col min="2916" max="2917" width="15.875" style="322" hidden="1"/>
    <col min="2918" max="2923" width="16.125" style="322" hidden="1"/>
    <col min="2924" max="2924" width="6.125" style="322" hidden="1"/>
    <col min="2925" max="2925" width="3" style="322" hidden="1"/>
    <col min="2926" max="3165" width="8.625" style="322" hidden="1"/>
    <col min="3166" max="3171" width="14.875" style="322" hidden="1"/>
    <col min="3172" max="3173" width="15.875" style="322" hidden="1"/>
    <col min="3174" max="3179" width="16.125" style="322" hidden="1"/>
    <col min="3180" max="3180" width="6.125" style="322" hidden="1"/>
    <col min="3181" max="3181" width="3" style="322" hidden="1"/>
    <col min="3182" max="3421" width="8.625" style="322" hidden="1"/>
    <col min="3422" max="3427" width="14.875" style="322" hidden="1"/>
    <col min="3428" max="3429" width="15.875" style="322" hidden="1"/>
    <col min="3430" max="3435" width="16.125" style="322" hidden="1"/>
    <col min="3436" max="3436" width="6.125" style="322" hidden="1"/>
    <col min="3437" max="3437" width="3" style="322" hidden="1"/>
    <col min="3438" max="3677" width="8.625" style="322" hidden="1"/>
    <col min="3678" max="3683" width="14.875" style="322" hidden="1"/>
    <col min="3684" max="3685" width="15.875" style="322" hidden="1"/>
    <col min="3686" max="3691" width="16.125" style="322" hidden="1"/>
    <col min="3692" max="3692" width="6.125" style="322" hidden="1"/>
    <col min="3693" max="3693" width="3" style="322" hidden="1"/>
    <col min="3694" max="3933" width="8.625" style="322" hidden="1"/>
    <col min="3934" max="3939" width="14.875" style="322" hidden="1"/>
    <col min="3940" max="3941" width="15.875" style="322" hidden="1"/>
    <col min="3942" max="3947" width="16.125" style="322" hidden="1"/>
    <col min="3948" max="3948" width="6.125" style="322" hidden="1"/>
    <col min="3949" max="3949" width="3" style="322" hidden="1"/>
    <col min="3950" max="4189" width="8.625" style="322" hidden="1"/>
    <col min="4190" max="4195" width="14.875" style="322" hidden="1"/>
    <col min="4196" max="4197" width="15.875" style="322" hidden="1"/>
    <col min="4198" max="4203" width="16.125" style="322" hidden="1"/>
    <col min="4204" max="4204" width="6.125" style="322" hidden="1"/>
    <col min="4205" max="4205" width="3" style="322" hidden="1"/>
    <col min="4206" max="4445" width="8.625" style="322" hidden="1"/>
    <col min="4446" max="4451" width="14.875" style="322" hidden="1"/>
    <col min="4452" max="4453" width="15.875" style="322" hidden="1"/>
    <col min="4454" max="4459" width="16.125" style="322" hidden="1"/>
    <col min="4460" max="4460" width="6.125" style="322" hidden="1"/>
    <col min="4461" max="4461" width="3" style="322" hidden="1"/>
    <col min="4462" max="4701" width="8.625" style="322" hidden="1"/>
    <col min="4702" max="4707" width="14.875" style="322" hidden="1"/>
    <col min="4708" max="4709" width="15.875" style="322" hidden="1"/>
    <col min="4710" max="4715" width="16.125" style="322" hidden="1"/>
    <col min="4716" max="4716" width="6.125" style="322" hidden="1"/>
    <col min="4717" max="4717" width="3" style="322" hidden="1"/>
    <col min="4718" max="4957" width="8.625" style="322" hidden="1"/>
    <col min="4958" max="4963" width="14.875" style="322" hidden="1"/>
    <col min="4964" max="4965" width="15.875" style="322" hidden="1"/>
    <col min="4966" max="4971" width="16.125" style="322" hidden="1"/>
    <col min="4972" max="4972" width="6.125" style="322" hidden="1"/>
    <col min="4973" max="4973" width="3" style="322" hidden="1"/>
    <col min="4974" max="5213" width="8.625" style="322" hidden="1"/>
    <col min="5214" max="5219" width="14.875" style="322" hidden="1"/>
    <col min="5220" max="5221" width="15.875" style="322" hidden="1"/>
    <col min="5222" max="5227" width="16.125" style="322" hidden="1"/>
    <col min="5228" max="5228" width="6.125" style="322" hidden="1"/>
    <col min="5229" max="5229" width="3" style="322" hidden="1"/>
    <col min="5230" max="5469" width="8.625" style="322" hidden="1"/>
    <col min="5470" max="5475" width="14.875" style="322" hidden="1"/>
    <col min="5476" max="5477" width="15.875" style="322" hidden="1"/>
    <col min="5478" max="5483" width="16.125" style="322" hidden="1"/>
    <col min="5484" max="5484" width="6.125" style="322" hidden="1"/>
    <col min="5485" max="5485" width="3" style="322" hidden="1"/>
    <col min="5486" max="5725" width="8.625" style="322" hidden="1"/>
    <col min="5726" max="5731" width="14.875" style="322" hidden="1"/>
    <col min="5732" max="5733" width="15.875" style="322" hidden="1"/>
    <col min="5734" max="5739" width="16.125" style="322" hidden="1"/>
    <col min="5740" max="5740" width="6.125" style="322" hidden="1"/>
    <col min="5741" max="5741" width="3" style="322" hidden="1"/>
    <col min="5742" max="5981" width="8.625" style="322" hidden="1"/>
    <col min="5982" max="5987" width="14.875" style="322" hidden="1"/>
    <col min="5988" max="5989" width="15.875" style="322" hidden="1"/>
    <col min="5990" max="5995" width="16.125" style="322" hidden="1"/>
    <col min="5996" max="5996" width="6.125" style="322" hidden="1"/>
    <col min="5997" max="5997" width="3" style="322" hidden="1"/>
    <col min="5998" max="6237" width="8.625" style="322" hidden="1"/>
    <col min="6238" max="6243" width="14.875" style="322" hidden="1"/>
    <col min="6244" max="6245" width="15.875" style="322" hidden="1"/>
    <col min="6246" max="6251" width="16.125" style="322" hidden="1"/>
    <col min="6252" max="6252" width="6.125" style="322" hidden="1"/>
    <col min="6253" max="6253" width="3" style="322" hidden="1"/>
    <col min="6254" max="6493" width="8.625" style="322" hidden="1"/>
    <col min="6494" max="6499" width="14.875" style="322" hidden="1"/>
    <col min="6500" max="6501" width="15.875" style="322" hidden="1"/>
    <col min="6502" max="6507" width="16.125" style="322" hidden="1"/>
    <col min="6508" max="6508" width="6.125" style="322" hidden="1"/>
    <col min="6509" max="6509" width="3" style="322" hidden="1"/>
    <col min="6510" max="6749" width="8.625" style="322" hidden="1"/>
    <col min="6750" max="6755" width="14.875" style="322" hidden="1"/>
    <col min="6756" max="6757" width="15.875" style="322" hidden="1"/>
    <col min="6758" max="6763" width="16.125" style="322" hidden="1"/>
    <col min="6764" max="6764" width="6.125" style="322" hidden="1"/>
    <col min="6765" max="6765" width="3" style="322" hidden="1"/>
    <col min="6766" max="7005" width="8.625" style="322" hidden="1"/>
    <col min="7006" max="7011" width="14.875" style="322" hidden="1"/>
    <col min="7012" max="7013" width="15.875" style="322" hidden="1"/>
    <col min="7014" max="7019" width="16.125" style="322" hidden="1"/>
    <col min="7020" max="7020" width="6.125" style="322" hidden="1"/>
    <col min="7021" max="7021" width="3" style="322" hidden="1"/>
    <col min="7022" max="7261" width="8.625" style="322" hidden="1"/>
    <col min="7262" max="7267" width="14.875" style="322" hidden="1"/>
    <col min="7268" max="7269" width="15.875" style="322" hidden="1"/>
    <col min="7270" max="7275" width="16.125" style="322" hidden="1"/>
    <col min="7276" max="7276" width="6.125" style="322" hidden="1"/>
    <col min="7277" max="7277" width="3" style="322" hidden="1"/>
    <col min="7278" max="7517" width="8.625" style="322" hidden="1"/>
    <col min="7518" max="7523" width="14.875" style="322" hidden="1"/>
    <col min="7524" max="7525" width="15.875" style="322" hidden="1"/>
    <col min="7526" max="7531" width="16.125" style="322" hidden="1"/>
    <col min="7532" max="7532" width="6.125" style="322" hidden="1"/>
    <col min="7533" max="7533" width="3" style="322" hidden="1"/>
    <col min="7534" max="7773" width="8.625" style="322" hidden="1"/>
    <col min="7774" max="7779" width="14.875" style="322" hidden="1"/>
    <col min="7780" max="7781" width="15.875" style="322" hidden="1"/>
    <col min="7782" max="7787" width="16.125" style="322" hidden="1"/>
    <col min="7788" max="7788" width="6.125" style="322" hidden="1"/>
    <col min="7789" max="7789" width="3" style="322" hidden="1"/>
    <col min="7790" max="8029" width="8.625" style="322" hidden="1"/>
    <col min="8030" max="8035" width="14.875" style="322" hidden="1"/>
    <col min="8036" max="8037" width="15.875" style="322" hidden="1"/>
    <col min="8038" max="8043" width="16.125" style="322" hidden="1"/>
    <col min="8044" max="8044" width="6.125" style="322" hidden="1"/>
    <col min="8045" max="8045" width="3" style="322" hidden="1"/>
    <col min="8046" max="8285" width="8.625" style="322" hidden="1"/>
    <col min="8286" max="8291" width="14.875" style="322" hidden="1"/>
    <col min="8292" max="8293" width="15.875" style="322" hidden="1"/>
    <col min="8294" max="8299" width="16.125" style="322" hidden="1"/>
    <col min="8300" max="8300" width="6.125" style="322" hidden="1"/>
    <col min="8301" max="8301" width="3" style="322" hidden="1"/>
    <col min="8302" max="8541" width="8.625" style="322" hidden="1"/>
    <col min="8542" max="8547" width="14.875" style="322" hidden="1"/>
    <col min="8548" max="8549" width="15.875" style="322" hidden="1"/>
    <col min="8550" max="8555" width="16.125" style="322" hidden="1"/>
    <col min="8556" max="8556" width="6.125" style="322" hidden="1"/>
    <col min="8557" max="8557" width="3" style="322" hidden="1"/>
    <col min="8558" max="8797" width="8.625" style="322" hidden="1"/>
    <col min="8798" max="8803" width="14.875" style="322" hidden="1"/>
    <col min="8804" max="8805" width="15.875" style="322" hidden="1"/>
    <col min="8806" max="8811" width="16.125" style="322" hidden="1"/>
    <col min="8812" max="8812" width="6.125" style="322" hidden="1"/>
    <col min="8813" max="8813" width="3" style="322" hidden="1"/>
    <col min="8814" max="9053" width="8.625" style="322" hidden="1"/>
    <col min="9054" max="9059" width="14.875" style="322" hidden="1"/>
    <col min="9060" max="9061" width="15.875" style="322" hidden="1"/>
    <col min="9062" max="9067" width="16.125" style="322" hidden="1"/>
    <col min="9068" max="9068" width="6.125" style="322" hidden="1"/>
    <col min="9069" max="9069" width="3" style="322" hidden="1"/>
    <col min="9070" max="9309" width="8.625" style="322" hidden="1"/>
    <col min="9310" max="9315" width="14.875" style="322" hidden="1"/>
    <col min="9316" max="9317" width="15.875" style="322" hidden="1"/>
    <col min="9318" max="9323" width="16.125" style="322" hidden="1"/>
    <col min="9324" max="9324" width="6.125" style="322" hidden="1"/>
    <col min="9325" max="9325" width="3" style="322" hidden="1"/>
    <col min="9326" max="9565" width="8.625" style="322" hidden="1"/>
    <col min="9566" max="9571" width="14.875" style="322" hidden="1"/>
    <col min="9572" max="9573" width="15.875" style="322" hidden="1"/>
    <col min="9574" max="9579" width="16.125" style="322" hidden="1"/>
    <col min="9580" max="9580" width="6.125" style="322" hidden="1"/>
    <col min="9581" max="9581" width="3" style="322" hidden="1"/>
    <col min="9582" max="9821" width="8.625" style="322" hidden="1"/>
    <col min="9822" max="9827" width="14.875" style="322" hidden="1"/>
    <col min="9828" max="9829" width="15.875" style="322" hidden="1"/>
    <col min="9830" max="9835" width="16.125" style="322" hidden="1"/>
    <col min="9836" max="9836" width="6.125" style="322" hidden="1"/>
    <col min="9837" max="9837" width="3" style="322" hidden="1"/>
    <col min="9838" max="10077" width="8.625" style="322" hidden="1"/>
    <col min="10078" max="10083" width="14.875" style="322" hidden="1"/>
    <col min="10084" max="10085" width="15.875" style="322" hidden="1"/>
    <col min="10086" max="10091" width="16.125" style="322" hidden="1"/>
    <col min="10092" max="10092" width="6.125" style="322" hidden="1"/>
    <col min="10093" max="10093" width="3" style="322" hidden="1"/>
    <col min="10094" max="10333" width="8.625" style="322" hidden="1"/>
    <col min="10334" max="10339" width="14.875" style="322" hidden="1"/>
    <col min="10340" max="10341" width="15.875" style="322" hidden="1"/>
    <col min="10342" max="10347" width="16.125" style="322" hidden="1"/>
    <col min="10348" max="10348" width="6.125" style="322" hidden="1"/>
    <col min="10349" max="10349" width="3" style="322" hidden="1"/>
    <col min="10350" max="10589" width="8.625" style="322" hidden="1"/>
    <col min="10590" max="10595" width="14.875" style="322" hidden="1"/>
    <col min="10596" max="10597" width="15.875" style="322" hidden="1"/>
    <col min="10598" max="10603" width="16.125" style="322" hidden="1"/>
    <col min="10604" max="10604" width="6.125" style="322" hidden="1"/>
    <col min="10605" max="10605" width="3" style="322" hidden="1"/>
    <col min="10606" max="10845" width="8.625" style="322" hidden="1"/>
    <col min="10846" max="10851" width="14.875" style="322" hidden="1"/>
    <col min="10852" max="10853" width="15.875" style="322" hidden="1"/>
    <col min="10854" max="10859" width="16.125" style="322" hidden="1"/>
    <col min="10860" max="10860" width="6.125" style="322" hidden="1"/>
    <col min="10861" max="10861" width="3" style="322" hidden="1"/>
    <col min="10862" max="11101" width="8.625" style="322" hidden="1"/>
    <col min="11102" max="11107" width="14.875" style="322" hidden="1"/>
    <col min="11108" max="11109" width="15.875" style="322" hidden="1"/>
    <col min="11110" max="11115" width="16.125" style="322" hidden="1"/>
    <col min="11116" max="11116" width="6.125" style="322" hidden="1"/>
    <col min="11117" max="11117" width="3" style="322" hidden="1"/>
    <col min="11118" max="11357" width="8.625" style="322" hidden="1"/>
    <col min="11358" max="11363" width="14.875" style="322" hidden="1"/>
    <col min="11364" max="11365" width="15.875" style="322" hidden="1"/>
    <col min="11366" max="11371" width="16.125" style="322" hidden="1"/>
    <col min="11372" max="11372" width="6.125" style="322" hidden="1"/>
    <col min="11373" max="11373" width="3" style="322" hidden="1"/>
    <col min="11374" max="11613" width="8.625" style="322" hidden="1"/>
    <col min="11614" max="11619" width="14.875" style="322" hidden="1"/>
    <col min="11620" max="11621" width="15.875" style="322" hidden="1"/>
    <col min="11622" max="11627" width="16.125" style="322" hidden="1"/>
    <col min="11628" max="11628" width="6.125" style="322" hidden="1"/>
    <col min="11629" max="11629" width="3" style="322" hidden="1"/>
    <col min="11630" max="11869" width="8.625" style="322" hidden="1"/>
    <col min="11870" max="11875" width="14.875" style="322" hidden="1"/>
    <col min="11876" max="11877" width="15.875" style="322" hidden="1"/>
    <col min="11878" max="11883" width="16.125" style="322" hidden="1"/>
    <col min="11884" max="11884" width="6.125" style="322" hidden="1"/>
    <col min="11885" max="11885" width="3" style="322" hidden="1"/>
    <col min="11886" max="12125" width="8.625" style="322" hidden="1"/>
    <col min="12126" max="12131" width="14.875" style="322" hidden="1"/>
    <col min="12132" max="12133" width="15.875" style="322" hidden="1"/>
    <col min="12134" max="12139" width="16.125" style="322" hidden="1"/>
    <col min="12140" max="12140" width="6.125" style="322" hidden="1"/>
    <col min="12141" max="12141" width="3" style="322" hidden="1"/>
    <col min="12142" max="12381" width="8.625" style="322" hidden="1"/>
    <col min="12382" max="12387" width="14.875" style="322" hidden="1"/>
    <col min="12388" max="12389" width="15.875" style="322" hidden="1"/>
    <col min="12390" max="12395" width="16.125" style="322" hidden="1"/>
    <col min="12396" max="12396" width="6.125" style="322" hidden="1"/>
    <col min="12397" max="12397" width="3" style="322" hidden="1"/>
    <col min="12398" max="12637" width="8.625" style="322" hidden="1"/>
    <col min="12638" max="12643" width="14.875" style="322" hidden="1"/>
    <col min="12644" max="12645" width="15.875" style="322" hidden="1"/>
    <col min="12646" max="12651" width="16.125" style="322" hidden="1"/>
    <col min="12652" max="12652" width="6.125" style="322" hidden="1"/>
    <col min="12653" max="12653" width="3" style="322" hidden="1"/>
    <col min="12654" max="12893" width="8.625" style="322" hidden="1"/>
    <col min="12894" max="12899" width="14.875" style="322" hidden="1"/>
    <col min="12900" max="12901" width="15.875" style="322" hidden="1"/>
    <col min="12902" max="12907" width="16.125" style="322" hidden="1"/>
    <col min="12908" max="12908" width="6.125" style="322" hidden="1"/>
    <col min="12909" max="12909" width="3" style="322" hidden="1"/>
    <col min="12910" max="13149" width="8.625" style="322" hidden="1"/>
    <col min="13150" max="13155" width="14.875" style="322" hidden="1"/>
    <col min="13156" max="13157" width="15.875" style="322" hidden="1"/>
    <col min="13158" max="13163" width="16.125" style="322" hidden="1"/>
    <col min="13164" max="13164" width="6.125" style="322" hidden="1"/>
    <col min="13165" max="13165" width="3" style="322" hidden="1"/>
    <col min="13166" max="13405" width="8.625" style="322" hidden="1"/>
    <col min="13406" max="13411" width="14.875" style="322" hidden="1"/>
    <col min="13412" max="13413" width="15.875" style="322" hidden="1"/>
    <col min="13414" max="13419" width="16.125" style="322" hidden="1"/>
    <col min="13420" max="13420" width="6.125" style="322" hidden="1"/>
    <col min="13421" max="13421" width="3" style="322" hidden="1"/>
    <col min="13422" max="13661" width="8.625" style="322" hidden="1"/>
    <col min="13662" max="13667" width="14.875" style="322" hidden="1"/>
    <col min="13668" max="13669" width="15.875" style="322" hidden="1"/>
    <col min="13670" max="13675" width="16.125" style="322" hidden="1"/>
    <col min="13676" max="13676" width="6.125" style="322" hidden="1"/>
    <col min="13677" max="13677" width="3" style="322" hidden="1"/>
    <col min="13678" max="13917" width="8.625" style="322" hidden="1"/>
    <col min="13918" max="13923" width="14.875" style="322" hidden="1"/>
    <col min="13924" max="13925" width="15.875" style="322" hidden="1"/>
    <col min="13926" max="13931" width="16.125" style="322" hidden="1"/>
    <col min="13932" max="13932" width="6.125" style="322" hidden="1"/>
    <col min="13933" max="13933" width="3" style="322" hidden="1"/>
    <col min="13934" max="14173" width="8.625" style="322" hidden="1"/>
    <col min="14174" max="14179" width="14.875" style="322" hidden="1"/>
    <col min="14180" max="14181" width="15.875" style="322" hidden="1"/>
    <col min="14182" max="14187" width="16.125" style="322" hidden="1"/>
    <col min="14188" max="14188" width="6.125" style="322" hidden="1"/>
    <col min="14189" max="14189" width="3" style="322" hidden="1"/>
    <col min="14190" max="14429" width="8.625" style="322" hidden="1"/>
    <col min="14430" max="14435" width="14.875" style="322" hidden="1"/>
    <col min="14436" max="14437" width="15.875" style="322" hidden="1"/>
    <col min="14438" max="14443" width="16.125" style="322" hidden="1"/>
    <col min="14444" max="14444" width="6.125" style="322" hidden="1"/>
    <col min="14445" max="14445" width="3" style="322" hidden="1"/>
    <col min="14446" max="14685" width="8.625" style="322" hidden="1"/>
    <col min="14686" max="14691" width="14.875" style="322" hidden="1"/>
    <col min="14692" max="14693" width="15.875" style="322" hidden="1"/>
    <col min="14694" max="14699" width="16.125" style="322" hidden="1"/>
    <col min="14700" max="14700" width="6.125" style="322" hidden="1"/>
    <col min="14701" max="14701" width="3" style="322" hidden="1"/>
    <col min="14702" max="14941" width="8.625" style="322" hidden="1"/>
    <col min="14942" max="14947" width="14.875" style="322" hidden="1"/>
    <col min="14948" max="14949" width="15.875" style="322" hidden="1"/>
    <col min="14950" max="14955" width="16.125" style="322" hidden="1"/>
    <col min="14956" max="14956" width="6.125" style="322" hidden="1"/>
    <col min="14957" max="14957" width="3" style="322" hidden="1"/>
    <col min="14958" max="15197" width="8.625" style="322" hidden="1"/>
    <col min="15198" max="15203" width="14.875" style="322" hidden="1"/>
    <col min="15204" max="15205" width="15.875" style="322" hidden="1"/>
    <col min="15206" max="15211" width="16.125" style="322" hidden="1"/>
    <col min="15212" max="15212" width="6.125" style="322" hidden="1"/>
    <col min="15213" max="15213" width="3" style="322" hidden="1"/>
    <col min="15214" max="15453" width="8.625" style="322" hidden="1"/>
    <col min="15454" max="15459" width="14.875" style="322" hidden="1"/>
    <col min="15460" max="15461" width="15.875" style="322" hidden="1"/>
    <col min="15462" max="15467" width="16.125" style="322" hidden="1"/>
    <col min="15468" max="15468" width="6.125" style="322" hidden="1"/>
    <col min="15469" max="15469" width="3" style="322" hidden="1"/>
    <col min="15470" max="15709" width="8.625" style="322" hidden="1"/>
    <col min="15710" max="15715" width="14.875" style="322" hidden="1"/>
    <col min="15716" max="15717" width="15.875" style="322" hidden="1"/>
    <col min="15718" max="15723" width="16.125" style="322" hidden="1"/>
    <col min="15724" max="15724" width="6.125" style="322" hidden="1"/>
    <col min="15725" max="15725" width="3" style="322" hidden="1"/>
    <col min="15726" max="15965" width="8.625" style="322" hidden="1"/>
    <col min="15966" max="15971" width="14.875" style="322" hidden="1"/>
    <col min="15972" max="15973" width="15.875" style="322" hidden="1"/>
    <col min="15974" max="15979" width="16.125" style="322" hidden="1"/>
    <col min="15980" max="15980" width="6.125" style="322" hidden="1"/>
    <col min="15981" max="15981" width="3" style="322" hidden="1"/>
    <col min="15982" max="16221" width="8.625" style="322" hidden="1"/>
    <col min="16222" max="16227" width="14.875" style="322" hidden="1"/>
    <col min="16228" max="16229" width="15.875" style="322" hidden="1"/>
    <col min="16230" max="16235" width="16.125" style="322" hidden="1"/>
    <col min="16236" max="16236" width="6.125" style="322" hidden="1"/>
    <col min="16237" max="16237" width="3" style="322" hidden="1"/>
    <col min="16238" max="16384" width="8.625" style="322" hidden="1"/>
  </cols>
  <sheetData>
    <row r="1" spans="1:143" ht="42.75" customHeight="1" x14ac:dyDescent="0.15">
      <c r="A1" s="320"/>
      <c r="B1" s="321"/>
      <c r="DD1" s="322"/>
      <c r="DE1" s="322"/>
    </row>
    <row r="2" spans="1:143" ht="25.5" customHeight="1" x14ac:dyDescent="0.15">
      <c r="A2" s="323"/>
      <c r="C2" s="323"/>
      <c r="O2" s="323"/>
      <c r="P2" s="323"/>
      <c r="Q2" s="323"/>
      <c r="R2" s="323"/>
      <c r="S2" s="323"/>
      <c r="T2" s="323"/>
      <c r="U2" s="323"/>
      <c r="V2" s="323"/>
      <c r="W2" s="323"/>
      <c r="X2" s="323"/>
      <c r="Y2" s="323"/>
      <c r="Z2" s="323"/>
      <c r="AA2" s="323"/>
      <c r="AB2" s="323"/>
      <c r="AC2" s="323"/>
      <c r="AD2" s="323"/>
      <c r="AE2" s="323"/>
      <c r="AF2" s="323"/>
      <c r="AG2" s="323"/>
      <c r="AH2" s="323"/>
      <c r="AI2" s="323"/>
      <c r="AU2" s="323"/>
      <c r="BG2" s="323"/>
      <c r="BS2" s="323"/>
      <c r="CE2" s="323"/>
      <c r="CQ2" s="323"/>
      <c r="DD2" s="322"/>
      <c r="DE2" s="322"/>
    </row>
    <row r="3" spans="1:143" ht="25.5" customHeight="1" x14ac:dyDescent="0.15">
      <c r="A3" s="323"/>
      <c r="C3" s="323"/>
      <c r="O3" s="323"/>
      <c r="P3" s="323"/>
      <c r="Q3" s="323"/>
      <c r="R3" s="323"/>
      <c r="S3" s="323"/>
      <c r="T3" s="323"/>
      <c r="U3" s="323"/>
      <c r="V3" s="323"/>
      <c r="W3" s="323"/>
      <c r="X3" s="323"/>
      <c r="Y3" s="323"/>
      <c r="Z3" s="323"/>
      <c r="AA3" s="323"/>
      <c r="AB3" s="323"/>
      <c r="AC3" s="323"/>
      <c r="AD3" s="323"/>
      <c r="AE3" s="323"/>
      <c r="AF3" s="323"/>
      <c r="AG3" s="323"/>
      <c r="AH3" s="323"/>
      <c r="AI3" s="323"/>
      <c r="AU3" s="323"/>
      <c r="BG3" s="323"/>
      <c r="BS3" s="323"/>
      <c r="CE3" s="323"/>
      <c r="CQ3" s="323"/>
      <c r="DD3" s="322"/>
      <c r="DE3" s="322"/>
    </row>
    <row r="4" spans="1:143" s="325" customFormat="1" x14ac:dyDescent="0.15">
      <c r="A4" s="323"/>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4"/>
      <c r="DG4" s="324"/>
      <c r="DH4" s="324"/>
      <c r="DI4" s="324"/>
      <c r="DJ4" s="324"/>
      <c r="DK4" s="324"/>
      <c r="DL4" s="324"/>
      <c r="DM4" s="324"/>
      <c r="DN4" s="324"/>
      <c r="DO4" s="324"/>
      <c r="DP4" s="324"/>
      <c r="DQ4" s="324"/>
      <c r="DR4" s="324"/>
      <c r="DS4" s="324"/>
      <c r="DT4" s="324"/>
      <c r="DU4" s="324"/>
      <c r="DV4" s="324"/>
      <c r="DW4" s="324"/>
    </row>
    <row r="5" spans="1:143" s="325" customFormat="1" x14ac:dyDescent="0.15">
      <c r="A5" s="323"/>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4"/>
      <c r="DG5" s="324"/>
      <c r="DH5" s="324"/>
      <c r="DI5" s="324"/>
      <c r="DJ5" s="324"/>
      <c r="DK5" s="324"/>
      <c r="DL5" s="324"/>
      <c r="DM5" s="324"/>
      <c r="DN5" s="324"/>
      <c r="DO5" s="324"/>
      <c r="DP5" s="324"/>
      <c r="DQ5" s="324"/>
      <c r="DR5" s="324"/>
      <c r="DS5" s="324"/>
      <c r="DT5" s="324"/>
      <c r="DU5" s="324"/>
      <c r="DV5" s="324"/>
      <c r="DW5" s="324"/>
    </row>
    <row r="6" spans="1:143" s="325" customFormat="1" x14ac:dyDescent="0.15">
      <c r="A6" s="323"/>
      <c r="B6" s="323"/>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4"/>
      <c r="DG6" s="324"/>
      <c r="DH6" s="324"/>
      <c r="DI6" s="324"/>
      <c r="DJ6" s="324"/>
      <c r="DK6" s="324"/>
      <c r="DL6" s="324"/>
      <c r="DM6" s="324"/>
      <c r="DN6" s="324"/>
      <c r="DO6" s="324"/>
      <c r="DP6" s="324"/>
      <c r="DQ6" s="324"/>
      <c r="DR6" s="324"/>
      <c r="DS6" s="324"/>
      <c r="DT6" s="324"/>
      <c r="DU6" s="324"/>
      <c r="DV6" s="324"/>
      <c r="DW6" s="324"/>
    </row>
    <row r="7" spans="1:143" s="325" customFormat="1" x14ac:dyDescent="0.15">
      <c r="A7" s="323"/>
      <c r="B7" s="323"/>
      <c r="C7" s="323"/>
      <c r="D7" s="323"/>
      <c r="E7" s="323"/>
      <c r="F7" s="323"/>
      <c r="G7" s="323"/>
      <c r="H7" s="323"/>
      <c r="I7" s="323"/>
      <c r="J7" s="323"/>
      <c r="K7" s="323"/>
      <c r="L7" s="323"/>
      <c r="M7" s="323"/>
      <c r="N7" s="323"/>
      <c r="O7" s="323"/>
      <c r="P7" s="323"/>
      <c r="Q7" s="323"/>
      <c r="R7" s="323"/>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4"/>
      <c r="DG7" s="324"/>
      <c r="DH7" s="324"/>
      <c r="DI7" s="324"/>
      <c r="DJ7" s="324"/>
      <c r="DK7" s="324"/>
      <c r="DL7" s="324"/>
      <c r="DM7" s="324"/>
      <c r="DN7" s="324"/>
      <c r="DO7" s="324"/>
      <c r="DP7" s="324"/>
      <c r="DQ7" s="324"/>
      <c r="DR7" s="324"/>
      <c r="DS7" s="324"/>
      <c r="DT7" s="324"/>
      <c r="DU7" s="324"/>
      <c r="DV7" s="324"/>
      <c r="DW7" s="324"/>
    </row>
    <row r="8" spans="1:143" s="325" customFormat="1" x14ac:dyDescent="0.15">
      <c r="A8" s="323"/>
      <c r="B8" s="323"/>
      <c r="C8" s="323"/>
      <c r="D8" s="323"/>
      <c r="E8" s="323"/>
      <c r="F8" s="323"/>
      <c r="G8" s="323"/>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4"/>
      <c r="DG8" s="324"/>
      <c r="DH8" s="324"/>
      <c r="DI8" s="324"/>
      <c r="DJ8" s="324"/>
      <c r="DK8" s="324"/>
      <c r="DL8" s="324"/>
      <c r="DM8" s="324"/>
      <c r="DN8" s="324"/>
      <c r="DO8" s="324"/>
      <c r="DP8" s="324"/>
      <c r="DQ8" s="324"/>
      <c r="DR8" s="324"/>
      <c r="DS8" s="324"/>
      <c r="DT8" s="324"/>
      <c r="DU8" s="324"/>
      <c r="DV8" s="324"/>
      <c r="DW8" s="324"/>
    </row>
    <row r="9" spans="1:143" s="325" customFormat="1" x14ac:dyDescent="0.15">
      <c r="A9" s="323"/>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4"/>
      <c r="DG9" s="324"/>
      <c r="DH9" s="324"/>
      <c r="DI9" s="324"/>
      <c r="DJ9" s="324"/>
      <c r="DK9" s="324"/>
      <c r="DL9" s="324"/>
      <c r="DM9" s="324"/>
      <c r="DN9" s="324"/>
      <c r="DO9" s="324"/>
      <c r="DP9" s="324"/>
      <c r="DQ9" s="324"/>
      <c r="DR9" s="324"/>
      <c r="DS9" s="324"/>
      <c r="DT9" s="324"/>
      <c r="DU9" s="324"/>
      <c r="DV9" s="324"/>
      <c r="DW9" s="324"/>
    </row>
    <row r="10" spans="1:143" s="325" customFormat="1" x14ac:dyDescent="0.1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4"/>
      <c r="DG10" s="324"/>
      <c r="DH10" s="324"/>
      <c r="DI10" s="324"/>
      <c r="DJ10" s="324"/>
      <c r="DK10" s="324"/>
      <c r="DL10" s="324"/>
      <c r="DM10" s="324"/>
      <c r="DN10" s="324"/>
      <c r="DO10" s="324"/>
      <c r="DP10" s="324"/>
      <c r="DQ10" s="324"/>
      <c r="DR10" s="324"/>
      <c r="DS10" s="324"/>
      <c r="DT10" s="324"/>
      <c r="DU10" s="324"/>
      <c r="DV10" s="324"/>
      <c r="DW10" s="324"/>
      <c r="EM10" s="325" t="s">
        <v>545</v>
      </c>
    </row>
    <row r="11" spans="1:143" s="325" customFormat="1" x14ac:dyDescent="0.15">
      <c r="A11" s="323"/>
      <c r="B11" s="323"/>
      <c r="C11" s="323"/>
      <c r="D11" s="323"/>
      <c r="E11" s="323"/>
      <c r="F11" s="323"/>
      <c r="G11" s="323"/>
      <c r="H11" s="323"/>
      <c r="I11" s="323"/>
      <c r="J11" s="323"/>
      <c r="K11" s="323"/>
      <c r="L11" s="323"/>
      <c r="M11" s="323"/>
      <c r="N11" s="323"/>
      <c r="O11" s="323"/>
      <c r="P11" s="323"/>
      <c r="Q11" s="323"/>
      <c r="R11" s="323"/>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4"/>
      <c r="DG11" s="324"/>
      <c r="DH11" s="324"/>
      <c r="DI11" s="324"/>
      <c r="DJ11" s="324"/>
      <c r="DK11" s="324"/>
      <c r="DL11" s="324"/>
      <c r="DM11" s="324"/>
      <c r="DN11" s="324"/>
      <c r="DO11" s="324"/>
      <c r="DP11" s="324"/>
      <c r="DQ11" s="324"/>
      <c r="DR11" s="324"/>
      <c r="DS11" s="324"/>
      <c r="DT11" s="324"/>
      <c r="DU11" s="324"/>
      <c r="DV11" s="324"/>
      <c r="DW11" s="324"/>
    </row>
    <row r="12" spans="1:143" s="325" customFormat="1" x14ac:dyDescent="0.15">
      <c r="A12" s="323"/>
      <c r="B12" s="323"/>
      <c r="C12" s="323"/>
      <c r="D12" s="323"/>
      <c r="E12" s="323"/>
      <c r="F12" s="323"/>
      <c r="G12" s="323"/>
      <c r="H12" s="323"/>
      <c r="I12" s="323"/>
      <c r="J12" s="323"/>
      <c r="K12" s="323"/>
      <c r="L12" s="323"/>
      <c r="M12" s="323"/>
      <c r="N12" s="323"/>
      <c r="O12" s="323"/>
      <c r="P12" s="323"/>
      <c r="Q12" s="323"/>
      <c r="R12" s="323"/>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4"/>
      <c r="DG12" s="324"/>
      <c r="DH12" s="324"/>
      <c r="DI12" s="324"/>
      <c r="DJ12" s="324"/>
      <c r="DK12" s="324"/>
      <c r="DL12" s="324"/>
      <c r="DM12" s="324"/>
      <c r="DN12" s="324"/>
      <c r="DO12" s="324"/>
      <c r="DP12" s="324"/>
      <c r="DQ12" s="324"/>
      <c r="DR12" s="324"/>
      <c r="DS12" s="324"/>
      <c r="DT12" s="324"/>
      <c r="DU12" s="324"/>
      <c r="DV12" s="324"/>
      <c r="DW12" s="324"/>
      <c r="EM12" s="325" t="s">
        <v>545</v>
      </c>
    </row>
    <row r="13" spans="1:143" s="325" customFormat="1" x14ac:dyDescent="0.15">
      <c r="A13" s="323"/>
      <c r="B13" s="323"/>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4"/>
      <c r="DG13" s="324"/>
      <c r="DH13" s="324"/>
      <c r="DI13" s="324"/>
      <c r="DJ13" s="324"/>
      <c r="DK13" s="324"/>
      <c r="DL13" s="324"/>
      <c r="DM13" s="324"/>
      <c r="DN13" s="324"/>
      <c r="DO13" s="324"/>
      <c r="DP13" s="324"/>
      <c r="DQ13" s="324"/>
      <c r="DR13" s="324"/>
      <c r="DS13" s="324"/>
      <c r="DT13" s="324"/>
      <c r="DU13" s="324"/>
      <c r="DV13" s="324"/>
      <c r="DW13" s="324"/>
    </row>
    <row r="14" spans="1:143" s="325" customFormat="1" x14ac:dyDescent="0.15">
      <c r="A14" s="323"/>
      <c r="B14" s="323"/>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4"/>
      <c r="DG14" s="324"/>
      <c r="DH14" s="324"/>
      <c r="DI14" s="324"/>
      <c r="DJ14" s="324"/>
      <c r="DK14" s="324"/>
      <c r="DL14" s="324"/>
      <c r="DM14" s="324"/>
      <c r="DN14" s="324"/>
      <c r="DO14" s="324"/>
      <c r="DP14" s="324"/>
      <c r="DQ14" s="324"/>
      <c r="DR14" s="324"/>
      <c r="DS14" s="324"/>
      <c r="DT14" s="324"/>
      <c r="DU14" s="324"/>
      <c r="DV14" s="324"/>
      <c r="DW14" s="324"/>
    </row>
    <row r="15" spans="1:143" s="325" customFormat="1" x14ac:dyDescent="0.15">
      <c r="A15" s="322"/>
      <c r="B15" s="323"/>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4"/>
      <c r="DG15" s="324"/>
      <c r="DH15" s="324"/>
      <c r="DI15" s="324"/>
      <c r="DJ15" s="324"/>
      <c r="DK15" s="324"/>
      <c r="DL15" s="324"/>
      <c r="DM15" s="324"/>
      <c r="DN15" s="324"/>
      <c r="DO15" s="324"/>
      <c r="DP15" s="324"/>
      <c r="DQ15" s="324"/>
      <c r="DR15" s="324"/>
      <c r="DS15" s="324"/>
      <c r="DT15" s="324"/>
      <c r="DU15" s="324"/>
      <c r="DV15" s="324"/>
      <c r="DW15" s="324"/>
    </row>
    <row r="16" spans="1:143" s="325" customFormat="1" x14ac:dyDescent="0.15">
      <c r="A16" s="322"/>
      <c r="B16" s="323"/>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4"/>
      <c r="DG16" s="324"/>
      <c r="DH16" s="324"/>
      <c r="DI16" s="324"/>
      <c r="DJ16" s="324"/>
      <c r="DK16" s="324"/>
      <c r="DL16" s="324"/>
      <c r="DM16" s="324"/>
      <c r="DN16" s="324"/>
      <c r="DO16" s="324"/>
      <c r="DP16" s="324"/>
      <c r="DQ16" s="324"/>
      <c r="DR16" s="324"/>
      <c r="DS16" s="324"/>
      <c r="DT16" s="324"/>
      <c r="DU16" s="324"/>
      <c r="DV16" s="324"/>
      <c r="DW16" s="324"/>
    </row>
    <row r="17" spans="1:351" s="325" customFormat="1" x14ac:dyDescent="0.15">
      <c r="A17" s="322"/>
      <c r="B17" s="323"/>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4"/>
      <c r="DG17" s="324"/>
      <c r="DH17" s="324"/>
      <c r="DI17" s="324"/>
      <c r="DJ17" s="324"/>
      <c r="DK17" s="324"/>
      <c r="DL17" s="324"/>
      <c r="DM17" s="324"/>
      <c r="DN17" s="324"/>
      <c r="DO17" s="324"/>
      <c r="DP17" s="324"/>
      <c r="DQ17" s="324"/>
      <c r="DR17" s="324"/>
      <c r="DS17" s="324"/>
      <c r="DT17" s="324"/>
      <c r="DU17" s="324"/>
      <c r="DV17" s="324"/>
      <c r="DW17" s="324"/>
    </row>
    <row r="18" spans="1:351" s="325" customFormat="1" x14ac:dyDescent="0.15">
      <c r="A18" s="322"/>
      <c r="B18" s="323"/>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4"/>
      <c r="DG18" s="324"/>
      <c r="DH18" s="324"/>
      <c r="DI18" s="324"/>
      <c r="DJ18" s="324"/>
      <c r="DK18" s="324"/>
      <c r="DL18" s="324"/>
      <c r="DM18" s="324"/>
      <c r="DN18" s="324"/>
      <c r="DO18" s="324"/>
      <c r="DP18" s="324"/>
      <c r="DQ18" s="324"/>
      <c r="DR18" s="324"/>
      <c r="DS18" s="324"/>
      <c r="DT18" s="324"/>
      <c r="DU18" s="324"/>
      <c r="DV18" s="324"/>
      <c r="DW18" s="324"/>
    </row>
    <row r="19" spans="1:351" x14ac:dyDescent="0.15">
      <c r="DD19" s="322"/>
      <c r="DE19" s="322"/>
    </row>
    <row r="20" spans="1:351" x14ac:dyDescent="0.15">
      <c r="DD20" s="322"/>
      <c r="DE20" s="322"/>
    </row>
    <row r="21" spans="1:351" ht="17.25" x14ac:dyDescent="0.15">
      <c r="B21" s="326"/>
      <c r="C21" s="327"/>
      <c r="D21" s="327"/>
      <c r="E21" s="327"/>
      <c r="F21" s="327"/>
      <c r="G21" s="327"/>
      <c r="H21" s="327"/>
      <c r="I21" s="327"/>
      <c r="J21" s="327"/>
      <c r="K21" s="327"/>
      <c r="L21" s="327"/>
      <c r="M21" s="327"/>
      <c r="N21" s="328"/>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c r="AQ21" s="327"/>
      <c r="AR21" s="327"/>
      <c r="AS21" s="327"/>
      <c r="AT21" s="328"/>
      <c r="AU21" s="327"/>
      <c r="AV21" s="327"/>
      <c r="AW21" s="327"/>
      <c r="AX21" s="327"/>
      <c r="AY21" s="327"/>
      <c r="AZ21" s="327"/>
      <c r="BA21" s="327"/>
      <c r="BB21" s="327"/>
      <c r="BC21" s="327"/>
      <c r="BD21" s="327"/>
      <c r="BE21" s="327"/>
      <c r="BF21" s="328"/>
      <c r="BG21" s="327"/>
      <c r="BH21" s="327"/>
      <c r="BI21" s="327"/>
      <c r="BJ21" s="327"/>
      <c r="BK21" s="327"/>
      <c r="BL21" s="327"/>
      <c r="BM21" s="327"/>
      <c r="BN21" s="327"/>
      <c r="BO21" s="327"/>
      <c r="BP21" s="327"/>
      <c r="BQ21" s="327"/>
      <c r="BR21" s="328"/>
      <c r="BS21" s="327"/>
      <c r="BT21" s="327"/>
      <c r="BU21" s="327"/>
      <c r="BV21" s="327"/>
      <c r="BW21" s="327"/>
      <c r="BX21" s="327"/>
      <c r="BY21" s="327"/>
      <c r="BZ21" s="327"/>
      <c r="CA21" s="327"/>
      <c r="CB21" s="327"/>
      <c r="CC21" s="327"/>
      <c r="CD21" s="328"/>
      <c r="CE21" s="327"/>
      <c r="CF21" s="327"/>
      <c r="CG21" s="327"/>
      <c r="CH21" s="327"/>
      <c r="CI21" s="327"/>
      <c r="CJ21" s="327"/>
      <c r="CK21" s="327"/>
      <c r="CL21" s="327"/>
      <c r="CM21" s="327"/>
      <c r="CN21" s="327"/>
      <c r="CO21" s="327"/>
      <c r="CP21" s="328"/>
      <c r="CQ21" s="327"/>
      <c r="CR21" s="327"/>
      <c r="CS21" s="327"/>
      <c r="CT21" s="327"/>
      <c r="CU21" s="327"/>
      <c r="CV21" s="327"/>
      <c r="CW21" s="327"/>
      <c r="CX21" s="327"/>
      <c r="CY21" s="327"/>
      <c r="CZ21" s="327"/>
      <c r="DA21" s="327"/>
      <c r="DB21" s="328"/>
      <c r="DC21" s="327"/>
      <c r="DD21" s="329"/>
      <c r="DE21" s="322"/>
      <c r="MM21" s="330"/>
    </row>
    <row r="22" spans="1:351" ht="17.25" x14ac:dyDescent="0.15">
      <c r="B22" s="331"/>
      <c r="MM22" s="330"/>
    </row>
    <row r="23" spans="1:351" x14ac:dyDescent="0.15">
      <c r="B23" s="331"/>
    </row>
    <row r="24" spans="1:351" x14ac:dyDescent="0.15">
      <c r="B24" s="331"/>
    </row>
    <row r="25" spans="1:351" x14ac:dyDescent="0.15">
      <c r="B25" s="331"/>
    </row>
    <row r="26" spans="1:351" x14ac:dyDescent="0.15">
      <c r="B26" s="331"/>
    </row>
    <row r="27" spans="1:351" x14ac:dyDescent="0.15">
      <c r="B27" s="331"/>
    </row>
    <row r="28" spans="1:351" x14ac:dyDescent="0.15">
      <c r="B28" s="331"/>
    </row>
    <row r="29" spans="1:351" x14ac:dyDescent="0.15">
      <c r="B29" s="331"/>
    </row>
    <row r="30" spans="1:351" x14ac:dyDescent="0.15">
      <c r="B30" s="331"/>
    </row>
    <row r="31" spans="1:351" x14ac:dyDescent="0.15">
      <c r="B31" s="331"/>
    </row>
    <row r="32" spans="1:351" x14ac:dyDescent="0.15">
      <c r="B32" s="331"/>
    </row>
    <row r="33" spans="2:109" x14ac:dyDescent="0.15">
      <c r="B33" s="331"/>
    </row>
    <row r="34" spans="2:109" x14ac:dyDescent="0.15">
      <c r="B34" s="331"/>
    </row>
    <row r="35" spans="2:109" x14ac:dyDescent="0.15">
      <c r="B35" s="331"/>
    </row>
    <row r="36" spans="2:109" x14ac:dyDescent="0.15">
      <c r="B36" s="331"/>
    </row>
    <row r="37" spans="2:109" x14ac:dyDescent="0.15">
      <c r="B37" s="331"/>
    </row>
    <row r="38" spans="2:109" x14ac:dyDescent="0.15">
      <c r="B38" s="331"/>
    </row>
    <row r="39" spans="2:109" x14ac:dyDescent="0.15">
      <c r="B39" s="333"/>
      <c r="C39" s="334"/>
      <c r="D39" s="334"/>
      <c r="E39" s="334"/>
      <c r="F39" s="334"/>
      <c r="G39" s="334"/>
      <c r="H39" s="334"/>
      <c r="I39" s="334"/>
      <c r="J39" s="334"/>
      <c r="K39" s="334"/>
      <c r="L39" s="334"/>
      <c r="M39" s="334"/>
      <c r="N39" s="334"/>
      <c r="O39" s="334"/>
      <c r="P39" s="334"/>
      <c r="Q39" s="334"/>
      <c r="R39" s="334"/>
      <c r="S39" s="334"/>
      <c r="T39" s="334"/>
      <c r="U39" s="334"/>
      <c r="V39" s="334"/>
      <c r="W39" s="334"/>
      <c r="X39" s="334"/>
      <c r="Y39" s="334"/>
      <c r="Z39" s="334"/>
      <c r="AA39" s="334"/>
      <c r="AB39" s="334"/>
      <c r="AC39" s="334"/>
      <c r="AD39" s="334"/>
      <c r="AE39" s="334"/>
      <c r="AF39" s="334"/>
      <c r="AG39" s="334"/>
      <c r="AH39" s="334"/>
      <c r="AI39" s="334"/>
      <c r="AJ39" s="334"/>
      <c r="AK39" s="334"/>
      <c r="AL39" s="334"/>
      <c r="AM39" s="334"/>
      <c r="AN39" s="334"/>
      <c r="AO39" s="334"/>
      <c r="AP39" s="334"/>
      <c r="AQ39" s="334"/>
      <c r="AR39" s="334"/>
      <c r="AS39" s="334"/>
      <c r="AT39" s="334"/>
      <c r="AU39" s="334"/>
      <c r="AV39" s="334"/>
      <c r="AW39" s="334"/>
      <c r="AX39" s="334"/>
      <c r="AY39" s="334"/>
      <c r="AZ39" s="334"/>
      <c r="BA39" s="334"/>
      <c r="BB39" s="334"/>
      <c r="BC39" s="334"/>
      <c r="BD39" s="334"/>
      <c r="BE39" s="334"/>
      <c r="BF39" s="334"/>
      <c r="BG39" s="334"/>
      <c r="BH39" s="334"/>
      <c r="BI39" s="334"/>
      <c r="BJ39" s="334"/>
      <c r="BK39" s="334"/>
      <c r="BL39" s="334"/>
      <c r="BM39" s="334"/>
      <c r="BN39" s="334"/>
      <c r="BO39" s="334"/>
      <c r="BP39" s="334"/>
      <c r="BQ39" s="334"/>
      <c r="BR39" s="334"/>
      <c r="BS39" s="334"/>
      <c r="BT39" s="334"/>
      <c r="BU39" s="334"/>
      <c r="BV39" s="334"/>
      <c r="BW39" s="334"/>
      <c r="BX39" s="334"/>
      <c r="BY39" s="334"/>
      <c r="BZ39" s="334"/>
      <c r="CA39" s="334"/>
      <c r="CB39" s="334"/>
      <c r="CC39" s="334"/>
      <c r="CD39" s="334"/>
      <c r="CE39" s="334"/>
      <c r="CF39" s="334"/>
      <c r="CG39" s="334"/>
      <c r="CH39" s="334"/>
      <c r="CI39" s="334"/>
      <c r="CJ39" s="334"/>
      <c r="CK39" s="334"/>
      <c r="CL39" s="334"/>
      <c r="CM39" s="334"/>
      <c r="CN39" s="334"/>
      <c r="CO39" s="334"/>
      <c r="CP39" s="334"/>
      <c r="CQ39" s="334"/>
      <c r="CR39" s="334"/>
      <c r="CS39" s="334"/>
      <c r="CT39" s="334"/>
      <c r="CU39" s="334"/>
      <c r="CV39" s="334"/>
      <c r="CW39" s="334"/>
      <c r="CX39" s="334"/>
      <c r="CY39" s="334"/>
      <c r="CZ39" s="334"/>
      <c r="DA39" s="334"/>
      <c r="DB39" s="334"/>
      <c r="DC39" s="334"/>
      <c r="DD39" s="335"/>
    </row>
    <row r="40" spans="2:109" x14ac:dyDescent="0.15">
      <c r="B40" s="336"/>
      <c r="DD40" s="336"/>
      <c r="DE40" s="322"/>
    </row>
    <row r="41" spans="2:109" ht="17.25" x14ac:dyDescent="0.15">
      <c r="B41" s="337" t="s">
        <v>546</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7"/>
      <c r="AY41" s="327"/>
      <c r="AZ41" s="327"/>
      <c r="BA41" s="327"/>
      <c r="BB41" s="327"/>
      <c r="BC41" s="327"/>
      <c r="BD41" s="327"/>
      <c r="BE41" s="327"/>
      <c r="BF41" s="327"/>
      <c r="BG41" s="327"/>
      <c r="BH41" s="327"/>
      <c r="BI41" s="327"/>
      <c r="BJ41" s="327"/>
      <c r="BK41" s="327"/>
      <c r="BL41" s="327"/>
      <c r="BM41" s="327"/>
      <c r="BN41" s="327"/>
      <c r="BO41" s="327"/>
      <c r="BP41" s="327"/>
      <c r="BQ41" s="327"/>
      <c r="BR41" s="327"/>
      <c r="BS41" s="327"/>
      <c r="BT41" s="327"/>
      <c r="BU41" s="327"/>
      <c r="BV41" s="327"/>
      <c r="BW41" s="327"/>
      <c r="BX41" s="327"/>
      <c r="BY41" s="327"/>
      <c r="BZ41" s="327"/>
      <c r="CA41" s="327"/>
      <c r="CB41" s="327"/>
      <c r="CC41" s="327"/>
      <c r="CD41" s="327"/>
      <c r="CE41" s="327"/>
      <c r="CF41" s="327"/>
      <c r="CG41" s="327"/>
      <c r="CH41" s="327"/>
      <c r="CI41" s="327"/>
      <c r="CJ41" s="327"/>
      <c r="CK41" s="327"/>
      <c r="CL41" s="327"/>
      <c r="CM41" s="327"/>
      <c r="CN41" s="327"/>
      <c r="CO41" s="327"/>
      <c r="CP41" s="327"/>
      <c r="CQ41" s="327"/>
      <c r="CR41" s="327"/>
      <c r="CS41" s="327"/>
      <c r="CT41" s="327"/>
      <c r="CU41" s="327"/>
      <c r="CV41" s="327"/>
      <c r="CW41" s="327"/>
      <c r="CX41" s="327"/>
      <c r="CY41" s="327"/>
      <c r="CZ41" s="327"/>
      <c r="DA41" s="327"/>
      <c r="DB41" s="327"/>
      <c r="DC41" s="327"/>
      <c r="DD41" s="329"/>
    </row>
    <row r="42" spans="2:109" x14ac:dyDescent="0.15">
      <c r="B42" s="331"/>
      <c r="G42" s="338"/>
      <c r="I42" s="339"/>
      <c r="J42" s="339"/>
      <c r="K42" s="339"/>
      <c r="AM42" s="338"/>
      <c r="AN42" s="338" t="s">
        <v>547</v>
      </c>
      <c r="AP42" s="339"/>
      <c r="AQ42" s="339"/>
      <c r="AR42" s="339"/>
      <c r="AY42" s="338"/>
      <c r="BA42" s="339"/>
      <c r="BB42" s="339"/>
      <c r="BC42" s="339"/>
      <c r="BK42" s="338"/>
      <c r="BM42" s="339"/>
      <c r="BN42" s="339"/>
      <c r="BO42" s="339"/>
      <c r="BW42" s="338"/>
      <c r="BY42" s="339"/>
      <c r="BZ42" s="339"/>
      <c r="CA42" s="339"/>
      <c r="CI42" s="338"/>
      <c r="CK42" s="339"/>
      <c r="CL42" s="339"/>
      <c r="CM42" s="339"/>
      <c r="CU42" s="338"/>
      <c r="CW42" s="339"/>
      <c r="CX42" s="339"/>
      <c r="CY42" s="339"/>
    </row>
    <row r="43" spans="2:109" ht="13.5" customHeight="1" x14ac:dyDescent="0.15">
      <c r="B43" s="331"/>
      <c r="AN43" s="1135" t="s">
        <v>559</v>
      </c>
      <c r="AO43" s="1136"/>
      <c r="AP43" s="1136"/>
      <c r="AQ43" s="1136"/>
      <c r="AR43" s="1136"/>
      <c r="AS43" s="1136"/>
      <c r="AT43" s="1136"/>
      <c r="AU43" s="1136"/>
      <c r="AV43" s="1136"/>
      <c r="AW43" s="1136"/>
      <c r="AX43" s="1136"/>
      <c r="AY43" s="1136"/>
      <c r="AZ43" s="1136"/>
      <c r="BA43" s="1136"/>
      <c r="BB43" s="1136"/>
      <c r="BC43" s="1136"/>
      <c r="BD43" s="1136"/>
      <c r="BE43" s="1136"/>
      <c r="BF43" s="1136"/>
      <c r="BG43" s="1136"/>
      <c r="BH43" s="1136"/>
      <c r="BI43" s="1136"/>
      <c r="BJ43" s="1136"/>
      <c r="BK43" s="1136"/>
      <c r="BL43" s="1136"/>
      <c r="BM43" s="1136"/>
      <c r="BN43" s="1136"/>
      <c r="BO43" s="1136"/>
      <c r="BP43" s="1136"/>
      <c r="BQ43" s="1136"/>
      <c r="BR43" s="1136"/>
      <c r="BS43" s="1136"/>
      <c r="BT43" s="1136"/>
      <c r="BU43" s="1136"/>
      <c r="BV43" s="1136"/>
      <c r="BW43" s="1136"/>
      <c r="BX43" s="1136"/>
      <c r="BY43" s="1136"/>
      <c r="BZ43" s="1136"/>
      <c r="CA43" s="1136"/>
      <c r="CB43" s="1136"/>
      <c r="CC43" s="1136"/>
      <c r="CD43" s="1136"/>
      <c r="CE43" s="1136"/>
      <c r="CF43" s="1136"/>
      <c r="CG43" s="1136"/>
      <c r="CH43" s="1136"/>
      <c r="CI43" s="1136"/>
      <c r="CJ43" s="1136"/>
      <c r="CK43" s="1136"/>
      <c r="CL43" s="1136"/>
      <c r="CM43" s="1136"/>
      <c r="CN43" s="1136"/>
      <c r="CO43" s="1136"/>
      <c r="CP43" s="1136"/>
      <c r="CQ43" s="1136"/>
      <c r="CR43" s="1136"/>
      <c r="CS43" s="1136"/>
      <c r="CT43" s="1136"/>
      <c r="CU43" s="1136"/>
      <c r="CV43" s="1136"/>
      <c r="CW43" s="1136"/>
      <c r="CX43" s="1136"/>
      <c r="CY43" s="1136"/>
      <c r="CZ43" s="1136"/>
      <c r="DA43" s="1136"/>
      <c r="DB43" s="1136"/>
      <c r="DC43" s="1137"/>
    </row>
    <row r="44" spans="2:109" x14ac:dyDescent="0.15">
      <c r="B44" s="331"/>
      <c r="AN44" s="1138"/>
      <c r="AO44" s="1139"/>
      <c r="AP44" s="1139"/>
      <c r="AQ44" s="1139"/>
      <c r="AR44" s="1139"/>
      <c r="AS44" s="1139"/>
      <c r="AT44" s="1139"/>
      <c r="AU44" s="1139"/>
      <c r="AV44" s="1139"/>
      <c r="AW44" s="1139"/>
      <c r="AX44" s="1139"/>
      <c r="AY44" s="1139"/>
      <c r="AZ44" s="1139"/>
      <c r="BA44" s="1139"/>
      <c r="BB44" s="1139"/>
      <c r="BC44" s="1139"/>
      <c r="BD44" s="1139"/>
      <c r="BE44" s="1139"/>
      <c r="BF44" s="1139"/>
      <c r="BG44" s="1139"/>
      <c r="BH44" s="1139"/>
      <c r="BI44" s="1139"/>
      <c r="BJ44" s="1139"/>
      <c r="BK44" s="1139"/>
      <c r="BL44" s="1139"/>
      <c r="BM44" s="1139"/>
      <c r="BN44" s="1139"/>
      <c r="BO44" s="1139"/>
      <c r="BP44" s="1139"/>
      <c r="BQ44" s="1139"/>
      <c r="BR44" s="1139"/>
      <c r="BS44" s="1139"/>
      <c r="BT44" s="1139"/>
      <c r="BU44" s="1139"/>
      <c r="BV44" s="1139"/>
      <c r="BW44" s="1139"/>
      <c r="BX44" s="1139"/>
      <c r="BY44" s="1139"/>
      <c r="BZ44" s="1139"/>
      <c r="CA44" s="1139"/>
      <c r="CB44" s="1139"/>
      <c r="CC44" s="1139"/>
      <c r="CD44" s="1139"/>
      <c r="CE44" s="1139"/>
      <c r="CF44" s="1139"/>
      <c r="CG44" s="1139"/>
      <c r="CH44" s="1139"/>
      <c r="CI44" s="1139"/>
      <c r="CJ44" s="1139"/>
      <c r="CK44" s="1139"/>
      <c r="CL44" s="1139"/>
      <c r="CM44" s="1139"/>
      <c r="CN44" s="1139"/>
      <c r="CO44" s="1139"/>
      <c r="CP44" s="1139"/>
      <c r="CQ44" s="1139"/>
      <c r="CR44" s="1139"/>
      <c r="CS44" s="1139"/>
      <c r="CT44" s="1139"/>
      <c r="CU44" s="1139"/>
      <c r="CV44" s="1139"/>
      <c r="CW44" s="1139"/>
      <c r="CX44" s="1139"/>
      <c r="CY44" s="1139"/>
      <c r="CZ44" s="1139"/>
      <c r="DA44" s="1139"/>
      <c r="DB44" s="1139"/>
      <c r="DC44" s="1140"/>
    </row>
    <row r="45" spans="2:109" x14ac:dyDescent="0.15">
      <c r="B45" s="331"/>
      <c r="AN45" s="1138"/>
      <c r="AO45" s="1139"/>
      <c r="AP45" s="1139"/>
      <c r="AQ45" s="1139"/>
      <c r="AR45" s="1139"/>
      <c r="AS45" s="1139"/>
      <c r="AT45" s="1139"/>
      <c r="AU45" s="1139"/>
      <c r="AV45" s="1139"/>
      <c r="AW45" s="1139"/>
      <c r="AX45" s="1139"/>
      <c r="AY45" s="1139"/>
      <c r="AZ45" s="1139"/>
      <c r="BA45" s="1139"/>
      <c r="BB45" s="1139"/>
      <c r="BC45" s="1139"/>
      <c r="BD45" s="1139"/>
      <c r="BE45" s="1139"/>
      <c r="BF45" s="1139"/>
      <c r="BG45" s="1139"/>
      <c r="BH45" s="1139"/>
      <c r="BI45" s="1139"/>
      <c r="BJ45" s="1139"/>
      <c r="BK45" s="1139"/>
      <c r="BL45" s="1139"/>
      <c r="BM45" s="1139"/>
      <c r="BN45" s="1139"/>
      <c r="BO45" s="1139"/>
      <c r="BP45" s="1139"/>
      <c r="BQ45" s="1139"/>
      <c r="BR45" s="1139"/>
      <c r="BS45" s="1139"/>
      <c r="BT45" s="1139"/>
      <c r="BU45" s="1139"/>
      <c r="BV45" s="1139"/>
      <c r="BW45" s="1139"/>
      <c r="BX45" s="1139"/>
      <c r="BY45" s="1139"/>
      <c r="BZ45" s="1139"/>
      <c r="CA45" s="1139"/>
      <c r="CB45" s="1139"/>
      <c r="CC45" s="1139"/>
      <c r="CD45" s="1139"/>
      <c r="CE45" s="1139"/>
      <c r="CF45" s="1139"/>
      <c r="CG45" s="1139"/>
      <c r="CH45" s="1139"/>
      <c r="CI45" s="1139"/>
      <c r="CJ45" s="1139"/>
      <c r="CK45" s="1139"/>
      <c r="CL45" s="1139"/>
      <c r="CM45" s="1139"/>
      <c r="CN45" s="1139"/>
      <c r="CO45" s="1139"/>
      <c r="CP45" s="1139"/>
      <c r="CQ45" s="1139"/>
      <c r="CR45" s="1139"/>
      <c r="CS45" s="1139"/>
      <c r="CT45" s="1139"/>
      <c r="CU45" s="1139"/>
      <c r="CV45" s="1139"/>
      <c r="CW45" s="1139"/>
      <c r="CX45" s="1139"/>
      <c r="CY45" s="1139"/>
      <c r="CZ45" s="1139"/>
      <c r="DA45" s="1139"/>
      <c r="DB45" s="1139"/>
      <c r="DC45" s="1140"/>
    </row>
    <row r="46" spans="2:109" x14ac:dyDescent="0.15">
      <c r="B46" s="331"/>
      <c r="AN46" s="1138"/>
      <c r="AO46" s="1139"/>
      <c r="AP46" s="1139"/>
      <c r="AQ46" s="1139"/>
      <c r="AR46" s="1139"/>
      <c r="AS46" s="1139"/>
      <c r="AT46" s="1139"/>
      <c r="AU46" s="1139"/>
      <c r="AV46" s="1139"/>
      <c r="AW46" s="1139"/>
      <c r="AX46" s="1139"/>
      <c r="AY46" s="1139"/>
      <c r="AZ46" s="1139"/>
      <c r="BA46" s="1139"/>
      <c r="BB46" s="1139"/>
      <c r="BC46" s="1139"/>
      <c r="BD46" s="1139"/>
      <c r="BE46" s="1139"/>
      <c r="BF46" s="1139"/>
      <c r="BG46" s="1139"/>
      <c r="BH46" s="1139"/>
      <c r="BI46" s="1139"/>
      <c r="BJ46" s="1139"/>
      <c r="BK46" s="1139"/>
      <c r="BL46" s="1139"/>
      <c r="BM46" s="1139"/>
      <c r="BN46" s="1139"/>
      <c r="BO46" s="1139"/>
      <c r="BP46" s="1139"/>
      <c r="BQ46" s="1139"/>
      <c r="BR46" s="1139"/>
      <c r="BS46" s="1139"/>
      <c r="BT46" s="1139"/>
      <c r="BU46" s="1139"/>
      <c r="BV46" s="1139"/>
      <c r="BW46" s="1139"/>
      <c r="BX46" s="1139"/>
      <c r="BY46" s="1139"/>
      <c r="BZ46" s="1139"/>
      <c r="CA46" s="1139"/>
      <c r="CB46" s="1139"/>
      <c r="CC46" s="1139"/>
      <c r="CD46" s="1139"/>
      <c r="CE46" s="1139"/>
      <c r="CF46" s="1139"/>
      <c r="CG46" s="1139"/>
      <c r="CH46" s="1139"/>
      <c r="CI46" s="1139"/>
      <c r="CJ46" s="1139"/>
      <c r="CK46" s="1139"/>
      <c r="CL46" s="1139"/>
      <c r="CM46" s="1139"/>
      <c r="CN46" s="1139"/>
      <c r="CO46" s="1139"/>
      <c r="CP46" s="1139"/>
      <c r="CQ46" s="1139"/>
      <c r="CR46" s="1139"/>
      <c r="CS46" s="1139"/>
      <c r="CT46" s="1139"/>
      <c r="CU46" s="1139"/>
      <c r="CV46" s="1139"/>
      <c r="CW46" s="1139"/>
      <c r="CX46" s="1139"/>
      <c r="CY46" s="1139"/>
      <c r="CZ46" s="1139"/>
      <c r="DA46" s="1139"/>
      <c r="DB46" s="1139"/>
      <c r="DC46" s="1140"/>
    </row>
    <row r="47" spans="2:109" x14ac:dyDescent="0.15">
      <c r="B47" s="331"/>
      <c r="AN47" s="1141"/>
      <c r="AO47" s="1142"/>
      <c r="AP47" s="1142"/>
      <c r="AQ47" s="1142"/>
      <c r="AR47" s="1142"/>
      <c r="AS47" s="1142"/>
      <c r="AT47" s="1142"/>
      <c r="AU47" s="1142"/>
      <c r="AV47" s="1142"/>
      <c r="AW47" s="1142"/>
      <c r="AX47" s="1142"/>
      <c r="AY47" s="1142"/>
      <c r="AZ47" s="1142"/>
      <c r="BA47" s="1142"/>
      <c r="BB47" s="1142"/>
      <c r="BC47" s="1142"/>
      <c r="BD47" s="1142"/>
      <c r="BE47" s="1142"/>
      <c r="BF47" s="1142"/>
      <c r="BG47" s="1142"/>
      <c r="BH47" s="1142"/>
      <c r="BI47" s="1142"/>
      <c r="BJ47" s="1142"/>
      <c r="BK47" s="1142"/>
      <c r="BL47" s="1142"/>
      <c r="BM47" s="1142"/>
      <c r="BN47" s="1142"/>
      <c r="BO47" s="1142"/>
      <c r="BP47" s="1142"/>
      <c r="BQ47" s="1142"/>
      <c r="BR47" s="1142"/>
      <c r="BS47" s="1142"/>
      <c r="BT47" s="1142"/>
      <c r="BU47" s="1142"/>
      <c r="BV47" s="1142"/>
      <c r="BW47" s="1142"/>
      <c r="BX47" s="1142"/>
      <c r="BY47" s="1142"/>
      <c r="BZ47" s="1142"/>
      <c r="CA47" s="1142"/>
      <c r="CB47" s="1142"/>
      <c r="CC47" s="1142"/>
      <c r="CD47" s="1142"/>
      <c r="CE47" s="1142"/>
      <c r="CF47" s="1142"/>
      <c r="CG47" s="1142"/>
      <c r="CH47" s="1142"/>
      <c r="CI47" s="1142"/>
      <c r="CJ47" s="1142"/>
      <c r="CK47" s="1142"/>
      <c r="CL47" s="1142"/>
      <c r="CM47" s="1142"/>
      <c r="CN47" s="1142"/>
      <c r="CO47" s="1142"/>
      <c r="CP47" s="1142"/>
      <c r="CQ47" s="1142"/>
      <c r="CR47" s="1142"/>
      <c r="CS47" s="1142"/>
      <c r="CT47" s="1142"/>
      <c r="CU47" s="1142"/>
      <c r="CV47" s="1142"/>
      <c r="CW47" s="1142"/>
      <c r="CX47" s="1142"/>
      <c r="CY47" s="1142"/>
      <c r="CZ47" s="1142"/>
      <c r="DA47" s="1142"/>
      <c r="DB47" s="1142"/>
      <c r="DC47" s="1143"/>
    </row>
    <row r="48" spans="2:109" x14ac:dyDescent="0.15">
      <c r="B48" s="331"/>
      <c r="H48" s="340"/>
      <c r="I48" s="340"/>
      <c r="J48" s="340"/>
      <c r="AN48" s="340"/>
      <c r="AO48" s="340"/>
      <c r="AP48" s="340"/>
      <c r="AZ48" s="340"/>
      <c r="BA48" s="340"/>
      <c r="BB48" s="340"/>
      <c r="BL48" s="340"/>
      <c r="BM48" s="340"/>
      <c r="BN48" s="340"/>
      <c r="BX48" s="340"/>
      <c r="BY48" s="340"/>
      <c r="BZ48" s="340"/>
      <c r="CJ48" s="340"/>
      <c r="CK48" s="340"/>
      <c r="CL48" s="340"/>
      <c r="CV48" s="340"/>
      <c r="CW48" s="340"/>
      <c r="CX48" s="340"/>
    </row>
    <row r="49" spans="1:109" x14ac:dyDescent="0.15">
      <c r="B49" s="331"/>
      <c r="AN49" s="322" t="s">
        <v>548</v>
      </c>
    </row>
    <row r="50" spans="1:109" x14ac:dyDescent="0.15">
      <c r="B50" s="331"/>
      <c r="G50" s="1127"/>
      <c r="H50" s="1127"/>
      <c r="I50" s="1127"/>
      <c r="J50" s="1127"/>
      <c r="K50" s="341"/>
      <c r="L50" s="341"/>
      <c r="M50" s="342"/>
      <c r="N50" s="342"/>
      <c r="AN50" s="1145"/>
      <c r="AO50" s="1146"/>
      <c r="AP50" s="1146"/>
      <c r="AQ50" s="1146"/>
      <c r="AR50" s="1146"/>
      <c r="AS50" s="1146"/>
      <c r="AT50" s="1146"/>
      <c r="AU50" s="1146"/>
      <c r="AV50" s="1146"/>
      <c r="AW50" s="1146"/>
      <c r="AX50" s="1146"/>
      <c r="AY50" s="1146"/>
      <c r="AZ50" s="1146"/>
      <c r="BA50" s="1146"/>
      <c r="BB50" s="1146"/>
      <c r="BC50" s="1146"/>
      <c r="BD50" s="1146"/>
      <c r="BE50" s="1146"/>
      <c r="BF50" s="1146"/>
      <c r="BG50" s="1146"/>
      <c r="BH50" s="1146"/>
      <c r="BI50" s="1146"/>
      <c r="BJ50" s="1146"/>
      <c r="BK50" s="1146"/>
      <c r="BL50" s="1146"/>
      <c r="BM50" s="1146"/>
      <c r="BN50" s="1146"/>
      <c r="BO50" s="1147"/>
      <c r="BP50" s="1133" t="s">
        <v>524</v>
      </c>
      <c r="BQ50" s="1133"/>
      <c r="BR50" s="1133"/>
      <c r="BS50" s="1133"/>
      <c r="BT50" s="1133"/>
      <c r="BU50" s="1133"/>
      <c r="BV50" s="1133"/>
      <c r="BW50" s="1133"/>
      <c r="BX50" s="1133" t="s">
        <v>378</v>
      </c>
      <c r="BY50" s="1133"/>
      <c r="BZ50" s="1133"/>
      <c r="CA50" s="1133"/>
      <c r="CB50" s="1133"/>
      <c r="CC50" s="1133"/>
      <c r="CD50" s="1133"/>
      <c r="CE50" s="1133"/>
      <c r="CF50" s="1133" t="s">
        <v>227</v>
      </c>
      <c r="CG50" s="1133"/>
      <c r="CH50" s="1133"/>
      <c r="CI50" s="1133"/>
      <c r="CJ50" s="1133"/>
      <c r="CK50" s="1133"/>
      <c r="CL50" s="1133"/>
      <c r="CM50" s="1133"/>
      <c r="CN50" s="1133" t="s">
        <v>445</v>
      </c>
      <c r="CO50" s="1133"/>
      <c r="CP50" s="1133"/>
      <c r="CQ50" s="1133"/>
      <c r="CR50" s="1133"/>
      <c r="CS50" s="1133"/>
      <c r="CT50" s="1133"/>
      <c r="CU50" s="1133"/>
      <c r="CV50" s="1133" t="s">
        <v>525</v>
      </c>
      <c r="CW50" s="1133"/>
      <c r="CX50" s="1133"/>
      <c r="CY50" s="1133"/>
      <c r="CZ50" s="1133"/>
      <c r="DA50" s="1133"/>
      <c r="DB50" s="1133"/>
      <c r="DC50" s="1133"/>
    </row>
    <row r="51" spans="1:109" ht="13.5" customHeight="1" x14ac:dyDescent="0.15">
      <c r="B51" s="331"/>
      <c r="G51" s="1144"/>
      <c r="H51" s="1144"/>
      <c r="I51" s="1148"/>
      <c r="J51" s="1148"/>
      <c r="K51" s="1134"/>
      <c r="L51" s="1134"/>
      <c r="M51" s="1134"/>
      <c r="N51" s="1134"/>
      <c r="AM51" s="340"/>
      <c r="AN51" s="1132" t="s">
        <v>549</v>
      </c>
      <c r="AO51" s="1132"/>
      <c r="AP51" s="1132"/>
      <c r="AQ51" s="1132"/>
      <c r="AR51" s="1132"/>
      <c r="AS51" s="1132"/>
      <c r="AT51" s="1132"/>
      <c r="AU51" s="1132"/>
      <c r="AV51" s="1132"/>
      <c r="AW51" s="1132"/>
      <c r="AX51" s="1132"/>
      <c r="AY51" s="1132"/>
      <c r="AZ51" s="1132"/>
      <c r="BA51" s="1132"/>
      <c r="BB51" s="1132" t="s">
        <v>550</v>
      </c>
      <c r="BC51" s="1132"/>
      <c r="BD51" s="1132"/>
      <c r="BE51" s="1132"/>
      <c r="BF51" s="1132"/>
      <c r="BG51" s="1132"/>
      <c r="BH51" s="1132"/>
      <c r="BI51" s="1132"/>
      <c r="BJ51" s="1132"/>
      <c r="BK51" s="1132"/>
      <c r="BL51" s="1132"/>
      <c r="BM51" s="1132"/>
      <c r="BN51" s="1132"/>
      <c r="BO51" s="1132"/>
      <c r="BP51" s="1149"/>
      <c r="BQ51" s="1129"/>
      <c r="BR51" s="1129"/>
      <c r="BS51" s="1129"/>
      <c r="BT51" s="1129"/>
      <c r="BU51" s="1129"/>
      <c r="BV51" s="1129"/>
      <c r="BW51" s="1129"/>
      <c r="BX51" s="1129">
        <v>22.3</v>
      </c>
      <c r="BY51" s="1129"/>
      <c r="BZ51" s="1129"/>
      <c r="CA51" s="1129"/>
      <c r="CB51" s="1129"/>
      <c r="CC51" s="1129"/>
      <c r="CD51" s="1129"/>
      <c r="CE51" s="1129"/>
      <c r="CF51" s="1129">
        <v>25.2</v>
      </c>
      <c r="CG51" s="1129"/>
      <c r="CH51" s="1129"/>
      <c r="CI51" s="1129"/>
      <c r="CJ51" s="1129"/>
      <c r="CK51" s="1129"/>
      <c r="CL51" s="1129"/>
      <c r="CM51" s="1129"/>
      <c r="CN51" s="1129">
        <v>16.8</v>
      </c>
      <c r="CO51" s="1129"/>
      <c r="CP51" s="1129"/>
      <c r="CQ51" s="1129"/>
      <c r="CR51" s="1129"/>
      <c r="CS51" s="1129"/>
      <c r="CT51" s="1129"/>
      <c r="CU51" s="1129"/>
      <c r="CV51" s="1129">
        <v>22</v>
      </c>
      <c r="CW51" s="1129"/>
      <c r="CX51" s="1129"/>
      <c r="CY51" s="1129"/>
      <c r="CZ51" s="1129"/>
      <c r="DA51" s="1129"/>
      <c r="DB51" s="1129"/>
      <c r="DC51" s="1129"/>
    </row>
    <row r="52" spans="1:109" x14ac:dyDescent="0.15">
      <c r="B52" s="331"/>
      <c r="G52" s="1144"/>
      <c r="H52" s="1144"/>
      <c r="I52" s="1148"/>
      <c r="J52" s="1148"/>
      <c r="K52" s="1134"/>
      <c r="L52" s="1134"/>
      <c r="M52" s="1134"/>
      <c r="N52" s="1134"/>
      <c r="AM52" s="340"/>
      <c r="AN52" s="1132"/>
      <c r="AO52" s="1132"/>
      <c r="AP52" s="1132"/>
      <c r="AQ52" s="1132"/>
      <c r="AR52" s="1132"/>
      <c r="AS52" s="1132"/>
      <c r="AT52" s="1132"/>
      <c r="AU52" s="1132"/>
      <c r="AV52" s="1132"/>
      <c r="AW52" s="1132"/>
      <c r="AX52" s="1132"/>
      <c r="AY52" s="1132"/>
      <c r="AZ52" s="1132"/>
      <c r="BA52" s="1132"/>
      <c r="BB52" s="1132"/>
      <c r="BC52" s="1132"/>
      <c r="BD52" s="1132"/>
      <c r="BE52" s="1132"/>
      <c r="BF52" s="1132"/>
      <c r="BG52" s="1132"/>
      <c r="BH52" s="1132"/>
      <c r="BI52" s="1132"/>
      <c r="BJ52" s="1132"/>
      <c r="BK52" s="1132"/>
      <c r="BL52" s="1132"/>
      <c r="BM52" s="1132"/>
      <c r="BN52" s="1132"/>
      <c r="BO52" s="1132"/>
      <c r="BP52" s="1129"/>
      <c r="BQ52" s="1129"/>
      <c r="BR52" s="1129"/>
      <c r="BS52" s="1129"/>
      <c r="BT52" s="1129"/>
      <c r="BU52" s="1129"/>
      <c r="BV52" s="1129"/>
      <c r="BW52" s="1129"/>
      <c r="BX52" s="1129"/>
      <c r="BY52" s="1129"/>
      <c r="BZ52" s="1129"/>
      <c r="CA52" s="1129"/>
      <c r="CB52" s="1129"/>
      <c r="CC52" s="1129"/>
      <c r="CD52" s="1129"/>
      <c r="CE52" s="1129"/>
      <c r="CF52" s="1129"/>
      <c r="CG52" s="1129"/>
      <c r="CH52" s="1129"/>
      <c r="CI52" s="1129"/>
      <c r="CJ52" s="1129"/>
      <c r="CK52" s="1129"/>
      <c r="CL52" s="1129"/>
      <c r="CM52" s="1129"/>
      <c r="CN52" s="1129"/>
      <c r="CO52" s="1129"/>
      <c r="CP52" s="1129"/>
      <c r="CQ52" s="1129"/>
      <c r="CR52" s="1129"/>
      <c r="CS52" s="1129"/>
      <c r="CT52" s="1129"/>
      <c r="CU52" s="1129"/>
      <c r="CV52" s="1129"/>
      <c r="CW52" s="1129"/>
      <c r="CX52" s="1129"/>
      <c r="CY52" s="1129"/>
      <c r="CZ52" s="1129"/>
      <c r="DA52" s="1129"/>
      <c r="DB52" s="1129"/>
      <c r="DC52" s="1129"/>
    </row>
    <row r="53" spans="1:109" x14ac:dyDescent="0.15">
      <c r="A53" s="339"/>
      <c r="B53" s="331"/>
      <c r="G53" s="1144"/>
      <c r="H53" s="1144"/>
      <c r="I53" s="1127"/>
      <c r="J53" s="1127"/>
      <c r="K53" s="1134"/>
      <c r="L53" s="1134"/>
      <c r="M53" s="1134"/>
      <c r="N53" s="1134"/>
      <c r="AM53" s="340"/>
      <c r="AN53" s="1132"/>
      <c r="AO53" s="1132"/>
      <c r="AP53" s="1132"/>
      <c r="AQ53" s="1132"/>
      <c r="AR53" s="1132"/>
      <c r="AS53" s="1132"/>
      <c r="AT53" s="1132"/>
      <c r="AU53" s="1132"/>
      <c r="AV53" s="1132"/>
      <c r="AW53" s="1132"/>
      <c r="AX53" s="1132"/>
      <c r="AY53" s="1132"/>
      <c r="AZ53" s="1132"/>
      <c r="BA53" s="1132"/>
      <c r="BB53" s="1132" t="s">
        <v>551</v>
      </c>
      <c r="BC53" s="1132"/>
      <c r="BD53" s="1132"/>
      <c r="BE53" s="1132"/>
      <c r="BF53" s="1132"/>
      <c r="BG53" s="1132"/>
      <c r="BH53" s="1132"/>
      <c r="BI53" s="1132"/>
      <c r="BJ53" s="1132"/>
      <c r="BK53" s="1132"/>
      <c r="BL53" s="1132"/>
      <c r="BM53" s="1132"/>
      <c r="BN53" s="1132"/>
      <c r="BO53" s="1132"/>
      <c r="BP53" s="1149"/>
      <c r="BQ53" s="1129"/>
      <c r="BR53" s="1129"/>
      <c r="BS53" s="1129"/>
      <c r="BT53" s="1129"/>
      <c r="BU53" s="1129"/>
      <c r="BV53" s="1129"/>
      <c r="BW53" s="1129"/>
      <c r="BX53" s="1129">
        <v>56.2</v>
      </c>
      <c r="BY53" s="1129"/>
      <c r="BZ53" s="1129"/>
      <c r="CA53" s="1129"/>
      <c r="CB53" s="1129"/>
      <c r="CC53" s="1129"/>
      <c r="CD53" s="1129"/>
      <c r="CE53" s="1129"/>
      <c r="CF53" s="1129">
        <v>54.3</v>
      </c>
      <c r="CG53" s="1129"/>
      <c r="CH53" s="1129"/>
      <c r="CI53" s="1129"/>
      <c r="CJ53" s="1129"/>
      <c r="CK53" s="1129"/>
      <c r="CL53" s="1129"/>
      <c r="CM53" s="1129"/>
      <c r="CN53" s="1129">
        <v>55.4</v>
      </c>
      <c r="CO53" s="1129"/>
      <c r="CP53" s="1129"/>
      <c r="CQ53" s="1129"/>
      <c r="CR53" s="1129"/>
      <c r="CS53" s="1129"/>
      <c r="CT53" s="1129"/>
      <c r="CU53" s="1129"/>
      <c r="CV53" s="1129">
        <v>52.9</v>
      </c>
      <c r="CW53" s="1129"/>
      <c r="CX53" s="1129"/>
      <c r="CY53" s="1129"/>
      <c r="CZ53" s="1129"/>
      <c r="DA53" s="1129"/>
      <c r="DB53" s="1129"/>
      <c r="DC53" s="1129"/>
    </row>
    <row r="54" spans="1:109" x14ac:dyDescent="0.15">
      <c r="A54" s="339"/>
      <c r="B54" s="331"/>
      <c r="G54" s="1144"/>
      <c r="H54" s="1144"/>
      <c r="I54" s="1127"/>
      <c r="J54" s="1127"/>
      <c r="K54" s="1134"/>
      <c r="L54" s="1134"/>
      <c r="M54" s="1134"/>
      <c r="N54" s="1134"/>
      <c r="AM54" s="340"/>
      <c r="AN54" s="1132"/>
      <c r="AO54" s="1132"/>
      <c r="AP54" s="1132"/>
      <c r="AQ54" s="1132"/>
      <c r="AR54" s="1132"/>
      <c r="AS54" s="1132"/>
      <c r="AT54" s="1132"/>
      <c r="AU54" s="1132"/>
      <c r="AV54" s="1132"/>
      <c r="AW54" s="1132"/>
      <c r="AX54" s="1132"/>
      <c r="AY54" s="1132"/>
      <c r="AZ54" s="1132"/>
      <c r="BA54" s="1132"/>
      <c r="BB54" s="1132"/>
      <c r="BC54" s="1132"/>
      <c r="BD54" s="1132"/>
      <c r="BE54" s="1132"/>
      <c r="BF54" s="1132"/>
      <c r="BG54" s="1132"/>
      <c r="BH54" s="1132"/>
      <c r="BI54" s="1132"/>
      <c r="BJ54" s="1132"/>
      <c r="BK54" s="1132"/>
      <c r="BL54" s="1132"/>
      <c r="BM54" s="1132"/>
      <c r="BN54" s="1132"/>
      <c r="BO54" s="1132"/>
      <c r="BP54" s="1129"/>
      <c r="BQ54" s="1129"/>
      <c r="BR54" s="1129"/>
      <c r="BS54" s="1129"/>
      <c r="BT54" s="1129"/>
      <c r="BU54" s="1129"/>
      <c r="BV54" s="1129"/>
      <c r="BW54" s="1129"/>
      <c r="BX54" s="1129"/>
      <c r="BY54" s="1129"/>
      <c r="BZ54" s="1129"/>
      <c r="CA54" s="1129"/>
      <c r="CB54" s="1129"/>
      <c r="CC54" s="1129"/>
      <c r="CD54" s="1129"/>
      <c r="CE54" s="1129"/>
      <c r="CF54" s="1129"/>
      <c r="CG54" s="1129"/>
      <c r="CH54" s="1129"/>
      <c r="CI54" s="1129"/>
      <c r="CJ54" s="1129"/>
      <c r="CK54" s="1129"/>
      <c r="CL54" s="1129"/>
      <c r="CM54" s="1129"/>
      <c r="CN54" s="1129"/>
      <c r="CO54" s="1129"/>
      <c r="CP54" s="1129"/>
      <c r="CQ54" s="1129"/>
      <c r="CR54" s="1129"/>
      <c r="CS54" s="1129"/>
      <c r="CT54" s="1129"/>
      <c r="CU54" s="1129"/>
      <c r="CV54" s="1129"/>
      <c r="CW54" s="1129"/>
      <c r="CX54" s="1129"/>
      <c r="CY54" s="1129"/>
      <c r="CZ54" s="1129"/>
      <c r="DA54" s="1129"/>
      <c r="DB54" s="1129"/>
      <c r="DC54" s="1129"/>
    </row>
    <row r="55" spans="1:109" x14ac:dyDescent="0.15">
      <c r="A55" s="339"/>
      <c r="B55" s="331"/>
      <c r="G55" s="1127"/>
      <c r="H55" s="1127"/>
      <c r="I55" s="1127"/>
      <c r="J55" s="1127"/>
      <c r="K55" s="1134"/>
      <c r="L55" s="1134"/>
      <c r="M55" s="1134"/>
      <c r="N55" s="1134"/>
      <c r="AN55" s="1133" t="s">
        <v>552</v>
      </c>
      <c r="AO55" s="1133"/>
      <c r="AP55" s="1133"/>
      <c r="AQ55" s="1133"/>
      <c r="AR55" s="1133"/>
      <c r="AS55" s="1133"/>
      <c r="AT55" s="1133"/>
      <c r="AU55" s="1133"/>
      <c r="AV55" s="1133"/>
      <c r="AW55" s="1133"/>
      <c r="AX55" s="1133"/>
      <c r="AY55" s="1133"/>
      <c r="AZ55" s="1133"/>
      <c r="BA55" s="1133"/>
      <c r="BB55" s="1132" t="s">
        <v>550</v>
      </c>
      <c r="BC55" s="1132"/>
      <c r="BD55" s="1132"/>
      <c r="BE55" s="1132"/>
      <c r="BF55" s="1132"/>
      <c r="BG55" s="1132"/>
      <c r="BH55" s="1132"/>
      <c r="BI55" s="1132"/>
      <c r="BJ55" s="1132"/>
      <c r="BK55" s="1132"/>
      <c r="BL55" s="1132"/>
      <c r="BM55" s="1132"/>
      <c r="BN55" s="1132"/>
      <c r="BO55" s="1132"/>
      <c r="BP55" s="1149"/>
      <c r="BQ55" s="1129"/>
      <c r="BR55" s="1129"/>
      <c r="BS55" s="1129"/>
      <c r="BT55" s="1129"/>
      <c r="BU55" s="1129"/>
      <c r="BV55" s="1129"/>
      <c r="BW55" s="1129"/>
      <c r="BX55" s="1129">
        <v>35.700000000000003</v>
      </c>
      <c r="BY55" s="1129"/>
      <c r="BZ55" s="1129"/>
      <c r="CA55" s="1129"/>
      <c r="CB55" s="1129"/>
      <c r="CC55" s="1129"/>
      <c r="CD55" s="1129"/>
      <c r="CE55" s="1129"/>
      <c r="CF55" s="1129">
        <v>33.9</v>
      </c>
      <c r="CG55" s="1129"/>
      <c r="CH55" s="1129"/>
      <c r="CI55" s="1129"/>
      <c r="CJ55" s="1129"/>
      <c r="CK55" s="1129"/>
      <c r="CL55" s="1129"/>
      <c r="CM55" s="1129"/>
      <c r="CN55" s="1129">
        <v>32.299999999999997</v>
      </c>
      <c r="CO55" s="1129"/>
      <c r="CP55" s="1129"/>
      <c r="CQ55" s="1129"/>
      <c r="CR55" s="1129"/>
      <c r="CS55" s="1129"/>
      <c r="CT55" s="1129"/>
      <c r="CU55" s="1129"/>
      <c r="CV55" s="1129">
        <v>35.200000000000003</v>
      </c>
      <c r="CW55" s="1129"/>
      <c r="CX55" s="1129"/>
      <c r="CY55" s="1129"/>
      <c r="CZ55" s="1129"/>
      <c r="DA55" s="1129"/>
      <c r="DB55" s="1129"/>
      <c r="DC55" s="1129"/>
    </row>
    <row r="56" spans="1:109" x14ac:dyDescent="0.15">
      <c r="A56" s="339"/>
      <c r="B56" s="331"/>
      <c r="G56" s="1127"/>
      <c r="H56" s="1127"/>
      <c r="I56" s="1127"/>
      <c r="J56" s="1127"/>
      <c r="K56" s="1134"/>
      <c r="L56" s="1134"/>
      <c r="M56" s="1134"/>
      <c r="N56" s="1134"/>
      <c r="AN56" s="1133"/>
      <c r="AO56" s="1133"/>
      <c r="AP56" s="1133"/>
      <c r="AQ56" s="1133"/>
      <c r="AR56" s="1133"/>
      <c r="AS56" s="1133"/>
      <c r="AT56" s="1133"/>
      <c r="AU56" s="1133"/>
      <c r="AV56" s="1133"/>
      <c r="AW56" s="1133"/>
      <c r="AX56" s="1133"/>
      <c r="AY56" s="1133"/>
      <c r="AZ56" s="1133"/>
      <c r="BA56" s="1133"/>
      <c r="BB56" s="1132"/>
      <c r="BC56" s="1132"/>
      <c r="BD56" s="1132"/>
      <c r="BE56" s="1132"/>
      <c r="BF56" s="1132"/>
      <c r="BG56" s="1132"/>
      <c r="BH56" s="1132"/>
      <c r="BI56" s="1132"/>
      <c r="BJ56" s="1132"/>
      <c r="BK56" s="1132"/>
      <c r="BL56" s="1132"/>
      <c r="BM56" s="1132"/>
      <c r="BN56" s="1132"/>
      <c r="BO56" s="1132"/>
      <c r="BP56" s="1129"/>
      <c r="BQ56" s="1129"/>
      <c r="BR56" s="1129"/>
      <c r="BS56" s="1129"/>
      <c r="BT56" s="1129"/>
      <c r="BU56" s="1129"/>
      <c r="BV56" s="1129"/>
      <c r="BW56" s="1129"/>
      <c r="BX56" s="1129"/>
      <c r="BY56" s="1129"/>
      <c r="BZ56" s="1129"/>
      <c r="CA56" s="1129"/>
      <c r="CB56" s="1129"/>
      <c r="CC56" s="1129"/>
      <c r="CD56" s="1129"/>
      <c r="CE56" s="1129"/>
      <c r="CF56" s="1129"/>
      <c r="CG56" s="1129"/>
      <c r="CH56" s="1129"/>
      <c r="CI56" s="1129"/>
      <c r="CJ56" s="1129"/>
      <c r="CK56" s="1129"/>
      <c r="CL56" s="1129"/>
      <c r="CM56" s="1129"/>
      <c r="CN56" s="1129"/>
      <c r="CO56" s="1129"/>
      <c r="CP56" s="1129"/>
      <c r="CQ56" s="1129"/>
      <c r="CR56" s="1129"/>
      <c r="CS56" s="1129"/>
      <c r="CT56" s="1129"/>
      <c r="CU56" s="1129"/>
      <c r="CV56" s="1129"/>
      <c r="CW56" s="1129"/>
      <c r="CX56" s="1129"/>
      <c r="CY56" s="1129"/>
      <c r="CZ56" s="1129"/>
      <c r="DA56" s="1129"/>
      <c r="DB56" s="1129"/>
      <c r="DC56" s="1129"/>
    </row>
    <row r="57" spans="1:109" s="339" customFormat="1" x14ac:dyDescent="0.15">
      <c r="B57" s="343"/>
      <c r="G57" s="1127"/>
      <c r="H57" s="1127"/>
      <c r="I57" s="1130"/>
      <c r="J57" s="1130"/>
      <c r="K57" s="1134"/>
      <c r="L57" s="1134"/>
      <c r="M57" s="1134"/>
      <c r="N57" s="1134"/>
      <c r="AM57" s="322"/>
      <c r="AN57" s="1133"/>
      <c r="AO57" s="1133"/>
      <c r="AP57" s="1133"/>
      <c r="AQ57" s="1133"/>
      <c r="AR57" s="1133"/>
      <c r="AS57" s="1133"/>
      <c r="AT57" s="1133"/>
      <c r="AU57" s="1133"/>
      <c r="AV57" s="1133"/>
      <c r="AW57" s="1133"/>
      <c r="AX57" s="1133"/>
      <c r="AY57" s="1133"/>
      <c r="AZ57" s="1133"/>
      <c r="BA57" s="1133"/>
      <c r="BB57" s="1132" t="s">
        <v>553</v>
      </c>
      <c r="BC57" s="1132"/>
      <c r="BD57" s="1132"/>
      <c r="BE57" s="1132"/>
      <c r="BF57" s="1132"/>
      <c r="BG57" s="1132"/>
      <c r="BH57" s="1132"/>
      <c r="BI57" s="1132"/>
      <c r="BJ57" s="1132"/>
      <c r="BK57" s="1132"/>
      <c r="BL57" s="1132"/>
      <c r="BM57" s="1132"/>
      <c r="BN57" s="1132"/>
      <c r="BO57" s="1132"/>
      <c r="BP57" s="1149"/>
      <c r="BQ57" s="1129"/>
      <c r="BR57" s="1129"/>
      <c r="BS57" s="1129"/>
      <c r="BT57" s="1129"/>
      <c r="BU57" s="1129"/>
      <c r="BV57" s="1129"/>
      <c r="BW57" s="1129"/>
      <c r="BX57" s="1129">
        <v>57</v>
      </c>
      <c r="BY57" s="1129"/>
      <c r="BZ57" s="1129"/>
      <c r="CA57" s="1129"/>
      <c r="CB57" s="1129"/>
      <c r="CC57" s="1129"/>
      <c r="CD57" s="1129"/>
      <c r="CE57" s="1129"/>
      <c r="CF57" s="1129">
        <v>55.4</v>
      </c>
      <c r="CG57" s="1129"/>
      <c r="CH57" s="1129"/>
      <c r="CI57" s="1129"/>
      <c r="CJ57" s="1129"/>
      <c r="CK57" s="1129"/>
      <c r="CL57" s="1129"/>
      <c r="CM57" s="1129"/>
      <c r="CN57" s="1129">
        <v>56.6</v>
      </c>
      <c r="CO57" s="1129"/>
      <c r="CP57" s="1129"/>
      <c r="CQ57" s="1129"/>
      <c r="CR57" s="1129"/>
      <c r="CS57" s="1129"/>
      <c r="CT57" s="1129"/>
      <c r="CU57" s="1129"/>
      <c r="CV57" s="1129">
        <v>54.2</v>
      </c>
      <c r="CW57" s="1129"/>
      <c r="CX57" s="1129"/>
      <c r="CY57" s="1129"/>
      <c r="CZ57" s="1129"/>
      <c r="DA57" s="1129"/>
      <c r="DB57" s="1129"/>
      <c r="DC57" s="1129"/>
      <c r="DD57" s="344"/>
      <c r="DE57" s="343"/>
    </row>
    <row r="58" spans="1:109" s="339" customFormat="1" x14ac:dyDescent="0.15">
      <c r="A58" s="322"/>
      <c r="B58" s="343"/>
      <c r="G58" s="1127"/>
      <c r="H58" s="1127"/>
      <c r="I58" s="1130"/>
      <c r="J58" s="1130"/>
      <c r="K58" s="1134"/>
      <c r="L58" s="1134"/>
      <c r="M58" s="1134"/>
      <c r="N58" s="1134"/>
      <c r="AM58" s="322"/>
      <c r="AN58" s="1133"/>
      <c r="AO58" s="1133"/>
      <c r="AP58" s="1133"/>
      <c r="AQ58" s="1133"/>
      <c r="AR58" s="1133"/>
      <c r="AS58" s="1133"/>
      <c r="AT58" s="1133"/>
      <c r="AU58" s="1133"/>
      <c r="AV58" s="1133"/>
      <c r="AW58" s="1133"/>
      <c r="AX58" s="1133"/>
      <c r="AY58" s="1133"/>
      <c r="AZ58" s="1133"/>
      <c r="BA58" s="1133"/>
      <c r="BB58" s="1132"/>
      <c r="BC58" s="1132"/>
      <c r="BD58" s="1132"/>
      <c r="BE58" s="1132"/>
      <c r="BF58" s="1132"/>
      <c r="BG58" s="1132"/>
      <c r="BH58" s="1132"/>
      <c r="BI58" s="1132"/>
      <c r="BJ58" s="1132"/>
      <c r="BK58" s="1132"/>
      <c r="BL58" s="1132"/>
      <c r="BM58" s="1132"/>
      <c r="BN58" s="1132"/>
      <c r="BO58" s="1132"/>
      <c r="BP58" s="1129"/>
      <c r="BQ58" s="1129"/>
      <c r="BR58" s="1129"/>
      <c r="BS58" s="1129"/>
      <c r="BT58" s="1129"/>
      <c r="BU58" s="1129"/>
      <c r="BV58" s="1129"/>
      <c r="BW58" s="1129"/>
      <c r="BX58" s="1129"/>
      <c r="BY58" s="1129"/>
      <c r="BZ58" s="1129"/>
      <c r="CA58" s="1129"/>
      <c r="CB58" s="1129"/>
      <c r="CC58" s="1129"/>
      <c r="CD58" s="1129"/>
      <c r="CE58" s="1129"/>
      <c r="CF58" s="1129"/>
      <c r="CG58" s="1129"/>
      <c r="CH58" s="1129"/>
      <c r="CI58" s="1129"/>
      <c r="CJ58" s="1129"/>
      <c r="CK58" s="1129"/>
      <c r="CL58" s="1129"/>
      <c r="CM58" s="1129"/>
      <c r="CN58" s="1129"/>
      <c r="CO58" s="1129"/>
      <c r="CP58" s="1129"/>
      <c r="CQ58" s="1129"/>
      <c r="CR58" s="1129"/>
      <c r="CS58" s="1129"/>
      <c r="CT58" s="1129"/>
      <c r="CU58" s="1129"/>
      <c r="CV58" s="1129"/>
      <c r="CW58" s="1129"/>
      <c r="CX58" s="1129"/>
      <c r="CY58" s="1129"/>
      <c r="CZ58" s="1129"/>
      <c r="DA58" s="1129"/>
      <c r="DB58" s="1129"/>
      <c r="DC58" s="1129"/>
      <c r="DD58" s="344"/>
      <c r="DE58" s="343"/>
    </row>
    <row r="59" spans="1:109" s="339" customFormat="1" x14ac:dyDescent="0.15">
      <c r="A59" s="322"/>
      <c r="B59" s="343"/>
      <c r="K59" s="345"/>
      <c r="L59" s="345"/>
      <c r="M59" s="345"/>
      <c r="N59" s="345"/>
      <c r="AQ59" s="345"/>
      <c r="AR59" s="345"/>
      <c r="AS59" s="345"/>
      <c r="AT59" s="345"/>
      <c r="BC59" s="345"/>
      <c r="BD59" s="345"/>
      <c r="BE59" s="345"/>
      <c r="BF59" s="345"/>
      <c r="BO59" s="345"/>
      <c r="BP59" s="345"/>
      <c r="BQ59" s="345"/>
      <c r="BR59" s="345"/>
      <c r="CA59" s="345"/>
      <c r="CB59" s="345"/>
      <c r="CC59" s="345"/>
      <c r="CD59" s="345"/>
      <c r="CM59" s="345"/>
      <c r="CN59" s="345"/>
      <c r="CO59" s="345"/>
      <c r="CP59" s="345"/>
      <c r="CY59" s="345"/>
      <c r="CZ59" s="345"/>
      <c r="DA59" s="345"/>
      <c r="DB59" s="345"/>
      <c r="DC59" s="345"/>
      <c r="DD59" s="344"/>
      <c r="DE59" s="343"/>
    </row>
    <row r="60" spans="1:109" s="339" customFormat="1" x14ac:dyDescent="0.15">
      <c r="A60" s="322"/>
      <c r="B60" s="343"/>
      <c r="K60" s="345"/>
      <c r="L60" s="345"/>
      <c r="M60" s="345"/>
      <c r="N60" s="345"/>
      <c r="AQ60" s="345"/>
      <c r="AR60" s="345"/>
      <c r="AS60" s="345"/>
      <c r="AT60" s="345"/>
      <c r="BC60" s="345"/>
      <c r="BD60" s="345"/>
      <c r="BE60" s="345"/>
      <c r="BF60" s="345"/>
      <c r="BO60" s="345"/>
      <c r="BP60" s="345"/>
      <c r="BQ60" s="345"/>
      <c r="BR60" s="345"/>
      <c r="CA60" s="345"/>
      <c r="CB60" s="345"/>
      <c r="CC60" s="345"/>
      <c r="CD60" s="345"/>
      <c r="CM60" s="345"/>
      <c r="CN60" s="345"/>
      <c r="CO60" s="345"/>
      <c r="CP60" s="345"/>
      <c r="CY60" s="345"/>
      <c r="CZ60" s="345"/>
      <c r="DA60" s="345"/>
      <c r="DB60" s="345"/>
      <c r="DC60" s="345"/>
      <c r="DD60" s="344"/>
      <c r="DE60" s="343"/>
    </row>
    <row r="61" spans="1:109" s="339" customFormat="1" x14ac:dyDescent="0.15">
      <c r="A61" s="322"/>
      <c r="B61" s="346"/>
      <c r="C61" s="347"/>
      <c r="D61" s="347"/>
      <c r="E61" s="347"/>
      <c r="F61" s="347"/>
      <c r="G61" s="347"/>
      <c r="H61" s="347"/>
      <c r="I61" s="347"/>
      <c r="J61" s="347"/>
      <c r="K61" s="347"/>
      <c r="L61" s="347"/>
      <c r="M61" s="348"/>
      <c r="N61" s="348"/>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347"/>
      <c r="AM61" s="347"/>
      <c r="AN61" s="347"/>
      <c r="AO61" s="347"/>
      <c r="AP61" s="347"/>
      <c r="AQ61" s="347"/>
      <c r="AR61" s="347"/>
      <c r="AS61" s="348"/>
      <c r="AT61" s="348"/>
      <c r="AU61" s="347"/>
      <c r="AV61" s="347"/>
      <c r="AW61" s="347"/>
      <c r="AX61" s="347"/>
      <c r="AY61" s="347"/>
      <c r="AZ61" s="347"/>
      <c r="BA61" s="347"/>
      <c r="BB61" s="347"/>
      <c r="BC61" s="347"/>
      <c r="BD61" s="347"/>
      <c r="BE61" s="348"/>
      <c r="BF61" s="348"/>
      <c r="BG61" s="347"/>
      <c r="BH61" s="347"/>
      <c r="BI61" s="347"/>
      <c r="BJ61" s="347"/>
      <c r="BK61" s="347"/>
      <c r="BL61" s="347"/>
      <c r="BM61" s="347"/>
      <c r="BN61" s="347"/>
      <c r="BO61" s="347"/>
      <c r="BP61" s="347"/>
      <c r="BQ61" s="348"/>
      <c r="BR61" s="348"/>
      <c r="BS61" s="347"/>
      <c r="BT61" s="347"/>
      <c r="BU61" s="347"/>
      <c r="BV61" s="347"/>
      <c r="BW61" s="347"/>
      <c r="BX61" s="347"/>
      <c r="BY61" s="347"/>
      <c r="BZ61" s="347"/>
      <c r="CA61" s="347"/>
      <c r="CB61" s="347"/>
      <c r="CC61" s="348"/>
      <c r="CD61" s="348"/>
      <c r="CE61" s="347"/>
      <c r="CF61" s="347"/>
      <c r="CG61" s="347"/>
      <c r="CH61" s="347"/>
      <c r="CI61" s="347"/>
      <c r="CJ61" s="347"/>
      <c r="CK61" s="347"/>
      <c r="CL61" s="347"/>
      <c r="CM61" s="347"/>
      <c r="CN61" s="347"/>
      <c r="CO61" s="348"/>
      <c r="CP61" s="348"/>
      <c r="CQ61" s="347"/>
      <c r="CR61" s="347"/>
      <c r="CS61" s="347"/>
      <c r="CT61" s="347"/>
      <c r="CU61" s="347"/>
      <c r="CV61" s="347"/>
      <c r="CW61" s="347"/>
      <c r="CX61" s="347"/>
      <c r="CY61" s="347"/>
      <c r="CZ61" s="347"/>
      <c r="DA61" s="348"/>
      <c r="DB61" s="348"/>
      <c r="DC61" s="348"/>
      <c r="DD61" s="349"/>
      <c r="DE61" s="343"/>
    </row>
    <row r="62" spans="1:109" x14ac:dyDescent="0.15">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36"/>
      <c r="AD62" s="336"/>
      <c r="AE62" s="336"/>
      <c r="AF62" s="336"/>
      <c r="AG62" s="336"/>
      <c r="AH62" s="336"/>
      <c r="AI62" s="336"/>
      <c r="AJ62" s="336"/>
      <c r="AK62" s="336"/>
      <c r="AL62" s="336"/>
      <c r="AM62" s="336"/>
      <c r="AN62" s="336"/>
      <c r="AO62" s="336"/>
      <c r="AP62" s="336"/>
      <c r="AQ62" s="336"/>
      <c r="AR62" s="336"/>
      <c r="AS62" s="336"/>
      <c r="AT62" s="336"/>
      <c r="AU62" s="336"/>
      <c r="AV62" s="336"/>
      <c r="AW62" s="336"/>
      <c r="AX62" s="336"/>
      <c r="AY62" s="336"/>
      <c r="AZ62" s="336"/>
      <c r="BA62" s="336"/>
      <c r="BB62" s="336"/>
      <c r="BC62" s="336"/>
      <c r="BD62" s="336"/>
      <c r="BE62" s="336"/>
      <c r="BF62" s="336"/>
      <c r="BG62" s="336"/>
      <c r="BH62" s="336"/>
      <c r="BI62" s="336"/>
      <c r="BJ62" s="336"/>
      <c r="BK62" s="336"/>
      <c r="BL62" s="336"/>
      <c r="BM62" s="336"/>
      <c r="BN62" s="336"/>
      <c r="BO62" s="336"/>
      <c r="BP62" s="336"/>
      <c r="BQ62" s="336"/>
      <c r="BR62" s="336"/>
      <c r="BS62" s="336"/>
      <c r="BT62" s="336"/>
      <c r="BU62" s="336"/>
      <c r="BV62" s="336"/>
      <c r="BW62" s="336"/>
      <c r="BX62" s="336"/>
      <c r="BY62" s="336"/>
      <c r="BZ62" s="336"/>
      <c r="CA62" s="336"/>
      <c r="CB62" s="336"/>
      <c r="CC62" s="336"/>
      <c r="CD62" s="336"/>
      <c r="CE62" s="336"/>
      <c r="CF62" s="336"/>
      <c r="CG62" s="336"/>
      <c r="CH62" s="336"/>
      <c r="CI62" s="336"/>
      <c r="CJ62" s="336"/>
      <c r="CK62" s="336"/>
      <c r="CL62" s="336"/>
      <c r="CM62" s="336"/>
      <c r="CN62" s="336"/>
      <c r="CO62" s="336"/>
      <c r="CP62" s="336"/>
      <c r="CQ62" s="336"/>
      <c r="CR62" s="336"/>
      <c r="CS62" s="336"/>
      <c r="CT62" s="336"/>
      <c r="CU62" s="336"/>
      <c r="CV62" s="336"/>
      <c r="CW62" s="336"/>
      <c r="CX62" s="336"/>
      <c r="CY62" s="336"/>
      <c r="CZ62" s="336"/>
      <c r="DA62" s="336"/>
      <c r="DB62" s="336"/>
      <c r="DC62" s="336"/>
      <c r="DD62" s="336"/>
      <c r="DE62" s="322"/>
    </row>
    <row r="63" spans="1:109" ht="17.25" x14ac:dyDescent="0.15">
      <c r="B63" s="350" t="s">
        <v>554</v>
      </c>
    </row>
    <row r="64" spans="1:109" x14ac:dyDescent="0.15">
      <c r="B64" s="331"/>
      <c r="G64" s="338"/>
      <c r="I64" s="351"/>
      <c r="J64" s="351"/>
      <c r="K64" s="351"/>
      <c r="L64" s="351"/>
      <c r="M64" s="351"/>
      <c r="N64" s="352"/>
      <c r="AM64" s="338"/>
      <c r="AN64" s="338" t="s">
        <v>547</v>
      </c>
      <c r="AP64" s="339"/>
      <c r="AQ64" s="339"/>
      <c r="AR64" s="339"/>
      <c r="AY64" s="338"/>
      <c r="BA64" s="339"/>
      <c r="BB64" s="339"/>
      <c r="BC64" s="339"/>
      <c r="BK64" s="338"/>
      <c r="BM64" s="339"/>
      <c r="BN64" s="339"/>
      <c r="BO64" s="339"/>
      <c r="BW64" s="338"/>
      <c r="BY64" s="339"/>
      <c r="BZ64" s="339"/>
      <c r="CA64" s="339"/>
      <c r="CI64" s="338"/>
      <c r="CK64" s="339"/>
      <c r="CL64" s="339"/>
      <c r="CM64" s="339"/>
      <c r="CU64" s="338"/>
      <c r="CW64" s="339"/>
      <c r="CX64" s="339"/>
      <c r="CY64" s="339"/>
    </row>
    <row r="65" spans="2:107" x14ac:dyDescent="0.15">
      <c r="B65" s="331"/>
      <c r="AN65" s="1135" t="s">
        <v>558</v>
      </c>
      <c r="AO65" s="1136"/>
      <c r="AP65" s="1136"/>
      <c r="AQ65" s="1136"/>
      <c r="AR65" s="1136"/>
      <c r="AS65" s="1136"/>
      <c r="AT65" s="1136"/>
      <c r="AU65" s="1136"/>
      <c r="AV65" s="1136"/>
      <c r="AW65" s="1136"/>
      <c r="AX65" s="1136"/>
      <c r="AY65" s="1136"/>
      <c r="AZ65" s="1136"/>
      <c r="BA65" s="1136"/>
      <c r="BB65" s="1136"/>
      <c r="BC65" s="1136"/>
      <c r="BD65" s="1136"/>
      <c r="BE65" s="1136"/>
      <c r="BF65" s="1136"/>
      <c r="BG65" s="1136"/>
      <c r="BH65" s="1136"/>
      <c r="BI65" s="1136"/>
      <c r="BJ65" s="1136"/>
      <c r="BK65" s="1136"/>
      <c r="BL65" s="1136"/>
      <c r="BM65" s="1136"/>
      <c r="BN65" s="1136"/>
      <c r="BO65" s="1136"/>
      <c r="BP65" s="1136"/>
      <c r="BQ65" s="1136"/>
      <c r="BR65" s="1136"/>
      <c r="BS65" s="1136"/>
      <c r="BT65" s="1136"/>
      <c r="BU65" s="1136"/>
      <c r="BV65" s="1136"/>
      <c r="BW65" s="1136"/>
      <c r="BX65" s="1136"/>
      <c r="BY65" s="1136"/>
      <c r="BZ65" s="1136"/>
      <c r="CA65" s="1136"/>
      <c r="CB65" s="1136"/>
      <c r="CC65" s="1136"/>
      <c r="CD65" s="1136"/>
      <c r="CE65" s="1136"/>
      <c r="CF65" s="1136"/>
      <c r="CG65" s="1136"/>
      <c r="CH65" s="1136"/>
      <c r="CI65" s="1136"/>
      <c r="CJ65" s="1136"/>
      <c r="CK65" s="1136"/>
      <c r="CL65" s="1136"/>
      <c r="CM65" s="1136"/>
      <c r="CN65" s="1136"/>
      <c r="CO65" s="1136"/>
      <c r="CP65" s="1136"/>
      <c r="CQ65" s="1136"/>
      <c r="CR65" s="1136"/>
      <c r="CS65" s="1136"/>
      <c r="CT65" s="1136"/>
      <c r="CU65" s="1136"/>
      <c r="CV65" s="1136"/>
      <c r="CW65" s="1136"/>
      <c r="CX65" s="1136"/>
      <c r="CY65" s="1136"/>
      <c r="CZ65" s="1136"/>
      <c r="DA65" s="1136"/>
      <c r="DB65" s="1136"/>
      <c r="DC65" s="1137"/>
    </row>
    <row r="66" spans="2:107" x14ac:dyDescent="0.15">
      <c r="B66" s="331"/>
      <c r="AN66" s="1138"/>
      <c r="AO66" s="1139"/>
      <c r="AP66" s="1139"/>
      <c r="AQ66" s="1139"/>
      <c r="AR66" s="1139"/>
      <c r="AS66" s="1139"/>
      <c r="AT66" s="1139"/>
      <c r="AU66" s="1139"/>
      <c r="AV66" s="1139"/>
      <c r="AW66" s="1139"/>
      <c r="AX66" s="1139"/>
      <c r="AY66" s="1139"/>
      <c r="AZ66" s="1139"/>
      <c r="BA66" s="1139"/>
      <c r="BB66" s="1139"/>
      <c r="BC66" s="1139"/>
      <c r="BD66" s="1139"/>
      <c r="BE66" s="1139"/>
      <c r="BF66" s="1139"/>
      <c r="BG66" s="1139"/>
      <c r="BH66" s="1139"/>
      <c r="BI66" s="1139"/>
      <c r="BJ66" s="1139"/>
      <c r="BK66" s="1139"/>
      <c r="BL66" s="1139"/>
      <c r="BM66" s="1139"/>
      <c r="BN66" s="1139"/>
      <c r="BO66" s="1139"/>
      <c r="BP66" s="1139"/>
      <c r="BQ66" s="1139"/>
      <c r="BR66" s="1139"/>
      <c r="BS66" s="1139"/>
      <c r="BT66" s="1139"/>
      <c r="BU66" s="1139"/>
      <c r="BV66" s="1139"/>
      <c r="BW66" s="1139"/>
      <c r="BX66" s="1139"/>
      <c r="BY66" s="1139"/>
      <c r="BZ66" s="1139"/>
      <c r="CA66" s="1139"/>
      <c r="CB66" s="1139"/>
      <c r="CC66" s="1139"/>
      <c r="CD66" s="1139"/>
      <c r="CE66" s="1139"/>
      <c r="CF66" s="1139"/>
      <c r="CG66" s="1139"/>
      <c r="CH66" s="1139"/>
      <c r="CI66" s="1139"/>
      <c r="CJ66" s="1139"/>
      <c r="CK66" s="1139"/>
      <c r="CL66" s="1139"/>
      <c r="CM66" s="1139"/>
      <c r="CN66" s="1139"/>
      <c r="CO66" s="1139"/>
      <c r="CP66" s="1139"/>
      <c r="CQ66" s="1139"/>
      <c r="CR66" s="1139"/>
      <c r="CS66" s="1139"/>
      <c r="CT66" s="1139"/>
      <c r="CU66" s="1139"/>
      <c r="CV66" s="1139"/>
      <c r="CW66" s="1139"/>
      <c r="CX66" s="1139"/>
      <c r="CY66" s="1139"/>
      <c r="CZ66" s="1139"/>
      <c r="DA66" s="1139"/>
      <c r="DB66" s="1139"/>
      <c r="DC66" s="1140"/>
    </row>
    <row r="67" spans="2:107" x14ac:dyDescent="0.15">
      <c r="B67" s="331"/>
      <c r="AN67" s="1138"/>
      <c r="AO67" s="1139"/>
      <c r="AP67" s="1139"/>
      <c r="AQ67" s="1139"/>
      <c r="AR67" s="1139"/>
      <c r="AS67" s="1139"/>
      <c r="AT67" s="1139"/>
      <c r="AU67" s="1139"/>
      <c r="AV67" s="1139"/>
      <c r="AW67" s="1139"/>
      <c r="AX67" s="1139"/>
      <c r="AY67" s="1139"/>
      <c r="AZ67" s="1139"/>
      <c r="BA67" s="1139"/>
      <c r="BB67" s="1139"/>
      <c r="BC67" s="1139"/>
      <c r="BD67" s="1139"/>
      <c r="BE67" s="1139"/>
      <c r="BF67" s="1139"/>
      <c r="BG67" s="1139"/>
      <c r="BH67" s="1139"/>
      <c r="BI67" s="1139"/>
      <c r="BJ67" s="1139"/>
      <c r="BK67" s="1139"/>
      <c r="BL67" s="1139"/>
      <c r="BM67" s="1139"/>
      <c r="BN67" s="1139"/>
      <c r="BO67" s="1139"/>
      <c r="BP67" s="1139"/>
      <c r="BQ67" s="1139"/>
      <c r="BR67" s="1139"/>
      <c r="BS67" s="1139"/>
      <c r="BT67" s="1139"/>
      <c r="BU67" s="1139"/>
      <c r="BV67" s="1139"/>
      <c r="BW67" s="1139"/>
      <c r="BX67" s="1139"/>
      <c r="BY67" s="1139"/>
      <c r="BZ67" s="1139"/>
      <c r="CA67" s="1139"/>
      <c r="CB67" s="1139"/>
      <c r="CC67" s="1139"/>
      <c r="CD67" s="1139"/>
      <c r="CE67" s="1139"/>
      <c r="CF67" s="1139"/>
      <c r="CG67" s="1139"/>
      <c r="CH67" s="1139"/>
      <c r="CI67" s="1139"/>
      <c r="CJ67" s="1139"/>
      <c r="CK67" s="1139"/>
      <c r="CL67" s="1139"/>
      <c r="CM67" s="1139"/>
      <c r="CN67" s="1139"/>
      <c r="CO67" s="1139"/>
      <c r="CP67" s="1139"/>
      <c r="CQ67" s="1139"/>
      <c r="CR67" s="1139"/>
      <c r="CS67" s="1139"/>
      <c r="CT67" s="1139"/>
      <c r="CU67" s="1139"/>
      <c r="CV67" s="1139"/>
      <c r="CW67" s="1139"/>
      <c r="CX67" s="1139"/>
      <c r="CY67" s="1139"/>
      <c r="CZ67" s="1139"/>
      <c r="DA67" s="1139"/>
      <c r="DB67" s="1139"/>
      <c r="DC67" s="1140"/>
    </row>
    <row r="68" spans="2:107" x14ac:dyDescent="0.15">
      <c r="B68" s="331"/>
      <c r="AN68" s="1138"/>
      <c r="AO68" s="1139"/>
      <c r="AP68" s="1139"/>
      <c r="AQ68" s="1139"/>
      <c r="AR68" s="1139"/>
      <c r="AS68" s="1139"/>
      <c r="AT68" s="1139"/>
      <c r="AU68" s="1139"/>
      <c r="AV68" s="1139"/>
      <c r="AW68" s="1139"/>
      <c r="AX68" s="1139"/>
      <c r="AY68" s="1139"/>
      <c r="AZ68" s="1139"/>
      <c r="BA68" s="1139"/>
      <c r="BB68" s="1139"/>
      <c r="BC68" s="1139"/>
      <c r="BD68" s="1139"/>
      <c r="BE68" s="1139"/>
      <c r="BF68" s="1139"/>
      <c r="BG68" s="1139"/>
      <c r="BH68" s="1139"/>
      <c r="BI68" s="1139"/>
      <c r="BJ68" s="1139"/>
      <c r="BK68" s="1139"/>
      <c r="BL68" s="1139"/>
      <c r="BM68" s="1139"/>
      <c r="BN68" s="1139"/>
      <c r="BO68" s="1139"/>
      <c r="BP68" s="1139"/>
      <c r="BQ68" s="1139"/>
      <c r="BR68" s="1139"/>
      <c r="BS68" s="1139"/>
      <c r="BT68" s="1139"/>
      <c r="BU68" s="1139"/>
      <c r="BV68" s="1139"/>
      <c r="BW68" s="1139"/>
      <c r="BX68" s="1139"/>
      <c r="BY68" s="1139"/>
      <c r="BZ68" s="1139"/>
      <c r="CA68" s="1139"/>
      <c r="CB68" s="1139"/>
      <c r="CC68" s="1139"/>
      <c r="CD68" s="1139"/>
      <c r="CE68" s="1139"/>
      <c r="CF68" s="1139"/>
      <c r="CG68" s="1139"/>
      <c r="CH68" s="1139"/>
      <c r="CI68" s="1139"/>
      <c r="CJ68" s="1139"/>
      <c r="CK68" s="1139"/>
      <c r="CL68" s="1139"/>
      <c r="CM68" s="1139"/>
      <c r="CN68" s="1139"/>
      <c r="CO68" s="1139"/>
      <c r="CP68" s="1139"/>
      <c r="CQ68" s="1139"/>
      <c r="CR68" s="1139"/>
      <c r="CS68" s="1139"/>
      <c r="CT68" s="1139"/>
      <c r="CU68" s="1139"/>
      <c r="CV68" s="1139"/>
      <c r="CW68" s="1139"/>
      <c r="CX68" s="1139"/>
      <c r="CY68" s="1139"/>
      <c r="CZ68" s="1139"/>
      <c r="DA68" s="1139"/>
      <c r="DB68" s="1139"/>
      <c r="DC68" s="1140"/>
    </row>
    <row r="69" spans="2:107" x14ac:dyDescent="0.15">
      <c r="B69" s="331"/>
      <c r="AN69" s="1141"/>
      <c r="AO69" s="1142"/>
      <c r="AP69" s="1142"/>
      <c r="AQ69" s="1142"/>
      <c r="AR69" s="1142"/>
      <c r="AS69" s="1142"/>
      <c r="AT69" s="1142"/>
      <c r="AU69" s="1142"/>
      <c r="AV69" s="1142"/>
      <c r="AW69" s="1142"/>
      <c r="AX69" s="1142"/>
      <c r="AY69" s="1142"/>
      <c r="AZ69" s="1142"/>
      <c r="BA69" s="1142"/>
      <c r="BB69" s="1142"/>
      <c r="BC69" s="1142"/>
      <c r="BD69" s="1142"/>
      <c r="BE69" s="1142"/>
      <c r="BF69" s="1142"/>
      <c r="BG69" s="1142"/>
      <c r="BH69" s="1142"/>
      <c r="BI69" s="1142"/>
      <c r="BJ69" s="1142"/>
      <c r="BK69" s="1142"/>
      <c r="BL69" s="1142"/>
      <c r="BM69" s="1142"/>
      <c r="BN69" s="1142"/>
      <c r="BO69" s="1142"/>
      <c r="BP69" s="1142"/>
      <c r="BQ69" s="1142"/>
      <c r="BR69" s="1142"/>
      <c r="BS69" s="1142"/>
      <c r="BT69" s="1142"/>
      <c r="BU69" s="1142"/>
      <c r="BV69" s="1142"/>
      <c r="BW69" s="1142"/>
      <c r="BX69" s="1142"/>
      <c r="BY69" s="1142"/>
      <c r="BZ69" s="1142"/>
      <c r="CA69" s="1142"/>
      <c r="CB69" s="1142"/>
      <c r="CC69" s="1142"/>
      <c r="CD69" s="1142"/>
      <c r="CE69" s="1142"/>
      <c r="CF69" s="1142"/>
      <c r="CG69" s="1142"/>
      <c r="CH69" s="1142"/>
      <c r="CI69" s="1142"/>
      <c r="CJ69" s="1142"/>
      <c r="CK69" s="1142"/>
      <c r="CL69" s="1142"/>
      <c r="CM69" s="1142"/>
      <c r="CN69" s="1142"/>
      <c r="CO69" s="1142"/>
      <c r="CP69" s="1142"/>
      <c r="CQ69" s="1142"/>
      <c r="CR69" s="1142"/>
      <c r="CS69" s="1142"/>
      <c r="CT69" s="1142"/>
      <c r="CU69" s="1142"/>
      <c r="CV69" s="1142"/>
      <c r="CW69" s="1142"/>
      <c r="CX69" s="1142"/>
      <c r="CY69" s="1142"/>
      <c r="CZ69" s="1142"/>
      <c r="DA69" s="1142"/>
      <c r="DB69" s="1142"/>
      <c r="DC69" s="1143"/>
    </row>
    <row r="70" spans="2:107" x14ac:dyDescent="0.15">
      <c r="B70" s="331"/>
      <c r="H70" s="353"/>
      <c r="I70" s="353"/>
      <c r="J70" s="354"/>
      <c r="K70" s="354"/>
      <c r="L70" s="355"/>
      <c r="M70" s="354"/>
      <c r="N70" s="355"/>
      <c r="AN70" s="340"/>
      <c r="AO70" s="340"/>
      <c r="AP70" s="340"/>
      <c r="AZ70" s="340"/>
      <c r="BA70" s="340"/>
      <c r="BB70" s="340"/>
      <c r="BL70" s="340"/>
      <c r="BM70" s="340"/>
      <c r="BN70" s="340"/>
      <c r="BX70" s="340"/>
      <c r="BY70" s="340"/>
      <c r="BZ70" s="340"/>
      <c r="CJ70" s="340"/>
      <c r="CK70" s="340"/>
      <c r="CL70" s="340"/>
      <c r="CV70" s="340"/>
      <c r="CW70" s="340"/>
      <c r="CX70" s="340"/>
    </row>
    <row r="71" spans="2:107" x14ac:dyDescent="0.15">
      <c r="B71" s="331"/>
      <c r="G71" s="356"/>
      <c r="I71" s="357"/>
      <c r="J71" s="354"/>
      <c r="K71" s="354"/>
      <c r="L71" s="355"/>
      <c r="M71" s="354"/>
      <c r="N71" s="355"/>
      <c r="AM71" s="356"/>
      <c r="AN71" s="322" t="s">
        <v>548</v>
      </c>
    </row>
    <row r="72" spans="2:107" x14ac:dyDescent="0.15">
      <c r="B72" s="331"/>
      <c r="G72" s="1127"/>
      <c r="H72" s="1127"/>
      <c r="I72" s="1127"/>
      <c r="J72" s="1127"/>
      <c r="K72" s="341"/>
      <c r="L72" s="341"/>
      <c r="M72" s="342"/>
      <c r="N72" s="342"/>
      <c r="AN72" s="1145"/>
      <c r="AO72" s="1146"/>
      <c r="AP72" s="1146"/>
      <c r="AQ72" s="1146"/>
      <c r="AR72" s="1146"/>
      <c r="AS72" s="1146"/>
      <c r="AT72" s="1146"/>
      <c r="AU72" s="1146"/>
      <c r="AV72" s="1146"/>
      <c r="AW72" s="1146"/>
      <c r="AX72" s="1146"/>
      <c r="AY72" s="1146"/>
      <c r="AZ72" s="1146"/>
      <c r="BA72" s="1146"/>
      <c r="BB72" s="1146"/>
      <c r="BC72" s="1146"/>
      <c r="BD72" s="1146"/>
      <c r="BE72" s="1146"/>
      <c r="BF72" s="1146"/>
      <c r="BG72" s="1146"/>
      <c r="BH72" s="1146"/>
      <c r="BI72" s="1146"/>
      <c r="BJ72" s="1146"/>
      <c r="BK72" s="1146"/>
      <c r="BL72" s="1146"/>
      <c r="BM72" s="1146"/>
      <c r="BN72" s="1146"/>
      <c r="BO72" s="1147"/>
      <c r="BP72" s="1133" t="s">
        <v>524</v>
      </c>
      <c r="BQ72" s="1133"/>
      <c r="BR72" s="1133"/>
      <c r="BS72" s="1133"/>
      <c r="BT72" s="1133"/>
      <c r="BU72" s="1133"/>
      <c r="BV72" s="1133"/>
      <c r="BW72" s="1133"/>
      <c r="BX72" s="1133" t="s">
        <v>378</v>
      </c>
      <c r="BY72" s="1133"/>
      <c r="BZ72" s="1133"/>
      <c r="CA72" s="1133"/>
      <c r="CB72" s="1133"/>
      <c r="CC72" s="1133"/>
      <c r="CD72" s="1133"/>
      <c r="CE72" s="1133"/>
      <c r="CF72" s="1133" t="s">
        <v>227</v>
      </c>
      <c r="CG72" s="1133"/>
      <c r="CH72" s="1133"/>
      <c r="CI72" s="1133"/>
      <c r="CJ72" s="1133"/>
      <c r="CK72" s="1133"/>
      <c r="CL72" s="1133"/>
      <c r="CM72" s="1133"/>
      <c r="CN72" s="1133" t="s">
        <v>445</v>
      </c>
      <c r="CO72" s="1133"/>
      <c r="CP72" s="1133"/>
      <c r="CQ72" s="1133"/>
      <c r="CR72" s="1133"/>
      <c r="CS72" s="1133"/>
      <c r="CT72" s="1133"/>
      <c r="CU72" s="1133"/>
      <c r="CV72" s="1133" t="s">
        <v>525</v>
      </c>
      <c r="CW72" s="1133"/>
      <c r="CX72" s="1133"/>
      <c r="CY72" s="1133"/>
      <c r="CZ72" s="1133"/>
      <c r="DA72" s="1133"/>
      <c r="DB72" s="1133"/>
      <c r="DC72" s="1133"/>
    </row>
    <row r="73" spans="2:107" x14ac:dyDescent="0.15">
      <c r="B73" s="331"/>
      <c r="G73" s="1144"/>
      <c r="H73" s="1144"/>
      <c r="I73" s="1144"/>
      <c r="J73" s="1144"/>
      <c r="K73" s="1128"/>
      <c r="L73" s="1128"/>
      <c r="M73" s="1128"/>
      <c r="N73" s="1128"/>
      <c r="AM73" s="340"/>
      <c r="AN73" s="1132" t="s">
        <v>549</v>
      </c>
      <c r="AO73" s="1132"/>
      <c r="AP73" s="1132"/>
      <c r="AQ73" s="1132"/>
      <c r="AR73" s="1132"/>
      <c r="AS73" s="1132"/>
      <c r="AT73" s="1132"/>
      <c r="AU73" s="1132"/>
      <c r="AV73" s="1132"/>
      <c r="AW73" s="1132"/>
      <c r="AX73" s="1132"/>
      <c r="AY73" s="1132"/>
      <c r="AZ73" s="1132"/>
      <c r="BA73" s="1132"/>
      <c r="BB73" s="1132" t="s">
        <v>550</v>
      </c>
      <c r="BC73" s="1132"/>
      <c r="BD73" s="1132"/>
      <c r="BE73" s="1132"/>
      <c r="BF73" s="1132"/>
      <c r="BG73" s="1132"/>
      <c r="BH73" s="1132"/>
      <c r="BI73" s="1132"/>
      <c r="BJ73" s="1132"/>
      <c r="BK73" s="1132"/>
      <c r="BL73" s="1132"/>
      <c r="BM73" s="1132"/>
      <c r="BN73" s="1132"/>
      <c r="BO73" s="1132"/>
      <c r="BP73" s="1129"/>
      <c r="BQ73" s="1129"/>
      <c r="BR73" s="1129"/>
      <c r="BS73" s="1129"/>
      <c r="BT73" s="1129"/>
      <c r="BU73" s="1129"/>
      <c r="BV73" s="1129"/>
      <c r="BW73" s="1129"/>
      <c r="BX73" s="1129">
        <v>22.3</v>
      </c>
      <c r="BY73" s="1129"/>
      <c r="BZ73" s="1129"/>
      <c r="CA73" s="1129"/>
      <c r="CB73" s="1129"/>
      <c r="CC73" s="1129"/>
      <c r="CD73" s="1129"/>
      <c r="CE73" s="1129"/>
      <c r="CF73" s="1129">
        <v>25.2</v>
      </c>
      <c r="CG73" s="1129"/>
      <c r="CH73" s="1129"/>
      <c r="CI73" s="1129"/>
      <c r="CJ73" s="1129"/>
      <c r="CK73" s="1129"/>
      <c r="CL73" s="1129"/>
      <c r="CM73" s="1129"/>
      <c r="CN73" s="1129">
        <v>16.8</v>
      </c>
      <c r="CO73" s="1129"/>
      <c r="CP73" s="1129"/>
      <c r="CQ73" s="1129"/>
      <c r="CR73" s="1129"/>
      <c r="CS73" s="1129"/>
      <c r="CT73" s="1129"/>
      <c r="CU73" s="1129"/>
      <c r="CV73" s="1129">
        <v>22</v>
      </c>
      <c r="CW73" s="1129"/>
      <c r="CX73" s="1129"/>
      <c r="CY73" s="1129"/>
      <c r="CZ73" s="1129"/>
      <c r="DA73" s="1129"/>
      <c r="DB73" s="1129"/>
      <c r="DC73" s="1129"/>
    </row>
    <row r="74" spans="2:107" x14ac:dyDescent="0.15">
      <c r="B74" s="331"/>
      <c r="G74" s="1144"/>
      <c r="H74" s="1144"/>
      <c r="I74" s="1144"/>
      <c r="J74" s="1144"/>
      <c r="K74" s="1128"/>
      <c r="L74" s="1128"/>
      <c r="M74" s="1128"/>
      <c r="N74" s="1128"/>
      <c r="AM74" s="340"/>
      <c r="AN74" s="1132"/>
      <c r="AO74" s="1132"/>
      <c r="AP74" s="1132"/>
      <c r="AQ74" s="1132"/>
      <c r="AR74" s="1132"/>
      <c r="AS74" s="1132"/>
      <c r="AT74" s="1132"/>
      <c r="AU74" s="1132"/>
      <c r="AV74" s="1132"/>
      <c r="AW74" s="1132"/>
      <c r="AX74" s="1132"/>
      <c r="AY74" s="1132"/>
      <c r="AZ74" s="1132"/>
      <c r="BA74" s="1132"/>
      <c r="BB74" s="1132"/>
      <c r="BC74" s="1132"/>
      <c r="BD74" s="1132"/>
      <c r="BE74" s="1132"/>
      <c r="BF74" s="1132"/>
      <c r="BG74" s="1132"/>
      <c r="BH74" s="1132"/>
      <c r="BI74" s="1132"/>
      <c r="BJ74" s="1132"/>
      <c r="BK74" s="1132"/>
      <c r="BL74" s="1132"/>
      <c r="BM74" s="1132"/>
      <c r="BN74" s="1132"/>
      <c r="BO74" s="1132"/>
      <c r="BP74" s="1129"/>
      <c r="BQ74" s="1129"/>
      <c r="BR74" s="1129"/>
      <c r="BS74" s="1129"/>
      <c r="BT74" s="1129"/>
      <c r="BU74" s="1129"/>
      <c r="BV74" s="1129"/>
      <c r="BW74" s="1129"/>
      <c r="BX74" s="1129"/>
      <c r="BY74" s="1129"/>
      <c r="BZ74" s="1129"/>
      <c r="CA74" s="1129"/>
      <c r="CB74" s="1129"/>
      <c r="CC74" s="1129"/>
      <c r="CD74" s="1129"/>
      <c r="CE74" s="1129"/>
      <c r="CF74" s="1129"/>
      <c r="CG74" s="1129"/>
      <c r="CH74" s="1129"/>
      <c r="CI74" s="1129"/>
      <c r="CJ74" s="1129"/>
      <c r="CK74" s="1129"/>
      <c r="CL74" s="1129"/>
      <c r="CM74" s="1129"/>
      <c r="CN74" s="1129"/>
      <c r="CO74" s="1129"/>
      <c r="CP74" s="1129"/>
      <c r="CQ74" s="1129"/>
      <c r="CR74" s="1129"/>
      <c r="CS74" s="1129"/>
      <c r="CT74" s="1129"/>
      <c r="CU74" s="1129"/>
      <c r="CV74" s="1129"/>
      <c r="CW74" s="1129"/>
      <c r="CX74" s="1129"/>
      <c r="CY74" s="1129"/>
      <c r="CZ74" s="1129"/>
      <c r="DA74" s="1129"/>
      <c r="DB74" s="1129"/>
      <c r="DC74" s="1129"/>
    </row>
    <row r="75" spans="2:107" x14ac:dyDescent="0.15">
      <c r="B75" s="331"/>
      <c r="G75" s="1144"/>
      <c r="H75" s="1144"/>
      <c r="I75" s="1127"/>
      <c r="J75" s="1127"/>
      <c r="K75" s="1134"/>
      <c r="L75" s="1134"/>
      <c r="M75" s="1134"/>
      <c r="N75" s="1134"/>
      <c r="AM75" s="340"/>
      <c r="AN75" s="1132"/>
      <c r="AO75" s="1132"/>
      <c r="AP75" s="1132"/>
      <c r="AQ75" s="1132"/>
      <c r="AR75" s="1132"/>
      <c r="AS75" s="1132"/>
      <c r="AT75" s="1132"/>
      <c r="AU75" s="1132"/>
      <c r="AV75" s="1132"/>
      <c r="AW75" s="1132"/>
      <c r="AX75" s="1132"/>
      <c r="AY75" s="1132"/>
      <c r="AZ75" s="1132"/>
      <c r="BA75" s="1132"/>
      <c r="BB75" s="1132" t="s">
        <v>555</v>
      </c>
      <c r="BC75" s="1132"/>
      <c r="BD75" s="1132"/>
      <c r="BE75" s="1132"/>
      <c r="BF75" s="1132"/>
      <c r="BG75" s="1132"/>
      <c r="BH75" s="1132"/>
      <c r="BI75" s="1132"/>
      <c r="BJ75" s="1132"/>
      <c r="BK75" s="1132"/>
      <c r="BL75" s="1132"/>
      <c r="BM75" s="1132"/>
      <c r="BN75" s="1132"/>
      <c r="BO75" s="1132"/>
      <c r="BP75" s="1129">
        <v>5.4</v>
      </c>
      <c r="BQ75" s="1129"/>
      <c r="BR75" s="1129"/>
      <c r="BS75" s="1129"/>
      <c r="BT75" s="1129"/>
      <c r="BU75" s="1129"/>
      <c r="BV75" s="1129"/>
      <c r="BW75" s="1129"/>
      <c r="BX75" s="1129">
        <v>4.7</v>
      </c>
      <c r="BY75" s="1129"/>
      <c r="BZ75" s="1129"/>
      <c r="CA75" s="1129"/>
      <c r="CB75" s="1129"/>
      <c r="CC75" s="1129"/>
      <c r="CD75" s="1129"/>
      <c r="CE75" s="1129"/>
      <c r="CF75" s="1129">
        <v>4.5</v>
      </c>
      <c r="CG75" s="1129"/>
      <c r="CH75" s="1129"/>
      <c r="CI75" s="1129"/>
      <c r="CJ75" s="1129"/>
      <c r="CK75" s="1129"/>
      <c r="CL75" s="1129"/>
      <c r="CM75" s="1129"/>
      <c r="CN75" s="1129">
        <v>4</v>
      </c>
      <c r="CO75" s="1129"/>
      <c r="CP75" s="1129"/>
      <c r="CQ75" s="1129"/>
      <c r="CR75" s="1129"/>
      <c r="CS75" s="1129"/>
      <c r="CT75" s="1129"/>
      <c r="CU75" s="1129"/>
      <c r="CV75" s="1129">
        <v>5.8</v>
      </c>
      <c r="CW75" s="1129"/>
      <c r="CX75" s="1129"/>
      <c r="CY75" s="1129"/>
      <c r="CZ75" s="1129"/>
      <c r="DA75" s="1129"/>
      <c r="DB75" s="1129"/>
      <c r="DC75" s="1129"/>
    </row>
    <row r="76" spans="2:107" x14ac:dyDescent="0.15">
      <c r="B76" s="331"/>
      <c r="G76" s="1144"/>
      <c r="H76" s="1144"/>
      <c r="I76" s="1127"/>
      <c r="J76" s="1127"/>
      <c r="K76" s="1134"/>
      <c r="L76" s="1134"/>
      <c r="M76" s="1134"/>
      <c r="N76" s="1134"/>
      <c r="AM76" s="340"/>
      <c r="AN76" s="1132"/>
      <c r="AO76" s="1132"/>
      <c r="AP76" s="1132"/>
      <c r="AQ76" s="1132"/>
      <c r="AR76" s="1132"/>
      <c r="AS76" s="1132"/>
      <c r="AT76" s="1132"/>
      <c r="AU76" s="1132"/>
      <c r="AV76" s="1132"/>
      <c r="AW76" s="1132"/>
      <c r="AX76" s="1132"/>
      <c r="AY76" s="1132"/>
      <c r="AZ76" s="1132"/>
      <c r="BA76" s="1132"/>
      <c r="BB76" s="1132"/>
      <c r="BC76" s="1132"/>
      <c r="BD76" s="1132"/>
      <c r="BE76" s="1132"/>
      <c r="BF76" s="1132"/>
      <c r="BG76" s="1132"/>
      <c r="BH76" s="1132"/>
      <c r="BI76" s="1132"/>
      <c r="BJ76" s="1132"/>
      <c r="BK76" s="1132"/>
      <c r="BL76" s="1132"/>
      <c r="BM76" s="1132"/>
      <c r="BN76" s="1132"/>
      <c r="BO76" s="1132"/>
      <c r="BP76" s="1129"/>
      <c r="BQ76" s="1129"/>
      <c r="BR76" s="1129"/>
      <c r="BS76" s="1129"/>
      <c r="BT76" s="1129"/>
      <c r="BU76" s="1129"/>
      <c r="BV76" s="1129"/>
      <c r="BW76" s="1129"/>
      <c r="BX76" s="1129"/>
      <c r="BY76" s="1129"/>
      <c r="BZ76" s="1129"/>
      <c r="CA76" s="1129"/>
      <c r="CB76" s="1129"/>
      <c r="CC76" s="1129"/>
      <c r="CD76" s="1129"/>
      <c r="CE76" s="1129"/>
      <c r="CF76" s="1129"/>
      <c r="CG76" s="1129"/>
      <c r="CH76" s="1129"/>
      <c r="CI76" s="1129"/>
      <c r="CJ76" s="1129"/>
      <c r="CK76" s="1129"/>
      <c r="CL76" s="1129"/>
      <c r="CM76" s="1129"/>
      <c r="CN76" s="1129"/>
      <c r="CO76" s="1129"/>
      <c r="CP76" s="1129"/>
      <c r="CQ76" s="1129"/>
      <c r="CR76" s="1129"/>
      <c r="CS76" s="1129"/>
      <c r="CT76" s="1129"/>
      <c r="CU76" s="1129"/>
      <c r="CV76" s="1129"/>
      <c r="CW76" s="1129"/>
      <c r="CX76" s="1129"/>
      <c r="CY76" s="1129"/>
      <c r="CZ76" s="1129"/>
      <c r="DA76" s="1129"/>
      <c r="DB76" s="1129"/>
      <c r="DC76" s="1129"/>
    </row>
    <row r="77" spans="2:107" x14ac:dyDescent="0.15">
      <c r="B77" s="331"/>
      <c r="G77" s="1127"/>
      <c r="H77" s="1127"/>
      <c r="I77" s="1127"/>
      <c r="J77" s="1127"/>
      <c r="K77" s="1128"/>
      <c r="L77" s="1128"/>
      <c r="M77" s="1128"/>
      <c r="N77" s="1128"/>
      <c r="AN77" s="1133" t="s">
        <v>552</v>
      </c>
      <c r="AO77" s="1133"/>
      <c r="AP77" s="1133"/>
      <c r="AQ77" s="1133"/>
      <c r="AR77" s="1133"/>
      <c r="AS77" s="1133"/>
      <c r="AT77" s="1133"/>
      <c r="AU77" s="1133"/>
      <c r="AV77" s="1133"/>
      <c r="AW77" s="1133"/>
      <c r="AX77" s="1133"/>
      <c r="AY77" s="1133"/>
      <c r="AZ77" s="1133"/>
      <c r="BA77" s="1133"/>
      <c r="BB77" s="1132" t="s">
        <v>550</v>
      </c>
      <c r="BC77" s="1132"/>
      <c r="BD77" s="1132"/>
      <c r="BE77" s="1132"/>
      <c r="BF77" s="1132"/>
      <c r="BG77" s="1132"/>
      <c r="BH77" s="1132"/>
      <c r="BI77" s="1132"/>
      <c r="BJ77" s="1132"/>
      <c r="BK77" s="1132"/>
      <c r="BL77" s="1132"/>
      <c r="BM77" s="1132"/>
      <c r="BN77" s="1132"/>
      <c r="BO77" s="1132"/>
      <c r="BP77" s="1129">
        <v>33</v>
      </c>
      <c r="BQ77" s="1129"/>
      <c r="BR77" s="1129"/>
      <c r="BS77" s="1129"/>
      <c r="BT77" s="1129"/>
      <c r="BU77" s="1129"/>
      <c r="BV77" s="1129"/>
      <c r="BW77" s="1129"/>
      <c r="BX77" s="1129">
        <v>35.700000000000003</v>
      </c>
      <c r="BY77" s="1129"/>
      <c r="BZ77" s="1129"/>
      <c r="CA77" s="1129"/>
      <c r="CB77" s="1129"/>
      <c r="CC77" s="1129"/>
      <c r="CD77" s="1129"/>
      <c r="CE77" s="1129"/>
      <c r="CF77" s="1129">
        <v>33.9</v>
      </c>
      <c r="CG77" s="1129"/>
      <c r="CH77" s="1129"/>
      <c r="CI77" s="1129"/>
      <c r="CJ77" s="1129"/>
      <c r="CK77" s="1129"/>
      <c r="CL77" s="1129"/>
      <c r="CM77" s="1129"/>
      <c r="CN77" s="1129">
        <v>32.299999999999997</v>
      </c>
      <c r="CO77" s="1129"/>
      <c r="CP77" s="1129"/>
      <c r="CQ77" s="1129"/>
      <c r="CR77" s="1129"/>
      <c r="CS77" s="1129"/>
      <c r="CT77" s="1129"/>
      <c r="CU77" s="1129"/>
      <c r="CV77" s="1129">
        <v>35.200000000000003</v>
      </c>
      <c r="CW77" s="1129"/>
      <c r="CX77" s="1129"/>
      <c r="CY77" s="1129"/>
      <c r="CZ77" s="1129"/>
      <c r="DA77" s="1129"/>
      <c r="DB77" s="1129"/>
      <c r="DC77" s="1129"/>
    </row>
    <row r="78" spans="2:107" x14ac:dyDescent="0.15">
      <c r="B78" s="331"/>
      <c r="G78" s="1127"/>
      <c r="H78" s="1127"/>
      <c r="I78" s="1127"/>
      <c r="J78" s="1127"/>
      <c r="K78" s="1128"/>
      <c r="L78" s="1128"/>
      <c r="M78" s="1128"/>
      <c r="N78" s="1128"/>
      <c r="AN78" s="1133"/>
      <c r="AO78" s="1133"/>
      <c r="AP78" s="1133"/>
      <c r="AQ78" s="1133"/>
      <c r="AR78" s="1133"/>
      <c r="AS78" s="1133"/>
      <c r="AT78" s="1133"/>
      <c r="AU78" s="1133"/>
      <c r="AV78" s="1133"/>
      <c r="AW78" s="1133"/>
      <c r="AX78" s="1133"/>
      <c r="AY78" s="1133"/>
      <c r="AZ78" s="1133"/>
      <c r="BA78" s="1133"/>
      <c r="BB78" s="1132"/>
      <c r="BC78" s="1132"/>
      <c r="BD78" s="1132"/>
      <c r="BE78" s="1132"/>
      <c r="BF78" s="1132"/>
      <c r="BG78" s="1132"/>
      <c r="BH78" s="1132"/>
      <c r="BI78" s="1132"/>
      <c r="BJ78" s="1132"/>
      <c r="BK78" s="1132"/>
      <c r="BL78" s="1132"/>
      <c r="BM78" s="1132"/>
      <c r="BN78" s="1132"/>
      <c r="BO78" s="1132"/>
      <c r="BP78" s="1129"/>
      <c r="BQ78" s="1129"/>
      <c r="BR78" s="1129"/>
      <c r="BS78" s="1129"/>
      <c r="BT78" s="1129"/>
      <c r="BU78" s="1129"/>
      <c r="BV78" s="1129"/>
      <c r="BW78" s="1129"/>
      <c r="BX78" s="1129"/>
      <c r="BY78" s="1129"/>
      <c r="BZ78" s="1129"/>
      <c r="CA78" s="1129"/>
      <c r="CB78" s="1129"/>
      <c r="CC78" s="1129"/>
      <c r="CD78" s="1129"/>
      <c r="CE78" s="1129"/>
      <c r="CF78" s="1129"/>
      <c r="CG78" s="1129"/>
      <c r="CH78" s="1129"/>
      <c r="CI78" s="1129"/>
      <c r="CJ78" s="1129"/>
      <c r="CK78" s="1129"/>
      <c r="CL78" s="1129"/>
      <c r="CM78" s="1129"/>
      <c r="CN78" s="1129"/>
      <c r="CO78" s="1129"/>
      <c r="CP78" s="1129"/>
      <c r="CQ78" s="1129"/>
      <c r="CR78" s="1129"/>
      <c r="CS78" s="1129"/>
      <c r="CT78" s="1129"/>
      <c r="CU78" s="1129"/>
      <c r="CV78" s="1129"/>
      <c r="CW78" s="1129"/>
      <c r="CX78" s="1129"/>
      <c r="CY78" s="1129"/>
      <c r="CZ78" s="1129"/>
      <c r="DA78" s="1129"/>
      <c r="DB78" s="1129"/>
      <c r="DC78" s="1129"/>
    </row>
    <row r="79" spans="2:107" x14ac:dyDescent="0.15">
      <c r="B79" s="331"/>
      <c r="G79" s="1127"/>
      <c r="H79" s="1127"/>
      <c r="I79" s="1130"/>
      <c r="J79" s="1130"/>
      <c r="K79" s="1131"/>
      <c r="L79" s="1131"/>
      <c r="M79" s="1131"/>
      <c r="N79" s="1131"/>
      <c r="AN79" s="1133"/>
      <c r="AO79" s="1133"/>
      <c r="AP79" s="1133"/>
      <c r="AQ79" s="1133"/>
      <c r="AR79" s="1133"/>
      <c r="AS79" s="1133"/>
      <c r="AT79" s="1133"/>
      <c r="AU79" s="1133"/>
      <c r="AV79" s="1133"/>
      <c r="AW79" s="1133"/>
      <c r="AX79" s="1133"/>
      <c r="AY79" s="1133"/>
      <c r="AZ79" s="1133"/>
      <c r="BA79" s="1133"/>
      <c r="BB79" s="1132" t="s">
        <v>556</v>
      </c>
      <c r="BC79" s="1132"/>
      <c r="BD79" s="1132"/>
      <c r="BE79" s="1132"/>
      <c r="BF79" s="1132"/>
      <c r="BG79" s="1132"/>
      <c r="BH79" s="1132"/>
      <c r="BI79" s="1132"/>
      <c r="BJ79" s="1132"/>
      <c r="BK79" s="1132"/>
      <c r="BL79" s="1132"/>
      <c r="BM79" s="1132"/>
      <c r="BN79" s="1132"/>
      <c r="BO79" s="1132"/>
      <c r="BP79" s="1129">
        <v>8.5</v>
      </c>
      <c r="BQ79" s="1129"/>
      <c r="BR79" s="1129"/>
      <c r="BS79" s="1129"/>
      <c r="BT79" s="1129"/>
      <c r="BU79" s="1129"/>
      <c r="BV79" s="1129"/>
      <c r="BW79" s="1129"/>
      <c r="BX79" s="1129">
        <v>8</v>
      </c>
      <c r="BY79" s="1129"/>
      <c r="BZ79" s="1129"/>
      <c r="CA79" s="1129"/>
      <c r="CB79" s="1129"/>
      <c r="CC79" s="1129"/>
      <c r="CD79" s="1129"/>
      <c r="CE79" s="1129"/>
      <c r="CF79" s="1129">
        <v>7.4</v>
      </c>
      <c r="CG79" s="1129"/>
      <c r="CH79" s="1129"/>
      <c r="CI79" s="1129"/>
      <c r="CJ79" s="1129"/>
      <c r="CK79" s="1129"/>
      <c r="CL79" s="1129"/>
      <c r="CM79" s="1129"/>
      <c r="CN79" s="1129">
        <v>7</v>
      </c>
      <c r="CO79" s="1129"/>
      <c r="CP79" s="1129"/>
      <c r="CQ79" s="1129"/>
      <c r="CR79" s="1129"/>
      <c r="CS79" s="1129"/>
      <c r="CT79" s="1129"/>
      <c r="CU79" s="1129"/>
      <c r="CV79" s="1129">
        <v>6.9</v>
      </c>
      <c r="CW79" s="1129"/>
      <c r="CX79" s="1129"/>
      <c r="CY79" s="1129"/>
      <c r="CZ79" s="1129"/>
      <c r="DA79" s="1129"/>
      <c r="DB79" s="1129"/>
      <c r="DC79" s="1129"/>
    </row>
    <row r="80" spans="2:107" x14ac:dyDescent="0.15">
      <c r="B80" s="331"/>
      <c r="G80" s="1127"/>
      <c r="H80" s="1127"/>
      <c r="I80" s="1130"/>
      <c r="J80" s="1130"/>
      <c r="K80" s="1131"/>
      <c r="L80" s="1131"/>
      <c r="M80" s="1131"/>
      <c r="N80" s="1131"/>
      <c r="AN80" s="1133"/>
      <c r="AO80" s="1133"/>
      <c r="AP80" s="1133"/>
      <c r="AQ80" s="1133"/>
      <c r="AR80" s="1133"/>
      <c r="AS80" s="1133"/>
      <c r="AT80" s="1133"/>
      <c r="AU80" s="1133"/>
      <c r="AV80" s="1133"/>
      <c r="AW80" s="1133"/>
      <c r="AX80" s="1133"/>
      <c r="AY80" s="1133"/>
      <c r="AZ80" s="1133"/>
      <c r="BA80" s="1133"/>
      <c r="BB80" s="1132"/>
      <c r="BC80" s="1132"/>
      <c r="BD80" s="1132"/>
      <c r="BE80" s="1132"/>
      <c r="BF80" s="1132"/>
      <c r="BG80" s="1132"/>
      <c r="BH80" s="1132"/>
      <c r="BI80" s="1132"/>
      <c r="BJ80" s="1132"/>
      <c r="BK80" s="1132"/>
      <c r="BL80" s="1132"/>
      <c r="BM80" s="1132"/>
      <c r="BN80" s="1132"/>
      <c r="BO80" s="1132"/>
      <c r="BP80" s="1129"/>
      <c r="BQ80" s="1129"/>
      <c r="BR80" s="1129"/>
      <c r="BS80" s="1129"/>
      <c r="BT80" s="1129"/>
      <c r="BU80" s="1129"/>
      <c r="BV80" s="1129"/>
      <c r="BW80" s="1129"/>
      <c r="BX80" s="1129"/>
      <c r="BY80" s="1129"/>
      <c r="BZ80" s="1129"/>
      <c r="CA80" s="1129"/>
      <c r="CB80" s="1129"/>
      <c r="CC80" s="1129"/>
      <c r="CD80" s="1129"/>
      <c r="CE80" s="1129"/>
      <c r="CF80" s="1129"/>
      <c r="CG80" s="1129"/>
      <c r="CH80" s="1129"/>
      <c r="CI80" s="1129"/>
      <c r="CJ80" s="1129"/>
      <c r="CK80" s="1129"/>
      <c r="CL80" s="1129"/>
      <c r="CM80" s="1129"/>
      <c r="CN80" s="1129"/>
      <c r="CO80" s="1129"/>
      <c r="CP80" s="1129"/>
      <c r="CQ80" s="1129"/>
      <c r="CR80" s="1129"/>
      <c r="CS80" s="1129"/>
      <c r="CT80" s="1129"/>
      <c r="CU80" s="1129"/>
      <c r="CV80" s="1129"/>
      <c r="CW80" s="1129"/>
      <c r="CX80" s="1129"/>
      <c r="CY80" s="1129"/>
      <c r="CZ80" s="1129"/>
      <c r="DA80" s="1129"/>
      <c r="DB80" s="1129"/>
      <c r="DC80" s="1129"/>
    </row>
    <row r="81" spans="2:109" x14ac:dyDescent="0.15">
      <c r="B81" s="331"/>
    </row>
    <row r="82" spans="2:109" ht="17.25" x14ac:dyDescent="0.15">
      <c r="B82" s="331"/>
      <c r="K82" s="358"/>
      <c r="L82" s="358"/>
      <c r="M82" s="358"/>
      <c r="N82" s="358"/>
      <c r="AQ82" s="358"/>
      <c r="AR82" s="358"/>
      <c r="AS82" s="358"/>
      <c r="AT82" s="358"/>
      <c r="BC82" s="358"/>
      <c r="BD82" s="358"/>
      <c r="BE82" s="358"/>
      <c r="BF82" s="358"/>
      <c r="BO82" s="358"/>
      <c r="BP82" s="358"/>
      <c r="BQ82" s="358"/>
      <c r="BR82" s="358"/>
      <c r="CA82" s="358"/>
      <c r="CB82" s="358"/>
      <c r="CC82" s="358"/>
      <c r="CD82" s="358"/>
      <c r="CM82" s="358"/>
      <c r="CN82" s="358"/>
      <c r="CO82" s="358"/>
      <c r="CP82" s="358"/>
      <c r="CY82" s="358"/>
      <c r="CZ82" s="358"/>
      <c r="DA82" s="358"/>
      <c r="DB82" s="358"/>
      <c r="DC82" s="358"/>
    </row>
    <row r="83" spans="2:109" x14ac:dyDescent="0.15">
      <c r="B83" s="333"/>
      <c r="C83" s="334"/>
      <c r="D83" s="334"/>
      <c r="E83" s="334"/>
      <c r="F83" s="334"/>
      <c r="G83" s="334"/>
      <c r="H83" s="334"/>
      <c r="I83" s="334"/>
      <c r="J83" s="334"/>
      <c r="K83" s="334"/>
      <c r="L83" s="334"/>
      <c r="M83" s="334"/>
      <c r="N83" s="334"/>
      <c r="O83" s="334"/>
      <c r="P83" s="334"/>
      <c r="Q83" s="334"/>
      <c r="R83" s="334"/>
      <c r="S83" s="334"/>
      <c r="T83" s="334"/>
      <c r="U83" s="334"/>
      <c r="V83" s="334"/>
      <c r="W83" s="334"/>
      <c r="X83" s="334"/>
      <c r="Y83" s="334"/>
      <c r="Z83" s="334"/>
      <c r="AA83" s="334"/>
      <c r="AB83" s="334"/>
      <c r="AC83" s="334"/>
      <c r="AD83" s="334"/>
      <c r="AE83" s="334"/>
      <c r="AF83" s="334"/>
      <c r="AG83" s="334"/>
      <c r="AH83" s="334"/>
      <c r="AI83" s="334"/>
      <c r="AJ83" s="334"/>
      <c r="AK83" s="334"/>
      <c r="AL83" s="334"/>
      <c r="AM83" s="334"/>
      <c r="AN83" s="334"/>
      <c r="AO83" s="334"/>
      <c r="AP83" s="334"/>
      <c r="AQ83" s="334"/>
      <c r="AR83" s="334"/>
      <c r="AS83" s="334"/>
      <c r="AT83" s="334"/>
      <c r="AU83" s="334"/>
      <c r="AV83" s="334"/>
      <c r="AW83" s="334"/>
      <c r="AX83" s="334"/>
      <c r="AY83" s="334"/>
      <c r="AZ83" s="334"/>
      <c r="BA83" s="334"/>
      <c r="BB83" s="334"/>
      <c r="BC83" s="334"/>
      <c r="BD83" s="334"/>
      <c r="BE83" s="334"/>
      <c r="BF83" s="334"/>
      <c r="BG83" s="334"/>
      <c r="BH83" s="334"/>
      <c r="BI83" s="334"/>
      <c r="BJ83" s="334"/>
      <c r="BK83" s="334"/>
      <c r="BL83" s="334"/>
      <c r="BM83" s="334"/>
      <c r="BN83" s="334"/>
      <c r="BO83" s="334"/>
      <c r="BP83" s="334"/>
      <c r="BQ83" s="334"/>
      <c r="BR83" s="334"/>
      <c r="BS83" s="334"/>
      <c r="BT83" s="334"/>
      <c r="BU83" s="334"/>
      <c r="BV83" s="334"/>
      <c r="BW83" s="334"/>
      <c r="BX83" s="334"/>
      <c r="BY83" s="334"/>
      <c r="BZ83" s="334"/>
      <c r="CA83" s="334"/>
      <c r="CB83" s="334"/>
      <c r="CC83" s="334"/>
      <c r="CD83" s="334"/>
      <c r="CE83" s="334"/>
      <c r="CF83" s="334"/>
      <c r="CG83" s="334"/>
      <c r="CH83" s="334"/>
      <c r="CI83" s="334"/>
      <c r="CJ83" s="334"/>
      <c r="CK83" s="334"/>
      <c r="CL83" s="334"/>
      <c r="CM83" s="334"/>
      <c r="CN83" s="334"/>
      <c r="CO83" s="334"/>
      <c r="CP83" s="334"/>
      <c r="CQ83" s="334"/>
      <c r="CR83" s="334"/>
      <c r="CS83" s="334"/>
      <c r="CT83" s="334"/>
      <c r="CU83" s="334"/>
      <c r="CV83" s="334"/>
      <c r="CW83" s="334"/>
      <c r="CX83" s="334"/>
      <c r="CY83" s="334"/>
      <c r="CZ83" s="334"/>
      <c r="DA83" s="334"/>
      <c r="DB83" s="334"/>
      <c r="DC83" s="334"/>
      <c r="DD83" s="335"/>
    </row>
    <row r="84" spans="2:109" x14ac:dyDescent="0.15">
      <c r="DD84" s="322"/>
      <c r="DE84" s="322"/>
    </row>
    <row r="85" spans="2:109" x14ac:dyDescent="0.15">
      <c r="DD85" s="322"/>
      <c r="DE85" s="322"/>
    </row>
    <row r="86" spans="2:109" hidden="1" x14ac:dyDescent="0.15">
      <c r="DD86" s="322"/>
      <c r="DE86" s="322"/>
    </row>
    <row r="87" spans="2:109" hidden="1" x14ac:dyDescent="0.15">
      <c r="K87" s="359"/>
      <c r="AQ87" s="359"/>
      <c r="BC87" s="359"/>
      <c r="BO87" s="359"/>
      <c r="CA87" s="359"/>
      <c r="CM87" s="359"/>
      <c r="CY87" s="359"/>
      <c r="DD87" s="322"/>
      <c r="DE87" s="322"/>
    </row>
    <row r="88" spans="2:109" hidden="1" x14ac:dyDescent="0.15">
      <c r="DD88" s="322"/>
      <c r="DE88" s="322"/>
    </row>
    <row r="89" spans="2:109" hidden="1" x14ac:dyDescent="0.15">
      <c r="DD89" s="322"/>
      <c r="DE89" s="322"/>
    </row>
    <row r="90" spans="2:109" hidden="1" x14ac:dyDescent="0.15">
      <c r="DD90" s="322"/>
      <c r="DE90" s="322"/>
    </row>
    <row r="91" spans="2:109" hidden="1" x14ac:dyDescent="0.15">
      <c r="DD91" s="322"/>
      <c r="DE91" s="322"/>
    </row>
    <row r="92" spans="2:109" ht="13.5" hidden="1" customHeight="1" x14ac:dyDescent="0.15">
      <c r="DD92" s="322"/>
      <c r="DE92" s="322"/>
    </row>
    <row r="93" spans="2:109" ht="13.5" hidden="1" customHeight="1" x14ac:dyDescent="0.15">
      <c r="DD93" s="322"/>
      <c r="DE93" s="322"/>
    </row>
    <row r="94" spans="2:109" ht="13.5" hidden="1" customHeight="1" x14ac:dyDescent="0.15">
      <c r="DD94" s="322"/>
      <c r="DE94" s="322"/>
    </row>
    <row r="95" spans="2:109" ht="13.5" hidden="1" customHeight="1" x14ac:dyDescent="0.15">
      <c r="DD95" s="322"/>
      <c r="DE95" s="322"/>
    </row>
    <row r="96" spans="2:109" ht="13.5" hidden="1" customHeight="1" x14ac:dyDescent="0.15">
      <c r="DD96" s="322"/>
      <c r="DE96" s="322"/>
    </row>
    <row r="97" spans="108:109" ht="13.5" hidden="1" customHeight="1" x14ac:dyDescent="0.15">
      <c r="DD97" s="322"/>
      <c r="DE97" s="322"/>
    </row>
    <row r="98" spans="108:109" ht="13.5" hidden="1" customHeight="1" x14ac:dyDescent="0.15">
      <c r="DD98" s="322"/>
      <c r="DE98" s="322"/>
    </row>
    <row r="99" spans="108:109" ht="13.5" hidden="1" customHeight="1" x14ac:dyDescent="0.15">
      <c r="DD99" s="322"/>
      <c r="DE99" s="322"/>
    </row>
    <row r="100" spans="108:109" ht="13.5" hidden="1" customHeight="1" x14ac:dyDescent="0.15">
      <c r="DD100" s="322"/>
      <c r="DE100" s="322"/>
    </row>
    <row r="101" spans="108:109" ht="13.5" hidden="1" customHeight="1" x14ac:dyDescent="0.15">
      <c r="DD101" s="322"/>
      <c r="DE101" s="322"/>
    </row>
    <row r="102" spans="108:109" ht="13.5" hidden="1" customHeight="1" x14ac:dyDescent="0.15">
      <c r="DD102" s="322"/>
      <c r="DE102" s="322"/>
    </row>
    <row r="103" spans="108:109" ht="13.5" hidden="1" customHeight="1" x14ac:dyDescent="0.15">
      <c r="DD103" s="322"/>
      <c r="DE103" s="322"/>
    </row>
    <row r="104" spans="108:109" ht="13.5" hidden="1" customHeight="1" x14ac:dyDescent="0.15">
      <c r="DD104" s="322"/>
      <c r="DE104" s="322"/>
    </row>
    <row r="105" spans="108:109" ht="13.5" hidden="1" customHeight="1" x14ac:dyDescent="0.15">
      <c r="DD105" s="322"/>
      <c r="DE105" s="322"/>
    </row>
    <row r="106" spans="108:109" ht="13.5" hidden="1" customHeight="1" x14ac:dyDescent="0.15">
      <c r="DD106" s="322"/>
      <c r="DE106" s="322"/>
    </row>
    <row r="107" spans="108:109" ht="13.5" hidden="1" customHeight="1" x14ac:dyDescent="0.15">
      <c r="DD107" s="322"/>
      <c r="DE107" s="322"/>
    </row>
    <row r="108" spans="108:109" ht="13.5" hidden="1" customHeight="1" x14ac:dyDescent="0.15">
      <c r="DD108" s="322"/>
      <c r="DE108" s="322"/>
    </row>
    <row r="109" spans="108:109" ht="13.5" hidden="1" customHeight="1" x14ac:dyDescent="0.15">
      <c r="DD109" s="322"/>
      <c r="DE109" s="322"/>
    </row>
    <row r="110" spans="108:109" ht="13.5" hidden="1" customHeight="1" x14ac:dyDescent="0.15">
      <c r="DD110" s="322"/>
      <c r="DE110" s="322"/>
    </row>
    <row r="111" spans="108:109" ht="13.5" hidden="1" customHeight="1" x14ac:dyDescent="0.15">
      <c r="DD111" s="322"/>
      <c r="DE111" s="322"/>
    </row>
    <row r="112" spans="108:109" ht="13.5" hidden="1" customHeight="1" x14ac:dyDescent="0.15">
      <c r="DD112" s="322"/>
      <c r="DE112" s="322"/>
    </row>
    <row r="113" spans="108:109" ht="13.5" hidden="1" customHeight="1" x14ac:dyDescent="0.15">
      <c r="DD113" s="322"/>
      <c r="DE113" s="322"/>
    </row>
    <row r="114" spans="108:109" ht="13.5" hidden="1" customHeight="1" x14ac:dyDescent="0.15">
      <c r="DD114" s="322"/>
      <c r="DE114" s="322"/>
    </row>
    <row r="115" spans="108:109" ht="13.5" hidden="1" customHeight="1" x14ac:dyDescent="0.15">
      <c r="DD115" s="322"/>
      <c r="DE115" s="322"/>
    </row>
    <row r="116" spans="108:109" ht="13.5" hidden="1" customHeight="1" x14ac:dyDescent="0.15">
      <c r="DD116" s="322"/>
      <c r="DE116" s="322"/>
    </row>
    <row r="117" spans="108:109" ht="13.5" hidden="1" customHeight="1" x14ac:dyDescent="0.15">
      <c r="DD117" s="322"/>
      <c r="DE117" s="322"/>
    </row>
    <row r="118" spans="108:109" ht="13.5" hidden="1" customHeight="1" x14ac:dyDescent="0.15">
      <c r="DD118" s="322"/>
      <c r="DE118" s="322"/>
    </row>
    <row r="119" spans="108:109" ht="13.5" hidden="1" customHeight="1" x14ac:dyDescent="0.15">
      <c r="DD119" s="322"/>
      <c r="DE119" s="322"/>
    </row>
    <row r="120" spans="108:109" ht="13.5" hidden="1" customHeight="1" x14ac:dyDescent="0.15">
      <c r="DD120" s="322"/>
      <c r="DE120" s="322"/>
    </row>
    <row r="121" spans="108:109" ht="13.5" hidden="1" customHeight="1" x14ac:dyDescent="0.15">
      <c r="DD121" s="322"/>
      <c r="DE121" s="322"/>
    </row>
    <row r="122" spans="108:109" ht="13.5" hidden="1" customHeight="1" x14ac:dyDescent="0.15">
      <c r="DD122" s="322"/>
      <c r="DE122" s="322"/>
    </row>
    <row r="123" spans="108:109" ht="13.5" hidden="1" customHeight="1" x14ac:dyDescent="0.15">
      <c r="DD123" s="322"/>
      <c r="DE123" s="322"/>
    </row>
    <row r="124" spans="108:109" ht="13.5" hidden="1" customHeight="1" x14ac:dyDescent="0.15">
      <c r="DD124" s="322"/>
      <c r="DE124" s="322"/>
    </row>
    <row r="125" spans="108:109" ht="13.5" hidden="1" customHeight="1" x14ac:dyDescent="0.15">
      <c r="DD125" s="322"/>
      <c r="DE125" s="322"/>
    </row>
    <row r="126" spans="108:109" ht="13.5" hidden="1" customHeight="1" x14ac:dyDescent="0.15">
      <c r="DD126" s="322"/>
      <c r="DE126" s="322"/>
    </row>
    <row r="127" spans="108:109" ht="13.5" hidden="1" customHeight="1" x14ac:dyDescent="0.15">
      <c r="DD127" s="322"/>
      <c r="DE127" s="322"/>
    </row>
    <row r="128" spans="108:109" ht="13.5" hidden="1" customHeight="1" x14ac:dyDescent="0.15">
      <c r="DD128" s="322"/>
      <c r="DE128" s="322"/>
    </row>
    <row r="129" spans="108:109" ht="13.5" hidden="1" customHeight="1" x14ac:dyDescent="0.15">
      <c r="DD129" s="322"/>
      <c r="DE129" s="322"/>
    </row>
    <row r="130" spans="108:109" ht="13.5" hidden="1" customHeight="1" x14ac:dyDescent="0.15">
      <c r="DD130" s="322"/>
      <c r="DE130" s="322"/>
    </row>
    <row r="131" spans="108:109" ht="13.5" hidden="1" customHeight="1" x14ac:dyDescent="0.15">
      <c r="DD131" s="322"/>
      <c r="DE131" s="322"/>
    </row>
    <row r="132" spans="108:109" ht="13.5" hidden="1" customHeight="1" x14ac:dyDescent="0.15">
      <c r="DD132" s="322"/>
      <c r="DE132" s="322"/>
    </row>
    <row r="133" spans="108:109" ht="13.5" hidden="1" customHeight="1" x14ac:dyDescent="0.15">
      <c r="DD133" s="322"/>
      <c r="DE133" s="322"/>
    </row>
    <row r="134" spans="108:109" ht="13.5" hidden="1" customHeight="1" x14ac:dyDescent="0.15">
      <c r="DD134" s="322"/>
      <c r="DE134" s="322"/>
    </row>
    <row r="135" spans="108:109" ht="13.5" hidden="1" customHeight="1" x14ac:dyDescent="0.15">
      <c r="DD135" s="322"/>
      <c r="DE135" s="322"/>
    </row>
    <row r="136" spans="108:109" ht="13.5" hidden="1" customHeight="1" x14ac:dyDescent="0.15">
      <c r="DD136" s="322"/>
      <c r="DE136" s="322"/>
    </row>
    <row r="137" spans="108:109" ht="13.5" hidden="1" customHeight="1" x14ac:dyDescent="0.15">
      <c r="DD137" s="322"/>
      <c r="DE137" s="322"/>
    </row>
    <row r="138" spans="108:109" ht="13.5" hidden="1" customHeight="1" x14ac:dyDescent="0.15">
      <c r="DD138" s="322"/>
      <c r="DE138" s="322"/>
    </row>
    <row r="139" spans="108:109" ht="13.5" hidden="1" customHeight="1" x14ac:dyDescent="0.15">
      <c r="DD139" s="322"/>
      <c r="DE139" s="322"/>
    </row>
    <row r="140" spans="108:109" ht="13.5" hidden="1" customHeight="1" x14ac:dyDescent="0.15">
      <c r="DD140" s="322"/>
      <c r="DE140" s="322"/>
    </row>
    <row r="141" spans="108:109" ht="13.5" hidden="1" customHeight="1" x14ac:dyDescent="0.15">
      <c r="DD141" s="322"/>
      <c r="DE141" s="322"/>
    </row>
    <row r="142" spans="108:109" ht="13.5" hidden="1" customHeight="1" x14ac:dyDescent="0.15">
      <c r="DD142" s="322"/>
      <c r="DE142" s="322"/>
    </row>
    <row r="143" spans="108:109" ht="13.5" hidden="1" customHeight="1" x14ac:dyDescent="0.15">
      <c r="DD143" s="322"/>
      <c r="DE143" s="322"/>
    </row>
    <row r="144" spans="108:109" ht="13.5" hidden="1" customHeight="1" x14ac:dyDescent="0.15">
      <c r="DD144" s="322"/>
      <c r="DE144" s="322"/>
    </row>
    <row r="145" spans="108:109" ht="13.5" hidden="1" customHeight="1" x14ac:dyDescent="0.15">
      <c r="DD145" s="322"/>
      <c r="DE145" s="322"/>
    </row>
    <row r="146" spans="108:109" ht="13.5" hidden="1" customHeight="1" x14ac:dyDescent="0.15">
      <c r="DD146" s="322"/>
      <c r="DE146" s="322"/>
    </row>
    <row r="147" spans="108:109" ht="13.5" hidden="1" customHeight="1" x14ac:dyDescent="0.15">
      <c r="DD147" s="322"/>
      <c r="DE147" s="322"/>
    </row>
    <row r="148" spans="108:109" ht="13.5" hidden="1" customHeight="1" x14ac:dyDescent="0.15">
      <c r="DD148" s="322"/>
      <c r="DE148" s="322"/>
    </row>
    <row r="149" spans="108:109" ht="13.5" hidden="1" customHeight="1" x14ac:dyDescent="0.15">
      <c r="DD149" s="322"/>
      <c r="DE149" s="322"/>
    </row>
    <row r="150" spans="108:109" ht="13.5" hidden="1" customHeight="1" x14ac:dyDescent="0.15">
      <c r="DD150" s="322"/>
      <c r="DE150" s="322"/>
    </row>
    <row r="151" spans="108:109" ht="13.5" hidden="1" customHeight="1" x14ac:dyDescent="0.15">
      <c r="DD151" s="322"/>
      <c r="DE151" s="322"/>
    </row>
    <row r="152" spans="108:109" ht="13.5" hidden="1" customHeight="1" x14ac:dyDescent="0.15">
      <c r="DD152" s="322"/>
      <c r="DE152" s="322"/>
    </row>
    <row r="153" spans="108:109" ht="13.5" hidden="1" customHeight="1" x14ac:dyDescent="0.15">
      <c r="DD153" s="322"/>
      <c r="DE153" s="322"/>
    </row>
    <row r="154" spans="108:109" ht="13.5" hidden="1" customHeight="1" x14ac:dyDescent="0.15">
      <c r="DD154" s="322"/>
      <c r="DE154" s="322"/>
    </row>
    <row r="155" spans="108:109" ht="13.5" hidden="1" customHeight="1" x14ac:dyDescent="0.15">
      <c r="DD155" s="322"/>
      <c r="DE155" s="322"/>
    </row>
    <row r="156" spans="108:109" ht="13.5" hidden="1" customHeight="1" x14ac:dyDescent="0.15">
      <c r="DD156" s="322"/>
      <c r="DE156" s="322"/>
    </row>
    <row r="157" spans="108:109" ht="13.5" hidden="1" customHeight="1" x14ac:dyDescent="0.15">
      <c r="DD157" s="322"/>
      <c r="DE157" s="322"/>
    </row>
    <row r="158" spans="108:109" ht="13.5" hidden="1" customHeight="1" x14ac:dyDescent="0.15">
      <c r="DD158" s="322"/>
      <c r="DE158" s="322"/>
    </row>
    <row r="159" spans="108:109" ht="13.5" hidden="1" customHeight="1" x14ac:dyDescent="0.15">
      <c r="DD159" s="322"/>
      <c r="DE159" s="322"/>
    </row>
    <row r="160" spans="108:109" ht="13.5" hidden="1" customHeight="1" x14ac:dyDescent="0.15">
      <c r="DD160" s="322"/>
      <c r="DE160" s="322"/>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g2RJGrC7hMg9D6y8Hg/69KBt9Sr/1VJqq3ThEDpE41mevWH4jGT4YXE9hQz1Qgkbx1v16mXpv+YQEZVZHNOGw==" saltValue="OV1luyoAcuoK4xOA0/gnb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4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70" workbookViewId="0"/>
  </sheetViews>
  <sheetFormatPr defaultColWidth="0" defaultRowHeight="13.5" customHeight="1" zeroHeight="1" x14ac:dyDescent="0.15"/>
  <cols>
    <col min="1" max="34" width="2.375" style="324" customWidth="1"/>
    <col min="35" max="122" width="2.375" style="325" customWidth="1"/>
    <col min="123" max="16384" width="2.37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HsTrvfIJx0gDiogYVbtfYYrva7nIG0wt68MyT2m7f/hpnNTM9lGMhzIzGGgItJjPOV9m2FGgBfFRoHWGdmigA==" saltValue="NaOisfF2UTz5wUps4FoqGA==" spinCount="100000" sheet="1" objects="1" scenarios="1"/>
  <dataConsolidate/>
  <phoneticPr fontId="4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15"/>
  <cols>
    <col min="1" max="34" width="2.375" style="324" customWidth="1"/>
    <col min="35" max="122" width="2.375" style="325" customWidth="1"/>
    <col min="123" max="16384" width="2.375" style="325" hidden="1"/>
  </cols>
  <sheetData>
    <row r="1" spans="2:34" ht="13.5" customHeight="1" x14ac:dyDescent="0.15">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row>
    <row r="2" spans="2:34" x14ac:dyDescent="0.15">
      <c r="S2" s="325"/>
      <c r="AH2" s="325"/>
    </row>
    <row r="3" spans="2:34" x14ac:dyDescent="0.15">
      <c r="C3" s="325"/>
      <c r="D3" s="325"/>
      <c r="E3" s="325"/>
      <c r="F3" s="325"/>
      <c r="G3" s="325"/>
      <c r="H3" s="325"/>
      <c r="I3" s="325"/>
      <c r="J3" s="325"/>
      <c r="K3" s="325"/>
      <c r="L3" s="325"/>
      <c r="M3" s="325"/>
      <c r="N3" s="325"/>
      <c r="O3" s="325"/>
      <c r="P3" s="325"/>
      <c r="Q3" s="325"/>
      <c r="R3" s="325"/>
      <c r="S3" s="325"/>
      <c r="U3" s="325"/>
      <c r="V3" s="325"/>
      <c r="W3" s="325"/>
      <c r="X3" s="325"/>
      <c r="Y3" s="325"/>
      <c r="Z3" s="325"/>
      <c r="AA3" s="325"/>
      <c r="AB3" s="325"/>
      <c r="AC3" s="325"/>
      <c r="AD3" s="325"/>
      <c r="AE3" s="325"/>
      <c r="AF3" s="325"/>
      <c r="AG3" s="325"/>
      <c r="AH3" s="325"/>
    </row>
    <row r="4" spans="2:34" x14ac:dyDescent="0.15"/>
    <row r="5" spans="2:34" x14ac:dyDescent="0.15"/>
    <row r="6" spans="2:34" x14ac:dyDescent="0.15"/>
    <row r="7" spans="2:34" x14ac:dyDescent="0.15"/>
    <row r="8" spans="2:34" x14ac:dyDescent="0.15"/>
    <row r="9" spans="2:34" x14ac:dyDescent="0.15">
      <c r="AH9" s="32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25"/>
    </row>
    <row r="18" spans="12:34" x14ac:dyDescent="0.15"/>
    <row r="19" spans="12:34" x14ac:dyDescent="0.15"/>
    <row r="20" spans="12:34" x14ac:dyDescent="0.15">
      <c r="AH20" s="325"/>
    </row>
    <row r="21" spans="12:34" x14ac:dyDescent="0.15">
      <c r="AH21" s="325"/>
    </row>
    <row r="22" spans="12:34" x14ac:dyDescent="0.15"/>
    <row r="23" spans="12:34" x14ac:dyDescent="0.15"/>
    <row r="24" spans="12:34" x14ac:dyDescent="0.15">
      <c r="Q24" s="325"/>
    </row>
    <row r="25" spans="12:34" x14ac:dyDescent="0.15"/>
    <row r="26" spans="12:34" x14ac:dyDescent="0.15"/>
    <row r="27" spans="12:34" x14ac:dyDescent="0.15"/>
    <row r="28" spans="12:34" x14ac:dyDescent="0.15">
      <c r="O28" s="325"/>
      <c r="T28" s="325"/>
      <c r="AH28" s="325"/>
    </row>
    <row r="29" spans="12:34" x14ac:dyDescent="0.15"/>
    <row r="30" spans="12:34" x14ac:dyDescent="0.15"/>
    <row r="31" spans="12:34" x14ac:dyDescent="0.15">
      <c r="Q31" s="325"/>
    </row>
    <row r="32" spans="12:34" x14ac:dyDescent="0.15">
      <c r="L32" s="325"/>
    </row>
    <row r="33" spans="2:34" x14ac:dyDescent="0.15">
      <c r="C33" s="325"/>
      <c r="E33" s="325"/>
      <c r="G33" s="325"/>
      <c r="I33" s="325"/>
      <c r="X33" s="325"/>
    </row>
    <row r="34" spans="2:34" x14ac:dyDescent="0.15">
      <c r="B34" s="325"/>
      <c r="P34" s="325"/>
      <c r="R34" s="325"/>
      <c r="T34" s="325"/>
    </row>
    <row r="35" spans="2:34" x14ac:dyDescent="0.15">
      <c r="D35" s="325"/>
      <c r="W35" s="325"/>
      <c r="AC35" s="325"/>
      <c r="AD35" s="325"/>
      <c r="AE35" s="325"/>
      <c r="AF35" s="325"/>
      <c r="AG35" s="325"/>
      <c r="AH35" s="325"/>
    </row>
    <row r="36" spans="2:34" x14ac:dyDescent="0.15">
      <c r="H36" s="325"/>
      <c r="J36" s="325"/>
      <c r="K36" s="325"/>
      <c r="M36" s="325"/>
      <c r="Y36" s="325"/>
      <c r="Z36" s="325"/>
      <c r="AA36" s="325"/>
      <c r="AB36" s="325"/>
      <c r="AC36" s="325"/>
      <c r="AD36" s="325"/>
      <c r="AE36" s="325"/>
      <c r="AF36" s="325"/>
      <c r="AG36" s="325"/>
      <c r="AH36" s="325"/>
    </row>
    <row r="37" spans="2:34" x14ac:dyDescent="0.15">
      <c r="AH37" s="325"/>
    </row>
    <row r="38" spans="2:34" x14ac:dyDescent="0.15">
      <c r="AG38" s="325"/>
      <c r="AH38" s="325"/>
    </row>
    <row r="39" spans="2:34" x14ac:dyDescent="0.15"/>
    <row r="40" spans="2:34" x14ac:dyDescent="0.15">
      <c r="X40" s="325"/>
    </row>
    <row r="41" spans="2:34" x14ac:dyDescent="0.15">
      <c r="R41" s="325"/>
    </row>
    <row r="42" spans="2:34" x14ac:dyDescent="0.15">
      <c r="W42" s="325"/>
    </row>
    <row r="43" spans="2:34" x14ac:dyDescent="0.15">
      <c r="Y43" s="325"/>
      <c r="Z43" s="325"/>
      <c r="AA43" s="325"/>
      <c r="AB43" s="325"/>
      <c r="AC43" s="325"/>
      <c r="AD43" s="325"/>
      <c r="AE43" s="325"/>
      <c r="AF43" s="325"/>
      <c r="AG43" s="325"/>
      <c r="AH43" s="325"/>
    </row>
    <row r="44" spans="2:34" x14ac:dyDescent="0.15">
      <c r="AH44" s="325"/>
    </row>
    <row r="45" spans="2:34" x14ac:dyDescent="0.15">
      <c r="X45" s="325"/>
    </row>
    <row r="46" spans="2:34" x14ac:dyDescent="0.15"/>
    <row r="47" spans="2:34" x14ac:dyDescent="0.15"/>
    <row r="48" spans="2:34" x14ac:dyDescent="0.15">
      <c r="W48" s="325"/>
      <c r="Y48" s="325"/>
      <c r="Z48" s="325"/>
      <c r="AA48" s="325"/>
      <c r="AB48" s="325"/>
      <c r="AC48" s="325"/>
      <c r="AD48" s="325"/>
      <c r="AE48" s="325"/>
      <c r="AF48" s="325"/>
      <c r="AG48" s="325"/>
      <c r="AH48" s="325"/>
    </row>
    <row r="49" spans="28:34" x14ac:dyDescent="0.15"/>
    <row r="50" spans="28:34" x14ac:dyDescent="0.15">
      <c r="AE50" s="325"/>
      <c r="AF50" s="325"/>
      <c r="AG50" s="325"/>
      <c r="AH50" s="325"/>
    </row>
    <row r="51" spans="28:34" x14ac:dyDescent="0.15">
      <c r="AC51" s="325"/>
      <c r="AD51" s="325"/>
      <c r="AE51" s="325"/>
      <c r="AF51" s="325"/>
      <c r="AG51" s="325"/>
      <c r="AH51" s="325"/>
    </row>
    <row r="52" spans="28:34" x14ac:dyDescent="0.15"/>
    <row r="53" spans="28:34" x14ac:dyDescent="0.15">
      <c r="AF53" s="325"/>
      <c r="AG53" s="325"/>
      <c r="AH53" s="325"/>
    </row>
    <row r="54" spans="28:34" x14ac:dyDescent="0.15">
      <c r="AH54" s="325"/>
    </row>
    <row r="55" spans="28:34" x14ac:dyDescent="0.15"/>
    <row r="56" spans="28:34" x14ac:dyDescent="0.15">
      <c r="AB56" s="325"/>
      <c r="AC56" s="325"/>
      <c r="AD56" s="325"/>
      <c r="AE56" s="325"/>
      <c r="AF56" s="325"/>
      <c r="AG56" s="325"/>
      <c r="AH56" s="325"/>
    </row>
    <row r="57" spans="28:34" x14ac:dyDescent="0.15">
      <c r="AH57" s="325"/>
    </row>
    <row r="58" spans="28:34" x14ac:dyDescent="0.15">
      <c r="AH58" s="325"/>
    </row>
    <row r="59" spans="28:34" x14ac:dyDescent="0.15">
      <c r="AG59" s="325"/>
      <c r="AH59" s="325"/>
    </row>
    <row r="60" spans="28:34" x14ac:dyDescent="0.15"/>
    <row r="61" spans="28:34" x14ac:dyDescent="0.15"/>
    <row r="62" spans="28:34" x14ac:dyDescent="0.15"/>
    <row r="63" spans="28:34" x14ac:dyDescent="0.15">
      <c r="AH63" s="325"/>
    </row>
    <row r="64" spans="28:34" x14ac:dyDescent="0.15">
      <c r="AG64" s="325"/>
      <c r="AH64" s="325"/>
    </row>
    <row r="65" spans="28:34" x14ac:dyDescent="0.15"/>
    <row r="66" spans="28:34" x14ac:dyDescent="0.15"/>
    <row r="67" spans="28:34" x14ac:dyDescent="0.15"/>
    <row r="68" spans="28:34" x14ac:dyDescent="0.15">
      <c r="AB68" s="325"/>
      <c r="AC68" s="325"/>
      <c r="AD68" s="325"/>
      <c r="AE68" s="325"/>
      <c r="AF68" s="325"/>
      <c r="AG68" s="325"/>
      <c r="AH68" s="325"/>
    </row>
    <row r="69" spans="28:34" x14ac:dyDescent="0.15">
      <c r="AF69" s="325"/>
      <c r="AG69" s="325"/>
      <c r="AH69" s="325"/>
    </row>
    <row r="70" spans="28:34" x14ac:dyDescent="0.15"/>
    <row r="71" spans="28:34" x14ac:dyDescent="0.15"/>
    <row r="72" spans="28:34" x14ac:dyDescent="0.15"/>
    <row r="73" spans="28:34" x14ac:dyDescent="0.15"/>
    <row r="74" spans="28:34" x14ac:dyDescent="0.15"/>
    <row r="75" spans="28:34" x14ac:dyDescent="0.15">
      <c r="AH75" s="325"/>
    </row>
    <row r="76" spans="28:34" x14ac:dyDescent="0.15">
      <c r="AF76" s="325"/>
      <c r="AG76" s="325"/>
      <c r="AH76" s="325"/>
    </row>
    <row r="77" spans="28:34" x14ac:dyDescent="0.15">
      <c r="AG77" s="325"/>
      <c r="AH77" s="325"/>
    </row>
    <row r="78" spans="28:34" x14ac:dyDescent="0.15"/>
    <row r="79" spans="28:34" x14ac:dyDescent="0.15"/>
    <row r="80" spans="28:34" x14ac:dyDescent="0.15"/>
    <row r="81" spans="25:34" x14ac:dyDescent="0.15"/>
    <row r="82" spans="25:34" x14ac:dyDescent="0.15">
      <c r="Y82" s="325"/>
    </row>
    <row r="83" spans="25:34" x14ac:dyDescent="0.15">
      <c r="Y83" s="325"/>
      <c r="Z83" s="325"/>
      <c r="AA83" s="325"/>
      <c r="AB83" s="325"/>
      <c r="AC83" s="325"/>
      <c r="AD83" s="325"/>
      <c r="AE83" s="325"/>
      <c r="AF83" s="325"/>
      <c r="AG83" s="325"/>
      <c r="AH83" s="325"/>
    </row>
    <row r="84" spans="25:34" x14ac:dyDescent="0.15"/>
    <row r="85" spans="25:34" x14ac:dyDescent="0.15"/>
    <row r="86" spans="25:34" x14ac:dyDescent="0.15"/>
    <row r="87" spans="25:34" x14ac:dyDescent="0.15"/>
    <row r="88" spans="25:34" x14ac:dyDescent="0.15">
      <c r="AH88" s="32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25"/>
      <c r="AG94" s="325"/>
      <c r="AH94" s="325"/>
    </row>
    <row r="95" spans="25:34" ht="13.5" customHeight="1" x14ac:dyDescent="0.15">
      <c r="AH95" s="32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25"/>
    </row>
    <row r="102" spans="33:34" ht="13.5" customHeight="1" x14ac:dyDescent="0.15"/>
    <row r="103" spans="33:34" ht="13.5" customHeight="1" x14ac:dyDescent="0.15"/>
    <row r="104" spans="33:34" ht="13.5" customHeight="1" x14ac:dyDescent="0.15">
      <c r="AG104" s="325"/>
      <c r="AH104" s="32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25"/>
    </row>
    <row r="117" spans="34:122" ht="13.5" customHeight="1" x14ac:dyDescent="0.15"/>
    <row r="118" spans="34:122" ht="13.5" customHeight="1" x14ac:dyDescent="0.15"/>
    <row r="119" spans="34:122" ht="13.5" customHeight="1" x14ac:dyDescent="0.15"/>
    <row r="120" spans="34:122" ht="13.5" customHeight="1" x14ac:dyDescent="0.15">
      <c r="AH120" s="325"/>
    </row>
    <row r="121" spans="34:122" ht="13.5" customHeight="1" x14ac:dyDescent="0.15">
      <c r="AH121" s="325"/>
    </row>
    <row r="122" spans="34:122" ht="13.5" customHeight="1" x14ac:dyDescent="0.15"/>
    <row r="123" spans="34:122" ht="13.5" customHeight="1" x14ac:dyDescent="0.15"/>
    <row r="124" spans="34:122" ht="13.5" customHeight="1" x14ac:dyDescent="0.15"/>
    <row r="125" spans="34:122" ht="13.5" customHeight="1" x14ac:dyDescent="0.15">
      <c r="DR125" s="325" t="s">
        <v>557</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CCnkOsGWP4RsGYcERBURWOaGFYRV0M6f51CIQGtX933pQbWjj/RDScdTa/OFTjjV9vjSuRZxgALYD/QLiUr3g==" saltValue="URaGiomtbAZWQ83XYKUvGA==" spinCount="100000" sheet="1" objects="1" scenarios="1"/>
  <dataConsolidate/>
  <phoneticPr fontId="4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79</v>
      </c>
      <c r="E2" s="141"/>
      <c r="F2" s="312" t="s">
        <v>523</v>
      </c>
      <c r="G2" s="165"/>
      <c r="H2" s="175"/>
    </row>
    <row r="3" spans="1:8" x14ac:dyDescent="0.15">
      <c r="A3" s="131" t="s">
        <v>391</v>
      </c>
      <c r="B3" s="123"/>
      <c r="C3" s="305"/>
      <c r="D3" s="308">
        <v>72112</v>
      </c>
      <c r="E3" s="310"/>
      <c r="F3" s="313">
        <v>65988</v>
      </c>
      <c r="G3" s="315"/>
      <c r="H3" s="318"/>
    </row>
    <row r="4" spans="1:8" x14ac:dyDescent="0.15">
      <c r="A4" s="116"/>
      <c r="B4" s="122"/>
      <c r="C4" s="306"/>
      <c r="D4" s="309">
        <v>36967</v>
      </c>
      <c r="E4" s="311"/>
      <c r="F4" s="314">
        <v>36473</v>
      </c>
      <c r="G4" s="316"/>
      <c r="H4" s="319"/>
    </row>
    <row r="5" spans="1:8" x14ac:dyDescent="0.15">
      <c r="A5" s="131" t="s">
        <v>239</v>
      </c>
      <c r="B5" s="123"/>
      <c r="C5" s="305"/>
      <c r="D5" s="308">
        <v>87120</v>
      </c>
      <c r="E5" s="310"/>
      <c r="F5" s="313">
        <v>77507</v>
      </c>
      <c r="G5" s="315"/>
      <c r="H5" s="318"/>
    </row>
    <row r="6" spans="1:8" x14ac:dyDescent="0.15">
      <c r="A6" s="116"/>
      <c r="B6" s="122"/>
      <c r="C6" s="306"/>
      <c r="D6" s="309">
        <v>53902</v>
      </c>
      <c r="E6" s="311"/>
      <c r="F6" s="314">
        <v>42788</v>
      </c>
      <c r="G6" s="316"/>
      <c r="H6" s="319"/>
    </row>
    <row r="7" spans="1:8" x14ac:dyDescent="0.15">
      <c r="A7" s="131" t="s">
        <v>131</v>
      </c>
      <c r="B7" s="123"/>
      <c r="C7" s="305"/>
      <c r="D7" s="308">
        <v>89905</v>
      </c>
      <c r="E7" s="310"/>
      <c r="F7" s="313">
        <v>86564</v>
      </c>
      <c r="G7" s="315"/>
      <c r="H7" s="318"/>
    </row>
    <row r="8" spans="1:8" x14ac:dyDescent="0.15">
      <c r="A8" s="116"/>
      <c r="B8" s="122"/>
      <c r="C8" s="306"/>
      <c r="D8" s="309">
        <v>35924</v>
      </c>
      <c r="E8" s="311"/>
      <c r="F8" s="314">
        <v>44869</v>
      </c>
      <c r="G8" s="316"/>
      <c r="H8" s="319"/>
    </row>
    <row r="9" spans="1:8" x14ac:dyDescent="0.15">
      <c r="A9" s="131" t="s">
        <v>236</v>
      </c>
      <c r="B9" s="123"/>
      <c r="C9" s="305"/>
      <c r="D9" s="308">
        <v>56690</v>
      </c>
      <c r="E9" s="310"/>
      <c r="F9" s="313">
        <v>62698</v>
      </c>
      <c r="G9" s="315"/>
      <c r="H9" s="318"/>
    </row>
    <row r="10" spans="1:8" x14ac:dyDescent="0.15">
      <c r="A10" s="116"/>
      <c r="B10" s="122"/>
      <c r="C10" s="306"/>
      <c r="D10" s="309">
        <v>29477</v>
      </c>
      <c r="E10" s="311"/>
      <c r="F10" s="314">
        <v>31973</v>
      </c>
      <c r="G10" s="316"/>
      <c r="H10" s="319"/>
    </row>
    <row r="11" spans="1:8" x14ac:dyDescent="0.15">
      <c r="A11" s="131" t="s">
        <v>505</v>
      </c>
      <c r="B11" s="123"/>
      <c r="C11" s="305"/>
      <c r="D11" s="308">
        <v>87600</v>
      </c>
      <c r="E11" s="310"/>
      <c r="F11" s="313">
        <v>79245</v>
      </c>
      <c r="G11" s="315"/>
      <c r="H11" s="318"/>
    </row>
    <row r="12" spans="1:8" x14ac:dyDescent="0.15">
      <c r="A12" s="116"/>
      <c r="B12" s="122"/>
      <c r="C12" s="307"/>
      <c r="D12" s="309">
        <v>32978</v>
      </c>
      <c r="E12" s="311"/>
      <c r="F12" s="314">
        <v>40378</v>
      </c>
      <c r="G12" s="316"/>
      <c r="H12" s="319"/>
    </row>
    <row r="13" spans="1:8" x14ac:dyDescent="0.15">
      <c r="A13" s="131"/>
      <c r="B13" s="123"/>
      <c r="C13" s="305"/>
      <c r="D13" s="308">
        <v>78685</v>
      </c>
      <c r="E13" s="310"/>
      <c r="F13" s="313">
        <v>74400</v>
      </c>
      <c r="G13" s="317"/>
      <c r="H13" s="318"/>
    </row>
    <row r="14" spans="1:8" x14ac:dyDescent="0.15">
      <c r="A14" s="116"/>
      <c r="B14" s="122"/>
      <c r="C14" s="306"/>
      <c r="D14" s="309">
        <v>37850</v>
      </c>
      <c r="E14" s="311"/>
      <c r="F14" s="314">
        <v>39296</v>
      </c>
      <c r="G14" s="316"/>
      <c r="H14" s="319"/>
    </row>
    <row r="17" spans="1:11" x14ac:dyDescent="0.15">
      <c r="A17" s="297" t="s">
        <v>25</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86</v>
      </c>
      <c r="B19" s="298">
        <f>ROUND(VALUE(SUBSTITUTE(実質収支比率等に係る経年分析!F$48,"▲","-")),2)</f>
        <v>8.51</v>
      </c>
      <c r="C19" s="298">
        <f>ROUND(VALUE(SUBSTITUTE(実質収支比率等に係る経年分析!G$48,"▲","-")),2)</f>
        <v>8.86</v>
      </c>
      <c r="D19" s="298">
        <f>ROUND(VALUE(SUBSTITUTE(実質収支比率等に係る経年分析!H$48,"▲","-")),2)</f>
        <v>11.01</v>
      </c>
      <c r="E19" s="298">
        <f>ROUND(VALUE(SUBSTITUTE(実質収支比率等に係る経年分析!I$48,"▲","-")),2)</f>
        <v>9.9700000000000006</v>
      </c>
      <c r="F19" s="298">
        <f>ROUND(VALUE(SUBSTITUTE(実質収支比率等に係る経年分析!J$48,"▲","-")),2)</f>
        <v>11.04</v>
      </c>
    </row>
    <row r="20" spans="1:11" x14ac:dyDescent="0.15">
      <c r="A20" s="298" t="s">
        <v>39</v>
      </c>
      <c r="B20" s="298">
        <f>ROUND(VALUE(SUBSTITUTE(実質収支比率等に係る経年分析!F$47,"▲","-")),2)</f>
        <v>30.16</v>
      </c>
      <c r="C20" s="298">
        <f>ROUND(VALUE(SUBSTITUTE(実質収支比率等に係る経年分析!G$47,"▲","-")),2)</f>
        <v>25.37</v>
      </c>
      <c r="D20" s="298">
        <f>ROUND(VALUE(SUBSTITUTE(実質収支比率等に係る経年分析!H$47,"▲","-")),2)</f>
        <v>21.05</v>
      </c>
      <c r="E20" s="298">
        <f>ROUND(VALUE(SUBSTITUTE(実質収支比率等に係る経年分析!I$47,"▲","-")),2)</f>
        <v>23.7</v>
      </c>
      <c r="F20" s="298">
        <f>ROUND(VALUE(SUBSTITUTE(実質収支比率等に係る経年分析!J$47,"▲","-")),2)</f>
        <v>22.15</v>
      </c>
    </row>
    <row r="21" spans="1:11" x14ac:dyDescent="0.15">
      <c r="A21" s="298" t="s">
        <v>110</v>
      </c>
      <c r="B21" s="298">
        <f>IF(ISNUMBER(VALUE(SUBSTITUTE(実質収支比率等に係る経年分析!F$49,"▲","-"))),ROUND(VALUE(SUBSTITUTE(実質収支比率等に係る経年分析!F$49,"▲","-")),2),NA())</f>
        <v>2.2200000000000002</v>
      </c>
      <c r="C21" s="298">
        <f>IF(ISNUMBER(VALUE(SUBSTITUTE(実質収支比率等に係る経年分析!G$49,"▲","-"))),ROUND(VALUE(SUBSTITUTE(実質収支比率等に係る経年分析!G$49,"▲","-")),2),NA())</f>
        <v>-3.02</v>
      </c>
      <c r="D21" s="298">
        <f>IF(ISNUMBER(VALUE(SUBSTITUTE(実質収支比率等に係る経年分析!H$49,"▲","-"))),ROUND(VALUE(SUBSTITUTE(実質収支比率等に係る経年分析!H$49,"▲","-")),2),NA())</f>
        <v>-2.25</v>
      </c>
      <c r="E21" s="298">
        <f>IF(ISNUMBER(VALUE(SUBSTITUTE(実質収支比率等に係る経年分析!I$49,"▲","-"))),ROUND(VALUE(SUBSTITUTE(実質収支比率等に係る経年分析!I$49,"▲","-")),2),NA())</f>
        <v>1.6</v>
      </c>
      <c r="F21" s="298">
        <f>IF(ISNUMBER(VALUE(SUBSTITUTE(実質収支比率等に係る経年分析!J$49,"▲","-"))),ROUND(VALUE(SUBSTITUTE(実質収支比率等に係る経年分析!J$49,"▲","-")),2),NA())</f>
        <v>-0.67</v>
      </c>
    </row>
    <row r="24" spans="1:11" x14ac:dyDescent="0.15">
      <c r="A24" s="297" t="s">
        <v>99</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111</v>
      </c>
      <c r="C26" s="299" t="s">
        <v>64</v>
      </c>
      <c r="D26" s="299" t="s">
        <v>111</v>
      </c>
      <c r="E26" s="299" t="s">
        <v>64</v>
      </c>
      <c r="F26" s="299" t="s">
        <v>111</v>
      </c>
      <c r="G26" s="299" t="s">
        <v>64</v>
      </c>
      <c r="H26" s="299" t="s">
        <v>111</v>
      </c>
      <c r="I26" s="299" t="s">
        <v>64</v>
      </c>
      <c r="J26" s="299" t="s">
        <v>111</v>
      </c>
      <c r="K26" s="299" t="s">
        <v>64</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x14ac:dyDescent="0.15">
      <c r="A30" s="299" t="e">
        <f>IF(連結実質赤字比率に係る赤字・黒字の構成分析!C$40="",NA(),連結実質赤字比率に係る赤字・黒字の構成分析!C$40)</f>
        <v>#N/A</v>
      </c>
      <c r="B30" s="299" t="e">
        <f>IF(ROUND(VALUE(SUBSTITUTE(連結実質赤字比率に係る赤字・黒字の構成分析!F$40,"▲","-")),2)&lt;0,ABS(ROUND(VALUE(SUBSTITUTE(連結実質赤字比率に係る赤字・黒字の構成分析!F$40,"▲","-")),2)),NA())</f>
        <v>#VALUE!</v>
      </c>
      <c r="C30" s="299" t="e">
        <f>IF(ROUND(VALUE(SUBSTITUTE(連結実質赤字比率に係る赤字・黒字の構成分析!F$40,"▲","-")),2)&gt;=0,ABS(ROUND(VALUE(SUBSTITUTE(連結実質赤字比率に係る赤字・黒字の構成分析!F$40,"▲","-")),2)),NA())</f>
        <v>#VALUE!</v>
      </c>
      <c r="D30" s="299" t="e">
        <f>IF(ROUND(VALUE(SUBSTITUTE(連結実質赤字比率に係る赤字・黒字の構成分析!G$40,"▲","-")),2)&lt;0,ABS(ROUND(VALUE(SUBSTITUTE(連結実質赤字比率に係る赤字・黒字の構成分析!G$40,"▲","-")),2)),NA())</f>
        <v>#VALUE!</v>
      </c>
      <c r="E30" s="299" t="e">
        <f>IF(ROUND(VALUE(SUBSTITUTE(連結実質赤字比率に係る赤字・黒字の構成分析!G$40,"▲","-")),2)&gt;=0,ABS(ROUND(VALUE(SUBSTITUTE(連結実質赤字比率に係る赤字・黒字の構成分析!G$40,"▲","-")),2)),NA())</f>
        <v>#VALUE!</v>
      </c>
      <c r="F30" s="299" t="e">
        <f>IF(ROUND(VALUE(SUBSTITUTE(連結実質赤字比率に係る赤字・黒字の構成分析!H$40,"▲","-")),2)&lt;0,ABS(ROUND(VALUE(SUBSTITUTE(連結実質赤字比率に係る赤字・黒字の構成分析!H$40,"▲","-")),2)),NA())</f>
        <v>#VALUE!</v>
      </c>
      <c r="G30" s="299" t="e">
        <f>IF(ROUND(VALUE(SUBSTITUTE(連結実質赤字比率に係る赤字・黒字の構成分析!H$40,"▲","-")),2)&gt;=0,ABS(ROUND(VALUE(SUBSTITUTE(連結実質赤字比率に係る赤字・黒字の構成分析!H$40,"▲","-")),2)),NA())</f>
        <v>#VALUE!</v>
      </c>
      <c r="H30" s="299" t="e">
        <f>IF(ROUND(VALUE(SUBSTITUTE(連結実質赤字比率に係る赤字・黒字の構成分析!I$40,"▲","-")),2)&lt;0,ABS(ROUND(VALUE(SUBSTITUTE(連結実質赤字比率に係る赤字・黒字の構成分析!I$40,"▲","-")),2)),NA())</f>
        <v>#VALUE!</v>
      </c>
      <c r="I30" s="299" t="e">
        <f>IF(ROUND(VALUE(SUBSTITUTE(連結実質赤字比率に係る赤字・黒字の構成分析!I$40,"▲","-")),2)&gt;=0,ABS(ROUND(VALUE(SUBSTITUTE(連結実質赤字比率に係る赤字・黒字の構成分析!I$40,"▲","-")),2)),NA())</f>
        <v>#VALUE!</v>
      </c>
      <c r="J30" s="299" t="e">
        <f>IF(ROUND(VALUE(SUBSTITUTE(連結実質赤字比率に係る赤字・黒字の構成分析!J$40,"▲","-")),2)&lt;0,ABS(ROUND(VALUE(SUBSTITUTE(連結実質赤字比率に係る赤字・黒字の構成分析!J$40,"▲","-")),2)),NA())</f>
        <v>#VALUE!</v>
      </c>
      <c r="K30" s="299" t="e">
        <f>IF(ROUND(VALUE(SUBSTITUTE(連結実質赤字比率に係る赤字・黒字の構成分析!J$40,"▲","-")),2)&gt;=0,ABS(ROUND(VALUE(SUBSTITUTE(連結実質赤字比率に係る赤字・黒字の構成分析!J$40,"▲","-")),2)),NA())</f>
        <v>#VALUE!</v>
      </c>
    </row>
    <row r="31" spans="1:11" x14ac:dyDescent="0.15">
      <c r="A31" s="299" t="str">
        <f>IF(連結実質赤字比率に係る赤字・黒字の構成分析!C$39="",NA(),連結実質赤字比率に係る赤字・黒字の構成分析!C$39)</f>
        <v>神栖市後期高齢者医療特別会計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0.03</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0.04</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0.06</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0.03</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0.02</v>
      </c>
    </row>
    <row r="32" spans="1:11" x14ac:dyDescent="0.15">
      <c r="A32" s="299" t="str">
        <f>IF(連結実質赤字比率に係る赤字・黒字の構成分析!C$38="",NA(),連結実質赤字比率に係る赤字・黒字の構成分析!C$38)</f>
        <v>神栖市国民健康保険特別会計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1.38</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0.5</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2.17</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1.1499999999999999</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0.44</v>
      </c>
    </row>
    <row r="33" spans="1:16" x14ac:dyDescent="0.15">
      <c r="A33" s="299" t="str">
        <f>IF(連結実質赤字比率に係る赤字・黒字の構成分析!C$37="",NA(),連結実質赤字比率に係る赤字・黒字の構成分析!C$37)</f>
        <v>神栖市公共下水道事業特別会計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0.43</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0.56999999999999995</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0.71</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0.36</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0.63</v>
      </c>
    </row>
    <row r="34" spans="1:16" x14ac:dyDescent="0.15">
      <c r="A34" s="299" t="str">
        <f>IF(連結実質赤字比率に係る赤字・黒字の構成分析!C$36="",NA(),連結実質赤字比率に係る赤字・黒字の構成分析!C$36)</f>
        <v>神栖市介護保険特別会計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0.31</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0.63</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0.55000000000000004</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0.61</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0.86</v>
      </c>
    </row>
    <row r="35" spans="1:16" x14ac:dyDescent="0.15">
      <c r="A35" s="299" t="str">
        <f>IF(連結実質赤字比率に係る赤字・黒字の構成分析!C$35="",NA(),連結実質赤字比率に係る赤字・黒字の構成分析!C$35)</f>
        <v>神栖市水道事業会計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4.59</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6</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7.07</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7.33</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8.9499999999999993</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8.51</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8.86</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11.01</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9.9700000000000006</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11.03</v>
      </c>
    </row>
    <row r="39" spans="1:16" x14ac:dyDescent="0.15">
      <c r="A39" s="297" t="s">
        <v>12</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112</v>
      </c>
      <c r="C41" s="300"/>
      <c r="D41" s="300" t="s">
        <v>114</v>
      </c>
      <c r="E41" s="300" t="s">
        <v>112</v>
      </c>
      <c r="F41" s="300"/>
      <c r="G41" s="300" t="s">
        <v>114</v>
      </c>
      <c r="H41" s="300" t="s">
        <v>112</v>
      </c>
      <c r="I41" s="300"/>
      <c r="J41" s="300" t="s">
        <v>114</v>
      </c>
      <c r="K41" s="300" t="s">
        <v>112</v>
      </c>
      <c r="L41" s="300"/>
      <c r="M41" s="300" t="s">
        <v>114</v>
      </c>
      <c r="N41" s="300" t="s">
        <v>112</v>
      </c>
      <c r="O41" s="300"/>
      <c r="P41" s="300" t="s">
        <v>114</v>
      </c>
    </row>
    <row r="42" spans="1:16" x14ac:dyDescent="0.15">
      <c r="A42" s="300" t="s">
        <v>115</v>
      </c>
      <c r="B42" s="300"/>
      <c r="C42" s="300"/>
      <c r="D42" s="300">
        <f>'実質公債費比率（分子）の構造'!K$52</f>
        <v>2025</v>
      </c>
      <c r="E42" s="300"/>
      <c r="F42" s="300"/>
      <c r="G42" s="300">
        <f>'実質公債費比率（分子）の構造'!L$52</f>
        <v>2025</v>
      </c>
      <c r="H42" s="300"/>
      <c r="I42" s="300"/>
      <c r="J42" s="300">
        <f>'実質公債費比率（分子）の構造'!M$52</f>
        <v>2385</v>
      </c>
      <c r="K42" s="300"/>
      <c r="L42" s="300"/>
      <c r="M42" s="300">
        <f>'実質公債費比率（分子）の構造'!N$52</f>
        <v>2432</v>
      </c>
      <c r="N42" s="300"/>
      <c r="O42" s="300"/>
      <c r="P42" s="300">
        <f>'実質公債費比率（分子）の構造'!O$52</f>
        <v>2076</v>
      </c>
    </row>
    <row r="43" spans="1:16" x14ac:dyDescent="0.15">
      <c r="A43" s="300" t="s">
        <v>43</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41</v>
      </c>
      <c r="B44" s="300">
        <f>'実質公債費比率（分子）の構造'!K$50</f>
        <v>59</v>
      </c>
      <c r="C44" s="300"/>
      <c r="D44" s="300"/>
      <c r="E44" s="300">
        <f>'実質公債費比率（分子）の構造'!L$50</f>
        <v>103</v>
      </c>
      <c r="F44" s="300"/>
      <c r="G44" s="300"/>
      <c r="H44" s="300">
        <f>'実質公債費比率（分子）の構造'!M$50</f>
        <v>193</v>
      </c>
      <c r="I44" s="300"/>
      <c r="J44" s="300"/>
      <c r="K44" s="300">
        <f>'実質公債費比率（分子）の構造'!N$50</f>
        <v>57</v>
      </c>
      <c r="L44" s="300"/>
      <c r="M44" s="300"/>
      <c r="N44" s="300">
        <f>'実質公債費比率（分子）の構造'!O$50</f>
        <v>1887</v>
      </c>
      <c r="O44" s="300"/>
      <c r="P44" s="300"/>
    </row>
    <row r="45" spans="1:16" x14ac:dyDescent="0.15">
      <c r="A45" s="300" t="s">
        <v>0</v>
      </c>
      <c r="B45" s="300">
        <f>'実質公債費比率（分子）の構造'!K$49</f>
        <v>335</v>
      </c>
      <c r="C45" s="300"/>
      <c r="D45" s="300"/>
      <c r="E45" s="300">
        <f>'実質公債費比率（分子）の構造'!L$49</f>
        <v>253</v>
      </c>
      <c r="F45" s="300"/>
      <c r="G45" s="300"/>
      <c r="H45" s="300">
        <f>'実質公債費比率（分子）の構造'!M$49</f>
        <v>173</v>
      </c>
      <c r="I45" s="300"/>
      <c r="J45" s="300"/>
      <c r="K45" s="300">
        <f>'実質公債費比率（分子）の構造'!N$49</f>
        <v>85</v>
      </c>
      <c r="L45" s="300"/>
      <c r="M45" s="300"/>
      <c r="N45" s="300">
        <f>'実質公債費比率（分子）の構造'!O$49</f>
        <v>122</v>
      </c>
      <c r="O45" s="300"/>
      <c r="P45" s="300"/>
    </row>
    <row r="46" spans="1:16" x14ac:dyDescent="0.15">
      <c r="A46" s="300" t="s">
        <v>36</v>
      </c>
      <c r="B46" s="300">
        <f>'実質公債費比率（分子）の構造'!K$48</f>
        <v>721</v>
      </c>
      <c r="C46" s="300"/>
      <c r="D46" s="300"/>
      <c r="E46" s="300">
        <f>'実質公債費比率（分子）の構造'!L$48</f>
        <v>722</v>
      </c>
      <c r="F46" s="300"/>
      <c r="G46" s="300"/>
      <c r="H46" s="300">
        <f>'実質公債費比率（分子）の構造'!M$48</f>
        <v>688</v>
      </c>
      <c r="I46" s="300"/>
      <c r="J46" s="300"/>
      <c r="K46" s="300">
        <f>'実質公債費比率（分子）の構造'!N$48</f>
        <v>634</v>
      </c>
      <c r="L46" s="300"/>
      <c r="M46" s="300"/>
      <c r="N46" s="300">
        <f>'実質公債費比率（分子）の構造'!O$48</f>
        <v>607</v>
      </c>
      <c r="O46" s="300"/>
      <c r="P46" s="300"/>
    </row>
    <row r="47" spans="1:16" x14ac:dyDescent="0.15">
      <c r="A47" s="300" t="s">
        <v>33</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31</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23</v>
      </c>
      <c r="B49" s="300">
        <f>'実質公債費比率（分子）の構造'!K$45</f>
        <v>2151</v>
      </c>
      <c r="C49" s="300"/>
      <c r="D49" s="300"/>
      <c r="E49" s="300">
        <f>'実質公債費比率（分子）の構造'!L$45</f>
        <v>2045</v>
      </c>
      <c r="F49" s="300"/>
      <c r="G49" s="300"/>
      <c r="H49" s="300">
        <f>'実質公債費比率（分子）の構造'!M$45</f>
        <v>2563</v>
      </c>
      <c r="I49" s="300"/>
      <c r="J49" s="300"/>
      <c r="K49" s="300">
        <f>'実質公債費比率（分子）の構造'!N$45</f>
        <v>2535</v>
      </c>
      <c r="L49" s="300"/>
      <c r="M49" s="300"/>
      <c r="N49" s="300">
        <f>'実質公債費比率（分子）の構造'!O$45</f>
        <v>1942</v>
      </c>
      <c r="O49" s="300"/>
      <c r="P49" s="300"/>
    </row>
    <row r="50" spans="1:16" x14ac:dyDescent="0.15">
      <c r="A50" s="300" t="s">
        <v>55</v>
      </c>
      <c r="B50" s="300" t="e">
        <f>NA()</f>
        <v>#N/A</v>
      </c>
      <c r="C50" s="300">
        <f>IF(ISNUMBER('実質公債費比率（分子）の構造'!K$53),'実質公債費比率（分子）の構造'!K$53,NA())</f>
        <v>1241</v>
      </c>
      <c r="D50" s="300" t="e">
        <f>NA()</f>
        <v>#N/A</v>
      </c>
      <c r="E50" s="300" t="e">
        <f>NA()</f>
        <v>#N/A</v>
      </c>
      <c r="F50" s="300">
        <f>IF(ISNUMBER('実質公債費比率（分子）の構造'!L$53),'実質公債費比率（分子）の構造'!L$53,NA())</f>
        <v>1098</v>
      </c>
      <c r="G50" s="300" t="e">
        <f>NA()</f>
        <v>#N/A</v>
      </c>
      <c r="H50" s="300" t="e">
        <f>NA()</f>
        <v>#N/A</v>
      </c>
      <c r="I50" s="300">
        <f>IF(ISNUMBER('実質公債費比率（分子）の構造'!M$53),'実質公債費比率（分子）の構造'!M$53,NA())</f>
        <v>1232</v>
      </c>
      <c r="J50" s="300" t="e">
        <f>NA()</f>
        <v>#N/A</v>
      </c>
      <c r="K50" s="300" t="e">
        <f>NA()</f>
        <v>#N/A</v>
      </c>
      <c r="L50" s="300">
        <f>IF(ISNUMBER('実質公債費比率（分子）の構造'!N$53),'実質公債費比率（分子）の構造'!N$53,NA())</f>
        <v>879</v>
      </c>
      <c r="M50" s="300" t="e">
        <f>NA()</f>
        <v>#N/A</v>
      </c>
      <c r="N50" s="300" t="e">
        <f>NA()</f>
        <v>#N/A</v>
      </c>
      <c r="O50" s="300">
        <f>IF(ISNUMBER('実質公債費比率（分子）の構造'!O$53),'実質公債費比率（分子）の構造'!O$53,NA())</f>
        <v>2482</v>
      </c>
      <c r="P50" s="300" t="e">
        <f>NA()</f>
        <v>#N/A</v>
      </c>
    </row>
    <row r="53" spans="1:16" x14ac:dyDescent="0.15">
      <c r="A53" s="297" t="s">
        <v>118</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121</v>
      </c>
      <c r="C55" s="299"/>
      <c r="D55" s="299" t="s">
        <v>124</v>
      </c>
      <c r="E55" s="299" t="s">
        <v>121</v>
      </c>
      <c r="F55" s="299"/>
      <c r="G55" s="299" t="s">
        <v>124</v>
      </c>
      <c r="H55" s="299" t="s">
        <v>121</v>
      </c>
      <c r="I55" s="299"/>
      <c r="J55" s="299" t="s">
        <v>124</v>
      </c>
      <c r="K55" s="299" t="s">
        <v>121</v>
      </c>
      <c r="L55" s="299"/>
      <c r="M55" s="299" t="s">
        <v>124</v>
      </c>
      <c r="N55" s="299" t="s">
        <v>121</v>
      </c>
      <c r="O55" s="299"/>
      <c r="P55" s="299" t="s">
        <v>124</v>
      </c>
    </row>
    <row r="56" spans="1:16" x14ac:dyDescent="0.15">
      <c r="A56" s="299" t="s">
        <v>48</v>
      </c>
      <c r="B56" s="299"/>
      <c r="C56" s="299"/>
      <c r="D56" s="299">
        <f>'将来負担比率（分子）の構造'!I$52</f>
        <v>21063</v>
      </c>
      <c r="E56" s="299"/>
      <c r="F56" s="299"/>
      <c r="G56" s="299">
        <f>'将来負担比率（分子）の構造'!J$52</f>
        <v>21040</v>
      </c>
      <c r="H56" s="299"/>
      <c r="I56" s="299"/>
      <c r="J56" s="299">
        <f>'将来負担比率（分子）の構造'!K$52</f>
        <v>20121</v>
      </c>
      <c r="K56" s="299"/>
      <c r="L56" s="299"/>
      <c r="M56" s="299">
        <f>'将来負担比率（分子）の構造'!L$52</f>
        <v>18818</v>
      </c>
      <c r="N56" s="299"/>
      <c r="O56" s="299"/>
      <c r="P56" s="299">
        <f>'将来負担比率（分子）の構造'!M$52</f>
        <v>17720</v>
      </c>
    </row>
    <row r="57" spans="1:16" x14ac:dyDescent="0.15">
      <c r="A57" s="299" t="s">
        <v>93</v>
      </c>
      <c r="B57" s="299"/>
      <c r="C57" s="299"/>
      <c r="D57" s="299">
        <f>'将来負担比率（分子）の構造'!I$51</f>
        <v>261</v>
      </c>
      <c r="E57" s="299"/>
      <c r="F57" s="299"/>
      <c r="G57" s="299">
        <f>'将来負担比率（分子）の構造'!J$51</f>
        <v>227</v>
      </c>
      <c r="H57" s="299"/>
      <c r="I57" s="299"/>
      <c r="J57" s="299">
        <f>'将来負担比率（分子）の構造'!K$51</f>
        <v>208</v>
      </c>
      <c r="K57" s="299"/>
      <c r="L57" s="299"/>
      <c r="M57" s="299">
        <f>'将来負担比率（分子）の構造'!L$51</f>
        <v>194</v>
      </c>
      <c r="N57" s="299"/>
      <c r="O57" s="299"/>
      <c r="P57" s="299">
        <f>'将来負担比率（分子）の構造'!M$51</f>
        <v>345</v>
      </c>
    </row>
    <row r="58" spans="1:16" x14ac:dyDescent="0.15">
      <c r="A58" s="299" t="s">
        <v>91</v>
      </c>
      <c r="B58" s="299"/>
      <c r="C58" s="299"/>
      <c r="D58" s="299">
        <f>'将来負担比率（分子）の構造'!I$50</f>
        <v>13889</v>
      </c>
      <c r="E58" s="299"/>
      <c r="F58" s="299"/>
      <c r="G58" s="299">
        <f>'将来負担比率（分子）の構造'!J$50</f>
        <v>12899</v>
      </c>
      <c r="H58" s="299"/>
      <c r="I58" s="299"/>
      <c r="J58" s="299">
        <f>'将来負担比率（分子）の構造'!K$50</f>
        <v>12434</v>
      </c>
      <c r="K58" s="299"/>
      <c r="L58" s="299"/>
      <c r="M58" s="299">
        <f>'将来負担比率（分子）の構造'!L$50</f>
        <v>14966</v>
      </c>
      <c r="N58" s="299"/>
      <c r="O58" s="299"/>
      <c r="P58" s="299">
        <f>'将来負担比率（分子）の構造'!M$50</f>
        <v>13303</v>
      </c>
    </row>
    <row r="59" spans="1:16" x14ac:dyDescent="0.15">
      <c r="A59" s="299" t="s">
        <v>88</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84</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72</v>
      </c>
      <c r="B61" s="299">
        <f>'将来負担比率（分子）の構造'!I$46</f>
        <v>0</v>
      </c>
      <c r="C61" s="299"/>
      <c r="D61" s="299"/>
      <c r="E61" s="299">
        <f>'将来負担比率（分子）の構造'!J$46</f>
        <v>6</v>
      </c>
      <c r="F61" s="299"/>
      <c r="G61" s="299"/>
      <c r="H61" s="299">
        <f>'将来負担比率（分子）の構造'!K$46</f>
        <v>4</v>
      </c>
      <c r="I61" s="299"/>
      <c r="J61" s="299"/>
      <c r="K61" s="299" t="str">
        <f>'将来負担比率（分子）の構造'!L$46</f>
        <v>-</v>
      </c>
      <c r="L61" s="299"/>
      <c r="M61" s="299"/>
      <c r="N61" s="299" t="str">
        <f>'将来負担比率（分子）の構造'!M$46</f>
        <v>-</v>
      </c>
      <c r="O61" s="299"/>
      <c r="P61" s="299"/>
    </row>
    <row r="62" spans="1:16" x14ac:dyDescent="0.15">
      <c r="A62" s="299" t="s">
        <v>75</v>
      </c>
      <c r="B62" s="299">
        <f>'将来負担比率（分子）の構造'!I$45</f>
        <v>3858</v>
      </c>
      <c r="C62" s="299"/>
      <c r="D62" s="299"/>
      <c r="E62" s="299">
        <f>'将来負担比率（分子）の構造'!J$45</f>
        <v>3487</v>
      </c>
      <c r="F62" s="299"/>
      <c r="G62" s="299"/>
      <c r="H62" s="299">
        <f>'将来負担比率（分子）の構造'!K$45</f>
        <v>3350</v>
      </c>
      <c r="I62" s="299"/>
      <c r="J62" s="299"/>
      <c r="K62" s="299">
        <f>'将来負担比率（分子）の構造'!L$45</f>
        <v>3356</v>
      </c>
      <c r="L62" s="299"/>
      <c r="M62" s="299"/>
      <c r="N62" s="299">
        <f>'将来負担比率（分子）の構造'!M$45</f>
        <v>3671</v>
      </c>
      <c r="O62" s="299"/>
      <c r="P62" s="299"/>
    </row>
    <row r="63" spans="1:16" x14ac:dyDescent="0.15">
      <c r="A63" s="299" t="s">
        <v>71</v>
      </c>
      <c r="B63" s="299">
        <f>'将来負担比率（分子）の構造'!I$44</f>
        <v>1210</v>
      </c>
      <c r="C63" s="299"/>
      <c r="D63" s="299"/>
      <c r="E63" s="299">
        <f>'将来負担比率（分子）の構造'!J$44</f>
        <v>1309</v>
      </c>
      <c r="F63" s="299"/>
      <c r="G63" s="299"/>
      <c r="H63" s="299">
        <f>'将来負担比率（分子）の構造'!K$44</f>
        <v>1223</v>
      </c>
      <c r="I63" s="299"/>
      <c r="J63" s="299"/>
      <c r="K63" s="299">
        <f>'将来負担比率（分子）の構造'!L$44</f>
        <v>1206</v>
      </c>
      <c r="L63" s="299"/>
      <c r="M63" s="299"/>
      <c r="N63" s="299">
        <f>'将来負担比率（分子）の構造'!M$44</f>
        <v>1097</v>
      </c>
      <c r="O63" s="299"/>
      <c r="P63" s="299"/>
    </row>
    <row r="64" spans="1:16" x14ac:dyDescent="0.15">
      <c r="A64" s="299" t="s">
        <v>69</v>
      </c>
      <c r="B64" s="299">
        <f>'将来負担比率（分子）の構造'!I$43</f>
        <v>8718</v>
      </c>
      <c r="C64" s="299"/>
      <c r="D64" s="299"/>
      <c r="E64" s="299">
        <f>'将来負担比率（分子）の構造'!J$43</f>
        <v>9359</v>
      </c>
      <c r="F64" s="299"/>
      <c r="G64" s="299"/>
      <c r="H64" s="299">
        <f>'将来負担比率（分子）の構造'!K$43</f>
        <v>10150</v>
      </c>
      <c r="I64" s="299"/>
      <c r="J64" s="299"/>
      <c r="K64" s="299">
        <f>'将来負担比率（分子）の構造'!L$43</f>
        <v>10647</v>
      </c>
      <c r="L64" s="299"/>
      <c r="M64" s="299"/>
      <c r="N64" s="299">
        <f>'将来負担比率（分子）の構造'!M$43</f>
        <v>10553</v>
      </c>
      <c r="O64" s="299"/>
      <c r="P64" s="299"/>
    </row>
    <row r="65" spans="1:16" x14ac:dyDescent="0.15">
      <c r="A65" s="299" t="s">
        <v>67</v>
      </c>
      <c r="B65" s="299" t="str">
        <f>'将来負担比率（分子）の構造'!I$42</f>
        <v>-</v>
      </c>
      <c r="C65" s="299"/>
      <c r="D65" s="299"/>
      <c r="E65" s="299">
        <f>'将来負担比率（分子）の構造'!J$42</f>
        <v>7858</v>
      </c>
      <c r="F65" s="299"/>
      <c r="G65" s="299"/>
      <c r="H65" s="299">
        <f>'将来負担比率（分子）の構造'!K$42</f>
        <v>7858</v>
      </c>
      <c r="I65" s="299"/>
      <c r="J65" s="299"/>
      <c r="K65" s="299">
        <f>'将来負担比率（分子）の構造'!L$42</f>
        <v>7858</v>
      </c>
      <c r="L65" s="299"/>
      <c r="M65" s="299"/>
      <c r="N65" s="299">
        <f>'将来負担比率（分子）の構造'!M$42</f>
        <v>7548</v>
      </c>
      <c r="O65" s="299"/>
      <c r="P65" s="299"/>
    </row>
    <row r="66" spans="1:16" x14ac:dyDescent="0.15">
      <c r="A66" s="299" t="s">
        <v>62</v>
      </c>
      <c r="B66" s="299">
        <f>'将来負担比率（分子）の構造'!I$41</f>
        <v>18936</v>
      </c>
      <c r="C66" s="299"/>
      <c r="D66" s="299"/>
      <c r="E66" s="299">
        <f>'将来負担比率（分子）の構造'!J$41</f>
        <v>18100</v>
      </c>
      <c r="F66" s="299"/>
      <c r="G66" s="299"/>
      <c r="H66" s="299">
        <f>'将来負担比率（分子）の構造'!K$41</f>
        <v>16792</v>
      </c>
      <c r="I66" s="299"/>
      <c r="J66" s="299"/>
      <c r="K66" s="299">
        <f>'将来負担比率（分子）の構造'!L$41</f>
        <v>15312</v>
      </c>
      <c r="L66" s="299"/>
      <c r="M66" s="299"/>
      <c r="N66" s="299">
        <f>'将来負担比率（分子）の構造'!M$41</f>
        <v>14315</v>
      </c>
      <c r="O66" s="299"/>
      <c r="P66" s="299"/>
    </row>
    <row r="67" spans="1:16" x14ac:dyDescent="0.15">
      <c r="A67" s="299" t="s">
        <v>97</v>
      </c>
      <c r="B67" s="299" t="e">
        <f>NA()</f>
        <v>#N/A</v>
      </c>
      <c r="C67" s="299">
        <f>IF(ISNUMBER('将来負担比率（分子）の構造'!I$53),IF('将来負担比率（分子）の構造'!I$53&lt;0,0,'将来負担比率（分子）の構造'!I$53),NA())</f>
        <v>0</v>
      </c>
      <c r="D67" s="299" t="e">
        <f>NA()</f>
        <v>#N/A</v>
      </c>
      <c r="E67" s="299" t="e">
        <f>NA()</f>
        <v>#N/A</v>
      </c>
      <c r="F67" s="299">
        <f>IF(ISNUMBER('将来負担比率（分子）の構造'!J$53),IF('将来負担比率（分子）の構造'!J$53&lt;0,0,'将来負担比率（分子）の構造'!J$53),NA())</f>
        <v>5952</v>
      </c>
      <c r="G67" s="299" t="e">
        <f>NA()</f>
        <v>#N/A</v>
      </c>
      <c r="H67" s="299" t="e">
        <f>NA()</f>
        <v>#N/A</v>
      </c>
      <c r="I67" s="299">
        <f>IF(ISNUMBER('将来負担比率（分子）の構造'!K$53),IF('将来負担比率（分子）の構造'!K$53&lt;0,0,'将来負担比率（分子）の構造'!K$53),NA())</f>
        <v>6614</v>
      </c>
      <c r="J67" s="299" t="e">
        <f>NA()</f>
        <v>#N/A</v>
      </c>
      <c r="K67" s="299" t="e">
        <f>NA()</f>
        <v>#N/A</v>
      </c>
      <c r="L67" s="299">
        <f>IF(ISNUMBER('将来負担比率（分子）の構造'!L$53),IF('将来負担比率（分子）の構造'!L$53&lt;0,0,'将来負担比率（分子）の構造'!L$53),NA())</f>
        <v>4401</v>
      </c>
      <c r="M67" s="299" t="e">
        <f>NA()</f>
        <v>#N/A</v>
      </c>
      <c r="N67" s="299" t="e">
        <f>NA()</f>
        <v>#N/A</v>
      </c>
      <c r="O67" s="299">
        <f>IF(ISNUMBER('将来負担比率（分子）の構造'!M$53),IF('将来負担比率（分子）の構造'!M$53&lt;0,0,'将来負担比率（分子）の構造'!M$53),NA())</f>
        <v>5816</v>
      </c>
      <c r="P67" s="299" t="e">
        <f>NA()</f>
        <v>#N/A</v>
      </c>
    </row>
    <row r="70" spans="1:16" x14ac:dyDescent="0.15">
      <c r="A70" s="302" t="s">
        <v>125</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126</v>
      </c>
      <c r="B72" s="303">
        <f>基金残高に係る経年分析!F55</f>
        <v>6010</v>
      </c>
      <c r="C72" s="303">
        <f>基金残高に係る経年分析!G55</f>
        <v>6764</v>
      </c>
      <c r="D72" s="303">
        <f>基金残高に係る経年分析!H55</f>
        <v>6285</v>
      </c>
    </row>
    <row r="73" spans="1:16" x14ac:dyDescent="0.15">
      <c r="A73" s="301" t="s">
        <v>127</v>
      </c>
      <c r="B73" s="303">
        <f>基金残高に係る経年分析!F56</f>
        <v>397</v>
      </c>
      <c r="C73" s="303">
        <f>基金残高に係る経年分析!G56</f>
        <v>397</v>
      </c>
      <c r="D73" s="303">
        <f>基金残高に係る経年分析!H56</f>
        <v>397</v>
      </c>
    </row>
    <row r="74" spans="1:16" x14ac:dyDescent="0.15">
      <c r="A74" s="301" t="s">
        <v>129</v>
      </c>
      <c r="B74" s="303">
        <f>基金残高に係る経年分析!F57</f>
        <v>5501</v>
      </c>
      <c r="C74" s="303">
        <f>基金残高に係る経年分析!G57</f>
        <v>6894</v>
      </c>
      <c r="D74" s="303">
        <f>基金残高に係る経年分析!H57</f>
        <v>5418</v>
      </c>
    </row>
  </sheetData>
  <sheetProtection algorithmName="SHA-512" hashValue="hRk2GtuzGlTOrN0rg/AOrSGvRc4RvxqlkxhlhXPOXA7JoLDc8DSIBEJ6xTP2Kgi9Sybxw9DAkJSsbd0/OOTmlg==" saltValue="mvkOjuNzNxVQXiZMDubwzg=="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8" t="s">
        <v>74</v>
      </c>
      <c r="DI1" s="689"/>
      <c r="DJ1" s="689"/>
      <c r="DK1" s="689"/>
      <c r="DL1" s="689"/>
      <c r="DM1" s="689"/>
      <c r="DN1" s="690"/>
      <c r="DO1" s="1"/>
      <c r="DP1" s="688" t="s">
        <v>237</v>
      </c>
      <c r="DQ1" s="689"/>
      <c r="DR1" s="689"/>
      <c r="DS1" s="689"/>
      <c r="DT1" s="689"/>
      <c r="DU1" s="689"/>
      <c r="DV1" s="689"/>
      <c r="DW1" s="689"/>
      <c r="DX1" s="689"/>
      <c r="DY1" s="689"/>
      <c r="DZ1" s="689"/>
      <c r="EA1" s="689"/>
      <c r="EB1" s="689"/>
      <c r="EC1" s="690"/>
      <c r="ED1" s="2"/>
      <c r="EE1" s="2"/>
      <c r="EF1" s="2"/>
      <c r="EG1" s="2"/>
      <c r="EH1" s="2"/>
      <c r="EI1" s="2"/>
      <c r="EJ1" s="2"/>
      <c r="EK1" s="2"/>
      <c r="EL1" s="2"/>
      <c r="EM1" s="2"/>
    </row>
    <row r="2" spans="2:143" ht="22.5" customHeight="1" x14ac:dyDescent="0.15">
      <c r="B2" s="43" t="s">
        <v>306</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27" t="s">
        <v>113</v>
      </c>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7" t="s">
        <v>308</v>
      </c>
      <c r="AQ3" s="528"/>
      <c r="AR3" s="528"/>
      <c r="AS3" s="528"/>
      <c r="AT3" s="528"/>
      <c r="AU3" s="528"/>
      <c r="AV3" s="528"/>
      <c r="AW3" s="528"/>
      <c r="AX3" s="528"/>
      <c r="AY3" s="528"/>
      <c r="AZ3" s="528"/>
      <c r="BA3" s="528"/>
      <c r="BB3" s="528"/>
      <c r="BC3" s="528"/>
      <c r="BD3" s="528"/>
      <c r="BE3" s="528"/>
      <c r="BF3" s="528"/>
      <c r="BG3" s="528"/>
      <c r="BH3" s="528"/>
      <c r="BI3" s="528"/>
      <c r="BJ3" s="528"/>
      <c r="BK3" s="528"/>
      <c r="BL3" s="528"/>
      <c r="BM3" s="528"/>
      <c r="BN3" s="528"/>
      <c r="BO3" s="528"/>
      <c r="BP3" s="528"/>
      <c r="BQ3" s="528"/>
      <c r="BR3" s="528"/>
      <c r="BS3" s="528"/>
      <c r="BT3" s="528"/>
      <c r="BU3" s="528"/>
      <c r="BV3" s="528"/>
      <c r="BW3" s="528"/>
      <c r="BX3" s="528"/>
      <c r="BY3" s="528"/>
      <c r="BZ3" s="528"/>
      <c r="CA3" s="528"/>
      <c r="CB3" s="570"/>
      <c r="CD3" s="527" t="s">
        <v>197</v>
      </c>
      <c r="CE3" s="528"/>
      <c r="CF3" s="528"/>
      <c r="CG3" s="528"/>
      <c r="CH3" s="528"/>
      <c r="CI3" s="528"/>
      <c r="CJ3" s="528"/>
      <c r="CK3" s="528"/>
      <c r="CL3" s="528"/>
      <c r="CM3" s="528"/>
      <c r="CN3" s="528"/>
      <c r="CO3" s="528"/>
      <c r="CP3" s="528"/>
      <c r="CQ3" s="528"/>
      <c r="CR3" s="528"/>
      <c r="CS3" s="528"/>
      <c r="CT3" s="528"/>
      <c r="CU3" s="528"/>
      <c r="CV3" s="528"/>
      <c r="CW3" s="528"/>
      <c r="CX3" s="528"/>
      <c r="CY3" s="528"/>
      <c r="CZ3" s="528"/>
      <c r="DA3" s="528"/>
      <c r="DB3" s="528"/>
      <c r="DC3" s="528"/>
      <c r="DD3" s="528"/>
      <c r="DE3" s="528"/>
      <c r="DF3" s="528"/>
      <c r="DG3" s="528"/>
      <c r="DH3" s="528"/>
      <c r="DI3" s="528"/>
      <c r="DJ3" s="528"/>
      <c r="DK3" s="528"/>
      <c r="DL3" s="528"/>
      <c r="DM3" s="528"/>
      <c r="DN3" s="528"/>
      <c r="DO3" s="528"/>
      <c r="DP3" s="528"/>
      <c r="DQ3" s="528"/>
      <c r="DR3" s="528"/>
      <c r="DS3" s="528"/>
      <c r="DT3" s="528"/>
      <c r="DU3" s="528"/>
      <c r="DV3" s="528"/>
      <c r="DW3" s="528"/>
      <c r="DX3" s="528"/>
      <c r="DY3" s="528"/>
      <c r="DZ3" s="528"/>
      <c r="EA3" s="528"/>
      <c r="EB3" s="528"/>
      <c r="EC3" s="570"/>
    </row>
    <row r="4" spans="2:143" ht="11.25" customHeight="1" x14ac:dyDescent="0.15">
      <c r="B4" s="527" t="s">
        <v>4</v>
      </c>
      <c r="C4" s="528"/>
      <c r="D4" s="528"/>
      <c r="E4" s="528"/>
      <c r="F4" s="528"/>
      <c r="G4" s="528"/>
      <c r="H4" s="528"/>
      <c r="I4" s="528"/>
      <c r="J4" s="528"/>
      <c r="K4" s="528"/>
      <c r="L4" s="528"/>
      <c r="M4" s="528"/>
      <c r="N4" s="528"/>
      <c r="O4" s="528"/>
      <c r="P4" s="528"/>
      <c r="Q4" s="570"/>
      <c r="R4" s="527" t="s">
        <v>310</v>
      </c>
      <c r="S4" s="528"/>
      <c r="T4" s="528"/>
      <c r="U4" s="528"/>
      <c r="V4" s="528"/>
      <c r="W4" s="528"/>
      <c r="X4" s="528"/>
      <c r="Y4" s="570"/>
      <c r="Z4" s="527" t="s">
        <v>312</v>
      </c>
      <c r="AA4" s="528"/>
      <c r="AB4" s="528"/>
      <c r="AC4" s="570"/>
      <c r="AD4" s="527" t="s">
        <v>260</v>
      </c>
      <c r="AE4" s="528"/>
      <c r="AF4" s="528"/>
      <c r="AG4" s="528"/>
      <c r="AH4" s="528"/>
      <c r="AI4" s="528"/>
      <c r="AJ4" s="528"/>
      <c r="AK4" s="570"/>
      <c r="AL4" s="527" t="s">
        <v>312</v>
      </c>
      <c r="AM4" s="528"/>
      <c r="AN4" s="528"/>
      <c r="AO4" s="570"/>
      <c r="AP4" s="691" t="s">
        <v>314</v>
      </c>
      <c r="AQ4" s="691"/>
      <c r="AR4" s="691"/>
      <c r="AS4" s="691"/>
      <c r="AT4" s="691"/>
      <c r="AU4" s="691"/>
      <c r="AV4" s="691"/>
      <c r="AW4" s="691"/>
      <c r="AX4" s="691"/>
      <c r="AY4" s="691"/>
      <c r="AZ4" s="691"/>
      <c r="BA4" s="691"/>
      <c r="BB4" s="691"/>
      <c r="BC4" s="691"/>
      <c r="BD4" s="691"/>
      <c r="BE4" s="691"/>
      <c r="BF4" s="691"/>
      <c r="BG4" s="691" t="s">
        <v>297</v>
      </c>
      <c r="BH4" s="691"/>
      <c r="BI4" s="691"/>
      <c r="BJ4" s="691"/>
      <c r="BK4" s="691"/>
      <c r="BL4" s="691"/>
      <c r="BM4" s="691"/>
      <c r="BN4" s="691"/>
      <c r="BO4" s="691" t="s">
        <v>312</v>
      </c>
      <c r="BP4" s="691"/>
      <c r="BQ4" s="691"/>
      <c r="BR4" s="691"/>
      <c r="BS4" s="691" t="s">
        <v>316</v>
      </c>
      <c r="BT4" s="691"/>
      <c r="BU4" s="691"/>
      <c r="BV4" s="691"/>
      <c r="BW4" s="691"/>
      <c r="BX4" s="691"/>
      <c r="BY4" s="691"/>
      <c r="BZ4" s="691"/>
      <c r="CA4" s="691"/>
      <c r="CB4" s="691"/>
      <c r="CD4" s="527" t="s">
        <v>144</v>
      </c>
      <c r="CE4" s="528"/>
      <c r="CF4" s="528"/>
      <c r="CG4" s="528"/>
      <c r="CH4" s="528"/>
      <c r="CI4" s="528"/>
      <c r="CJ4" s="528"/>
      <c r="CK4" s="528"/>
      <c r="CL4" s="528"/>
      <c r="CM4" s="528"/>
      <c r="CN4" s="528"/>
      <c r="CO4" s="528"/>
      <c r="CP4" s="528"/>
      <c r="CQ4" s="528"/>
      <c r="CR4" s="528"/>
      <c r="CS4" s="528"/>
      <c r="CT4" s="528"/>
      <c r="CU4" s="528"/>
      <c r="CV4" s="528"/>
      <c r="CW4" s="528"/>
      <c r="CX4" s="528"/>
      <c r="CY4" s="528"/>
      <c r="CZ4" s="528"/>
      <c r="DA4" s="528"/>
      <c r="DB4" s="528"/>
      <c r="DC4" s="528"/>
      <c r="DD4" s="528"/>
      <c r="DE4" s="528"/>
      <c r="DF4" s="528"/>
      <c r="DG4" s="528"/>
      <c r="DH4" s="528"/>
      <c r="DI4" s="528"/>
      <c r="DJ4" s="528"/>
      <c r="DK4" s="528"/>
      <c r="DL4" s="528"/>
      <c r="DM4" s="528"/>
      <c r="DN4" s="528"/>
      <c r="DO4" s="528"/>
      <c r="DP4" s="528"/>
      <c r="DQ4" s="528"/>
      <c r="DR4" s="528"/>
      <c r="DS4" s="528"/>
      <c r="DT4" s="528"/>
      <c r="DU4" s="528"/>
      <c r="DV4" s="528"/>
      <c r="DW4" s="528"/>
      <c r="DX4" s="528"/>
      <c r="DY4" s="528"/>
      <c r="DZ4" s="528"/>
      <c r="EA4" s="528"/>
      <c r="EB4" s="528"/>
      <c r="EC4" s="570"/>
    </row>
    <row r="5" spans="2:143" s="8" customFormat="1" ht="11.25" customHeight="1" x14ac:dyDescent="0.15">
      <c r="B5" s="646" t="s">
        <v>309</v>
      </c>
      <c r="C5" s="647"/>
      <c r="D5" s="647"/>
      <c r="E5" s="647"/>
      <c r="F5" s="647"/>
      <c r="G5" s="647"/>
      <c r="H5" s="647"/>
      <c r="I5" s="647"/>
      <c r="J5" s="647"/>
      <c r="K5" s="647"/>
      <c r="L5" s="647"/>
      <c r="M5" s="647"/>
      <c r="N5" s="647"/>
      <c r="O5" s="647"/>
      <c r="P5" s="647"/>
      <c r="Q5" s="648"/>
      <c r="R5" s="643">
        <v>21664229</v>
      </c>
      <c r="S5" s="644"/>
      <c r="T5" s="644"/>
      <c r="U5" s="644"/>
      <c r="V5" s="644"/>
      <c r="W5" s="644"/>
      <c r="X5" s="644"/>
      <c r="Y5" s="675"/>
      <c r="Z5" s="686">
        <v>45.1</v>
      </c>
      <c r="AA5" s="686"/>
      <c r="AB5" s="686"/>
      <c r="AC5" s="686"/>
      <c r="AD5" s="687">
        <v>21664229</v>
      </c>
      <c r="AE5" s="687"/>
      <c r="AF5" s="687"/>
      <c r="AG5" s="687"/>
      <c r="AH5" s="687"/>
      <c r="AI5" s="687"/>
      <c r="AJ5" s="687"/>
      <c r="AK5" s="687"/>
      <c r="AL5" s="676">
        <v>85.7</v>
      </c>
      <c r="AM5" s="660"/>
      <c r="AN5" s="660"/>
      <c r="AO5" s="679"/>
      <c r="AP5" s="646" t="s">
        <v>317</v>
      </c>
      <c r="AQ5" s="647"/>
      <c r="AR5" s="647"/>
      <c r="AS5" s="647"/>
      <c r="AT5" s="647"/>
      <c r="AU5" s="647"/>
      <c r="AV5" s="647"/>
      <c r="AW5" s="647"/>
      <c r="AX5" s="647"/>
      <c r="AY5" s="647"/>
      <c r="AZ5" s="647"/>
      <c r="BA5" s="647"/>
      <c r="BB5" s="647"/>
      <c r="BC5" s="647"/>
      <c r="BD5" s="647"/>
      <c r="BE5" s="647"/>
      <c r="BF5" s="648"/>
      <c r="BG5" s="592">
        <v>21638631</v>
      </c>
      <c r="BH5" s="415"/>
      <c r="BI5" s="415"/>
      <c r="BJ5" s="415"/>
      <c r="BK5" s="415"/>
      <c r="BL5" s="415"/>
      <c r="BM5" s="415"/>
      <c r="BN5" s="593"/>
      <c r="BO5" s="640">
        <v>99.9</v>
      </c>
      <c r="BP5" s="640"/>
      <c r="BQ5" s="640"/>
      <c r="BR5" s="640"/>
      <c r="BS5" s="641" t="s">
        <v>205</v>
      </c>
      <c r="BT5" s="641"/>
      <c r="BU5" s="641"/>
      <c r="BV5" s="641"/>
      <c r="BW5" s="641"/>
      <c r="BX5" s="641"/>
      <c r="BY5" s="641"/>
      <c r="BZ5" s="641"/>
      <c r="CA5" s="641"/>
      <c r="CB5" s="667"/>
      <c r="CD5" s="527" t="s">
        <v>314</v>
      </c>
      <c r="CE5" s="528"/>
      <c r="CF5" s="528"/>
      <c r="CG5" s="528"/>
      <c r="CH5" s="528"/>
      <c r="CI5" s="528"/>
      <c r="CJ5" s="528"/>
      <c r="CK5" s="528"/>
      <c r="CL5" s="528"/>
      <c r="CM5" s="528"/>
      <c r="CN5" s="528"/>
      <c r="CO5" s="528"/>
      <c r="CP5" s="528"/>
      <c r="CQ5" s="570"/>
      <c r="CR5" s="527" t="s">
        <v>319</v>
      </c>
      <c r="CS5" s="528"/>
      <c r="CT5" s="528"/>
      <c r="CU5" s="528"/>
      <c r="CV5" s="528"/>
      <c r="CW5" s="528"/>
      <c r="CX5" s="528"/>
      <c r="CY5" s="570"/>
      <c r="CZ5" s="527" t="s">
        <v>312</v>
      </c>
      <c r="DA5" s="528"/>
      <c r="DB5" s="528"/>
      <c r="DC5" s="570"/>
      <c r="DD5" s="527" t="s">
        <v>321</v>
      </c>
      <c r="DE5" s="528"/>
      <c r="DF5" s="528"/>
      <c r="DG5" s="528"/>
      <c r="DH5" s="528"/>
      <c r="DI5" s="528"/>
      <c r="DJ5" s="528"/>
      <c r="DK5" s="528"/>
      <c r="DL5" s="528"/>
      <c r="DM5" s="528"/>
      <c r="DN5" s="528"/>
      <c r="DO5" s="528"/>
      <c r="DP5" s="570"/>
      <c r="DQ5" s="527" t="s">
        <v>323</v>
      </c>
      <c r="DR5" s="528"/>
      <c r="DS5" s="528"/>
      <c r="DT5" s="528"/>
      <c r="DU5" s="528"/>
      <c r="DV5" s="528"/>
      <c r="DW5" s="528"/>
      <c r="DX5" s="528"/>
      <c r="DY5" s="528"/>
      <c r="DZ5" s="528"/>
      <c r="EA5" s="528"/>
      <c r="EB5" s="528"/>
      <c r="EC5" s="570"/>
    </row>
    <row r="6" spans="2:143" ht="11.25" customHeight="1" x14ac:dyDescent="0.15">
      <c r="B6" s="589" t="s">
        <v>324</v>
      </c>
      <c r="C6" s="590"/>
      <c r="D6" s="590"/>
      <c r="E6" s="590"/>
      <c r="F6" s="590"/>
      <c r="G6" s="590"/>
      <c r="H6" s="590"/>
      <c r="I6" s="590"/>
      <c r="J6" s="590"/>
      <c r="K6" s="590"/>
      <c r="L6" s="590"/>
      <c r="M6" s="590"/>
      <c r="N6" s="590"/>
      <c r="O6" s="590"/>
      <c r="P6" s="590"/>
      <c r="Q6" s="591"/>
      <c r="R6" s="592">
        <v>877270</v>
      </c>
      <c r="S6" s="415"/>
      <c r="T6" s="415"/>
      <c r="U6" s="415"/>
      <c r="V6" s="415"/>
      <c r="W6" s="415"/>
      <c r="X6" s="415"/>
      <c r="Y6" s="593"/>
      <c r="Z6" s="640">
        <v>1.8</v>
      </c>
      <c r="AA6" s="640"/>
      <c r="AB6" s="640"/>
      <c r="AC6" s="640"/>
      <c r="AD6" s="641">
        <v>877270</v>
      </c>
      <c r="AE6" s="641"/>
      <c r="AF6" s="641"/>
      <c r="AG6" s="641"/>
      <c r="AH6" s="641"/>
      <c r="AI6" s="641"/>
      <c r="AJ6" s="641"/>
      <c r="AK6" s="641"/>
      <c r="AL6" s="594">
        <v>3.5</v>
      </c>
      <c r="AM6" s="363"/>
      <c r="AN6" s="363"/>
      <c r="AO6" s="642"/>
      <c r="AP6" s="589" t="s">
        <v>106</v>
      </c>
      <c r="AQ6" s="590"/>
      <c r="AR6" s="590"/>
      <c r="AS6" s="590"/>
      <c r="AT6" s="590"/>
      <c r="AU6" s="590"/>
      <c r="AV6" s="590"/>
      <c r="AW6" s="590"/>
      <c r="AX6" s="590"/>
      <c r="AY6" s="590"/>
      <c r="AZ6" s="590"/>
      <c r="BA6" s="590"/>
      <c r="BB6" s="590"/>
      <c r="BC6" s="590"/>
      <c r="BD6" s="590"/>
      <c r="BE6" s="590"/>
      <c r="BF6" s="591"/>
      <c r="BG6" s="592">
        <v>21638631</v>
      </c>
      <c r="BH6" s="415"/>
      <c r="BI6" s="415"/>
      <c r="BJ6" s="415"/>
      <c r="BK6" s="415"/>
      <c r="BL6" s="415"/>
      <c r="BM6" s="415"/>
      <c r="BN6" s="593"/>
      <c r="BO6" s="640">
        <v>99.9</v>
      </c>
      <c r="BP6" s="640"/>
      <c r="BQ6" s="640"/>
      <c r="BR6" s="640"/>
      <c r="BS6" s="641" t="s">
        <v>205</v>
      </c>
      <c r="BT6" s="641"/>
      <c r="BU6" s="641"/>
      <c r="BV6" s="641"/>
      <c r="BW6" s="641"/>
      <c r="BX6" s="641"/>
      <c r="BY6" s="641"/>
      <c r="BZ6" s="641"/>
      <c r="CA6" s="641"/>
      <c r="CB6" s="667"/>
      <c r="CD6" s="646" t="s">
        <v>325</v>
      </c>
      <c r="CE6" s="647"/>
      <c r="CF6" s="647"/>
      <c r="CG6" s="647"/>
      <c r="CH6" s="647"/>
      <c r="CI6" s="647"/>
      <c r="CJ6" s="647"/>
      <c r="CK6" s="647"/>
      <c r="CL6" s="647"/>
      <c r="CM6" s="647"/>
      <c r="CN6" s="647"/>
      <c r="CO6" s="647"/>
      <c r="CP6" s="647"/>
      <c r="CQ6" s="648"/>
      <c r="CR6" s="592">
        <v>236834</v>
      </c>
      <c r="CS6" s="415"/>
      <c r="CT6" s="415"/>
      <c r="CU6" s="415"/>
      <c r="CV6" s="415"/>
      <c r="CW6" s="415"/>
      <c r="CX6" s="415"/>
      <c r="CY6" s="593"/>
      <c r="CZ6" s="676">
        <v>0.5</v>
      </c>
      <c r="DA6" s="660"/>
      <c r="DB6" s="660"/>
      <c r="DC6" s="677"/>
      <c r="DD6" s="596" t="s">
        <v>205</v>
      </c>
      <c r="DE6" s="415"/>
      <c r="DF6" s="415"/>
      <c r="DG6" s="415"/>
      <c r="DH6" s="415"/>
      <c r="DI6" s="415"/>
      <c r="DJ6" s="415"/>
      <c r="DK6" s="415"/>
      <c r="DL6" s="415"/>
      <c r="DM6" s="415"/>
      <c r="DN6" s="415"/>
      <c r="DO6" s="415"/>
      <c r="DP6" s="593"/>
      <c r="DQ6" s="596">
        <v>236828</v>
      </c>
      <c r="DR6" s="415"/>
      <c r="DS6" s="415"/>
      <c r="DT6" s="415"/>
      <c r="DU6" s="415"/>
      <c r="DV6" s="415"/>
      <c r="DW6" s="415"/>
      <c r="DX6" s="415"/>
      <c r="DY6" s="415"/>
      <c r="DZ6" s="415"/>
      <c r="EA6" s="415"/>
      <c r="EB6" s="415"/>
      <c r="EC6" s="634"/>
    </row>
    <row r="7" spans="2:143" ht="11.25" customHeight="1" x14ac:dyDescent="0.15">
      <c r="B7" s="589" t="s">
        <v>47</v>
      </c>
      <c r="C7" s="590"/>
      <c r="D7" s="590"/>
      <c r="E7" s="590"/>
      <c r="F7" s="590"/>
      <c r="G7" s="590"/>
      <c r="H7" s="590"/>
      <c r="I7" s="590"/>
      <c r="J7" s="590"/>
      <c r="K7" s="590"/>
      <c r="L7" s="590"/>
      <c r="M7" s="590"/>
      <c r="N7" s="590"/>
      <c r="O7" s="590"/>
      <c r="P7" s="590"/>
      <c r="Q7" s="591"/>
      <c r="R7" s="592">
        <v>20885</v>
      </c>
      <c r="S7" s="415"/>
      <c r="T7" s="415"/>
      <c r="U7" s="415"/>
      <c r="V7" s="415"/>
      <c r="W7" s="415"/>
      <c r="X7" s="415"/>
      <c r="Y7" s="593"/>
      <c r="Z7" s="640">
        <v>0</v>
      </c>
      <c r="AA7" s="640"/>
      <c r="AB7" s="640"/>
      <c r="AC7" s="640"/>
      <c r="AD7" s="641">
        <v>20885</v>
      </c>
      <c r="AE7" s="641"/>
      <c r="AF7" s="641"/>
      <c r="AG7" s="641"/>
      <c r="AH7" s="641"/>
      <c r="AI7" s="641"/>
      <c r="AJ7" s="641"/>
      <c r="AK7" s="641"/>
      <c r="AL7" s="594">
        <v>0.1</v>
      </c>
      <c r="AM7" s="363"/>
      <c r="AN7" s="363"/>
      <c r="AO7" s="642"/>
      <c r="AP7" s="589" t="s">
        <v>326</v>
      </c>
      <c r="AQ7" s="590"/>
      <c r="AR7" s="590"/>
      <c r="AS7" s="590"/>
      <c r="AT7" s="590"/>
      <c r="AU7" s="590"/>
      <c r="AV7" s="590"/>
      <c r="AW7" s="590"/>
      <c r="AX7" s="590"/>
      <c r="AY7" s="590"/>
      <c r="AZ7" s="590"/>
      <c r="BA7" s="590"/>
      <c r="BB7" s="590"/>
      <c r="BC7" s="590"/>
      <c r="BD7" s="590"/>
      <c r="BE7" s="590"/>
      <c r="BF7" s="591"/>
      <c r="BG7" s="592">
        <v>7810900</v>
      </c>
      <c r="BH7" s="415"/>
      <c r="BI7" s="415"/>
      <c r="BJ7" s="415"/>
      <c r="BK7" s="415"/>
      <c r="BL7" s="415"/>
      <c r="BM7" s="415"/>
      <c r="BN7" s="593"/>
      <c r="BO7" s="640">
        <v>36.1</v>
      </c>
      <c r="BP7" s="640"/>
      <c r="BQ7" s="640"/>
      <c r="BR7" s="640"/>
      <c r="BS7" s="641" t="s">
        <v>205</v>
      </c>
      <c r="BT7" s="641"/>
      <c r="BU7" s="641"/>
      <c r="BV7" s="641"/>
      <c r="BW7" s="641"/>
      <c r="BX7" s="641"/>
      <c r="BY7" s="641"/>
      <c r="BZ7" s="641"/>
      <c r="CA7" s="641"/>
      <c r="CB7" s="667"/>
      <c r="CD7" s="589" t="s">
        <v>328</v>
      </c>
      <c r="CE7" s="590"/>
      <c r="CF7" s="590"/>
      <c r="CG7" s="590"/>
      <c r="CH7" s="590"/>
      <c r="CI7" s="590"/>
      <c r="CJ7" s="590"/>
      <c r="CK7" s="590"/>
      <c r="CL7" s="590"/>
      <c r="CM7" s="590"/>
      <c r="CN7" s="590"/>
      <c r="CO7" s="590"/>
      <c r="CP7" s="590"/>
      <c r="CQ7" s="591"/>
      <c r="CR7" s="592">
        <v>5617019</v>
      </c>
      <c r="CS7" s="415"/>
      <c r="CT7" s="415"/>
      <c r="CU7" s="415"/>
      <c r="CV7" s="415"/>
      <c r="CW7" s="415"/>
      <c r="CX7" s="415"/>
      <c r="CY7" s="593"/>
      <c r="CZ7" s="640">
        <v>12.6</v>
      </c>
      <c r="DA7" s="640"/>
      <c r="DB7" s="640"/>
      <c r="DC7" s="640"/>
      <c r="DD7" s="596">
        <v>607430</v>
      </c>
      <c r="DE7" s="415"/>
      <c r="DF7" s="415"/>
      <c r="DG7" s="415"/>
      <c r="DH7" s="415"/>
      <c r="DI7" s="415"/>
      <c r="DJ7" s="415"/>
      <c r="DK7" s="415"/>
      <c r="DL7" s="415"/>
      <c r="DM7" s="415"/>
      <c r="DN7" s="415"/>
      <c r="DO7" s="415"/>
      <c r="DP7" s="593"/>
      <c r="DQ7" s="596">
        <v>4362160</v>
      </c>
      <c r="DR7" s="415"/>
      <c r="DS7" s="415"/>
      <c r="DT7" s="415"/>
      <c r="DU7" s="415"/>
      <c r="DV7" s="415"/>
      <c r="DW7" s="415"/>
      <c r="DX7" s="415"/>
      <c r="DY7" s="415"/>
      <c r="DZ7" s="415"/>
      <c r="EA7" s="415"/>
      <c r="EB7" s="415"/>
      <c r="EC7" s="634"/>
    </row>
    <row r="8" spans="2:143" ht="11.25" customHeight="1" x14ac:dyDescent="0.15">
      <c r="B8" s="589" t="s">
        <v>225</v>
      </c>
      <c r="C8" s="590"/>
      <c r="D8" s="590"/>
      <c r="E8" s="590"/>
      <c r="F8" s="590"/>
      <c r="G8" s="590"/>
      <c r="H8" s="590"/>
      <c r="I8" s="590"/>
      <c r="J8" s="590"/>
      <c r="K8" s="590"/>
      <c r="L8" s="590"/>
      <c r="M8" s="590"/>
      <c r="N8" s="590"/>
      <c r="O8" s="590"/>
      <c r="P8" s="590"/>
      <c r="Q8" s="591"/>
      <c r="R8" s="592">
        <v>47829</v>
      </c>
      <c r="S8" s="415"/>
      <c r="T8" s="415"/>
      <c r="U8" s="415"/>
      <c r="V8" s="415"/>
      <c r="W8" s="415"/>
      <c r="X8" s="415"/>
      <c r="Y8" s="593"/>
      <c r="Z8" s="640">
        <v>0.1</v>
      </c>
      <c r="AA8" s="640"/>
      <c r="AB8" s="640"/>
      <c r="AC8" s="640"/>
      <c r="AD8" s="641">
        <v>47829</v>
      </c>
      <c r="AE8" s="641"/>
      <c r="AF8" s="641"/>
      <c r="AG8" s="641"/>
      <c r="AH8" s="641"/>
      <c r="AI8" s="641"/>
      <c r="AJ8" s="641"/>
      <c r="AK8" s="641"/>
      <c r="AL8" s="594">
        <v>0.2</v>
      </c>
      <c r="AM8" s="363"/>
      <c r="AN8" s="363"/>
      <c r="AO8" s="642"/>
      <c r="AP8" s="589" t="s">
        <v>122</v>
      </c>
      <c r="AQ8" s="590"/>
      <c r="AR8" s="590"/>
      <c r="AS8" s="590"/>
      <c r="AT8" s="590"/>
      <c r="AU8" s="590"/>
      <c r="AV8" s="590"/>
      <c r="AW8" s="590"/>
      <c r="AX8" s="590"/>
      <c r="AY8" s="590"/>
      <c r="AZ8" s="590"/>
      <c r="BA8" s="590"/>
      <c r="BB8" s="590"/>
      <c r="BC8" s="590"/>
      <c r="BD8" s="590"/>
      <c r="BE8" s="590"/>
      <c r="BF8" s="591"/>
      <c r="BG8" s="592">
        <v>169185</v>
      </c>
      <c r="BH8" s="415"/>
      <c r="BI8" s="415"/>
      <c r="BJ8" s="415"/>
      <c r="BK8" s="415"/>
      <c r="BL8" s="415"/>
      <c r="BM8" s="415"/>
      <c r="BN8" s="593"/>
      <c r="BO8" s="640">
        <v>0.8</v>
      </c>
      <c r="BP8" s="640"/>
      <c r="BQ8" s="640"/>
      <c r="BR8" s="640"/>
      <c r="BS8" s="596" t="s">
        <v>205</v>
      </c>
      <c r="BT8" s="415"/>
      <c r="BU8" s="415"/>
      <c r="BV8" s="415"/>
      <c r="BW8" s="415"/>
      <c r="BX8" s="415"/>
      <c r="BY8" s="415"/>
      <c r="BZ8" s="415"/>
      <c r="CA8" s="415"/>
      <c r="CB8" s="634"/>
      <c r="CD8" s="589" t="s">
        <v>329</v>
      </c>
      <c r="CE8" s="590"/>
      <c r="CF8" s="590"/>
      <c r="CG8" s="590"/>
      <c r="CH8" s="590"/>
      <c r="CI8" s="590"/>
      <c r="CJ8" s="590"/>
      <c r="CK8" s="590"/>
      <c r="CL8" s="590"/>
      <c r="CM8" s="590"/>
      <c r="CN8" s="590"/>
      <c r="CO8" s="590"/>
      <c r="CP8" s="590"/>
      <c r="CQ8" s="591"/>
      <c r="CR8" s="592">
        <v>14499838</v>
      </c>
      <c r="CS8" s="415"/>
      <c r="CT8" s="415"/>
      <c r="CU8" s="415"/>
      <c r="CV8" s="415"/>
      <c r="CW8" s="415"/>
      <c r="CX8" s="415"/>
      <c r="CY8" s="593"/>
      <c r="CZ8" s="640">
        <v>32.5</v>
      </c>
      <c r="DA8" s="640"/>
      <c r="DB8" s="640"/>
      <c r="DC8" s="640"/>
      <c r="DD8" s="596">
        <v>595258</v>
      </c>
      <c r="DE8" s="415"/>
      <c r="DF8" s="415"/>
      <c r="DG8" s="415"/>
      <c r="DH8" s="415"/>
      <c r="DI8" s="415"/>
      <c r="DJ8" s="415"/>
      <c r="DK8" s="415"/>
      <c r="DL8" s="415"/>
      <c r="DM8" s="415"/>
      <c r="DN8" s="415"/>
      <c r="DO8" s="415"/>
      <c r="DP8" s="593"/>
      <c r="DQ8" s="596">
        <v>7354288</v>
      </c>
      <c r="DR8" s="415"/>
      <c r="DS8" s="415"/>
      <c r="DT8" s="415"/>
      <c r="DU8" s="415"/>
      <c r="DV8" s="415"/>
      <c r="DW8" s="415"/>
      <c r="DX8" s="415"/>
      <c r="DY8" s="415"/>
      <c r="DZ8" s="415"/>
      <c r="EA8" s="415"/>
      <c r="EB8" s="415"/>
      <c r="EC8" s="634"/>
    </row>
    <row r="9" spans="2:143" ht="11.25" customHeight="1" x14ac:dyDescent="0.15">
      <c r="B9" s="589" t="s">
        <v>330</v>
      </c>
      <c r="C9" s="590"/>
      <c r="D9" s="590"/>
      <c r="E9" s="590"/>
      <c r="F9" s="590"/>
      <c r="G9" s="590"/>
      <c r="H9" s="590"/>
      <c r="I9" s="590"/>
      <c r="J9" s="590"/>
      <c r="K9" s="590"/>
      <c r="L9" s="590"/>
      <c r="M9" s="590"/>
      <c r="N9" s="590"/>
      <c r="O9" s="590"/>
      <c r="P9" s="590"/>
      <c r="Q9" s="591"/>
      <c r="R9" s="592">
        <v>41436</v>
      </c>
      <c r="S9" s="415"/>
      <c r="T9" s="415"/>
      <c r="U9" s="415"/>
      <c r="V9" s="415"/>
      <c r="W9" s="415"/>
      <c r="X9" s="415"/>
      <c r="Y9" s="593"/>
      <c r="Z9" s="640">
        <v>0.1</v>
      </c>
      <c r="AA9" s="640"/>
      <c r="AB9" s="640"/>
      <c r="AC9" s="640"/>
      <c r="AD9" s="641">
        <v>41436</v>
      </c>
      <c r="AE9" s="641"/>
      <c r="AF9" s="641"/>
      <c r="AG9" s="641"/>
      <c r="AH9" s="641"/>
      <c r="AI9" s="641"/>
      <c r="AJ9" s="641"/>
      <c r="AK9" s="641"/>
      <c r="AL9" s="594">
        <v>0.2</v>
      </c>
      <c r="AM9" s="363"/>
      <c r="AN9" s="363"/>
      <c r="AO9" s="642"/>
      <c r="AP9" s="589" t="s">
        <v>332</v>
      </c>
      <c r="AQ9" s="590"/>
      <c r="AR9" s="590"/>
      <c r="AS9" s="590"/>
      <c r="AT9" s="590"/>
      <c r="AU9" s="590"/>
      <c r="AV9" s="590"/>
      <c r="AW9" s="590"/>
      <c r="AX9" s="590"/>
      <c r="AY9" s="590"/>
      <c r="AZ9" s="590"/>
      <c r="BA9" s="590"/>
      <c r="BB9" s="590"/>
      <c r="BC9" s="590"/>
      <c r="BD9" s="590"/>
      <c r="BE9" s="590"/>
      <c r="BF9" s="591"/>
      <c r="BG9" s="592">
        <v>5355634</v>
      </c>
      <c r="BH9" s="415"/>
      <c r="BI9" s="415"/>
      <c r="BJ9" s="415"/>
      <c r="BK9" s="415"/>
      <c r="BL9" s="415"/>
      <c r="BM9" s="415"/>
      <c r="BN9" s="593"/>
      <c r="BO9" s="640">
        <v>24.7</v>
      </c>
      <c r="BP9" s="640"/>
      <c r="BQ9" s="640"/>
      <c r="BR9" s="640"/>
      <c r="BS9" s="596" t="s">
        <v>205</v>
      </c>
      <c r="BT9" s="415"/>
      <c r="BU9" s="415"/>
      <c r="BV9" s="415"/>
      <c r="BW9" s="415"/>
      <c r="BX9" s="415"/>
      <c r="BY9" s="415"/>
      <c r="BZ9" s="415"/>
      <c r="CA9" s="415"/>
      <c r="CB9" s="634"/>
      <c r="CD9" s="589" t="s">
        <v>334</v>
      </c>
      <c r="CE9" s="590"/>
      <c r="CF9" s="590"/>
      <c r="CG9" s="590"/>
      <c r="CH9" s="590"/>
      <c r="CI9" s="590"/>
      <c r="CJ9" s="590"/>
      <c r="CK9" s="590"/>
      <c r="CL9" s="590"/>
      <c r="CM9" s="590"/>
      <c r="CN9" s="590"/>
      <c r="CO9" s="590"/>
      <c r="CP9" s="590"/>
      <c r="CQ9" s="591"/>
      <c r="CR9" s="592">
        <v>4214466</v>
      </c>
      <c r="CS9" s="415"/>
      <c r="CT9" s="415"/>
      <c r="CU9" s="415"/>
      <c r="CV9" s="415"/>
      <c r="CW9" s="415"/>
      <c r="CX9" s="415"/>
      <c r="CY9" s="593"/>
      <c r="CZ9" s="640">
        <v>9.4</v>
      </c>
      <c r="DA9" s="640"/>
      <c r="DB9" s="640"/>
      <c r="DC9" s="640"/>
      <c r="DD9" s="596">
        <v>319233</v>
      </c>
      <c r="DE9" s="415"/>
      <c r="DF9" s="415"/>
      <c r="DG9" s="415"/>
      <c r="DH9" s="415"/>
      <c r="DI9" s="415"/>
      <c r="DJ9" s="415"/>
      <c r="DK9" s="415"/>
      <c r="DL9" s="415"/>
      <c r="DM9" s="415"/>
      <c r="DN9" s="415"/>
      <c r="DO9" s="415"/>
      <c r="DP9" s="593"/>
      <c r="DQ9" s="596">
        <v>3797077</v>
      </c>
      <c r="DR9" s="415"/>
      <c r="DS9" s="415"/>
      <c r="DT9" s="415"/>
      <c r="DU9" s="415"/>
      <c r="DV9" s="415"/>
      <c r="DW9" s="415"/>
      <c r="DX9" s="415"/>
      <c r="DY9" s="415"/>
      <c r="DZ9" s="415"/>
      <c r="EA9" s="415"/>
      <c r="EB9" s="415"/>
      <c r="EC9" s="634"/>
    </row>
    <row r="10" spans="2:143" ht="11.25" customHeight="1" x14ac:dyDescent="0.15">
      <c r="B10" s="589" t="s">
        <v>128</v>
      </c>
      <c r="C10" s="590"/>
      <c r="D10" s="590"/>
      <c r="E10" s="590"/>
      <c r="F10" s="590"/>
      <c r="G10" s="590"/>
      <c r="H10" s="590"/>
      <c r="I10" s="590"/>
      <c r="J10" s="590"/>
      <c r="K10" s="590"/>
      <c r="L10" s="590"/>
      <c r="M10" s="590"/>
      <c r="N10" s="590"/>
      <c r="O10" s="590"/>
      <c r="P10" s="590"/>
      <c r="Q10" s="591"/>
      <c r="R10" s="592" t="s">
        <v>205</v>
      </c>
      <c r="S10" s="415"/>
      <c r="T10" s="415"/>
      <c r="U10" s="415"/>
      <c r="V10" s="415"/>
      <c r="W10" s="415"/>
      <c r="X10" s="415"/>
      <c r="Y10" s="593"/>
      <c r="Z10" s="640" t="s">
        <v>205</v>
      </c>
      <c r="AA10" s="640"/>
      <c r="AB10" s="640"/>
      <c r="AC10" s="640"/>
      <c r="AD10" s="641" t="s">
        <v>205</v>
      </c>
      <c r="AE10" s="641"/>
      <c r="AF10" s="641"/>
      <c r="AG10" s="641"/>
      <c r="AH10" s="641"/>
      <c r="AI10" s="641"/>
      <c r="AJ10" s="641"/>
      <c r="AK10" s="641"/>
      <c r="AL10" s="594" t="s">
        <v>205</v>
      </c>
      <c r="AM10" s="363"/>
      <c r="AN10" s="363"/>
      <c r="AO10" s="642"/>
      <c r="AP10" s="589" t="s">
        <v>193</v>
      </c>
      <c r="AQ10" s="590"/>
      <c r="AR10" s="590"/>
      <c r="AS10" s="590"/>
      <c r="AT10" s="590"/>
      <c r="AU10" s="590"/>
      <c r="AV10" s="590"/>
      <c r="AW10" s="590"/>
      <c r="AX10" s="590"/>
      <c r="AY10" s="590"/>
      <c r="AZ10" s="590"/>
      <c r="BA10" s="590"/>
      <c r="BB10" s="590"/>
      <c r="BC10" s="590"/>
      <c r="BD10" s="590"/>
      <c r="BE10" s="590"/>
      <c r="BF10" s="591"/>
      <c r="BG10" s="592">
        <v>442350</v>
      </c>
      <c r="BH10" s="415"/>
      <c r="BI10" s="415"/>
      <c r="BJ10" s="415"/>
      <c r="BK10" s="415"/>
      <c r="BL10" s="415"/>
      <c r="BM10" s="415"/>
      <c r="BN10" s="593"/>
      <c r="BO10" s="640">
        <v>2</v>
      </c>
      <c r="BP10" s="640"/>
      <c r="BQ10" s="640"/>
      <c r="BR10" s="640"/>
      <c r="BS10" s="596" t="s">
        <v>205</v>
      </c>
      <c r="BT10" s="415"/>
      <c r="BU10" s="415"/>
      <c r="BV10" s="415"/>
      <c r="BW10" s="415"/>
      <c r="BX10" s="415"/>
      <c r="BY10" s="415"/>
      <c r="BZ10" s="415"/>
      <c r="CA10" s="415"/>
      <c r="CB10" s="634"/>
      <c r="CD10" s="589" t="s">
        <v>44</v>
      </c>
      <c r="CE10" s="590"/>
      <c r="CF10" s="590"/>
      <c r="CG10" s="590"/>
      <c r="CH10" s="590"/>
      <c r="CI10" s="590"/>
      <c r="CJ10" s="590"/>
      <c r="CK10" s="590"/>
      <c r="CL10" s="590"/>
      <c r="CM10" s="590"/>
      <c r="CN10" s="590"/>
      <c r="CO10" s="590"/>
      <c r="CP10" s="590"/>
      <c r="CQ10" s="591"/>
      <c r="CR10" s="592">
        <v>5215</v>
      </c>
      <c r="CS10" s="415"/>
      <c r="CT10" s="415"/>
      <c r="CU10" s="415"/>
      <c r="CV10" s="415"/>
      <c r="CW10" s="415"/>
      <c r="CX10" s="415"/>
      <c r="CY10" s="593"/>
      <c r="CZ10" s="640">
        <v>0</v>
      </c>
      <c r="DA10" s="640"/>
      <c r="DB10" s="640"/>
      <c r="DC10" s="640"/>
      <c r="DD10" s="596" t="s">
        <v>205</v>
      </c>
      <c r="DE10" s="415"/>
      <c r="DF10" s="415"/>
      <c r="DG10" s="415"/>
      <c r="DH10" s="415"/>
      <c r="DI10" s="415"/>
      <c r="DJ10" s="415"/>
      <c r="DK10" s="415"/>
      <c r="DL10" s="415"/>
      <c r="DM10" s="415"/>
      <c r="DN10" s="415"/>
      <c r="DO10" s="415"/>
      <c r="DP10" s="593"/>
      <c r="DQ10" s="596">
        <v>2838</v>
      </c>
      <c r="DR10" s="415"/>
      <c r="DS10" s="415"/>
      <c r="DT10" s="415"/>
      <c r="DU10" s="415"/>
      <c r="DV10" s="415"/>
      <c r="DW10" s="415"/>
      <c r="DX10" s="415"/>
      <c r="DY10" s="415"/>
      <c r="DZ10" s="415"/>
      <c r="EA10" s="415"/>
      <c r="EB10" s="415"/>
      <c r="EC10" s="634"/>
    </row>
    <row r="11" spans="2:143" ht="11.25" customHeight="1" x14ac:dyDescent="0.15">
      <c r="B11" s="589" t="s">
        <v>336</v>
      </c>
      <c r="C11" s="590"/>
      <c r="D11" s="590"/>
      <c r="E11" s="590"/>
      <c r="F11" s="590"/>
      <c r="G11" s="590"/>
      <c r="H11" s="590"/>
      <c r="I11" s="590"/>
      <c r="J11" s="590"/>
      <c r="K11" s="590"/>
      <c r="L11" s="590"/>
      <c r="M11" s="590"/>
      <c r="N11" s="590"/>
      <c r="O11" s="590"/>
      <c r="P11" s="590"/>
      <c r="Q11" s="591"/>
      <c r="R11" s="592" t="s">
        <v>205</v>
      </c>
      <c r="S11" s="415"/>
      <c r="T11" s="415"/>
      <c r="U11" s="415"/>
      <c r="V11" s="415"/>
      <c r="W11" s="415"/>
      <c r="X11" s="415"/>
      <c r="Y11" s="593"/>
      <c r="Z11" s="640" t="s">
        <v>205</v>
      </c>
      <c r="AA11" s="640"/>
      <c r="AB11" s="640"/>
      <c r="AC11" s="640"/>
      <c r="AD11" s="641" t="s">
        <v>205</v>
      </c>
      <c r="AE11" s="641"/>
      <c r="AF11" s="641"/>
      <c r="AG11" s="641"/>
      <c r="AH11" s="641"/>
      <c r="AI11" s="641"/>
      <c r="AJ11" s="641"/>
      <c r="AK11" s="641"/>
      <c r="AL11" s="594" t="s">
        <v>205</v>
      </c>
      <c r="AM11" s="363"/>
      <c r="AN11" s="363"/>
      <c r="AO11" s="642"/>
      <c r="AP11" s="589" t="s">
        <v>337</v>
      </c>
      <c r="AQ11" s="590"/>
      <c r="AR11" s="590"/>
      <c r="AS11" s="590"/>
      <c r="AT11" s="590"/>
      <c r="AU11" s="590"/>
      <c r="AV11" s="590"/>
      <c r="AW11" s="590"/>
      <c r="AX11" s="590"/>
      <c r="AY11" s="590"/>
      <c r="AZ11" s="590"/>
      <c r="BA11" s="590"/>
      <c r="BB11" s="590"/>
      <c r="BC11" s="590"/>
      <c r="BD11" s="590"/>
      <c r="BE11" s="590"/>
      <c r="BF11" s="591"/>
      <c r="BG11" s="592">
        <v>1843731</v>
      </c>
      <c r="BH11" s="415"/>
      <c r="BI11" s="415"/>
      <c r="BJ11" s="415"/>
      <c r="BK11" s="415"/>
      <c r="BL11" s="415"/>
      <c r="BM11" s="415"/>
      <c r="BN11" s="593"/>
      <c r="BO11" s="640">
        <v>8.5</v>
      </c>
      <c r="BP11" s="640"/>
      <c r="BQ11" s="640"/>
      <c r="BR11" s="640"/>
      <c r="BS11" s="596" t="s">
        <v>205</v>
      </c>
      <c r="BT11" s="415"/>
      <c r="BU11" s="415"/>
      <c r="BV11" s="415"/>
      <c r="BW11" s="415"/>
      <c r="BX11" s="415"/>
      <c r="BY11" s="415"/>
      <c r="BZ11" s="415"/>
      <c r="CA11" s="415"/>
      <c r="CB11" s="634"/>
      <c r="CD11" s="589" t="s">
        <v>340</v>
      </c>
      <c r="CE11" s="590"/>
      <c r="CF11" s="590"/>
      <c r="CG11" s="590"/>
      <c r="CH11" s="590"/>
      <c r="CI11" s="590"/>
      <c r="CJ11" s="590"/>
      <c r="CK11" s="590"/>
      <c r="CL11" s="590"/>
      <c r="CM11" s="590"/>
      <c r="CN11" s="590"/>
      <c r="CO11" s="590"/>
      <c r="CP11" s="590"/>
      <c r="CQ11" s="591"/>
      <c r="CR11" s="592">
        <v>1424623</v>
      </c>
      <c r="CS11" s="415"/>
      <c r="CT11" s="415"/>
      <c r="CU11" s="415"/>
      <c r="CV11" s="415"/>
      <c r="CW11" s="415"/>
      <c r="CX11" s="415"/>
      <c r="CY11" s="593"/>
      <c r="CZ11" s="640">
        <v>3.2</v>
      </c>
      <c r="DA11" s="640"/>
      <c r="DB11" s="640"/>
      <c r="DC11" s="640"/>
      <c r="DD11" s="596">
        <v>411315</v>
      </c>
      <c r="DE11" s="415"/>
      <c r="DF11" s="415"/>
      <c r="DG11" s="415"/>
      <c r="DH11" s="415"/>
      <c r="DI11" s="415"/>
      <c r="DJ11" s="415"/>
      <c r="DK11" s="415"/>
      <c r="DL11" s="415"/>
      <c r="DM11" s="415"/>
      <c r="DN11" s="415"/>
      <c r="DO11" s="415"/>
      <c r="DP11" s="593"/>
      <c r="DQ11" s="596">
        <v>582702</v>
      </c>
      <c r="DR11" s="415"/>
      <c r="DS11" s="415"/>
      <c r="DT11" s="415"/>
      <c r="DU11" s="415"/>
      <c r="DV11" s="415"/>
      <c r="DW11" s="415"/>
      <c r="DX11" s="415"/>
      <c r="DY11" s="415"/>
      <c r="DZ11" s="415"/>
      <c r="EA11" s="415"/>
      <c r="EB11" s="415"/>
      <c r="EC11" s="634"/>
    </row>
    <row r="12" spans="2:143" ht="11.25" customHeight="1" x14ac:dyDescent="0.15">
      <c r="B12" s="589" t="s">
        <v>104</v>
      </c>
      <c r="C12" s="590"/>
      <c r="D12" s="590"/>
      <c r="E12" s="590"/>
      <c r="F12" s="590"/>
      <c r="G12" s="590"/>
      <c r="H12" s="590"/>
      <c r="I12" s="590"/>
      <c r="J12" s="590"/>
      <c r="K12" s="590"/>
      <c r="L12" s="590"/>
      <c r="M12" s="590"/>
      <c r="N12" s="590"/>
      <c r="O12" s="590"/>
      <c r="P12" s="590"/>
      <c r="Q12" s="591"/>
      <c r="R12" s="592">
        <v>1845847</v>
      </c>
      <c r="S12" s="415"/>
      <c r="T12" s="415"/>
      <c r="U12" s="415"/>
      <c r="V12" s="415"/>
      <c r="W12" s="415"/>
      <c r="X12" s="415"/>
      <c r="Y12" s="593"/>
      <c r="Z12" s="640">
        <v>3.8</v>
      </c>
      <c r="AA12" s="640"/>
      <c r="AB12" s="640"/>
      <c r="AC12" s="640"/>
      <c r="AD12" s="641">
        <v>1845847</v>
      </c>
      <c r="AE12" s="641"/>
      <c r="AF12" s="641"/>
      <c r="AG12" s="641"/>
      <c r="AH12" s="641"/>
      <c r="AI12" s="641"/>
      <c r="AJ12" s="641"/>
      <c r="AK12" s="641"/>
      <c r="AL12" s="594">
        <v>7.3</v>
      </c>
      <c r="AM12" s="363"/>
      <c r="AN12" s="363"/>
      <c r="AO12" s="642"/>
      <c r="AP12" s="589" t="s">
        <v>341</v>
      </c>
      <c r="AQ12" s="590"/>
      <c r="AR12" s="590"/>
      <c r="AS12" s="590"/>
      <c r="AT12" s="590"/>
      <c r="AU12" s="590"/>
      <c r="AV12" s="590"/>
      <c r="AW12" s="590"/>
      <c r="AX12" s="590"/>
      <c r="AY12" s="590"/>
      <c r="AZ12" s="590"/>
      <c r="BA12" s="590"/>
      <c r="BB12" s="590"/>
      <c r="BC12" s="590"/>
      <c r="BD12" s="590"/>
      <c r="BE12" s="590"/>
      <c r="BF12" s="591"/>
      <c r="BG12" s="592">
        <v>12522393</v>
      </c>
      <c r="BH12" s="415"/>
      <c r="BI12" s="415"/>
      <c r="BJ12" s="415"/>
      <c r="BK12" s="415"/>
      <c r="BL12" s="415"/>
      <c r="BM12" s="415"/>
      <c r="BN12" s="593"/>
      <c r="BO12" s="640">
        <v>57.8</v>
      </c>
      <c r="BP12" s="640"/>
      <c r="BQ12" s="640"/>
      <c r="BR12" s="640"/>
      <c r="BS12" s="596" t="s">
        <v>205</v>
      </c>
      <c r="BT12" s="415"/>
      <c r="BU12" s="415"/>
      <c r="BV12" s="415"/>
      <c r="BW12" s="415"/>
      <c r="BX12" s="415"/>
      <c r="BY12" s="415"/>
      <c r="BZ12" s="415"/>
      <c r="CA12" s="415"/>
      <c r="CB12" s="634"/>
      <c r="CD12" s="589" t="s">
        <v>89</v>
      </c>
      <c r="CE12" s="590"/>
      <c r="CF12" s="590"/>
      <c r="CG12" s="590"/>
      <c r="CH12" s="590"/>
      <c r="CI12" s="590"/>
      <c r="CJ12" s="590"/>
      <c r="CK12" s="590"/>
      <c r="CL12" s="590"/>
      <c r="CM12" s="590"/>
      <c r="CN12" s="590"/>
      <c r="CO12" s="590"/>
      <c r="CP12" s="590"/>
      <c r="CQ12" s="591"/>
      <c r="CR12" s="592">
        <v>663641</v>
      </c>
      <c r="CS12" s="415"/>
      <c r="CT12" s="415"/>
      <c r="CU12" s="415"/>
      <c r="CV12" s="415"/>
      <c r="CW12" s="415"/>
      <c r="CX12" s="415"/>
      <c r="CY12" s="593"/>
      <c r="CZ12" s="640">
        <v>1.5</v>
      </c>
      <c r="DA12" s="640"/>
      <c r="DB12" s="640"/>
      <c r="DC12" s="640"/>
      <c r="DD12" s="596">
        <v>196261</v>
      </c>
      <c r="DE12" s="415"/>
      <c r="DF12" s="415"/>
      <c r="DG12" s="415"/>
      <c r="DH12" s="415"/>
      <c r="DI12" s="415"/>
      <c r="DJ12" s="415"/>
      <c r="DK12" s="415"/>
      <c r="DL12" s="415"/>
      <c r="DM12" s="415"/>
      <c r="DN12" s="415"/>
      <c r="DO12" s="415"/>
      <c r="DP12" s="593"/>
      <c r="DQ12" s="596">
        <v>514045</v>
      </c>
      <c r="DR12" s="415"/>
      <c r="DS12" s="415"/>
      <c r="DT12" s="415"/>
      <c r="DU12" s="415"/>
      <c r="DV12" s="415"/>
      <c r="DW12" s="415"/>
      <c r="DX12" s="415"/>
      <c r="DY12" s="415"/>
      <c r="DZ12" s="415"/>
      <c r="EA12" s="415"/>
      <c r="EB12" s="415"/>
      <c r="EC12" s="634"/>
    </row>
    <row r="13" spans="2:143" ht="11.25" customHeight="1" x14ac:dyDescent="0.15">
      <c r="B13" s="589" t="s">
        <v>141</v>
      </c>
      <c r="C13" s="590"/>
      <c r="D13" s="590"/>
      <c r="E13" s="590"/>
      <c r="F13" s="590"/>
      <c r="G13" s="590"/>
      <c r="H13" s="590"/>
      <c r="I13" s="590"/>
      <c r="J13" s="590"/>
      <c r="K13" s="590"/>
      <c r="L13" s="590"/>
      <c r="M13" s="590"/>
      <c r="N13" s="590"/>
      <c r="O13" s="590"/>
      <c r="P13" s="590"/>
      <c r="Q13" s="591"/>
      <c r="R13" s="592">
        <v>13467</v>
      </c>
      <c r="S13" s="415"/>
      <c r="T13" s="415"/>
      <c r="U13" s="415"/>
      <c r="V13" s="415"/>
      <c r="W13" s="415"/>
      <c r="X13" s="415"/>
      <c r="Y13" s="593"/>
      <c r="Z13" s="640">
        <v>0</v>
      </c>
      <c r="AA13" s="640"/>
      <c r="AB13" s="640"/>
      <c r="AC13" s="640"/>
      <c r="AD13" s="641">
        <v>13467</v>
      </c>
      <c r="AE13" s="641"/>
      <c r="AF13" s="641"/>
      <c r="AG13" s="641"/>
      <c r="AH13" s="641"/>
      <c r="AI13" s="641"/>
      <c r="AJ13" s="641"/>
      <c r="AK13" s="641"/>
      <c r="AL13" s="594">
        <v>0.1</v>
      </c>
      <c r="AM13" s="363"/>
      <c r="AN13" s="363"/>
      <c r="AO13" s="642"/>
      <c r="AP13" s="589" t="s">
        <v>145</v>
      </c>
      <c r="AQ13" s="590"/>
      <c r="AR13" s="590"/>
      <c r="AS13" s="590"/>
      <c r="AT13" s="590"/>
      <c r="AU13" s="590"/>
      <c r="AV13" s="590"/>
      <c r="AW13" s="590"/>
      <c r="AX13" s="590"/>
      <c r="AY13" s="590"/>
      <c r="AZ13" s="590"/>
      <c r="BA13" s="590"/>
      <c r="BB13" s="590"/>
      <c r="BC13" s="590"/>
      <c r="BD13" s="590"/>
      <c r="BE13" s="590"/>
      <c r="BF13" s="591"/>
      <c r="BG13" s="592">
        <v>12325740</v>
      </c>
      <c r="BH13" s="415"/>
      <c r="BI13" s="415"/>
      <c r="BJ13" s="415"/>
      <c r="BK13" s="415"/>
      <c r="BL13" s="415"/>
      <c r="BM13" s="415"/>
      <c r="BN13" s="593"/>
      <c r="BO13" s="640">
        <v>56.9</v>
      </c>
      <c r="BP13" s="640"/>
      <c r="BQ13" s="640"/>
      <c r="BR13" s="640"/>
      <c r="BS13" s="596" t="s">
        <v>205</v>
      </c>
      <c r="BT13" s="415"/>
      <c r="BU13" s="415"/>
      <c r="BV13" s="415"/>
      <c r="BW13" s="415"/>
      <c r="BX13" s="415"/>
      <c r="BY13" s="415"/>
      <c r="BZ13" s="415"/>
      <c r="CA13" s="415"/>
      <c r="CB13" s="634"/>
      <c r="CD13" s="589" t="s">
        <v>342</v>
      </c>
      <c r="CE13" s="590"/>
      <c r="CF13" s="590"/>
      <c r="CG13" s="590"/>
      <c r="CH13" s="590"/>
      <c r="CI13" s="590"/>
      <c r="CJ13" s="590"/>
      <c r="CK13" s="590"/>
      <c r="CL13" s="590"/>
      <c r="CM13" s="590"/>
      <c r="CN13" s="590"/>
      <c r="CO13" s="590"/>
      <c r="CP13" s="590"/>
      <c r="CQ13" s="591"/>
      <c r="CR13" s="592">
        <v>6772968</v>
      </c>
      <c r="CS13" s="415"/>
      <c r="CT13" s="415"/>
      <c r="CU13" s="415"/>
      <c r="CV13" s="415"/>
      <c r="CW13" s="415"/>
      <c r="CX13" s="415"/>
      <c r="CY13" s="593"/>
      <c r="CZ13" s="640">
        <v>15.2</v>
      </c>
      <c r="DA13" s="640"/>
      <c r="DB13" s="640"/>
      <c r="DC13" s="640"/>
      <c r="DD13" s="596">
        <v>3906131</v>
      </c>
      <c r="DE13" s="415"/>
      <c r="DF13" s="415"/>
      <c r="DG13" s="415"/>
      <c r="DH13" s="415"/>
      <c r="DI13" s="415"/>
      <c r="DJ13" s="415"/>
      <c r="DK13" s="415"/>
      <c r="DL13" s="415"/>
      <c r="DM13" s="415"/>
      <c r="DN13" s="415"/>
      <c r="DO13" s="415"/>
      <c r="DP13" s="593"/>
      <c r="DQ13" s="596">
        <v>3606722</v>
      </c>
      <c r="DR13" s="415"/>
      <c r="DS13" s="415"/>
      <c r="DT13" s="415"/>
      <c r="DU13" s="415"/>
      <c r="DV13" s="415"/>
      <c r="DW13" s="415"/>
      <c r="DX13" s="415"/>
      <c r="DY13" s="415"/>
      <c r="DZ13" s="415"/>
      <c r="EA13" s="415"/>
      <c r="EB13" s="415"/>
      <c r="EC13" s="634"/>
    </row>
    <row r="14" spans="2:143" ht="11.25" customHeight="1" x14ac:dyDescent="0.15">
      <c r="B14" s="589" t="s">
        <v>343</v>
      </c>
      <c r="C14" s="590"/>
      <c r="D14" s="590"/>
      <c r="E14" s="590"/>
      <c r="F14" s="590"/>
      <c r="G14" s="590"/>
      <c r="H14" s="590"/>
      <c r="I14" s="590"/>
      <c r="J14" s="590"/>
      <c r="K14" s="590"/>
      <c r="L14" s="590"/>
      <c r="M14" s="590"/>
      <c r="N14" s="590"/>
      <c r="O14" s="590"/>
      <c r="P14" s="590"/>
      <c r="Q14" s="591"/>
      <c r="R14" s="592" t="s">
        <v>205</v>
      </c>
      <c r="S14" s="415"/>
      <c r="T14" s="415"/>
      <c r="U14" s="415"/>
      <c r="V14" s="415"/>
      <c r="W14" s="415"/>
      <c r="X14" s="415"/>
      <c r="Y14" s="593"/>
      <c r="Z14" s="640" t="s">
        <v>205</v>
      </c>
      <c r="AA14" s="640"/>
      <c r="AB14" s="640"/>
      <c r="AC14" s="640"/>
      <c r="AD14" s="641" t="s">
        <v>205</v>
      </c>
      <c r="AE14" s="641"/>
      <c r="AF14" s="641"/>
      <c r="AG14" s="641"/>
      <c r="AH14" s="641"/>
      <c r="AI14" s="641"/>
      <c r="AJ14" s="641"/>
      <c r="AK14" s="641"/>
      <c r="AL14" s="594" t="s">
        <v>205</v>
      </c>
      <c r="AM14" s="363"/>
      <c r="AN14" s="363"/>
      <c r="AO14" s="642"/>
      <c r="AP14" s="589" t="s">
        <v>222</v>
      </c>
      <c r="AQ14" s="590"/>
      <c r="AR14" s="590"/>
      <c r="AS14" s="590"/>
      <c r="AT14" s="590"/>
      <c r="AU14" s="590"/>
      <c r="AV14" s="590"/>
      <c r="AW14" s="590"/>
      <c r="AX14" s="590"/>
      <c r="AY14" s="590"/>
      <c r="AZ14" s="590"/>
      <c r="BA14" s="590"/>
      <c r="BB14" s="590"/>
      <c r="BC14" s="590"/>
      <c r="BD14" s="590"/>
      <c r="BE14" s="590"/>
      <c r="BF14" s="591"/>
      <c r="BG14" s="592">
        <v>257687</v>
      </c>
      <c r="BH14" s="415"/>
      <c r="BI14" s="415"/>
      <c r="BJ14" s="415"/>
      <c r="BK14" s="415"/>
      <c r="BL14" s="415"/>
      <c r="BM14" s="415"/>
      <c r="BN14" s="593"/>
      <c r="BO14" s="640">
        <v>1.2</v>
      </c>
      <c r="BP14" s="640"/>
      <c r="BQ14" s="640"/>
      <c r="BR14" s="640"/>
      <c r="BS14" s="596" t="s">
        <v>205</v>
      </c>
      <c r="BT14" s="415"/>
      <c r="BU14" s="415"/>
      <c r="BV14" s="415"/>
      <c r="BW14" s="415"/>
      <c r="BX14" s="415"/>
      <c r="BY14" s="415"/>
      <c r="BZ14" s="415"/>
      <c r="CA14" s="415"/>
      <c r="CB14" s="634"/>
      <c r="CD14" s="589" t="s">
        <v>344</v>
      </c>
      <c r="CE14" s="590"/>
      <c r="CF14" s="590"/>
      <c r="CG14" s="590"/>
      <c r="CH14" s="590"/>
      <c r="CI14" s="590"/>
      <c r="CJ14" s="590"/>
      <c r="CK14" s="590"/>
      <c r="CL14" s="590"/>
      <c r="CM14" s="590"/>
      <c r="CN14" s="590"/>
      <c r="CO14" s="590"/>
      <c r="CP14" s="590"/>
      <c r="CQ14" s="591"/>
      <c r="CR14" s="592">
        <v>2339836</v>
      </c>
      <c r="CS14" s="415"/>
      <c r="CT14" s="415"/>
      <c r="CU14" s="415"/>
      <c r="CV14" s="415"/>
      <c r="CW14" s="415"/>
      <c r="CX14" s="415"/>
      <c r="CY14" s="593"/>
      <c r="CZ14" s="640">
        <v>5.2</v>
      </c>
      <c r="DA14" s="640"/>
      <c r="DB14" s="640"/>
      <c r="DC14" s="640"/>
      <c r="DD14" s="596">
        <v>118998</v>
      </c>
      <c r="DE14" s="415"/>
      <c r="DF14" s="415"/>
      <c r="DG14" s="415"/>
      <c r="DH14" s="415"/>
      <c r="DI14" s="415"/>
      <c r="DJ14" s="415"/>
      <c r="DK14" s="415"/>
      <c r="DL14" s="415"/>
      <c r="DM14" s="415"/>
      <c r="DN14" s="415"/>
      <c r="DO14" s="415"/>
      <c r="DP14" s="593"/>
      <c r="DQ14" s="596">
        <v>2309707</v>
      </c>
      <c r="DR14" s="415"/>
      <c r="DS14" s="415"/>
      <c r="DT14" s="415"/>
      <c r="DU14" s="415"/>
      <c r="DV14" s="415"/>
      <c r="DW14" s="415"/>
      <c r="DX14" s="415"/>
      <c r="DY14" s="415"/>
      <c r="DZ14" s="415"/>
      <c r="EA14" s="415"/>
      <c r="EB14" s="415"/>
      <c r="EC14" s="634"/>
    </row>
    <row r="15" spans="2:143" ht="11.25" customHeight="1" x14ac:dyDescent="0.15">
      <c r="B15" s="589" t="s">
        <v>345</v>
      </c>
      <c r="C15" s="590"/>
      <c r="D15" s="590"/>
      <c r="E15" s="590"/>
      <c r="F15" s="590"/>
      <c r="G15" s="590"/>
      <c r="H15" s="590"/>
      <c r="I15" s="590"/>
      <c r="J15" s="590"/>
      <c r="K15" s="590"/>
      <c r="L15" s="590"/>
      <c r="M15" s="590"/>
      <c r="N15" s="590"/>
      <c r="O15" s="590"/>
      <c r="P15" s="590"/>
      <c r="Q15" s="591"/>
      <c r="R15" s="592">
        <v>109504</v>
      </c>
      <c r="S15" s="415"/>
      <c r="T15" s="415"/>
      <c r="U15" s="415"/>
      <c r="V15" s="415"/>
      <c r="W15" s="415"/>
      <c r="X15" s="415"/>
      <c r="Y15" s="593"/>
      <c r="Z15" s="640">
        <v>0.2</v>
      </c>
      <c r="AA15" s="640"/>
      <c r="AB15" s="640"/>
      <c r="AC15" s="640"/>
      <c r="AD15" s="641">
        <v>109504</v>
      </c>
      <c r="AE15" s="641"/>
      <c r="AF15" s="641"/>
      <c r="AG15" s="641"/>
      <c r="AH15" s="641"/>
      <c r="AI15" s="641"/>
      <c r="AJ15" s="641"/>
      <c r="AK15" s="641"/>
      <c r="AL15" s="594">
        <v>0.4</v>
      </c>
      <c r="AM15" s="363"/>
      <c r="AN15" s="363"/>
      <c r="AO15" s="642"/>
      <c r="AP15" s="589" t="s">
        <v>348</v>
      </c>
      <c r="AQ15" s="590"/>
      <c r="AR15" s="590"/>
      <c r="AS15" s="590"/>
      <c r="AT15" s="590"/>
      <c r="AU15" s="590"/>
      <c r="AV15" s="590"/>
      <c r="AW15" s="590"/>
      <c r="AX15" s="590"/>
      <c r="AY15" s="590"/>
      <c r="AZ15" s="590"/>
      <c r="BA15" s="590"/>
      <c r="BB15" s="590"/>
      <c r="BC15" s="590"/>
      <c r="BD15" s="590"/>
      <c r="BE15" s="590"/>
      <c r="BF15" s="591"/>
      <c r="BG15" s="592">
        <v>1047651</v>
      </c>
      <c r="BH15" s="415"/>
      <c r="BI15" s="415"/>
      <c r="BJ15" s="415"/>
      <c r="BK15" s="415"/>
      <c r="BL15" s="415"/>
      <c r="BM15" s="415"/>
      <c r="BN15" s="593"/>
      <c r="BO15" s="640">
        <v>4.8</v>
      </c>
      <c r="BP15" s="640"/>
      <c r="BQ15" s="640"/>
      <c r="BR15" s="640"/>
      <c r="BS15" s="596" t="s">
        <v>205</v>
      </c>
      <c r="BT15" s="415"/>
      <c r="BU15" s="415"/>
      <c r="BV15" s="415"/>
      <c r="BW15" s="415"/>
      <c r="BX15" s="415"/>
      <c r="BY15" s="415"/>
      <c r="BZ15" s="415"/>
      <c r="CA15" s="415"/>
      <c r="CB15" s="634"/>
      <c r="CD15" s="589" t="s">
        <v>349</v>
      </c>
      <c r="CE15" s="590"/>
      <c r="CF15" s="590"/>
      <c r="CG15" s="590"/>
      <c r="CH15" s="590"/>
      <c r="CI15" s="590"/>
      <c r="CJ15" s="590"/>
      <c r="CK15" s="590"/>
      <c r="CL15" s="590"/>
      <c r="CM15" s="590"/>
      <c r="CN15" s="590"/>
      <c r="CO15" s="590"/>
      <c r="CP15" s="590"/>
      <c r="CQ15" s="591"/>
      <c r="CR15" s="592">
        <v>6862677</v>
      </c>
      <c r="CS15" s="415"/>
      <c r="CT15" s="415"/>
      <c r="CU15" s="415"/>
      <c r="CV15" s="415"/>
      <c r="CW15" s="415"/>
      <c r="CX15" s="415"/>
      <c r="CY15" s="593"/>
      <c r="CZ15" s="640">
        <v>15.4</v>
      </c>
      <c r="DA15" s="640"/>
      <c r="DB15" s="640"/>
      <c r="DC15" s="640"/>
      <c r="DD15" s="596">
        <v>2202459</v>
      </c>
      <c r="DE15" s="415"/>
      <c r="DF15" s="415"/>
      <c r="DG15" s="415"/>
      <c r="DH15" s="415"/>
      <c r="DI15" s="415"/>
      <c r="DJ15" s="415"/>
      <c r="DK15" s="415"/>
      <c r="DL15" s="415"/>
      <c r="DM15" s="415"/>
      <c r="DN15" s="415"/>
      <c r="DO15" s="415"/>
      <c r="DP15" s="593"/>
      <c r="DQ15" s="596">
        <v>5073959</v>
      </c>
      <c r="DR15" s="415"/>
      <c r="DS15" s="415"/>
      <c r="DT15" s="415"/>
      <c r="DU15" s="415"/>
      <c r="DV15" s="415"/>
      <c r="DW15" s="415"/>
      <c r="DX15" s="415"/>
      <c r="DY15" s="415"/>
      <c r="DZ15" s="415"/>
      <c r="EA15" s="415"/>
      <c r="EB15" s="415"/>
      <c r="EC15" s="634"/>
    </row>
    <row r="16" spans="2:143" ht="11.25" customHeight="1" x14ac:dyDescent="0.15">
      <c r="B16" s="589" t="s">
        <v>318</v>
      </c>
      <c r="C16" s="590"/>
      <c r="D16" s="590"/>
      <c r="E16" s="590"/>
      <c r="F16" s="590"/>
      <c r="G16" s="590"/>
      <c r="H16" s="590"/>
      <c r="I16" s="590"/>
      <c r="J16" s="590"/>
      <c r="K16" s="590"/>
      <c r="L16" s="590"/>
      <c r="M16" s="590"/>
      <c r="N16" s="590"/>
      <c r="O16" s="590"/>
      <c r="P16" s="590"/>
      <c r="Q16" s="591"/>
      <c r="R16" s="592" t="s">
        <v>205</v>
      </c>
      <c r="S16" s="415"/>
      <c r="T16" s="415"/>
      <c r="U16" s="415"/>
      <c r="V16" s="415"/>
      <c r="W16" s="415"/>
      <c r="X16" s="415"/>
      <c r="Y16" s="593"/>
      <c r="Z16" s="640" t="s">
        <v>205</v>
      </c>
      <c r="AA16" s="640"/>
      <c r="AB16" s="640"/>
      <c r="AC16" s="640"/>
      <c r="AD16" s="641" t="s">
        <v>205</v>
      </c>
      <c r="AE16" s="641"/>
      <c r="AF16" s="641"/>
      <c r="AG16" s="641"/>
      <c r="AH16" s="641"/>
      <c r="AI16" s="641"/>
      <c r="AJ16" s="641"/>
      <c r="AK16" s="641"/>
      <c r="AL16" s="594" t="s">
        <v>205</v>
      </c>
      <c r="AM16" s="363"/>
      <c r="AN16" s="363"/>
      <c r="AO16" s="642"/>
      <c r="AP16" s="589" t="s">
        <v>350</v>
      </c>
      <c r="AQ16" s="590"/>
      <c r="AR16" s="590"/>
      <c r="AS16" s="590"/>
      <c r="AT16" s="590"/>
      <c r="AU16" s="590"/>
      <c r="AV16" s="590"/>
      <c r="AW16" s="590"/>
      <c r="AX16" s="590"/>
      <c r="AY16" s="590"/>
      <c r="AZ16" s="590"/>
      <c r="BA16" s="590"/>
      <c r="BB16" s="590"/>
      <c r="BC16" s="590"/>
      <c r="BD16" s="590"/>
      <c r="BE16" s="590"/>
      <c r="BF16" s="591"/>
      <c r="BG16" s="592" t="s">
        <v>205</v>
      </c>
      <c r="BH16" s="415"/>
      <c r="BI16" s="415"/>
      <c r="BJ16" s="415"/>
      <c r="BK16" s="415"/>
      <c r="BL16" s="415"/>
      <c r="BM16" s="415"/>
      <c r="BN16" s="593"/>
      <c r="BO16" s="640" t="s">
        <v>205</v>
      </c>
      <c r="BP16" s="640"/>
      <c r="BQ16" s="640"/>
      <c r="BR16" s="640"/>
      <c r="BS16" s="596" t="s">
        <v>205</v>
      </c>
      <c r="BT16" s="415"/>
      <c r="BU16" s="415"/>
      <c r="BV16" s="415"/>
      <c r="BW16" s="415"/>
      <c r="BX16" s="415"/>
      <c r="BY16" s="415"/>
      <c r="BZ16" s="415"/>
      <c r="CA16" s="415"/>
      <c r="CB16" s="634"/>
      <c r="CD16" s="589" t="s">
        <v>352</v>
      </c>
      <c r="CE16" s="590"/>
      <c r="CF16" s="590"/>
      <c r="CG16" s="590"/>
      <c r="CH16" s="590"/>
      <c r="CI16" s="590"/>
      <c r="CJ16" s="590"/>
      <c r="CK16" s="590"/>
      <c r="CL16" s="590"/>
      <c r="CM16" s="590"/>
      <c r="CN16" s="590"/>
      <c r="CO16" s="590"/>
      <c r="CP16" s="590"/>
      <c r="CQ16" s="591"/>
      <c r="CR16" s="592" t="s">
        <v>205</v>
      </c>
      <c r="CS16" s="415"/>
      <c r="CT16" s="415"/>
      <c r="CU16" s="415"/>
      <c r="CV16" s="415"/>
      <c r="CW16" s="415"/>
      <c r="CX16" s="415"/>
      <c r="CY16" s="593"/>
      <c r="CZ16" s="640" t="s">
        <v>205</v>
      </c>
      <c r="DA16" s="640"/>
      <c r="DB16" s="640"/>
      <c r="DC16" s="640"/>
      <c r="DD16" s="596" t="s">
        <v>205</v>
      </c>
      <c r="DE16" s="415"/>
      <c r="DF16" s="415"/>
      <c r="DG16" s="415"/>
      <c r="DH16" s="415"/>
      <c r="DI16" s="415"/>
      <c r="DJ16" s="415"/>
      <c r="DK16" s="415"/>
      <c r="DL16" s="415"/>
      <c r="DM16" s="415"/>
      <c r="DN16" s="415"/>
      <c r="DO16" s="415"/>
      <c r="DP16" s="593"/>
      <c r="DQ16" s="596" t="s">
        <v>205</v>
      </c>
      <c r="DR16" s="415"/>
      <c r="DS16" s="415"/>
      <c r="DT16" s="415"/>
      <c r="DU16" s="415"/>
      <c r="DV16" s="415"/>
      <c r="DW16" s="415"/>
      <c r="DX16" s="415"/>
      <c r="DY16" s="415"/>
      <c r="DZ16" s="415"/>
      <c r="EA16" s="415"/>
      <c r="EB16" s="415"/>
      <c r="EC16" s="634"/>
    </row>
    <row r="17" spans="2:133" ht="11.25" customHeight="1" x14ac:dyDescent="0.15">
      <c r="B17" s="589" t="s">
        <v>163</v>
      </c>
      <c r="C17" s="590"/>
      <c r="D17" s="590"/>
      <c r="E17" s="590"/>
      <c r="F17" s="590"/>
      <c r="G17" s="590"/>
      <c r="H17" s="590"/>
      <c r="I17" s="590"/>
      <c r="J17" s="590"/>
      <c r="K17" s="590"/>
      <c r="L17" s="590"/>
      <c r="M17" s="590"/>
      <c r="N17" s="590"/>
      <c r="O17" s="590"/>
      <c r="P17" s="590"/>
      <c r="Q17" s="591"/>
      <c r="R17" s="592">
        <v>79935</v>
      </c>
      <c r="S17" s="415"/>
      <c r="T17" s="415"/>
      <c r="U17" s="415"/>
      <c r="V17" s="415"/>
      <c r="W17" s="415"/>
      <c r="X17" s="415"/>
      <c r="Y17" s="593"/>
      <c r="Z17" s="640">
        <v>0.2</v>
      </c>
      <c r="AA17" s="640"/>
      <c r="AB17" s="640"/>
      <c r="AC17" s="640"/>
      <c r="AD17" s="641">
        <v>79935</v>
      </c>
      <c r="AE17" s="641"/>
      <c r="AF17" s="641"/>
      <c r="AG17" s="641"/>
      <c r="AH17" s="641"/>
      <c r="AI17" s="641"/>
      <c r="AJ17" s="641"/>
      <c r="AK17" s="641"/>
      <c r="AL17" s="594">
        <v>0.3</v>
      </c>
      <c r="AM17" s="363"/>
      <c r="AN17" s="363"/>
      <c r="AO17" s="642"/>
      <c r="AP17" s="589" t="s">
        <v>353</v>
      </c>
      <c r="AQ17" s="590"/>
      <c r="AR17" s="590"/>
      <c r="AS17" s="590"/>
      <c r="AT17" s="590"/>
      <c r="AU17" s="590"/>
      <c r="AV17" s="590"/>
      <c r="AW17" s="590"/>
      <c r="AX17" s="590"/>
      <c r="AY17" s="590"/>
      <c r="AZ17" s="590"/>
      <c r="BA17" s="590"/>
      <c r="BB17" s="590"/>
      <c r="BC17" s="590"/>
      <c r="BD17" s="590"/>
      <c r="BE17" s="590"/>
      <c r="BF17" s="591"/>
      <c r="BG17" s="592" t="s">
        <v>205</v>
      </c>
      <c r="BH17" s="415"/>
      <c r="BI17" s="415"/>
      <c r="BJ17" s="415"/>
      <c r="BK17" s="415"/>
      <c r="BL17" s="415"/>
      <c r="BM17" s="415"/>
      <c r="BN17" s="593"/>
      <c r="BO17" s="640" t="s">
        <v>205</v>
      </c>
      <c r="BP17" s="640"/>
      <c r="BQ17" s="640"/>
      <c r="BR17" s="640"/>
      <c r="BS17" s="596" t="s">
        <v>205</v>
      </c>
      <c r="BT17" s="415"/>
      <c r="BU17" s="415"/>
      <c r="BV17" s="415"/>
      <c r="BW17" s="415"/>
      <c r="BX17" s="415"/>
      <c r="BY17" s="415"/>
      <c r="BZ17" s="415"/>
      <c r="CA17" s="415"/>
      <c r="CB17" s="634"/>
      <c r="CD17" s="589" t="s">
        <v>355</v>
      </c>
      <c r="CE17" s="590"/>
      <c r="CF17" s="590"/>
      <c r="CG17" s="590"/>
      <c r="CH17" s="590"/>
      <c r="CI17" s="590"/>
      <c r="CJ17" s="590"/>
      <c r="CK17" s="590"/>
      <c r="CL17" s="590"/>
      <c r="CM17" s="590"/>
      <c r="CN17" s="590"/>
      <c r="CO17" s="590"/>
      <c r="CP17" s="590"/>
      <c r="CQ17" s="591"/>
      <c r="CR17" s="592">
        <v>2007006</v>
      </c>
      <c r="CS17" s="415"/>
      <c r="CT17" s="415"/>
      <c r="CU17" s="415"/>
      <c r="CV17" s="415"/>
      <c r="CW17" s="415"/>
      <c r="CX17" s="415"/>
      <c r="CY17" s="593"/>
      <c r="CZ17" s="640">
        <v>4.5</v>
      </c>
      <c r="DA17" s="640"/>
      <c r="DB17" s="640"/>
      <c r="DC17" s="640"/>
      <c r="DD17" s="596" t="s">
        <v>205</v>
      </c>
      <c r="DE17" s="415"/>
      <c r="DF17" s="415"/>
      <c r="DG17" s="415"/>
      <c r="DH17" s="415"/>
      <c r="DI17" s="415"/>
      <c r="DJ17" s="415"/>
      <c r="DK17" s="415"/>
      <c r="DL17" s="415"/>
      <c r="DM17" s="415"/>
      <c r="DN17" s="415"/>
      <c r="DO17" s="415"/>
      <c r="DP17" s="593"/>
      <c r="DQ17" s="596">
        <v>1963203</v>
      </c>
      <c r="DR17" s="415"/>
      <c r="DS17" s="415"/>
      <c r="DT17" s="415"/>
      <c r="DU17" s="415"/>
      <c r="DV17" s="415"/>
      <c r="DW17" s="415"/>
      <c r="DX17" s="415"/>
      <c r="DY17" s="415"/>
      <c r="DZ17" s="415"/>
      <c r="EA17" s="415"/>
      <c r="EB17" s="415"/>
      <c r="EC17" s="634"/>
    </row>
    <row r="18" spans="2:133" ht="11.25" customHeight="1" x14ac:dyDescent="0.15">
      <c r="B18" s="589" t="s">
        <v>338</v>
      </c>
      <c r="C18" s="590"/>
      <c r="D18" s="590"/>
      <c r="E18" s="590"/>
      <c r="F18" s="590"/>
      <c r="G18" s="590"/>
      <c r="H18" s="590"/>
      <c r="I18" s="590"/>
      <c r="J18" s="590"/>
      <c r="K18" s="590"/>
      <c r="L18" s="590"/>
      <c r="M18" s="590"/>
      <c r="N18" s="590"/>
      <c r="O18" s="590"/>
      <c r="P18" s="590"/>
      <c r="Q18" s="591"/>
      <c r="R18" s="592">
        <v>3306571</v>
      </c>
      <c r="S18" s="415"/>
      <c r="T18" s="415"/>
      <c r="U18" s="415"/>
      <c r="V18" s="415"/>
      <c r="W18" s="415"/>
      <c r="X18" s="415"/>
      <c r="Y18" s="593"/>
      <c r="Z18" s="640">
        <v>6.9</v>
      </c>
      <c r="AA18" s="640"/>
      <c r="AB18" s="640"/>
      <c r="AC18" s="640"/>
      <c r="AD18" s="641">
        <v>525899</v>
      </c>
      <c r="AE18" s="641"/>
      <c r="AF18" s="641"/>
      <c r="AG18" s="641"/>
      <c r="AH18" s="641"/>
      <c r="AI18" s="641"/>
      <c r="AJ18" s="641"/>
      <c r="AK18" s="641"/>
      <c r="AL18" s="594">
        <v>2.1</v>
      </c>
      <c r="AM18" s="363"/>
      <c r="AN18" s="363"/>
      <c r="AO18" s="642"/>
      <c r="AP18" s="589" t="s">
        <v>100</v>
      </c>
      <c r="AQ18" s="590"/>
      <c r="AR18" s="590"/>
      <c r="AS18" s="590"/>
      <c r="AT18" s="590"/>
      <c r="AU18" s="590"/>
      <c r="AV18" s="590"/>
      <c r="AW18" s="590"/>
      <c r="AX18" s="590"/>
      <c r="AY18" s="590"/>
      <c r="AZ18" s="590"/>
      <c r="BA18" s="590"/>
      <c r="BB18" s="590"/>
      <c r="BC18" s="590"/>
      <c r="BD18" s="590"/>
      <c r="BE18" s="590"/>
      <c r="BF18" s="591"/>
      <c r="BG18" s="592" t="s">
        <v>205</v>
      </c>
      <c r="BH18" s="415"/>
      <c r="BI18" s="415"/>
      <c r="BJ18" s="415"/>
      <c r="BK18" s="415"/>
      <c r="BL18" s="415"/>
      <c r="BM18" s="415"/>
      <c r="BN18" s="593"/>
      <c r="BO18" s="640" t="s">
        <v>205</v>
      </c>
      <c r="BP18" s="640"/>
      <c r="BQ18" s="640"/>
      <c r="BR18" s="640"/>
      <c r="BS18" s="596" t="s">
        <v>205</v>
      </c>
      <c r="BT18" s="415"/>
      <c r="BU18" s="415"/>
      <c r="BV18" s="415"/>
      <c r="BW18" s="415"/>
      <c r="BX18" s="415"/>
      <c r="BY18" s="415"/>
      <c r="BZ18" s="415"/>
      <c r="CA18" s="415"/>
      <c r="CB18" s="634"/>
      <c r="CD18" s="589" t="s">
        <v>356</v>
      </c>
      <c r="CE18" s="590"/>
      <c r="CF18" s="590"/>
      <c r="CG18" s="590"/>
      <c r="CH18" s="590"/>
      <c r="CI18" s="590"/>
      <c r="CJ18" s="590"/>
      <c r="CK18" s="590"/>
      <c r="CL18" s="590"/>
      <c r="CM18" s="590"/>
      <c r="CN18" s="590"/>
      <c r="CO18" s="590"/>
      <c r="CP18" s="590"/>
      <c r="CQ18" s="591"/>
      <c r="CR18" s="592" t="s">
        <v>205</v>
      </c>
      <c r="CS18" s="415"/>
      <c r="CT18" s="415"/>
      <c r="CU18" s="415"/>
      <c r="CV18" s="415"/>
      <c r="CW18" s="415"/>
      <c r="CX18" s="415"/>
      <c r="CY18" s="593"/>
      <c r="CZ18" s="640" t="s">
        <v>205</v>
      </c>
      <c r="DA18" s="640"/>
      <c r="DB18" s="640"/>
      <c r="DC18" s="640"/>
      <c r="DD18" s="596" t="s">
        <v>205</v>
      </c>
      <c r="DE18" s="415"/>
      <c r="DF18" s="415"/>
      <c r="DG18" s="415"/>
      <c r="DH18" s="415"/>
      <c r="DI18" s="415"/>
      <c r="DJ18" s="415"/>
      <c r="DK18" s="415"/>
      <c r="DL18" s="415"/>
      <c r="DM18" s="415"/>
      <c r="DN18" s="415"/>
      <c r="DO18" s="415"/>
      <c r="DP18" s="593"/>
      <c r="DQ18" s="596" t="s">
        <v>205</v>
      </c>
      <c r="DR18" s="415"/>
      <c r="DS18" s="415"/>
      <c r="DT18" s="415"/>
      <c r="DU18" s="415"/>
      <c r="DV18" s="415"/>
      <c r="DW18" s="415"/>
      <c r="DX18" s="415"/>
      <c r="DY18" s="415"/>
      <c r="DZ18" s="415"/>
      <c r="EA18" s="415"/>
      <c r="EB18" s="415"/>
      <c r="EC18" s="634"/>
    </row>
    <row r="19" spans="2:133" ht="11.25" customHeight="1" x14ac:dyDescent="0.15">
      <c r="B19" s="589" t="s">
        <v>301</v>
      </c>
      <c r="C19" s="590"/>
      <c r="D19" s="590"/>
      <c r="E19" s="590"/>
      <c r="F19" s="590"/>
      <c r="G19" s="590"/>
      <c r="H19" s="590"/>
      <c r="I19" s="590"/>
      <c r="J19" s="590"/>
      <c r="K19" s="590"/>
      <c r="L19" s="590"/>
      <c r="M19" s="590"/>
      <c r="N19" s="590"/>
      <c r="O19" s="590"/>
      <c r="P19" s="590"/>
      <c r="Q19" s="591"/>
      <c r="R19" s="592">
        <v>525899</v>
      </c>
      <c r="S19" s="415"/>
      <c r="T19" s="415"/>
      <c r="U19" s="415"/>
      <c r="V19" s="415"/>
      <c r="W19" s="415"/>
      <c r="X19" s="415"/>
      <c r="Y19" s="593"/>
      <c r="Z19" s="640">
        <v>1.1000000000000001</v>
      </c>
      <c r="AA19" s="640"/>
      <c r="AB19" s="640"/>
      <c r="AC19" s="640"/>
      <c r="AD19" s="641">
        <v>525899</v>
      </c>
      <c r="AE19" s="641"/>
      <c r="AF19" s="641"/>
      <c r="AG19" s="641"/>
      <c r="AH19" s="641"/>
      <c r="AI19" s="641"/>
      <c r="AJ19" s="641"/>
      <c r="AK19" s="641"/>
      <c r="AL19" s="594">
        <v>2.1</v>
      </c>
      <c r="AM19" s="363"/>
      <c r="AN19" s="363"/>
      <c r="AO19" s="642"/>
      <c r="AP19" s="589" t="s">
        <v>357</v>
      </c>
      <c r="AQ19" s="590"/>
      <c r="AR19" s="590"/>
      <c r="AS19" s="590"/>
      <c r="AT19" s="590"/>
      <c r="AU19" s="590"/>
      <c r="AV19" s="590"/>
      <c r="AW19" s="590"/>
      <c r="AX19" s="590"/>
      <c r="AY19" s="590"/>
      <c r="AZ19" s="590"/>
      <c r="BA19" s="590"/>
      <c r="BB19" s="590"/>
      <c r="BC19" s="590"/>
      <c r="BD19" s="590"/>
      <c r="BE19" s="590"/>
      <c r="BF19" s="591"/>
      <c r="BG19" s="592">
        <v>25598</v>
      </c>
      <c r="BH19" s="415"/>
      <c r="BI19" s="415"/>
      <c r="BJ19" s="415"/>
      <c r="BK19" s="415"/>
      <c r="BL19" s="415"/>
      <c r="BM19" s="415"/>
      <c r="BN19" s="593"/>
      <c r="BO19" s="640">
        <v>0.1</v>
      </c>
      <c r="BP19" s="640"/>
      <c r="BQ19" s="640"/>
      <c r="BR19" s="640"/>
      <c r="BS19" s="596" t="s">
        <v>205</v>
      </c>
      <c r="BT19" s="415"/>
      <c r="BU19" s="415"/>
      <c r="BV19" s="415"/>
      <c r="BW19" s="415"/>
      <c r="BX19" s="415"/>
      <c r="BY19" s="415"/>
      <c r="BZ19" s="415"/>
      <c r="CA19" s="415"/>
      <c r="CB19" s="634"/>
      <c r="CD19" s="589" t="s">
        <v>358</v>
      </c>
      <c r="CE19" s="590"/>
      <c r="CF19" s="590"/>
      <c r="CG19" s="590"/>
      <c r="CH19" s="590"/>
      <c r="CI19" s="590"/>
      <c r="CJ19" s="590"/>
      <c r="CK19" s="590"/>
      <c r="CL19" s="590"/>
      <c r="CM19" s="590"/>
      <c r="CN19" s="590"/>
      <c r="CO19" s="590"/>
      <c r="CP19" s="590"/>
      <c r="CQ19" s="591"/>
      <c r="CR19" s="592" t="s">
        <v>205</v>
      </c>
      <c r="CS19" s="415"/>
      <c r="CT19" s="415"/>
      <c r="CU19" s="415"/>
      <c r="CV19" s="415"/>
      <c r="CW19" s="415"/>
      <c r="CX19" s="415"/>
      <c r="CY19" s="593"/>
      <c r="CZ19" s="640" t="s">
        <v>205</v>
      </c>
      <c r="DA19" s="640"/>
      <c r="DB19" s="640"/>
      <c r="DC19" s="640"/>
      <c r="DD19" s="596" t="s">
        <v>205</v>
      </c>
      <c r="DE19" s="415"/>
      <c r="DF19" s="415"/>
      <c r="DG19" s="415"/>
      <c r="DH19" s="415"/>
      <c r="DI19" s="415"/>
      <c r="DJ19" s="415"/>
      <c r="DK19" s="415"/>
      <c r="DL19" s="415"/>
      <c r="DM19" s="415"/>
      <c r="DN19" s="415"/>
      <c r="DO19" s="415"/>
      <c r="DP19" s="593"/>
      <c r="DQ19" s="596" t="s">
        <v>205</v>
      </c>
      <c r="DR19" s="415"/>
      <c r="DS19" s="415"/>
      <c r="DT19" s="415"/>
      <c r="DU19" s="415"/>
      <c r="DV19" s="415"/>
      <c r="DW19" s="415"/>
      <c r="DX19" s="415"/>
      <c r="DY19" s="415"/>
      <c r="DZ19" s="415"/>
      <c r="EA19" s="415"/>
      <c r="EB19" s="415"/>
      <c r="EC19" s="634"/>
    </row>
    <row r="20" spans="2:133" ht="11.25" customHeight="1" x14ac:dyDescent="0.15">
      <c r="B20" s="589" t="s">
        <v>299</v>
      </c>
      <c r="C20" s="590"/>
      <c r="D20" s="590"/>
      <c r="E20" s="590"/>
      <c r="F20" s="590"/>
      <c r="G20" s="590"/>
      <c r="H20" s="590"/>
      <c r="I20" s="590"/>
      <c r="J20" s="590"/>
      <c r="K20" s="590"/>
      <c r="L20" s="590"/>
      <c r="M20" s="590"/>
      <c r="N20" s="590"/>
      <c r="O20" s="590"/>
      <c r="P20" s="590"/>
      <c r="Q20" s="591"/>
      <c r="R20" s="592">
        <v>151808</v>
      </c>
      <c r="S20" s="415"/>
      <c r="T20" s="415"/>
      <c r="U20" s="415"/>
      <c r="V20" s="415"/>
      <c r="W20" s="415"/>
      <c r="X20" s="415"/>
      <c r="Y20" s="593"/>
      <c r="Z20" s="640">
        <v>0.3</v>
      </c>
      <c r="AA20" s="640"/>
      <c r="AB20" s="640"/>
      <c r="AC20" s="640"/>
      <c r="AD20" s="641" t="s">
        <v>205</v>
      </c>
      <c r="AE20" s="641"/>
      <c r="AF20" s="641"/>
      <c r="AG20" s="641"/>
      <c r="AH20" s="641"/>
      <c r="AI20" s="641"/>
      <c r="AJ20" s="641"/>
      <c r="AK20" s="641"/>
      <c r="AL20" s="594" t="s">
        <v>205</v>
      </c>
      <c r="AM20" s="363"/>
      <c r="AN20" s="363"/>
      <c r="AO20" s="642"/>
      <c r="AP20" s="589" t="s">
        <v>359</v>
      </c>
      <c r="AQ20" s="590"/>
      <c r="AR20" s="590"/>
      <c r="AS20" s="590"/>
      <c r="AT20" s="590"/>
      <c r="AU20" s="590"/>
      <c r="AV20" s="590"/>
      <c r="AW20" s="590"/>
      <c r="AX20" s="590"/>
      <c r="AY20" s="590"/>
      <c r="AZ20" s="590"/>
      <c r="BA20" s="590"/>
      <c r="BB20" s="590"/>
      <c r="BC20" s="590"/>
      <c r="BD20" s="590"/>
      <c r="BE20" s="590"/>
      <c r="BF20" s="591"/>
      <c r="BG20" s="592">
        <v>25598</v>
      </c>
      <c r="BH20" s="415"/>
      <c r="BI20" s="415"/>
      <c r="BJ20" s="415"/>
      <c r="BK20" s="415"/>
      <c r="BL20" s="415"/>
      <c r="BM20" s="415"/>
      <c r="BN20" s="593"/>
      <c r="BO20" s="640">
        <v>0.1</v>
      </c>
      <c r="BP20" s="640"/>
      <c r="BQ20" s="640"/>
      <c r="BR20" s="640"/>
      <c r="BS20" s="596" t="s">
        <v>205</v>
      </c>
      <c r="BT20" s="415"/>
      <c r="BU20" s="415"/>
      <c r="BV20" s="415"/>
      <c r="BW20" s="415"/>
      <c r="BX20" s="415"/>
      <c r="BY20" s="415"/>
      <c r="BZ20" s="415"/>
      <c r="CA20" s="415"/>
      <c r="CB20" s="634"/>
      <c r="CD20" s="589" t="s">
        <v>195</v>
      </c>
      <c r="CE20" s="590"/>
      <c r="CF20" s="590"/>
      <c r="CG20" s="590"/>
      <c r="CH20" s="590"/>
      <c r="CI20" s="590"/>
      <c r="CJ20" s="590"/>
      <c r="CK20" s="590"/>
      <c r="CL20" s="590"/>
      <c r="CM20" s="590"/>
      <c r="CN20" s="590"/>
      <c r="CO20" s="590"/>
      <c r="CP20" s="590"/>
      <c r="CQ20" s="591"/>
      <c r="CR20" s="592">
        <v>44644123</v>
      </c>
      <c r="CS20" s="415"/>
      <c r="CT20" s="415"/>
      <c r="CU20" s="415"/>
      <c r="CV20" s="415"/>
      <c r="CW20" s="415"/>
      <c r="CX20" s="415"/>
      <c r="CY20" s="593"/>
      <c r="CZ20" s="640">
        <v>100</v>
      </c>
      <c r="DA20" s="640"/>
      <c r="DB20" s="640"/>
      <c r="DC20" s="640"/>
      <c r="DD20" s="596">
        <v>8357085</v>
      </c>
      <c r="DE20" s="415"/>
      <c r="DF20" s="415"/>
      <c r="DG20" s="415"/>
      <c r="DH20" s="415"/>
      <c r="DI20" s="415"/>
      <c r="DJ20" s="415"/>
      <c r="DK20" s="415"/>
      <c r="DL20" s="415"/>
      <c r="DM20" s="415"/>
      <c r="DN20" s="415"/>
      <c r="DO20" s="415"/>
      <c r="DP20" s="593"/>
      <c r="DQ20" s="596">
        <v>29803529</v>
      </c>
      <c r="DR20" s="415"/>
      <c r="DS20" s="415"/>
      <c r="DT20" s="415"/>
      <c r="DU20" s="415"/>
      <c r="DV20" s="415"/>
      <c r="DW20" s="415"/>
      <c r="DX20" s="415"/>
      <c r="DY20" s="415"/>
      <c r="DZ20" s="415"/>
      <c r="EA20" s="415"/>
      <c r="EB20" s="415"/>
      <c r="EC20" s="634"/>
    </row>
    <row r="21" spans="2:133" ht="11.25" customHeight="1" x14ac:dyDescent="0.15">
      <c r="B21" s="589" t="s">
        <v>361</v>
      </c>
      <c r="C21" s="590"/>
      <c r="D21" s="590"/>
      <c r="E21" s="590"/>
      <c r="F21" s="590"/>
      <c r="G21" s="590"/>
      <c r="H21" s="590"/>
      <c r="I21" s="590"/>
      <c r="J21" s="590"/>
      <c r="K21" s="590"/>
      <c r="L21" s="590"/>
      <c r="M21" s="590"/>
      <c r="N21" s="590"/>
      <c r="O21" s="590"/>
      <c r="P21" s="590"/>
      <c r="Q21" s="591"/>
      <c r="R21" s="592">
        <v>2628864</v>
      </c>
      <c r="S21" s="415"/>
      <c r="T21" s="415"/>
      <c r="U21" s="415"/>
      <c r="V21" s="415"/>
      <c r="W21" s="415"/>
      <c r="X21" s="415"/>
      <c r="Y21" s="593"/>
      <c r="Z21" s="640">
        <v>5.5</v>
      </c>
      <c r="AA21" s="640"/>
      <c r="AB21" s="640"/>
      <c r="AC21" s="640"/>
      <c r="AD21" s="641" t="s">
        <v>205</v>
      </c>
      <c r="AE21" s="641"/>
      <c r="AF21" s="641"/>
      <c r="AG21" s="641"/>
      <c r="AH21" s="641"/>
      <c r="AI21" s="641"/>
      <c r="AJ21" s="641"/>
      <c r="AK21" s="641"/>
      <c r="AL21" s="594" t="s">
        <v>205</v>
      </c>
      <c r="AM21" s="363"/>
      <c r="AN21" s="363"/>
      <c r="AO21" s="642"/>
      <c r="AP21" s="668" t="s">
        <v>363</v>
      </c>
      <c r="AQ21" s="671"/>
      <c r="AR21" s="671"/>
      <c r="AS21" s="671"/>
      <c r="AT21" s="671"/>
      <c r="AU21" s="671"/>
      <c r="AV21" s="671"/>
      <c r="AW21" s="671"/>
      <c r="AX21" s="671"/>
      <c r="AY21" s="671"/>
      <c r="AZ21" s="671"/>
      <c r="BA21" s="671"/>
      <c r="BB21" s="671"/>
      <c r="BC21" s="671"/>
      <c r="BD21" s="671"/>
      <c r="BE21" s="671"/>
      <c r="BF21" s="670"/>
      <c r="BG21" s="592">
        <v>25598</v>
      </c>
      <c r="BH21" s="415"/>
      <c r="BI21" s="415"/>
      <c r="BJ21" s="415"/>
      <c r="BK21" s="415"/>
      <c r="BL21" s="415"/>
      <c r="BM21" s="415"/>
      <c r="BN21" s="593"/>
      <c r="BO21" s="640">
        <v>0.1</v>
      </c>
      <c r="BP21" s="640"/>
      <c r="BQ21" s="640"/>
      <c r="BR21" s="640"/>
      <c r="BS21" s="596" t="s">
        <v>205</v>
      </c>
      <c r="BT21" s="415"/>
      <c r="BU21" s="415"/>
      <c r="BV21" s="415"/>
      <c r="BW21" s="415"/>
      <c r="BX21" s="415"/>
      <c r="BY21" s="415"/>
      <c r="BZ21" s="415"/>
      <c r="CA21" s="415"/>
      <c r="CB21" s="634"/>
      <c r="CD21" s="603"/>
      <c r="CE21" s="604"/>
      <c r="CF21" s="604"/>
      <c r="CG21" s="604"/>
      <c r="CH21" s="604"/>
      <c r="CI21" s="604"/>
      <c r="CJ21" s="604"/>
      <c r="CK21" s="604"/>
      <c r="CL21" s="604"/>
      <c r="CM21" s="604"/>
      <c r="CN21" s="604"/>
      <c r="CO21" s="604"/>
      <c r="CP21" s="604"/>
      <c r="CQ21" s="605"/>
      <c r="CR21" s="680"/>
      <c r="CS21" s="681"/>
      <c r="CT21" s="681"/>
      <c r="CU21" s="681"/>
      <c r="CV21" s="681"/>
      <c r="CW21" s="681"/>
      <c r="CX21" s="681"/>
      <c r="CY21" s="682"/>
      <c r="CZ21" s="683"/>
      <c r="DA21" s="683"/>
      <c r="DB21" s="683"/>
      <c r="DC21" s="683"/>
      <c r="DD21" s="684"/>
      <c r="DE21" s="681"/>
      <c r="DF21" s="681"/>
      <c r="DG21" s="681"/>
      <c r="DH21" s="681"/>
      <c r="DI21" s="681"/>
      <c r="DJ21" s="681"/>
      <c r="DK21" s="681"/>
      <c r="DL21" s="681"/>
      <c r="DM21" s="681"/>
      <c r="DN21" s="681"/>
      <c r="DO21" s="681"/>
      <c r="DP21" s="682"/>
      <c r="DQ21" s="684"/>
      <c r="DR21" s="681"/>
      <c r="DS21" s="681"/>
      <c r="DT21" s="681"/>
      <c r="DU21" s="681"/>
      <c r="DV21" s="681"/>
      <c r="DW21" s="681"/>
      <c r="DX21" s="681"/>
      <c r="DY21" s="681"/>
      <c r="DZ21" s="681"/>
      <c r="EA21" s="681"/>
      <c r="EB21" s="681"/>
      <c r="EC21" s="685"/>
    </row>
    <row r="22" spans="2:133" ht="11.25" customHeight="1" x14ac:dyDescent="0.15">
      <c r="B22" s="589" t="s">
        <v>80</v>
      </c>
      <c r="C22" s="590"/>
      <c r="D22" s="590"/>
      <c r="E22" s="590"/>
      <c r="F22" s="590"/>
      <c r="G22" s="590"/>
      <c r="H22" s="590"/>
      <c r="I22" s="590"/>
      <c r="J22" s="590"/>
      <c r="K22" s="590"/>
      <c r="L22" s="590"/>
      <c r="M22" s="590"/>
      <c r="N22" s="590"/>
      <c r="O22" s="590"/>
      <c r="P22" s="590"/>
      <c r="Q22" s="591"/>
      <c r="R22" s="592">
        <v>28006973</v>
      </c>
      <c r="S22" s="415"/>
      <c r="T22" s="415"/>
      <c r="U22" s="415"/>
      <c r="V22" s="415"/>
      <c r="W22" s="415"/>
      <c r="X22" s="415"/>
      <c r="Y22" s="593"/>
      <c r="Z22" s="640">
        <v>58.3</v>
      </c>
      <c r="AA22" s="640"/>
      <c r="AB22" s="640"/>
      <c r="AC22" s="640"/>
      <c r="AD22" s="641">
        <v>25226301</v>
      </c>
      <c r="AE22" s="641"/>
      <c r="AF22" s="641"/>
      <c r="AG22" s="641"/>
      <c r="AH22" s="641"/>
      <c r="AI22" s="641"/>
      <c r="AJ22" s="641"/>
      <c r="AK22" s="641"/>
      <c r="AL22" s="594">
        <v>99.8</v>
      </c>
      <c r="AM22" s="363"/>
      <c r="AN22" s="363"/>
      <c r="AO22" s="642"/>
      <c r="AP22" s="668" t="s">
        <v>364</v>
      </c>
      <c r="AQ22" s="671"/>
      <c r="AR22" s="671"/>
      <c r="AS22" s="671"/>
      <c r="AT22" s="671"/>
      <c r="AU22" s="671"/>
      <c r="AV22" s="671"/>
      <c r="AW22" s="671"/>
      <c r="AX22" s="671"/>
      <c r="AY22" s="671"/>
      <c r="AZ22" s="671"/>
      <c r="BA22" s="671"/>
      <c r="BB22" s="671"/>
      <c r="BC22" s="671"/>
      <c r="BD22" s="671"/>
      <c r="BE22" s="671"/>
      <c r="BF22" s="670"/>
      <c r="BG22" s="592" t="s">
        <v>205</v>
      </c>
      <c r="BH22" s="415"/>
      <c r="BI22" s="415"/>
      <c r="BJ22" s="415"/>
      <c r="BK22" s="415"/>
      <c r="BL22" s="415"/>
      <c r="BM22" s="415"/>
      <c r="BN22" s="593"/>
      <c r="BO22" s="640" t="s">
        <v>205</v>
      </c>
      <c r="BP22" s="640"/>
      <c r="BQ22" s="640"/>
      <c r="BR22" s="640"/>
      <c r="BS22" s="596" t="s">
        <v>205</v>
      </c>
      <c r="BT22" s="415"/>
      <c r="BU22" s="415"/>
      <c r="BV22" s="415"/>
      <c r="BW22" s="415"/>
      <c r="BX22" s="415"/>
      <c r="BY22" s="415"/>
      <c r="BZ22" s="415"/>
      <c r="CA22" s="415"/>
      <c r="CB22" s="634"/>
      <c r="CD22" s="527" t="s">
        <v>366</v>
      </c>
      <c r="CE22" s="528"/>
      <c r="CF22" s="528"/>
      <c r="CG22" s="528"/>
      <c r="CH22" s="528"/>
      <c r="CI22" s="528"/>
      <c r="CJ22" s="528"/>
      <c r="CK22" s="528"/>
      <c r="CL22" s="528"/>
      <c r="CM22" s="528"/>
      <c r="CN22" s="528"/>
      <c r="CO22" s="528"/>
      <c r="CP22" s="528"/>
      <c r="CQ22" s="528"/>
      <c r="CR22" s="528"/>
      <c r="CS22" s="528"/>
      <c r="CT22" s="528"/>
      <c r="CU22" s="528"/>
      <c r="CV22" s="528"/>
      <c r="CW22" s="528"/>
      <c r="CX22" s="528"/>
      <c r="CY22" s="528"/>
      <c r="CZ22" s="528"/>
      <c r="DA22" s="528"/>
      <c r="DB22" s="528"/>
      <c r="DC22" s="528"/>
      <c r="DD22" s="528"/>
      <c r="DE22" s="528"/>
      <c r="DF22" s="528"/>
      <c r="DG22" s="528"/>
      <c r="DH22" s="528"/>
      <c r="DI22" s="528"/>
      <c r="DJ22" s="528"/>
      <c r="DK22" s="528"/>
      <c r="DL22" s="528"/>
      <c r="DM22" s="528"/>
      <c r="DN22" s="528"/>
      <c r="DO22" s="528"/>
      <c r="DP22" s="528"/>
      <c r="DQ22" s="528"/>
      <c r="DR22" s="528"/>
      <c r="DS22" s="528"/>
      <c r="DT22" s="528"/>
      <c r="DU22" s="528"/>
      <c r="DV22" s="528"/>
      <c r="DW22" s="528"/>
      <c r="DX22" s="528"/>
      <c r="DY22" s="528"/>
      <c r="DZ22" s="528"/>
      <c r="EA22" s="528"/>
      <c r="EB22" s="528"/>
      <c r="EC22" s="570"/>
    </row>
    <row r="23" spans="2:133" ht="11.25" customHeight="1" x14ac:dyDescent="0.15">
      <c r="B23" s="589" t="s">
        <v>367</v>
      </c>
      <c r="C23" s="590"/>
      <c r="D23" s="590"/>
      <c r="E23" s="590"/>
      <c r="F23" s="590"/>
      <c r="G23" s="590"/>
      <c r="H23" s="590"/>
      <c r="I23" s="590"/>
      <c r="J23" s="590"/>
      <c r="K23" s="590"/>
      <c r="L23" s="590"/>
      <c r="M23" s="590"/>
      <c r="N23" s="590"/>
      <c r="O23" s="590"/>
      <c r="P23" s="590"/>
      <c r="Q23" s="591"/>
      <c r="R23" s="592">
        <v>10443</v>
      </c>
      <c r="S23" s="415"/>
      <c r="T23" s="415"/>
      <c r="U23" s="415"/>
      <c r="V23" s="415"/>
      <c r="W23" s="415"/>
      <c r="X23" s="415"/>
      <c r="Y23" s="593"/>
      <c r="Z23" s="640">
        <v>0</v>
      </c>
      <c r="AA23" s="640"/>
      <c r="AB23" s="640"/>
      <c r="AC23" s="640"/>
      <c r="AD23" s="641">
        <v>10443</v>
      </c>
      <c r="AE23" s="641"/>
      <c r="AF23" s="641"/>
      <c r="AG23" s="641"/>
      <c r="AH23" s="641"/>
      <c r="AI23" s="641"/>
      <c r="AJ23" s="641"/>
      <c r="AK23" s="641"/>
      <c r="AL23" s="594">
        <v>0</v>
      </c>
      <c r="AM23" s="363"/>
      <c r="AN23" s="363"/>
      <c r="AO23" s="642"/>
      <c r="AP23" s="668" t="s">
        <v>117</v>
      </c>
      <c r="AQ23" s="671"/>
      <c r="AR23" s="671"/>
      <c r="AS23" s="671"/>
      <c r="AT23" s="671"/>
      <c r="AU23" s="671"/>
      <c r="AV23" s="671"/>
      <c r="AW23" s="671"/>
      <c r="AX23" s="671"/>
      <c r="AY23" s="671"/>
      <c r="AZ23" s="671"/>
      <c r="BA23" s="671"/>
      <c r="BB23" s="671"/>
      <c r="BC23" s="671"/>
      <c r="BD23" s="671"/>
      <c r="BE23" s="671"/>
      <c r="BF23" s="670"/>
      <c r="BG23" s="592" t="s">
        <v>205</v>
      </c>
      <c r="BH23" s="415"/>
      <c r="BI23" s="415"/>
      <c r="BJ23" s="415"/>
      <c r="BK23" s="415"/>
      <c r="BL23" s="415"/>
      <c r="BM23" s="415"/>
      <c r="BN23" s="593"/>
      <c r="BO23" s="640" t="s">
        <v>205</v>
      </c>
      <c r="BP23" s="640"/>
      <c r="BQ23" s="640"/>
      <c r="BR23" s="640"/>
      <c r="BS23" s="596" t="s">
        <v>205</v>
      </c>
      <c r="BT23" s="415"/>
      <c r="BU23" s="415"/>
      <c r="BV23" s="415"/>
      <c r="BW23" s="415"/>
      <c r="BX23" s="415"/>
      <c r="BY23" s="415"/>
      <c r="BZ23" s="415"/>
      <c r="CA23" s="415"/>
      <c r="CB23" s="634"/>
      <c r="CD23" s="527" t="s">
        <v>314</v>
      </c>
      <c r="CE23" s="528"/>
      <c r="CF23" s="528"/>
      <c r="CG23" s="528"/>
      <c r="CH23" s="528"/>
      <c r="CI23" s="528"/>
      <c r="CJ23" s="528"/>
      <c r="CK23" s="528"/>
      <c r="CL23" s="528"/>
      <c r="CM23" s="528"/>
      <c r="CN23" s="528"/>
      <c r="CO23" s="528"/>
      <c r="CP23" s="528"/>
      <c r="CQ23" s="570"/>
      <c r="CR23" s="527" t="s">
        <v>369</v>
      </c>
      <c r="CS23" s="528"/>
      <c r="CT23" s="528"/>
      <c r="CU23" s="528"/>
      <c r="CV23" s="528"/>
      <c r="CW23" s="528"/>
      <c r="CX23" s="528"/>
      <c r="CY23" s="570"/>
      <c r="CZ23" s="527" t="s">
        <v>372</v>
      </c>
      <c r="DA23" s="528"/>
      <c r="DB23" s="528"/>
      <c r="DC23" s="570"/>
      <c r="DD23" s="527" t="s">
        <v>305</v>
      </c>
      <c r="DE23" s="528"/>
      <c r="DF23" s="528"/>
      <c r="DG23" s="528"/>
      <c r="DH23" s="528"/>
      <c r="DI23" s="528"/>
      <c r="DJ23" s="528"/>
      <c r="DK23" s="570"/>
      <c r="DL23" s="672" t="s">
        <v>375</v>
      </c>
      <c r="DM23" s="673"/>
      <c r="DN23" s="673"/>
      <c r="DO23" s="673"/>
      <c r="DP23" s="673"/>
      <c r="DQ23" s="673"/>
      <c r="DR23" s="673"/>
      <c r="DS23" s="673"/>
      <c r="DT23" s="673"/>
      <c r="DU23" s="673"/>
      <c r="DV23" s="674"/>
      <c r="DW23" s="527" t="s">
        <v>376</v>
      </c>
      <c r="DX23" s="528"/>
      <c r="DY23" s="528"/>
      <c r="DZ23" s="528"/>
      <c r="EA23" s="528"/>
      <c r="EB23" s="528"/>
      <c r="EC23" s="570"/>
    </row>
    <row r="24" spans="2:133" ht="11.25" customHeight="1" x14ac:dyDescent="0.15">
      <c r="B24" s="589" t="s">
        <v>155</v>
      </c>
      <c r="C24" s="590"/>
      <c r="D24" s="590"/>
      <c r="E24" s="590"/>
      <c r="F24" s="590"/>
      <c r="G24" s="590"/>
      <c r="H24" s="590"/>
      <c r="I24" s="590"/>
      <c r="J24" s="590"/>
      <c r="K24" s="590"/>
      <c r="L24" s="590"/>
      <c r="M24" s="590"/>
      <c r="N24" s="590"/>
      <c r="O24" s="590"/>
      <c r="P24" s="590"/>
      <c r="Q24" s="591"/>
      <c r="R24" s="592">
        <v>389726</v>
      </c>
      <c r="S24" s="415"/>
      <c r="T24" s="415"/>
      <c r="U24" s="415"/>
      <c r="V24" s="415"/>
      <c r="W24" s="415"/>
      <c r="X24" s="415"/>
      <c r="Y24" s="593"/>
      <c r="Z24" s="640">
        <v>0.8</v>
      </c>
      <c r="AA24" s="640"/>
      <c r="AB24" s="640"/>
      <c r="AC24" s="640"/>
      <c r="AD24" s="641" t="s">
        <v>205</v>
      </c>
      <c r="AE24" s="641"/>
      <c r="AF24" s="641"/>
      <c r="AG24" s="641"/>
      <c r="AH24" s="641"/>
      <c r="AI24" s="641"/>
      <c r="AJ24" s="641"/>
      <c r="AK24" s="641"/>
      <c r="AL24" s="594" t="s">
        <v>205</v>
      </c>
      <c r="AM24" s="363"/>
      <c r="AN24" s="363"/>
      <c r="AO24" s="642"/>
      <c r="AP24" s="668" t="s">
        <v>377</v>
      </c>
      <c r="AQ24" s="671"/>
      <c r="AR24" s="671"/>
      <c r="AS24" s="671"/>
      <c r="AT24" s="671"/>
      <c r="AU24" s="671"/>
      <c r="AV24" s="671"/>
      <c r="AW24" s="671"/>
      <c r="AX24" s="671"/>
      <c r="AY24" s="671"/>
      <c r="AZ24" s="671"/>
      <c r="BA24" s="671"/>
      <c r="BB24" s="671"/>
      <c r="BC24" s="671"/>
      <c r="BD24" s="671"/>
      <c r="BE24" s="671"/>
      <c r="BF24" s="670"/>
      <c r="BG24" s="592" t="s">
        <v>205</v>
      </c>
      <c r="BH24" s="415"/>
      <c r="BI24" s="415"/>
      <c r="BJ24" s="415"/>
      <c r="BK24" s="415"/>
      <c r="BL24" s="415"/>
      <c r="BM24" s="415"/>
      <c r="BN24" s="593"/>
      <c r="BO24" s="640" t="s">
        <v>205</v>
      </c>
      <c r="BP24" s="640"/>
      <c r="BQ24" s="640"/>
      <c r="BR24" s="640"/>
      <c r="BS24" s="596" t="s">
        <v>205</v>
      </c>
      <c r="BT24" s="415"/>
      <c r="BU24" s="415"/>
      <c r="BV24" s="415"/>
      <c r="BW24" s="415"/>
      <c r="BX24" s="415"/>
      <c r="BY24" s="415"/>
      <c r="BZ24" s="415"/>
      <c r="CA24" s="415"/>
      <c r="CB24" s="634"/>
      <c r="CD24" s="646" t="s">
        <v>379</v>
      </c>
      <c r="CE24" s="647"/>
      <c r="CF24" s="647"/>
      <c r="CG24" s="647"/>
      <c r="CH24" s="647"/>
      <c r="CI24" s="647"/>
      <c r="CJ24" s="647"/>
      <c r="CK24" s="647"/>
      <c r="CL24" s="647"/>
      <c r="CM24" s="647"/>
      <c r="CN24" s="647"/>
      <c r="CO24" s="647"/>
      <c r="CP24" s="647"/>
      <c r="CQ24" s="648"/>
      <c r="CR24" s="643">
        <v>15878571</v>
      </c>
      <c r="CS24" s="644"/>
      <c r="CT24" s="644"/>
      <c r="CU24" s="644"/>
      <c r="CV24" s="644"/>
      <c r="CW24" s="644"/>
      <c r="CX24" s="644"/>
      <c r="CY24" s="675"/>
      <c r="CZ24" s="676">
        <v>35.6</v>
      </c>
      <c r="DA24" s="660"/>
      <c r="DB24" s="660"/>
      <c r="DC24" s="677"/>
      <c r="DD24" s="678">
        <v>9715979</v>
      </c>
      <c r="DE24" s="644"/>
      <c r="DF24" s="644"/>
      <c r="DG24" s="644"/>
      <c r="DH24" s="644"/>
      <c r="DI24" s="644"/>
      <c r="DJ24" s="644"/>
      <c r="DK24" s="675"/>
      <c r="DL24" s="678">
        <v>9616016</v>
      </c>
      <c r="DM24" s="644"/>
      <c r="DN24" s="644"/>
      <c r="DO24" s="644"/>
      <c r="DP24" s="644"/>
      <c r="DQ24" s="644"/>
      <c r="DR24" s="644"/>
      <c r="DS24" s="644"/>
      <c r="DT24" s="644"/>
      <c r="DU24" s="644"/>
      <c r="DV24" s="675"/>
      <c r="DW24" s="676">
        <v>38</v>
      </c>
      <c r="DX24" s="660"/>
      <c r="DY24" s="660"/>
      <c r="DZ24" s="660"/>
      <c r="EA24" s="660"/>
      <c r="EB24" s="660"/>
      <c r="EC24" s="679"/>
    </row>
    <row r="25" spans="2:133" ht="11.25" customHeight="1" x14ac:dyDescent="0.15">
      <c r="B25" s="589" t="s">
        <v>313</v>
      </c>
      <c r="C25" s="590"/>
      <c r="D25" s="590"/>
      <c r="E25" s="590"/>
      <c r="F25" s="590"/>
      <c r="G25" s="590"/>
      <c r="H25" s="590"/>
      <c r="I25" s="590"/>
      <c r="J25" s="590"/>
      <c r="K25" s="590"/>
      <c r="L25" s="590"/>
      <c r="M25" s="590"/>
      <c r="N25" s="590"/>
      <c r="O25" s="590"/>
      <c r="P25" s="590"/>
      <c r="Q25" s="591"/>
      <c r="R25" s="592">
        <v>304146</v>
      </c>
      <c r="S25" s="415"/>
      <c r="T25" s="415"/>
      <c r="U25" s="415"/>
      <c r="V25" s="415"/>
      <c r="W25" s="415"/>
      <c r="X25" s="415"/>
      <c r="Y25" s="593"/>
      <c r="Z25" s="640">
        <v>0.6</v>
      </c>
      <c r="AA25" s="640"/>
      <c r="AB25" s="640"/>
      <c r="AC25" s="640"/>
      <c r="AD25" s="641">
        <v>24353</v>
      </c>
      <c r="AE25" s="641"/>
      <c r="AF25" s="641"/>
      <c r="AG25" s="641"/>
      <c r="AH25" s="641"/>
      <c r="AI25" s="641"/>
      <c r="AJ25" s="641"/>
      <c r="AK25" s="641"/>
      <c r="AL25" s="594">
        <v>0.1</v>
      </c>
      <c r="AM25" s="363"/>
      <c r="AN25" s="363"/>
      <c r="AO25" s="642"/>
      <c r="AP25" s="668" t="s">
        <v>278</v>
      </c>
      <c r="AQ25" s="671"/>
      <c r="AR25" s="671"/>
      <c r="AS25" s="671"/>
      <c r="AT25" s="671"/>
      <c r="AU25" s="671"/>
      <c r="AV25" s="671"/>
      <c r="AW25" s="671"/>
      <c r="AX25" s="671"/>
      <c r="AY25" s="671"/>
      <c r="AZ25" s="671"/>
      <c r="BA25" s="671"/>
      <c r="BB25" s="671"/>
      <c r="BC25" s="671"/>
      <c r="BD25" s="671"/>
      <c r="BE25" s="671"/>
      <c r="BF25" s="670"/>
      <c r="BG25" s="592" t="s">
        <v>205</v>
      </c>
      <c r="BH25" s="415"/>
      <c r="BI25" s="415"/>
      <c r="BJ25" s="415"/>
      <c r="BK25" s="415"/>
      <c r="BL25" s="415"/>
      <c r="BM25" s="415"/>
      <c r="BN25" s="593"/>
      <c r="BO25" s="640" t="s">
        <v>205</v>
      </c>
      <c r="BP25" s="640"/>
      <c r="BQ25" s="640"/>
      <c r="BR25" s="640"/>
      <c r="BS25" s="596" t="s">
        <v>205</v>
      </c>
      <c r="BT25" s="415"/>
      <c r="BU25" s="415"/>
      <c r="BV25" s="415"/>
      <c r="BW25" s="415"/>
      <c r="BX25" s="415"/>
      <c r="BY25" s="415"/>
      <c r="BZ25" s="415"/>
      <c r="CA25" s="415"/>
      <c r="CB25" s="634"/>
      <c r="CD25" s="589" t="s">
        <v>203</v>
      </c>
      <c r="CE25" s="590"/>
      <c r="CF25" s="590"/>
      <c r="CG25" s="590"/>
      <c r="CH25" s="590"/>
      <c r="CI25" s="590"/>
      <c r="CJ25" s="590"/>
      <c r="CK25" s="590"/>
      <c r="CL25" s="590"/>
      <c r="CM25" s="590"/>
      <c r="CN25" s="590"/>
      <c r="CO25" s="590"/>
      <c r="CP25" s="590"/>
      <c r="CQ25" s="591"/>
      <c r="CR25" s="592">
        <v>4840897</v>
      </c>
      <c r="CS25" s="619"/>
      <c r="CT25" s="619"/>
      <c r="CU25" s="619"/>
      <c r="CV25" s="619"/>
      <c r="CW25" s="619"/>
      <c r="CX25" s="619"/>
      <c r="CY25" s="620"/>
      <c r="CZ25" s="594">
        <v>10.8</v>
      </c>
      <c r="DA25" s="621"/>
      <c r="DB25" s="621"/>
      <c r="DC25" s="622"/>
      <c r="DD25" s="596">
        <v>4547741</v>
      </c>
      <c r="DE25" s="619"/>
      <c r="DF25" s="619"/>
      <c r="DG25" s="619"/>
      <c r="DH25" s="619"/>
      <c r="DI25" s="619"/>
      <c r="DJ25" s="619"/>
      <c r="DK25" s="620"/>
      <c r="DL25" s="596">
        <v>4509916</v>
      </c>
      <c r="DM25" s="619"/>
      <c r="DN25" s="619"/>
      <c r="DO25" s="619"/>
      <c r="DP25" s="619"/>
      <c r="DQ25" s="619"/>
      <c r="DR25" s="619"/>
      <c r="DS25" s="619"/>
      <c r="DT25" s="619"/>
      <c r="DU25" s="619"/>
      <c r="DV25" s="620"/>
      <c r="DW25" s="594">
        <v>17.8</v>
      </c>
      <c r="DX25" s="621"/>
      <c r="DY25" s="621"/>
      <c r="DZ25" s="621"/>
      <c r="EA25" s="621"/>
      <c r="EB25" s="621"/>
      <c r="EC25" s="630"/>
    </row>
    <row r="26" spans="2:133" ht="11.25" customHeight="1" x14ac:dyDescent="0.15">
      <c r="B26" s="589" t="s">
        <v>18</v>
      </c>
      <c r="C26" s="590"/>
      <c r="D26" s="590"/>
      <c r="E26" s="590"/>
      <c r="F26" s="590"/>
      <c r="G26" s="590"/>
      <c r="H26" s="590"/>
      <c r="I26" s="590"/>
      <c r="J26" s="590"/>
      <c r="K26" s="590"/>
      <c r="L26" s="590"/>
      <c r="M26" s="590"/>
      <c r="N26" s="590"/>
      <c r="O26" s="590"/>
      <c r="P26" s="590"/>
      <c r="Q26" s="591"/>
      <c r="R26" s="592">
        <v>90976</v>
      </c>
      <c r="S26" s="415"/>
      <c r="T26" s="415"/>
      <c r="U26" s="415"/>
      <c r="V26" s="415"/>
      <c r="W26" s="415"/>
      <c r="X26" s="415"/>
      <c r="Y26" s="593"/>
      <c r="Z26" s="640">
        <v>0.2</v>
      </c>
      <c r="AA26" s="640"/>
      <c r="AB26" s="640"/>
      <c r="AC26" s="640"/>
      <c r="AD26" s="641" t="s">
        <v>205</v>
      </c>
      <c r="AE26" s="641"/>
      <c r="AF26" s="641"/>
      <c r="AG26" s="641"/>
      <c r="AH26" s="641"/>
      <c r="AI26" s="641"/>
      <c r="AJ26" s="641"/>
      <c r="AK26" s="641"/>
      <c r="AL26" s="594" t="s">
        <v>205</v>
      </c>
      <c r="AM26" s="363"/>
      <c r="AN26" s="363"/>
      <c r="AO26" s="642"/>
      <c r="AP26" s="668" t="s">
        <v>382</v>
      </c>
      <c r="AQ26" s="669"/>
      <c r="AR26" s="669"/>
      <c r="AS26" s="669"/>
      <c r="AT26" s="669"/>
      <c r="AU26" s="669"/>
      <c r="AV26" s="669"/>
      <c r="AW26" s="669"/>
      <c r="AX26" s="669"/>
      <c r="AY26" s="669"/>
      <c r="AZ26" s="669"/>
      <c r="BA26" s="669"/>
      <c r="BB26" s="669"/>
      <c r="BC26" s="669"/>
      <c r="BD26" s="669"/>
      <c r="BE26" s="669"/>
      <c r="BF26" s="670"/>
      <c r="BG26" s="592" t="s">
        <v>205</v>
      </c>
      <c r="BH26" s="415"/>
      <c r="BI26" s="415"/>
      <c r="BJ26" s="415"/>
      <c r="BK26" s="415"/>
      <c r="BL26" s="415"/>
      <c r="BM26" s="415"/>
      <c r="BN26" s="593"/>
      <c r="BO26" s="640" t="s">
        <v>205</v>
      </c>
      <c r="BP26" s="640"/>
      <c r="BQ26" s="640"/>
      <c r="BR26" s="640"/>
      <c r="BS26" s="596" t="s">
        <v>205</v>
      </c>
      <c r="BT26" s="415"/>
      <c r="BU26" s="415"/>
      <c r="BV26" s="415"/>
      <c r="BW26" s="415"/>
      <c r="BX26" s="415"/>
      <c r="BY26" s="415"/>
      <c r="BZ26" s="415"/>
      <c r="CA26" s="415"/>
      <c r="CB26" s="634"/>
      <c r="CD26" s="589" t="s">
        <v>123</v>
      </c>
      <c r="CE26" s="590"/>
      <c r="CF26" s="590"/>
      <c r="CG26" s="590"/>
      <c r="CH26" s="590"/>
      <c r="CI26" s="590"/>
      <c r="CJ26" s="590"/>
      <c r="CK26" s="590"/>
      <c r="CL26" s="590"/>
      <c r="CM26" s="590"/>
      <c r="CN26" s="590"/>
      <c r="CO26" s="590"/>
      <c r="CP26" s="590"/>
      <c r="CQ26" s="591"/>
      <c r="CR26" s="592">
        <v>3219647</v>
      </c>
      <c r="CS26" s="415"/>
      <c r="CT26" s="415"/>
      <c r="CU26" s="415"/>
      <c r="CV26" s="415"/>
      <c r="CW26" s="415"/>
      <c r="CX26" s="415"/>
      <c r="CY26" s="593"/>
      <c r="CZ26" s="594">
        <v>7.2</v>
      </c>
      <c r="DA26" s="621"/>
      <c r="DB26" s="621"/>
      <c r="DC26" s="622"/>
      <c r="DD26" s="596">
        <v>2967044</v>
      </c>
      <c r="DE26" s="415"/>
      <c r="DF26" s="415"/>
      <c r="DG26" s="415"/>
      <c r="DH26" s="415"/>
      <c r="DI26" s="415"/>
      <c r="DJ26" s="415"/>
      <c r="DK26" s="593"/>
      <c r="DL26" s="596" t="s">
        <v>205</v>
      </c>
      <c r="DM26" s="415"/>
      <c r="DN26" s="415"/>
      <c r="DO26" s="415"/>
      <c r="DP26" s="415"/>
      <c r="DQ26" s="415"/>
      <c r="DR26" s="415"/>
      <c r="DS26" s="415"/>
      <c r="DT26" s="415"/>
      <c r="DU26" s="415"/>
      <c r="DV26" s="593"/>
      <c r="DW26" s="594" t="s">
        <v>205</v>
      </c>
      <c r="DX26" s="621"/>
      <c r="DY26" s="621"/>
      <c r="DZ26" s="621"/>
      <c r="EA26" s="621"/>
      <c r="EB26" s="621"/>
      <c r="EC26" s="630"/>
    </row>
    <row r="27" spans="2:133" ht="11.25" customHeight="1" x14ac:dyDescent="0.15">
      <c r="B27" s="589" t="s">
        <v>339</v>
      </c>
      <c r="C27" s="590"/>
      <c r="D27" s="590"/>
      <c r="E27" s="590"/>
      <c r="F27" s="590"/>
      <c r="G27" s="590"/>
      <c r="H27" s="590"/>
      <c r="I27" s="590"/>
      <c r="J27" s="590"/>
      <c r="K27" s="590"/>
      <c r="L27" s="590"/>
      <c r="M27" s="590"/>
      <c r="N27" s="590"/>
      <c r="O27" s="590"/>
      <c r="P27" s="590"/>
      <c r="Q27" s="591"/>
      <c r="R27" s="592">
        <v>6112125</v>
      </c>
      <c r="S27" s="415"/>
      <c r="T27" s="415"/>
      <c r="U27" s="415"/>
      <c r="V27" s="415"/>
      <c r="W27" s="415"/>
      <c r="X27" s="415"/>
      <c r="Y27" s="593"/>
      <c r="Z27" s="640">
        <v>12.7</v>
      </c>
      <c r="AA27" s="640"/>
      <c r="AB27" s="640"/>
      <c r="AC27" s="640"/>
      <c r="AD27" s="641" t="s">
        <v>205</v>
      </c>
      <c r="AE27" s="641"/>
      <c r="AF27" s="641"/>
      <c r="AG27" s="641"/>
      <c r="AH27" s="641"/>
      <c r="AI27" s="641"/>
      <c r="AJ27" s="641"/>
      <c r="AK27" s="641"/>
      <c r="AL27" s="594" t="s">
        <v>205</v>
      </c>
      <c r="AM27" s="363"/>
      <c r="AN27" s="363"/>
      <c r="AO27" s="642"/>
      <c r="AP27" s="589" t="s">
        <v>385</v>
      </c>
      <c r="AQ27" s="590"/>
      <c r="AR27" s="590"/>
      <c r="AS27" s="590"/>
      <c r="AT27" s="590"/>
      <c r="AU27" s="590"/>
      <c r="AV27" s="590"/>
      <c r="AW27" s="590"/>
      <c r="AX27" s="590"/>
      <c r="AY27" s="590"/>
      <c r="AZ27" s="590"/>
      <c r="BA27" s="590"/>
      <c r="BB27" s="590"/>
      <c r="BC27" s="590"/>
      <c r="BD27" s="590"/>
      <c r="BE27" s="590"/>
      <c r="BF27" s="591"/>
      <c r="BG27" s="592">
        <v>21664229</v>
      </c>
      <c r="BH27" s="415"/>
      <c r="BI27" s="415"/>
      <c r="BJ27" s="415"/>
      <c r="BK27" s="415"/>
      <c r="BL27" s="415"/>
      <c r="BM27" s="415"/>
      <c r="BN27" s="593"/>
      <c r="BO27" s="640">
        <v>100</v>
      </c>
      <c r="BP27" s="640"/>
      <c r="BQ27" s="640"/>
      <c r="BR27" s="640"/>
      <c r="BS27" s="596" t="s">
        <v>205</v>
      </c>
      <c r="BT27" s="415"/>
      <c r="BU27" s="415"/>
      <c r="BV27" s="415"/>
      <c r="BW27" s="415"/>
      <c r="BX27" s="415"/>
      <c r="BY27" s="415"/>
      <c r="BZ27" s="415"/>
      <c r="CA27" s="415"/>
      <c r="CB27" s="634"/>
      <c r="CD27" s="589" t="s">
        <v>229</v>
      </c>
      <c r="CE27" s="590"/>
      <c r="CF27" s="590"/>
      <c r="CG27" s="590"/>
      <c r="CH27" s="590"/>
      <c r="CI27" s="590"/>
      <c r="CJ27" s="590"/>
      <c r="CK27" s="590"/>
      <c r="CL27" s="590"/>
      <c r="CM27" s="590"/>
      <c r="CN27" s="590"/>
      <c r="CO27" s="590"/>
      <c r="CP27" s="590"/>
      <c r="CQ27" s="591"/>
      <c r="CR27" s="592">
        <v>9030668</v>
      </c>
      <c r="CS27" s="619"/>
      <c r="CT27" s="619"/>
      <c r="CU27" s="619"/>
      <c r="CV27" s="619"/>
      <c r="CW27" s="619"/>
      <c r="CX27" s="619"/>
      <c r="CY27" s="620"/>
      <c r="CZ27" s="594">
        <v>20.2</v>
      </c>
      <c r="DA27" s="621"/>
      <c r="DB27" s="621"/>
      <c r="DC27" s="622"/>
      <c r="DD27" s="596">
        <v>3205035</v>
      </c>
      <c r="DE27" s="619"/>
      <c r="DF27" s="619"/>
      <c r="DG27" s="619"/>
      <c r="DH27" s="619"/>
      <c r="DI27" s="619"/>
      <c r="DJ27" s="619"/>
      <c r="DK27" s="620"/>
      <c r="DL27" s="596">
        <v>3142897</v>
      </c>
      <c r="DM27" s="619"/>
      <c r="DN27" s="619"/>
      <c r="DO27" s="619"/>
      <c r="DP27" s="619"/>
      <c r="DQ27" s="619"/>
      <c r="DR27" s="619"/>
      <c r="DS27" s="619"/>
      <c r="DT27" s="619"/>
      <c r="DU27" s="619"/>
      <c r="DV27" s="620"/>
      <c r="DW27" s="594">
        <v>12.4</v>
      </c>
      <c r="DX27" s="621"/>
      <c r="DY27" s="621"/>
      <c r="DZ27" s="621"/>
      <c r="EA27" s="621"/>
      <c r="EB27" s="621"/>
      <c r="EC27" s="630"/>
    </row>
    <row r="28" spans="2:133" ht="11.25" customHeight="1" x14ac:dyDescent="0.15">
      <c r="B28" s="664" t="s">
        <v>54</v>
      </c>
      <c r="C28" s="665"/>
      <c r="D28" s="665"/>
      <c r="E28" s="665"/>
      <c r="F28" s="665"/>
      <c r="G28" s="665"/>
      <c r="H28" s="665"/>
      <c r="I28" s="665"/>
      <c r="J28" s="665"/>
      <c r="K28" s="665"/>
      <c r="L28" s="665"/>
      <c r="M28" s="665"/>
      <c r="N28" s="665"/>
      <c r="O28" s="665"/>
      <c r="P28" s="665"/>
      <c r="Q28" s="666"/>
      <c r="R28" s="592" t="s">
        <v>205</v>
      </c>
      <c r="S28" s="415"/>
      <c r="T28" s="415"/>
      <c r="U28" s="415"/>
      <c r="V28" s="415"/>
      <c r="W28" s="415"/>
      <c r="X28" s="415"/>
      <c r="Y28" s="593"/>
      <c r="Z28" s="640" t="s">
        <v>205</v>
      </c>
      <c r="AA28" s="640"/>
      <c r="AB28" s="640"/>
      <c r="AC28" s="640"/>
      <c r="AD28" s="641" t="s">
        <v>205</v>
      </c>
      <c r="AE28" s="641"/>
      <c r="AF28" s="641"/>
      <c r="AG28" s="641"/>
      <c r="AH28" s="641"/>
      <c r="AI28" s="641"/>
      <c r="AJ28" s="641"/>
      <c r="AK28" s="641"/>
      <c r="AL28" s="594" t="s">
        <v>205</v>
      </c>
      <c r="AM28" s="363"/>
      <c r="AN28" s="363"/>
      <c r="AO28" s="642"/>
      <c r="AP28" s="603"/>
      <c r="AQ28" s="604"/>
      <c r="AR28" s="604"/>
      <c r="AS28" s="604"/>
      <c r="AT28" s="604"/>
      <c r="AU28" s="604"/>
      <c r="AV28" s="604"/>
      <c r="AW28" s="604"/>
      <c r="AX28" s="604"/>
      <c r="AY28" s="604"/>
      <c r="AZ28" s="604"/>
      <c r="BA28" s="604"/>
      <c r="BB28" s="604"/>
      <c r="BC28" s="604"/>
      <c r="BD28" s="604"/>
      <c r="BE28" s="604"/>
      <c r="BF28" s="605"/>
      <c r="BG28" s="592"/>
      <c r="BH28" s="415"/>
      <c r="BI28" s="415"/>
      <c r="BJ28" s="415"/>
      <c r="BK28" s="415"/>
      <c r="BL28" s="415"/>
      <c r="BM28" s="415"/>
      <c r="BN28" s="593"/>
      <c r="BO28" s="640"/>
      <c r="BP28" s="640"/>
      <c r="BQ28" s="640"/>
      <c r="BR28" s="640"/>
      <c r="BS28" s="641"/>
      <c r="BT28" s="641"/>
      <c r="BU28" s="641"/>
      <c r="BV28" s="641"/>
      <c r="BW28" s="641"/>
      <c r="BX28" s="641"/>
      <c r="BY28" s="641"/>
      <c r="BZ28" s="641"/>
      <c r="CA28" s="641"/>
      <c r="CB28" s="667"/>
      <c r="CD28" s="589" t="s">
        <v>380</v>
      </c>
      <c r="CE28" s="590"/>
      <c r="CF28" s="590"/>
      <c r="CG28" s="590"/>
      <c r="CH28" s="590"/>
      <c r="CI28" s="590"/>
      <c r="CJ28" s="590"/>
      <c r="CK28" s="590"/>
      <c r="CL28" s="590"/>
      <c r="CM28" s="590"/>
      <c r="CN28" s="590"/>
      <c r="CO28" s="590"/>
      <c r="CP28" s="590"/>
      <c r="CQ28" s="591"/>
      <c r="CR28" s="592">
        <v>2007006</v>
      </c>
      <c r="CS28" s="415"/>
      <c r="CT28" s="415"/>
      <c r="CU28" s="415"/>
      <c r="CV28" s="415"/>
      <c r="CW28" s="415"/>
      <c r="CX28" s="415"/>
      <c r="CY28" s="593"/>
      <c r="CZ28" s="594">
        <v>4.5</v>
      </c>
      <c r="DA28" s="621"/>
      <c r="DB28" s="621"/>
      <c r="DC28" s="622"/>
      <c r="DD28" s="596">
        <v>1963203</v>
      </c>
      <c r="DE28" s="415"/>
      <c r="DF28" s="415"/>
      <c r="DG28" s="415"/>
      <c r="DH28" s="415"/>
      <c r="DI28" s="415"/>
      <c r="DJ28" s="415"/>
      <c r="DK28" s="593"/>
      <c r="DL28" s="596">
        <v>1963203</v>
      </c>
      <c r="DM28" s="415"/>
      <c r="DN28" s="415"/>
      <c r="DO28" s="415"/>
      <c r="DP28" s="415"/>
      <c r="DQ28" s="415"/>
      <c r="DR28" s="415"/>
      <c r="DS28" s="415"/>
      <c r="DT28" s="415"/>
      <c r="DU28" s="415"/>
      <c r="DV28" s="593"/>
      <c r="DW28" s="594">
        <v>7.8</v>
      </c>
      <c r="DX28" s="621"/>
      <c r="DY28" s="621"/>
      <c r="DZ28" s="621"/>
      <c r="EA28" s="621"/>
      <c r="EB28" s="621"/>
      <c r="EC28" s="630"/>
    </row>
    <row r="29" spans="2:133" ht="11.25" customHeight="1" x14ac:dyDescent="0.15">
      <c r="B29" s="589" t="s">
        <v>388</v>
      </c>
      <c r="C29" s="590"/>
      <c r="D29" s="590"/>
      <c r="E29" s="590"/>
      <c r="F29" s="590"/>
      <c r="G29" s="590"/>
      <c r="H29" s="590"/>
      <c r="I29" s="590"/>
      <c r="J29" s="590"/>
      <c r="K29" s="590"/>
      <c r="L29" s="590"/>
      <c r="M29" s="590"/>
      <c r="N29" s="590"/>
      <c r="O29" s="590"/>
      <c r="P29" s="590"/>
      <c r="Q29" s="591"/>
      <c r="R29" s="592">
        <v>3040284</v>
      </c>
      <c r="S29" s="415"/>
      <c r="T29" s="415"/>
      <c r="U29" s="415"/>
      <c r="V29" s="415"/>
      <c r="W29" s="415"/>
      <c r="X29" s="415"/>
      <c r="Y29" s="593"/>
      <c r="Z29" s="640">
        <v>6.3</v>
      </c>
      <c r="AA29" s="640"/>
      <c r="AB29" s="640"/>
      <c r="AC29" s="640"/>
      <c r="AD29" s="641" t="s">
        <v>205</v>
      </c>
      <c r="AE29" s="641"/>
      <c r="AF29" s="641"/>
      <c r="AG29" s="641"/>
      <c r="AH29" s="641"/>
      <c r="AI29" s="641"/>
      <c r="AJ29" s="641"/>
      <c r="AK29" s="641"/>
      <c r="AL29" s="594" t="s">
        <v>205</v>
      </c>
      <c r="AM29" s="363"/>
      <c r="AN29" s="363"/>
      <c r="AO29" s="642"/>
      <c r="AP29" s="527" t="s">
        <v>314</v>
      </c>
      <c r="AQ29" s="528"/>
      <c r="AR29" s="528"/>
      <c r="AS29" s="528"/>
      <c r="AT29" s="528"/>
      <c r="AU29" s="528"/>
      <c r="AV29" s="528"/>
      <c r="AW29" s="528"/>
      <c r="AX29" s="528"/>
      <c r="AY29" s="528"/>
      <c r="AZ29" s="528"/>
      <c r="BA29" s="528"/>
      <c r="BB29" s="528"/>
      <c r="BC29" s="528"/>
      <c r="BD29" s="528"/>
      <c r="BE29" s="528"/>
      <c r="BF29" s="570"/>
      <c r="BG29" s="527" t="s">
        <v>389</v>
      </c>
      <c r="BH29" s="662"/>
      <c r="BI29" s="662"/>
      <c r="BJ29" s="662"/>
      <c r="BK29" s="662"/>
      <c r="BL29" s="662"/>
      <c r="BM29" s="662"/>
      <c r="BN29" s="662"/>
      <c r="BO29" s="662"/>
      <c r="BP29" s="662"/>
      <c r="BQ29" s="663"/>
      <c r="BR29" s="527" t="s">
        <v>261</v>
      </c>
      <c r="BS29" s="662"/>
      <c r="BT29" s="662"/>
      <c r="BU29" s="662"/>
      <c r="BV29" s="662"/>
      <c r="BW29" s="662"/>
      <c r="BX29" s="662"/>
      <c r="BY29" s="662"/>
      <c r="BZ29" s="662"/>
      <c r="CA29" s="662"/>
      <c r="CB29" s="663"/>
      <c r="CD29" s="398" t="s">
        <v>176</v>
      </c>
      <c r="CE29" s="400"/>
      <c r="CF29" s="589" t="s">
        <v>23</v>
      </c>
      <c r="CG29" s="590"/>
      <c r="CH29" s="590"/>
      <c r="CI29" s="590"/>
      <c r="CJ29" s="590"/>
      <c r="CK29" s="590"/>
      <c r="CL29" s="590"/>
      <c r="CM29" s="590"/>
      <c r="CN29" s="590"/>
      <c r="CO29" s="590"/>
      <c r="CP29" s="590"/>
      <c r="CQ29" s="591"/>
      <c r="CR29" s="592">
        <v>2007006</v>
      </c>
      <c r="CS29" s="619"/>
      <c r="CT29" s="619"/>
      <c r="CU29" s="619"/>
      <c r="CV29" s="619"/>
      <c r="CW29" s="619"/>
      <c r="CX29" s="619"/>
      <c r="CY29" s="620"/>
      <c r="CZ29" s="594">
        <v>4.5</v>
      </c>
      <c r="DA29" s="621"/>
      <c r="DB29" s="621"/>
      <c r="DC29" s="622"/>
      <c r="DD29" s="596">
        <v>1963203</v>
      </c>
      <c r="DE29" s="619"/>
      <c r="DF29" s="619"/>
      <c r="DG29" s="619"/>
      <c r="DH29" s="619"/>
      <c r="DI29" s="619"/>
      <c r="DJ29" s="619"/>
      <c r="DK29" s="620"/>
      <c r="DL29" s="596">
        <v>1963203</v>
      </c>
      <c r="DM29" s="619"/>
      <c r="DN29" s="619"/>
      <c r="DO29" s="619"/>
      <c r="DP29" s="619"/>
      <c r="DQ29" s="619"/>
      <c r="DR29" s="619"/>
      <c r="DS29" s="619"/>
      <c r="DT29" s="619"/>
      <c r="DU29" s="619"/>
      <c r="DV29" s="620"/>
      <c r="DW29" s="594">
        <v>7.8</v>
      </c>
      <c r="DX29" s="621"/>
      <c r="DY29" s="621"/>
      <c r="DZ29" s="621"/>
      <c r="EA29" s="621"/>
      <c r="EB29" s="621"/>
      <c r="EC29" s="630"/>
    </row>
    <row r="30" spans="2:133" ht="11.25" customHeight="1" x14ac:dyDescent="0.15">
      <c r="B30" s="589" t="s">
        <v>241</v>
      </c>
      <c r="C30" s="590"/>
      <c r="D30" s="590"/>
      <c r="E30" s="590"/>
      <c r="F30" s="590"/>
      <c r="G30" s="590"/>
      <c r="H30" s="590"/>
      <c r="I30" s="590"/>
      <c r="J30" s="590"/>
      <c r="K30" s="590"/>
      <c r="L30" s="590"/>
      <c r="M30" s="590"/>
      <c r="N30" s="590"/>
      <c r="O30" s="590"/>
      <c r="P30" s="590"/>
      <c r="Q30" s="591"/>
      <c r="R30" s="592">
        <v>86926</v>
      </c>
      <c r="S30" s="415"/>
      <c r="T30" s="415"/>
      <c r="U30" s="415"/>
      <c r="V30" s="415"/>
      <c r="W30" s="415"/>
      <c r="X30" s="415"/>
      <c r="Y30" s="593"/>
      <c r="Z30" s="640">
        <v>0.2</v>
      </c>
      <c r="AA30" s="640"/>
      <c r="AB30" s="640"/>
      <c r="AC30" s="640"/>
      <c r="AD30" s="641">
        <v>11142</v>
      </c>
      <c r="AE30" s="641"/>
      <c r="AF30" s="641"/>
      <c r="AG30" s="641"/>
      <c r="AH30" s="641"/>
      <c r="AI30" s="641"/>
      <c r="AJ30" s="641"/>
      <c r="AK30" s="641"/>
      <c r="AL30" s="594">
        <v>0</v>
      </c>
      <c r="AM30" s="363"/>
      <c r="AN30" s="363"/>
      <c r="AO30" s="642"/>
      <c r="AP30" s="390" t="s">
        <v>5</v>
      </c>
      <c r="AQ30" s="391"/>
      <c r="AR30" s="391"/>
      <c r="AS30" s="391"/>
      <c r="AT30" s="655" t="s">
        <v>390</v>
      </c>
      <c r="AU30" s="46"/>
      <c r="AV30" s="46"/>
      <c r="AW30" s="46"/>
      <c r="AX30" s="646" t="s">
        <v>279</v>
      </c>
      <c r="AY30" s="647"/>
      <c r="AZ30" s="647"/>
      <c r="BA30" s="647"/>
      <c r="BB30" s="647"/>
      <c r="BC30" s="647"/>
      <c r="BD30" s="647"/>
      <c r="BE30" s="647"/>
      <c r="BF30" s="648"/>
      <c r="BG30" s="658">
        <v>99.4</v>
      </c>
      <c r="BH30" s="659"/>
      <c r="BI30" s="659"/>
      <c r="BJ30" s="659"/>
      <c r="BK30" s="659"/>
      <c r="BL30" s="659"/>
      <c r="BM30" s="660">
        <v>97.3</v>
      </c>
      <c r="BN30" s="659"/>
      <c r="BO30" s="659"/>
      <c r="BP30" s="659"/>
      <c r="BQ30" s="661"/>
      <c r="BR30" s="658">
        <v>99.3</v>
      </c>
      <c r="BS30" s="659"/>
      <c r="BT30" s="659"/>
      <c r="BU30" s="659"/>
      <c r="BV30" s="659"/>
      <c r="BW30" s="659"/>
      <c r="BX30" s="660">
        <v>97</v>
      </c>
      <c r="BY30" s="659"/>
      <c r="BZ30" s="659"/>
      <c r="CA30" s="659"/>
      <c r="CB30" s="661"/>
      <c r="CD30" s="401"/>
      <c r="CE30" s="403"/>
      <c r="CF30" s="589" t="s">
        <v>393</v>
      </c>
      <c r="CG30" s="590"/>
      <c r="CH30" s="590"/>
      <c r="CI30" s="590"/>
      <c r="CJ30" s="590"/>
      <c r="CK30" s="590"/>
      <c r="CL30" s="590"/>
      <c r="CM30" s="590"/>
      <c r="CN30" s="590"/>
      <c r="CO30" s="590"/>
      <c r="CP30" s="590"/>
      <c r="CQ30" s="591"/>
      <c r="CR30" s="592">
        <v>1882138</v>
      </c>
      <c r="CS30" s="415"/>
      <c r="CT30" s="415"/>
      <c r="CU30" s="415"/>
      <c r="CV30" s="415"/>
      <c r="CW30" s="415"/>
      <c r="CX30" s="415"/>
      <c r="CY30" s="593"/>
      <c r="CZ30" s="594">
        <v>4.2</v>
      </c>
      <c r="DA30" s="621"/>
      <c r="DB30" s="621"/>
      <c r="DC30" s="622"/>
      <c r="DD30" s="596">
        <v>1839467</v>
      </c>
      <c r="DE30" s="415"/>
      <c r="DF30" s="415"/>
      <c r="DG30" s="415"/>
      <c r="DH30" s="415"/>
      <c r="DI30" s="415"/>
      <c r="DJ30" s="415"/>
      <c r="DK30" s="593"/>
      <c r="DL30" s="596">
        <v>1839467</v>
      </c>
      <c r="DM30" s="415"/>
      <c r="DN30" s="415"/>
      <c r="DO30" s="415"/>
      <c r="DP30" s="415"/>
      <c r="DQ30" s="415"/>
      <c r="DR30" s="415"/>
      <c r="DS30" s="415"/>
      <c r="DT30" s="415"/>
      <c r="DU30" s="415"/>
      <c r="DV30" s="593"/>
      <c r="DW30" s="594">
        <v>7.3</v>
      </c>
      <c r="DX30" s="621"/>
      <c r="DY30" s="621"/>
      <c r="DZ30" s="621"/>
      <c r="EA30" s="621"/>
      <c r="EB30" s="621"/>
      <c r="EC30" s="630"/>
    </row>
    <row r="31" spans="2:133" ht="11.25" customHeight="1" x14ac:dyDescent="0.15">
      <c r="B31" s="589" t="s">
        <v>142</v>
      </c>
      <c r="C31" s="590"/>
      <c r="D31" s="590"/>
      <c r="E31" s="590"/>
      <c r="F31" s="590"/>
      <c r="G31" s="590"/>
      <c r="H31" s="590"/>
      <c r="I31" s="590"/>
      <c r="J31" s="590"/>
      <c r="K31" s="590"/>
      <c r="L31" s="590"/>
      <c r="M31" s="590"/>
      <c r="N31" s="590"/>
      <c r="O31" s="590"/>
      <c r="P31" s="590"/>
      <c r="Q31" s="591"/>
      <c r="R31" s="592">
        <v>122672</v>
      </c>
      <c r="S31" s="415"/>
      <c r="T31" s="415"/>
      <c r="U31" s="415"/>
      <c r="V31" s="415"/>
      <c r="W31" s="415"/>
      <c r="X31" s="415"/>
      <c r="Y31" s="593"/>
      <c r="Z31" s="640">
        <v>0.3</v>
      </c>
      <c r="AA31" s="640"/>
      <c r="AB31" s="640"/>
      <c r="AC31" s="640"/>
      <c r="AD31" s="641" t="s">
        <v>205</v>
      </c>
      <c r="AE31" s="641"/>
      <c r="AF31" s="641"/>
      <c r="AG31" s="641"/>
      <c r="AH31" s="641"/>
      <c r="AI31" s="641"/>
      <c r="AJ31" s="641"/>
      <c r="AK31" s="641"/>
      <c r="AL31" s="594" t="s">
        <v>205</v>
      </c>
      <c r="AM31" s="363"/>
      <c r="AN31" s="363"/>
      <c r="AO31" s="642"/>
      <c r="AP31" s="629"/>
      <c r="AQ31" s="467"/>
      <c r="AR31" s="467"/>
      <c r="AS31" s="467"/>
      <c r="AT31" s="656"/>
      <c r="AU31" s="8" t="s">
        <v>254</v>
      </c>
      <c r="AV31" s="8"/>
      <c r="AW31" s="8"/>
      <c r="AX31" s="589" t="s">
        <v>370</v>
      </c>
      <c r="AY31" s="590"/>
      <c r="AZ31" s="590"/>
      <c r="BA31" s="590"/>
      <c r="BB31" s="590"/>
      <c r="BC31" s="590"/>
      <c r="BD31" s="590"/>
      <c r="BE31" s="590"/>
      <c r="BF31" s="591"/>
      <c r="BG31" s="654">
        <v>99.1</v>
      </c>
      <c r="BH31" s="619"/>
      <c r="BI31" s="619"/>
      <c r="BJ31" s="619"/>
      <c r="BK31" s="619"/>
      <c r="BL31" s="619"/>
      <c r="BM31" s="363">
        <v>96.9</v>
      </c>
      <c r="BN31" s="652"/>
      <c r="BO31" s="652"/>
      <c r="BP31" s="652"/>
      <c r="BQ31" s="633"/>
      <c r="BR31" s="654">
        <v>99</v>
      </c>
      <c r="BS31" s="619"/>
      <c r="BT31" s="619"/>
      <c r="BU31" s="619"/>
      <c r="BV31" s="619"/>
      <c r="BW31" s="619"/>
      <c r="BX31" s="363">
        <v>96.6</v>
      </c>
      <c r="BY31" s="652"/>
      <c r="BZ31" s="652"/>
      <c r="CA31" s="652"/>
      <c r="CB31" s="633"/>
      <c r="CD31" s="401"/>
      <c r="CE31" s="403"/>
      <c r="CF31" s="589" t="s">
        <v>315</v>
      </c>
      <c r="CG31" s="590"/>
      <c r="CH31" s="590"/>
      <c r="CI31" s="590"/>
      <c r="CJ31" s="590"/>
      <c r="CK31" s="590"/>
      <c r="CL31" s="590"/>
      <c r="CM31" s="590"/>
      <c r="CN31" s="590"/>
      <c r="CO31" s="590"/>
      <c r="CP31" s="590"/>
      <c r="CQ31" s="591"/>
      <c r="CR31" s="592">
        <v>124868</v>
      </c>
      <c r="CS31" s="619"/>
      <c r="CT31" s="619"/>
      <c r="CU31" s="619"/>
      <c r="CV31" s="619"/>
      <c r="CW31" s="619"/>
      <c r="CX31" s="619"/>
      <c r="CY31" s="620"/>
      <c r="CZ31" s="594">
        <v>0.3</v>
      </c>
      <c r="DA31" s="621"/>
      <c r="DB31" s="621"/>
      <c r="DC31" s="622"/>
      <c r="DD31" s="596">
        <v>123736</v>
      </c>
      <c r="DE31" s="619"/>
      <c r="DF31" s="619"/>
      <c r="DG31" s="619"/>
      <c r="DH31" s="619"/>
      <c r="DI31" s="619"/>
      <c r="DJ31" s="619"/>
      <c r="DK31" s="620"/>
      <c r="DL31" s="596">
        <v>123736</v>
      </c>
      <c r="DM31" s="619"/>
      <c r="DN31" s="619"/>
      <c r="DO31" s="619"/>
      <c r="DP31" s="619"/>
      <c r="DQ31" s="619"/>
      <c r="DR31" s="619"/>
      <c r="DS31" s="619"/>
      <c r="DT31" s="619"/>
      <c r="DU31" s="619"/>
      <c r="DV31" s="620"/>
      <c r="DW31" s="594">
        <v>0.5</v>
      </c>
      <c r="DX31" s="621"/>
      <c r="DY31" s="621"/>
      <c r="DZ31" s="621"/>
      <c r="EA31" s="621"/>
      <c r="EB31" s="621"/>
      <c r="EC31" s="630"/>
    </row>
    <row r="32" spans="2:133" ht="11.25" customHeight="1" x14ac:dyDescent="0.15">
      <c r="B32" s="589" t="s">
        <v>394</v>
      </c>
      <c r="C32" s="590"/>
      <c r="D32" s="590"/>
      <c r="E32" s="590"/>
      <c r="F32" s="590"/>
      <c r="G32" s="590"/>
      <c r="H32" s="590"/>
      <c r="I32" s="590"/>
      <c r="J32" s="590"/>
      <c r="K32" s="590"/>
      <c r="L32" s="590"/>
      <c r="M32" s="590"/>
      <c r="N32" s="590"/>
      <c r="O32" s="590"/>
      <c r="P32" s="590"/>
      <c r="Q32" s="591"/>
      <c r="R32" s="592">
        <v>4406923</v>
      </c>
      <c r="S32" s="415"/>
      <c r="T32" s="415"/>
      <c r="U32" s="415"/>
      <c r="V32" s="415"/>
      <c r="W32" s="415"/>
      <c r="X32" s="415"/>
      <c r="Y32" s="593"/>
      <c r="Z32" s="640">
        <v>9.1999999999999993</v>
      </c>
      <c r="AA32" s="640"/>
      <c r="AB32" s="640"/>
      <c r="AC32" s="640"/>
      <c r="AD32" s="641" t="s">
        <v>205</v>
      </c>
      <c r="AE32" s="641"/>
      <c r="AF32" s="641"/>
      <c r="AG32" s="641"/>
      <c r="AH32" s="641"/>
      <c r="AI32" s="641"/>
      <c r="AJ32" s="641"/>
      <c r="AK32" s="641"/>
      <c r="AL32" s="594" t="s">
        <v>205</v>
      </c>
      <c r="AM32" s="363"/>
      <c r="AN32" s="363"/>
      <c r="AO32" s="642"/>
      <c r="AP32" s="393"/>
      <c r="AQ32" s="394"/>
      <c r="AR32" s="394"/>
      <c r="AS32" s="394"/>
      <c r="AT32" s="657"/>
      <c r="AU32" s="47"/>
      <c r="AV32" s="47"/>
      <c r="AW32" s="47"/>
      <c r="AX32" s="603" t="s">
        <v>157</v>
      </c>
      <c r="AY32" s="604"/>
      <c r="AZ32" s="604"/>
      <c r="BA32" s="604"/>
      <c r="BB32" s="604"/>
      <c r="BC32" s="604"/>
      <c r="BD32" s="604"/>
      <c r="BE32" s="604"/>
      <c r="BF32" s="605"/>
      <c r="BG32" s="653">
        <v>99.6</v>
      </c>
      <c r="BH32" s="607"/>
      <c r="BI32" s="607"/>
      <c r="BJ32" s="607"/>
      <c r="BK32" s="607"/>
      <c r="BL32" s="607"/>
      <c r="BM32" s="638">
        <v>97.4</v>
      </c>
      <c r="BN32" s="607"/>
      <c r="BO32" s="607"/>
      <c r="BP32" s="607"/>
      <c r="BQ32" s="627"/>
      <c r="BR32" s="653">
        <v>99.5</v>
      </c>
      <c r="BS32" s="607"/>
      <c r="BT32" s="607"/>
      <c r="BU32" s="607"/>
      <c r="BV32" s="607"/>
      <c r="BW32" s="607"/>
      <c r="BX32" s="638">
        <v>97.2</v>
      </c>
      <c r="BY32" s="607"/>
      <c r="BZ32" s="607"/>
      <c r="CA32" s="607"/>
      <c r="CB32" s="627"/>
      <c r="CD32" s="404"/>
      <c r="CE32" s="406"/>
      <c r="CF32" s="589" t="s">
        <v>396</v>
      </c>
      <c r="CG32" s="590"/>
      <c r="CH32" s="590"/>
      <c r="CI32" s="590"/>
      <c r="CJ32" s="590"/>
      <c r="CK32" s="590"/>
      <c r="CL32" s="590"/>
      <c r="CM32" s="590"/>
      <c r="CN32" s="590"/>
      <c r="CO32" s="590"/>
      <c r="CP32" s="590"/>
      <c r="CQ32" s="591"/>
      <c r="CR32" s="592" t="s">
        <v>205</v>
      </c>
      <c r="CS32" s="415"/>
      <c r="CT32" s="415"/>
      <c r="CU32" s="415"/>
      <c r="CV32" s="415"/>
      <c r="CW32" s="415"/>
      <c r="CX32" s="415"/>
      <c r="CY32" s="593"/>
      <c r="CZ32" s="594" t="s">
        <v>205</v>
      </c>
      <c r="DA32" s="621"/>
      <c r="DB32" s="621"/>
      <c r="DC32" s="622"/>
      <c r="DD32" s="596" t="s">
        <v>205</v>
      </c>
      <c r="DE32" s="415"/>
      <c r="DF32" s="415"/>
      <c r="DG32" s="415"/>
      <c r="DH32" s="415"/>
      <c r="DI32" s="415"/>
      <c r="DJ32" s="415"/>
      <c r="DK32" s="593"/>
      <c r="DL32" s="596" t="s">
        <v>205</v>
      </c>
      <c r="DM32" s="415"/>
      <c r="DN32" s="415"/>
      <c r="DO32" s="415"/>
      <c r="DP32" s="415"/>
      <c r="DQ32" s="415"/>
      <c r="DR32" s="415"/>
      <c r="DS32" s="415"/>
      <c r="DT32" s="415"/>
      <c r="DU32" s="415"/>
      <c r="DV32" s="593"/>
      <c r="DW32" s="594" t="s">
        <v>205</v>
      </c>
      <c r="DX32" s="621"/>
      <c r="DY32" s="621"/>
      <c r="DZ32" s="621"/>
      <c r="EA32" s="621"/>
      <c r="EB32" s="621"/>
      <c r="EC32" s="630"/>
    </row>
    <row r="33" spans="2:133" ht="11.25" customHeight="1" x14ac:dyDescent="0.15">
      <c r="B33" s="589" t="s">
        <v>371</v>
      </c>
      <c r="C33" s="590"/>
      <c r="D33" s="590"/>
      <c r="E33" s="590"/>
      <c r="F33" s="590"/>
      <c r="G33" s="590"/>
      <c r="H33" s="590"/>
      <c r="I33" s="590"/>
      <c r="J33" s="590"/>
      <c r="K33" s="590"/>
      <c r="L33" s="590"/>
      <c r="M33" s="590"/>
      <c r="N33" s="590"/>
      <c r="O33" s="590"/>
      <c r="P33" s="590"/>
      <c r="Q33" s="591"/>
      <c r="R33" s="592">
        <v>3786677</v>
      </c>
      <c r="S33" s="415"/>
      <c r="T33" s="415"/>
      <c r="U33" s="415"/>
      <c r="V33" s="415"/>
      <c r="W33" s="415"/>
      <c r="X33" s="415"/>
      <c r="Y33" s="593"/>
      <c r="Z33" s="640">
        <v>7.9</v>
      </c>
      <c r="AA33" s="640"/>
      <c r="AB33" s="640"/>
      <c r="AC33" s="640"/>
      <c r="AD33" s="641" t="s">
        <v>205</v>
      </c>
      <c r="AE33" s="641"/>
      <c r="AF33" s="641"/>
      <c r="AG33" s="641"/>
      <c r="AH33" s="641"/>
      <c r="AI33" s="641"/>
      <c r="AJ33" s="641"/>
      <c r="AK33" s="641"/>
      <c r="AL33" s="594" t="s">
        <v>205</v>
      </c>
      <c r="AM33" s="363"/>
      <c r="AN33" s="363"/>
      <c r="AO33" s="642"/>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89" t="s">
        <v>398</v>
      </c>
      <c r="CE33" s="590"/>
      <c r="CF33" s="590"/>
      <c r="CG33" s="590"/>
      <c r="CH33" s="590"/>
      <c r="CI33" s="590"/>
      <c r="CJ33" s="590"/>
      <c r="CK33" s="590"/>
      <c r="CL33" s="590"/>
      <c r="CM33" s="590"/>
      <c r="CN33" s="590"/>
      <c r="CO33" s="590"/>
      <c r="CP33" s="590"/>
      <c r="CQ33" s="591"/>
      <c r="CR33" s="592">
        <v>20408467</v>
      </c>
      <c r="CS33" s="619"/>
      <c r="CT33" s="619"/>
      <c r="CU33" s="619"/>
      <c r="CV33" s="619"/>
      <c r="CW33" s="619"/>
      <c r="CX33" s="619"/>
      <c r="CY33" s="620"/>
      <c r="CZ33" s="594">
        <v>45.7</v>
      </c>
      <c r="DA33" s="621"/>
      <c r="DB33" s="621"/>
      <c r="DC33" s="622"/>
      <c r="DD33" s="596">
        <v>16731643</v>
      </c>
      <c r="DE33" s="619"/>
      <c r="DF33" s="619"/>
      <c r="DG33" s="619"/>
      <c r="DH33" s="619"/>
      <c r="DI33" s="619"/>
      <c r="DJ33" s="619"/>
      <c r="DK33" s="620"/>
      <c r="DL33" s="596">
        <v>10514338</v>
      </c>
      <c r="DM33" s="619"/>
      <c r="DN33" s="619"/>
      <c r="DO33" s="619"/>
      <c r="DP33" s="619"/>
      <c r="DQ33" s="619"/>
      <c r="DR33" s="619"/>
      <c r="DS33" s="619"/>
      <c r="DT33" s="619"/>
      <c r="DU33" s="619"/>
      <c r="DV33" s="620"/>
      <c r="DW33" s="594">
        <v>41.6</v>
      </c>
      <c r="DX33" s="621"/>
      <c r="DY33" s="621"/>
      <c r="DZ33" s="621"/>
      <c r="EA33" s="621"/>
      <c r="EB33" s="621"/>
      <c r="EC33" s="630"/>
    </row>
    <row r="34" spans="2:133" ht="11.25" customHeight="1" x14ac:dyDescent="0.15">
      <c r="B34" s="589" t="s">
        <v>399</v>
      </c>
      <c r="C34" s="590"/>
      <c r="D34" s="590"/>
      <c r="E34" s="590"/>
      <c r="F34" s="590"/>
      <c r="G34" s="590"/>
      <c r="H34" s="590"/>
      <c r="I34" s="590"/>
      <c r="J34" s="590"/>
      <c r="K34" s="590"/>
      <c r="L34" s="590"/>
      <c r="M34" s="590"/>
      <c r="N34" s="590"/>
      <c r="O34" s="590"/>
      <c r="P34" s="590"/>
      <c r="Q34" s="591"/>
      <c r="R34" s="592">
        <v>768880</v>
      </c>
      <c r="S34" s="415"/>
      <c r="T34" s="415"/>
      <c r="U34" s="415"/>
      <c r="V34" s="415"/>
      <c r="W34" s="415"/>
      <c r="X34" s="415"/>
      <c r="Y34" s="593"/>
      <c r="Z34" s="640">
        <v>1.6</v>
      </c>
      <c r="AA34" s="640"/>
      <c r="AB34" s="640"/>
      <c r="AC34" s="640"/>
      <c r="AD34" s="641">
        <v>310</v>
      </c>
      <c r="AE34" s="641"/>
      <c r="AF34" s="641"/>
      <c r="AG34" s="641"/>
      <c r="AH34" s="641"/>
      <c r="AI34" s="641"/>
      <c r="AJ34" s="641"/>
      <c r="AK34" s="641"/>
      <c r="AL34" s="594">
        <v>0</v>
      </c>
      <c r="AM34" s="363"/>
      <c r="AN34" s="363"/>
      <c r="AO34" s="642"/>
      <c r="AP34" s="18"/>
      <c r="AQ34" s="527" t="s">
        <v>401</v>
      </c>
      <c r="AR34" s="528"/>
      <c r="AS34" s="528"/>
      <c r="AT34" s="528"/>
      <c r="AU34" s="528"/>
      <c r="AV34" s="528"/>
      <c r="AW34" s="528"/>
      <c r="AX34" s="528"/>
      <c r="AY34" s="528"/>
      <c r="AZ34" s="528"/>
      <c r="BA34" s="528"/>
      <c r="BB34" s="528"/>
      <c r="BC34" s="528"/>
      <c r="BD34" s="528"/>
      <c r="BE34" s="528"/>
      <c r="BF34" s="570"/>
      <c r="BG34" s="527" t="s">
        <v>213</v>
      </c>
      <c r="BH34" s="528"/>
      <c r="BI34" s="528"/>
      <c r="BJ34" s="528"/>
      <c r="BK34" s="528"/>
      <c r="BL34" s="528"/>
      <c r="BM34" s="528"/>
      <c r="BN34" s="528"/>
      <c r="BO34" s="528"/>
      <c r="BP34" s="528"/>
      <c r="BQ34" s="528"/>
      <c r="BR34" s="528"/>
      <c r="BS34" s="528"/>
      <c r="BT34" s="528"/>
      <c r="BU34" s="528"/>
      <c r="BV34" s="528"/>
      <c r="BW34" s="528"/>
      <c r="BX34" s="528"/>
      <c r="BY34" s="528"/>
      <c r="BZ34" s="528"/>
      <c r="CA34" s="528"/>
      <c r="CB34" s="570"/>
      <c r="CD34" s="589" t="s">
        <v>402</v>
      </c>
      <c r="CE34" s="590"/>
      <c r="CF34" s="590"/>
      <c r="CG34" s="590"/>
      <c r="CH34" s="590"/>
      <c r="CI34" s="590"/>
      <c r="CJ34" s="590"/>
      <c r="CK34" s="590"/>
      <c r="CL34" s="590"/>
      <c r="CM34" s="590"/>
      <c r="CN34" s="590"/>
      <c r="CO34" s="590"/>
      <c r="CP34" s="590"/>
      <c r="CQ34" s="591"/>
      <c r="CR34" s="592">
        <v>7160169</v>
      </c>
      <c r="CS34" s="415"/>
      <c r="CT34" s="415"/>
      <c r="CU34" s="415"/>
      <c r="CV34" s="415"/>
      <c r="CW34" s="415"/>
      <c r="CX34" s="415"/>
      <c r="CY34" s="593"/>
      <c r="CZ34" s="594">
        <v>16</v>
      </c>
      <c r="DA34" s="621"/>
      <c r="DB34" s="621"/>
      <c r="DC34" s="622"/>
      <c r="DD34" s="596">
        <v>5954235</v>
      </c>
      <c r="DE34" s="415"/>
      <c r="DF34" s="415"/>
      <c r="DG34" s="415"/>
      <c r="DH34" s="415"/>
      <c r="DI34" s="415"/>
      <c r="DJ34" s="415"/>
      <c r="DK34" s="593"/>
      <c r="DL34" s="596">
        <v>4806110</v>
      </c>
      <c r="DM34" s="415"/>
      <c r="DN34" s="415"/>
      <c r="DO34" s="415"/>
      <c r="DP34" s="415"/>
      <c r="DQ34" s="415"/>
      <c r="DR34" s="415"/>
      <c r="DS34" s="415"/>
      <c r="DT34" s="415"/>
      <c r="DU34" s="415"/>
      <c r="DV34" s="593"/>
      <c r="DW34" s="594">
        <v>19</v>
      </c>
      <c r="DX34" s="621"/>
      <c r="DY34" s="621"/>
      <c r="DZ34" s="621"/>
      <c r="EA34" s="621"/>
      <c r="EB34" s="621"/>
      <c r="EC34" s="630"/>
    </row>
    <row r="35" spans="2:133" ht="11.25" customHeight="1" x14ac:dyDescent="0.15">
      <c r="B35" s="589" t="s">
        <v>404</v>
      </c>
      <c r="C35" s="590"/>
      <c r="D35" s="590"/>
      <c r="E35" s="590"/>
      <c r="F35" s="590"/>
      <c r="G35" s="590"/>
      <c r="H35" s="590"/>
      <c r="I35" s="590"/>
      <c r="J35" s="590"/>
      <c r="K35" s="590"/>
      <c r="L35" s="590"/>
      <c r="M35" s="590"/>
      <c r="N35" s="590"/>
      <c r="O35" s="590"/>
      <c r="P35" s="590"/>
      <c r="Q35" s="591"/>
      <c r="R35" s="592">
        <v>884900</v>
      </c>
      <c r="S35" s="415"/>
      <c r="T35" s="415"/>
      <c r="U35" s="415"/>
      <c r="V35" s="415"/>
      <c r="W35" s="415"/>
      <c r="X35" s="415"/>
      <c r="Y35" s="593"/>
      <c r="Z35" s="640">
        <v>1.8</v>
      </c>
      <c r="AA35" s="640"/>
      <c r="AB35" s="640"/>
      <c r="AC35" s="640"/>
      <c r="AD35" s="641" t="s">
        <v>205</v>
      </c>
      <c r="AE35" s="641"/>
      <c r="AF35" s="641"/>
      <c r="AG35" s="641"/>
      <c r="AH35" s="641"/>
      <c r="AI35" s="641"/>
      <c r="AJ35" s="641"/>
      <c r="AK35" s="641"/>
      <c r="AL35" s="594" t="s">
        <v>205</v>
      </c>
      <c r="AM35" s="363"/>
      <c r="AN35" s="363"/>
      <c r="AO35" s="642"/>
      <c r="AP35" s="18"/>
      <c r="AQ35" s="649" t="s">
        <v>385</v>
      </c>
      <c r="AR35" s="650"/>
      <c r="AS35" s="650"/>
      <c r="AT35" s="650"/>
      <c r="AU35" s="650"/>
      <c r="AV35" s="650"/>
      <c r="AW35" s="650"/>
      <c r="AX35" s="650"/>
      <c r="AY35" s="651"/>
      <c r="AZ35" s="643">
        <v>3847233</v>
      </c>
      <c r="BA35" s="644"/>
      <c r="BB35" s="644"/>
      <c r="BC35" s="644"/>
      <c r="BD35" s="644"/>
      <c r="BE35" s="644"/>
      <c r="BF35" s="645"/>
      <c r="BG35" s="646" t="s">
        <v>405</v>
      </c>
      <c r="BH35" s="647"/>
      <c r="BI35" s="647"/>
      <c r="BJ35" s="647"/>
      <c r="BK35" s="647"/>
      <c r="BL35" s="647"/>
      <c r="BM35" s="647"/>
      <c r="BN35" s="647"/>
      <c r="BO35" s="647"/>
      <c r="BP35" s="647"/>
      <c r="BQ35" s="647"/>
      <c r="BR35" s="647"/>
      <c r="BS35" s="647"/>
      <c r="BT35" s="647"/>
      <c r="BU35" s="648"/>
      <c r="BV35" s="643">
        <v>126610</v>
      </c>
      <c r="BW35" s="644"/>
      <c r="BX35" s="644"/>
      <c r="BY35" s="644"/>
      <c r="BZ35" s="644"/>
      <c r="CA35" s="644"/>
      <c r="CB35" s="645"/>
      <c r="CD35" s="589" t="s">
        <v>407</v>
      </c>
      <c r="CE35" s="590"/>
      <c r="CF35" s="590"/>
      <c r="CG35" s="590"/>
      <c r="CH35" s="590"/>
      <c r="CI35" s="590"/>
      <c r="CJ35" s="590"/>
      <c r="CK35" s="590"/>
      <c r="CL35" s="590"/>
      <c r="CM35" s="590"/>
      <c r="CN35" s="590"/>
      <c r="CO35" s="590"/>
      <c r="CP35" s="590"/>
      <c r="CQ35" s="591"/>
      <c r="CR35" s="592">
        <v>966599</v>
      </c>
      <c r="CS35" s="619"/>
      <c r="CT35" s="619"/>
      <c r="CU35" s="619"/>
      <c r="CV35" s="619"/>
      <c r="CW35" s="619"/>
      <c r="CX35" s="619"/>
      <c r="CY35" s="620"/>
      <c r="CZ35" s="594">
        <v>2.2000000000000002</v>
      </c>
      <c r="DA35" s="621"/>
      <c r="DB35" s="621"/>
      <c r="DC35" s="622"/>
      <c r="DD35" s="596">
        <v>410247</v>
      </c>
      <c r="DE35" s="619"/>
      <c r="DF35" s="619"/>
      <c r="DG35" s="619"/>
      <c r="DH35" s="619"/>
      <c r="DI35" s="619"/>
      <c r="DJ35" s="619"/>
      <c r="DK35" s="620"/>
      <c r="DL35" s="596">
        <v>360574</v>
      </c>
      <c r="DM35" s="619"/>
      <c r="DN35" s="619"/>
      <c r="DO35" s="619"/>
      <c r="DP35" s="619"/>
      <c r="DQ35" s="619"/>
      <c r="DR35" s="619"/>
      <c r="DS35" s="619"/>
      <c r="DT35" s="619"/>
      <c r="DU35" s="619"/>
      <c r="DV35" s="620"/>
      <c r="DW35" s="594">
        <v>1.4</v>
      </c>
      <c r="DX35" s="621"/>
      <c r="DY35" s="621"/>
      <c r="DZ35" s="621"/>
      <c r="EA35" s="621"/>
      <c r="EB35" s="621"/>
      <c r="EC35" s="630"/>
    </row>
    <row r="36" spans="2:133" ht="11.25" customHeight="1" x14ac:dyDescent="0.15">
      <c r="B36" s="589" t="s">
        <v>409</v>
      </c>
      <c r="C36" s="590"/>
      <c r="D36" s="590"/>
      <c r="E36" s="590"/>
      <c r="F36" s="590"/>
      <c r="G36" s="590"/>
      <c r="H36" s="590"/>
      <c r="I36" s="590"/>
      <c r="J36" s="590"/>
      <c r="K36" s="590"/>
      <c r="L36" s="590"/>
      <c r="M36" s="590"/>
      <c r="N36" s="590"/>
      <c r="O36" s="590"/>
      <c r="P36" s="590"/>
      <c r="Q36" s="591"/>
      <c r="R36" s="592" t="s">
        <v>205</v>
      </c>
      <c r="S36" s="415"/>
      <c r="T36" s="415"/>
      <c r="U36" s="415"/>
      <c r="V36" s="415"/>
      <c r="W36" s="415"/>
      <c r="X36" s="415"/>
      <c r="Y36" s="593"/>
      <c r="Z36" s="640" t="s">
        <v>205</v>
      </c>
      <c r="AA36" s="640"/>
      <c r="AB36" s="640"/>
      <c r="AC36" s="640"/>
      <c r="AD36" s="641" t="s">
        <v>205</v>
      </c>
      <c r="AE36" s="641"/>
      <c r="AF36" s="641"/>
      <c r="AG36" s="641"/>
      <c r="AH36" s="641"/>
      <c r="AI36" s="641"/>
      <c r="AJ36" s="641"/>
      <c r="AK36" s="641"/>
      <c r="AL36" s="594" t="s">
        <v>205</v>
      </c>
      <c r="AM36" s="363"/>
      <c r="AN36" s="363"/>
      <c r="AO36" s="642"/>
      <c r="AQ36" s="631" t="s">
        <v>410</v>
      </c>
      <c r="AR36" s="508"/>
      <c r="AS36" s="508"/>
      <c r="AT36" s="508"/>
      <c r="AU36" s="508"/>
      <c r="AV36" s="508"/>
      <c r="AW36" s="508"/>
      <c r="AX36" s="508"/>
      <c r="AY36" s="632"/>
      <c r="AZ36" s="592">
        <v>919154</v>
      </c>
      <c r="BA36" s="415"/>
      <c r="BB36" s="415"/>
      <c r="BC36" s="415"/>
      <c r="BD36" s="619"/>
      <c r="BE36" s="619"/>
      <c r="BF36" s="633"/>
      <c r="BG36" s="589" t="s">
        <v>411</v>
      </c>
      <c r="BH36" s="590"/>
      <c r="BI36" s="590"/>
      <c r="BJ36" s="590"/>
      <c r="BK36" s="590"/>
      <c r="BL36" s="590"/>
      <c r="BM36" s="590"/>
      <c r="BN36" s="590"/>
      <c r="BO36" s="590"/>
      <c r="BP36" s="590"/>
      <c r="BQ36" s="590"/>
      <c r="BR36" s="590"/>
      <c r="BS36" s="590"/>
      <c r="BT36" s="590"/>
      <c r="BU36" s="591"/>
      <c r="BV36" s="592">
        <v>-145389</v>
      </c>
      <c r="BW36" s="415"/>
      <c r="BX36" s="415"/>
      <c r="BY36" s="415"/>
      <c r="BZ36" s="415"/>
      <c r="CA36" s="415"/>
      <c r="CB36" s="634"/>
      <c r="CD36" s="589" t="s">
        <v>28</v>
      </c>
      <c r="CE36" s="590"/>
      <c r="CF36" s="590"/>
      <c r="CG36" s="590"/>
      <c r="CH36" s="590"/>
      <c r="CI36" s="590"/>
      <c r="CJ36" s="590"/>
      <c r="CK36" s="590"/>
      <c r="CL36" s="590"/>
      <c r="CM36" s="590"/>
      <c r="CN36" s="590"/>
      <c r="CO36" s="590"/>
      <c r="CP36" s="590"/>
      <c r="CQ36" s="591"/>
      <c r="CR36" s="592">
        <v>6136789</v>
      </c>
      <c r="CS36" s="415"/>
      <c r="CT36" s="415"/>
      <c r="CU36" s="415"/>
      <c r="CV36" s="415"/>
      <c r="CW36" s="415"/>
      <c r="CX36" s="415"/>
      <c r="CY36" s="593"/>
      <c r="CZ36" s="594">
        <v>13.7</v>
      </c>
      <c r="DA36" s="621"/>
      <c r="DB36" s="621"/>
      <c r="DC36" s="622"/>
      <c r="DD36" s="596">
        <v>4862407</v>
      </c>
      <c r="DE36" s="415"/>
      <c r="DF36" s="415"/>
      <c r="DG36" s="415"/>
      <c r="DH36" s="415"/>
      <c r="DI36" s="415"/>
      <c r="DJ36" s="415"/>
      <c r="DK36" s="593"/>
      <c r="DL36" s="596">
        <v>3575591</v>
      </c>
      <c r="DM36" s="415"/>
      <c r="DN36" s="415"/>
      <c r="DO36" s="415"/>
      <c r="DP36" s="415"/>
      <c r="DQ36" s="415"/>
      <c r="DR36" s="415"/>
      <c r="DS36" s="415"/>
      <c r="DT36" s="415"/>
      <c r="DU36" s="415"/>
      <c r="DV36" s="593"/>
      <c r="DW36" s="594">
        <v>14.1</v>
      </c>
      <c r="DX36" s="621"/>
      <c r="DY36" s="621"/>
      <c r="DZ36" s="621"/>
      <c r="EA36" s="621"/>
      <c r="EB36" s="621"/>
      <c r="EC36" s="630"/>
    </row>
    <row r="37" spans="2:133" ht="11.25" customHeight="1" x14ac:dyDescent="0.15">
      <c r="B37" s="589" t="s">
        <v>413</v>
      </c>
      <c r="C37" s="590"/>
      <c r="D37" s="590"/>
      <c r="E37" s="590"/>
      <c r="F37" s="590"/>
      <c r="G37" s="590"/>
      <c r="H37" s="590"/>
      <c r="I37" s="590"/>
      <c r="J37" s="590"/>
      <c r="K37" s="590"/>
      <c r="L37" s="590"/>
      <c r="M37" s="590"/>
      <c r="N37" s="590"/>
      <c r="O37" s="590"/>
      <c r="P37" s="590"/>
      <c r="Q37" s="591"/>
      <c r="R37" s="592" t="s">
        <v>205</v>
      </c>
      <c r="S37" s="415"/>
      <c r="T37" s="415"/>
      <c r="U37" s="415"/>
      <c r="V37" s="415"/>
      <c r="W37" s="415"/>
      <c r="X37" s="415"/>
      <c r="Y37" s="593"/>
      <c r="Z37" s="640" t="s">
        <v>205</v>
      </c>
      <c r="AA37" s="640"/>
      <c r="AB37" s="640"/>
      <c r="AC37" s="640"/>
      <c r="AD37" s="641" t="s">
        <v>205</v>
      </c>
      <c r="AE37" s="641"/>
      <c r="AF37" s="641"/>
      <c r="AG37" s="641"/>
      <c r="AH37" s="641"/>
      <c r="AI37" s="641"/>
      <c r="AJ37" s="641"/>
      <c r="AK37" s="641"/>
      <c r="AL37" s="594" t="s">
        <v>205</v>
      </c>
      <c r="AM37" s="363"/>
      <c r="AN37" s="363"/>
      <c r="AO37" s="642"/>
      <c r="AQ37" s="631" t="s">
        <v>198</v>
      </c>
      <c r="AR37" s="508"/>
      <c r="AS37" s="508"/>
      <c r="AT37" s="508"/>
      <c r="AU37" s="508"/>
      <c r="AV37" s="508"/>
      <c r="AW37" s="508"/>
      <c r="AX37" s="508"/>
      <c r="AY37" s="632"/>
      <c r="AZ37" s="592">
        <v>338790</v>
      </c>
      <c r="BA37" s="415"/>
      <c r="BB37" s="415"/>
      <c r="BC37" s="415"/>
      <c r="BD37" s="619"/>
      <c r="BE37" s="619"/>
      <c r="BF37" s="633"/>
      <c r="BG37" s="589" t="s">
        <v>415</v>
      </c>
      <c r="BH37" s="590"/>
      <c r="BI37" s="590"/>
      <c r="BJ37" s="590"/>
      <c r="BK37" s="590"/>
      <c r="BL37" s="590"/>
      <c r="BM37" s="590"/>
      <c r="BN37" s="590"/>
      <c r="BO37" s="590"/>
      <c r="BP37" s="590"/>
      <c r="BQ37" s="590"/>
      <c r="BR37" s="590"/>
      <c r="BS37" s="590"/>
      <c r="BT37" s="590"/>
      <c r="BU37" s="591"/>
      <c r="BV37" s="592">
        <v>13766</v>
      </c>
      <c r="BW37" s="415"/>
      <c r="BX37" s="415"/>
      <c r="BY37" s="415"/>
      <c r="BZ37" s="415"/>
      <c r="CA37" s="415"/>
      <c r="CB37" s="634"/>
      <c r="CD37" s="589" t="s">
        <v>159</v>
      </c>
      <c r="CE37" s="590"/>
      <c r="CF37" s="590"/>
      <c r="CG37" s="590"/>
      <c r="CH37" s="590"/>
      <c r="CI37" s="590"/>
      <c r="CJ37" s="590"/>
      <c r="CK37" s="590"/>
      <c r="CL37" s="590"/>
      <c r="CM37" s="590"/>
      <c r="CN37" s="590"/>
      <c r="CO37" s="590"/>
      <c r="CP37" s="590"/>
      <c r="CQ37" s="591"/>
      <c r="CR37" s="592">
        <v>2769701</v>
      </c>
      <c r="CS37" s="619"/>
      <c r="CT37" s="619"/>
      <c r="CU37" s="619"/>
      <c r="CV37" s="619"/>
      <c r="CW37" s="619"/>
      <c r="CX37" s="619"/>
      <c r="CY37" s="620"/>
      <c r="CZ37" s="594">
        <v>6.2</v>
      </c>
      <c r="DA37" s="621"/>
      <c r="DB37" s="621"/>
      <c r="DC37" s="622"/>
      <c r="DD37" s="596">
        <v>2769701</v>
      </c>
      <c r="DE37" s="619"/>
      <c r="DF37" s="619"/>
      <c r="DG37" s="619"/>
      <c r="DH37" s="619"/>
      <c r="DI37" s="619"/>
      <c r="DJ37" s="619"/>
      <c r="DK37" s="620"/>
      <c r="DL37" s="596">
        <v>2769701</v>
      </c>
      <c r="DM37" s="619"/>
      <c r="DN37" s="619"/>
      <c r="DO37" s="619"/>
      <c r="DP37" s="619"/>
      <c r="DQ37" s="619"/>
      <c r="DR37" s="619"/>
      <c r="DS37" s="619"/>
      <c r="DT37" s="619"/>
      <c r="DU37" s="619"/>
      <c r="DV37" s="620"/>
      <c r="DW37" s="594">
        <v>11</v>
      </c>
      <c r="DX37" s="621"/>
      <c r="DY37" s="621"/>
      <c r="DZ37" s="621"/>
      <c r="EA37" s="621"/>
      <c r="EB37" s="621"/>
      <c r="EC37" s="630"/>
    </row>
    <row r="38" spans="2:133" ht="11.25" customHeight="1" x14ac:dyDescent="0.15">
      <c r="B38" s="603" t="s">
        <v>414</v>
      </c>
      <c r="C38" s="604"/>
      <c r="D38" s="604"/>
      <c r="E38" s="604"/>
      <c r="F38" s="604"/>
      <c r="G38" s="604"/>
      <c r="H38" s="604"/>
      <c r="I38" s="604"/>
      <c r="J38" s="604"/>
      <c r="K38" s="604"/>
      <c r="L38" s="604"/>
      <c r="M38" s="604"/>
      <c r="N38" s="604"/>
      <c r="O38" s="604"/>
      <c r="P38" s="604"/>
      <c r="Q38" s="605"/>
      <c r="R38" s="606">
        <v>48011651</v>
      </c>
      <c r="S38" s="626"/>
      <c r="T38" s="626"/>
      <c r="U38" s="626"/>
      <c r="V38" s="626"/>
      <c r="W38" s="626"/>
      <c r="X38" s="626"/>
      <c r="Y38" s="635"/>
      <c r="Z38" s="636">
        <v>100</v>
      </c>
      <c r="AA38" s="636"/>
      <c r="AB38" s="636"/>
      <c r="AC38" s="636"/>
      <c r="AD38" s="637">
        <v>25272549</v>
      </c>
      <c r="AE38" s="637"/>
      <c r="AF38" s="637"/>
      <c r="AG38" s="637"/>
      <c r="AH38" s="637"/>
      <c r="AI38" s="637"/>
      <c r="AJ38" s="637"/>
      <c r="AK38" s="637"/>
      <c r="AL38" s="609">
        <v>100</v>
      </c>
      <c r="AM38" s="638"/>
      <c r="AN38" s="638"/>
      <c r="AO38" s="639"/>
      <c r="AQ38" s="631" t="s">
        <v>171</v>
      </c>
      <c r="AR38" s="508"/>
      <c r="AS38" s="508"/>
      <c r="AT38" s="508"/>
      <c r="AU38" s="508"/>
      <c r="AV38" s="508"/>
      <c r="AW38" s="508"/>
      <c r="AX38" s="508"/>
      <c r="AY38" s="632"/>
      <c r="AZ38" s="592">
        <v>38913</v>
      </c>
      <c r="BA38" s="415"/>
      <c r="BB38" s="415"/>
      <c r="BC38" s="415"/>
      <c r="BD38" s="619"/>
      <c r="BE38" s="619"/>
      <c r="BF38" s="633"/>
      <c r="BG38" s="589" t="s">
        <v>331</v>
      </c>
      <c r="BH38" s="590"/>
      <c r="BI38" s="590"/>
      <c r="BJ38" s="590"/>
      <c r="BK38" s="590"/>
      <c r="BL38" s="590"/>
      <c r="BM38" s="590"/>
      <c r="BN38" s="590"/>
      <c r="BO38" s="590"/>
      <c r="BP38" s="590"/>
      <c r="BQ38" s="590"/>
      <c r="BR38" s="590"/>
      <c r="BS38" s="590"/>
      <c r="BT38" s="590"/>
      <c r="BU38" s="591"/>
      <c r="BV38" s="592">
        <v>23011</v>
      </c>
      <c r="BW38" s="415"/>
      <c r="BX38" s="415"/>
      <c r="BY38" s="415"/>
      <c r="BZ38" s="415"/>
      <c r="CA38" s="415"/>
      <c r="CB38" s="634"/>
      <c r="CD38" s="589" t="s">
        <v>416</v>
      </c>
      <c r="CE38" s="590"/>
      <c r="CF38" s="590"/>
      <c r="CG38" s="590"/>
      <c r="CH38" s="590"/>
      <c r="CI38" s="590"/>
      <c r="CJ38" s="590"/>
      <c r="CK38" s="590"/>
      <c r="CL38" s="590"/>
      <c r="CM38" s="590"/>
      <c r="CN38" s="590"/>
      <c r="CO38" s="590"/>
      <c r="CP38" s="590"/>
      <c r="CQ38" s="591"/>
      <c r="CR38" s="592">
        <v>3508443</v>
      </c>
      <c r="CS38" s="415"/>
      <c r="CT38" s="415"/>
      <c r="CU38" s="415"/>
      <c r="CV38" s="415"/>
      <c r="CW38" s="415"/>
      <c r="CX38" s="415"/>
      <c r="CY38" s="593"/>
      <c r="CZ38" s="594">
        <v>7.9</v>
      </c>
      <c r="DA38" s="621"/>
      <c r="DB38" s="621"/>
      <c r="DC38" s="622"/>
      <c r="DD38" s="596">
        <v>3033069</v>
      </c>
      <c r="DE38" s="415"/>
      <c r="DF38" s="415"/>
      <c r="DG38" s="415"/>
      <c r="DH38" s="415"/>
      <c r="DI38" s="415"/>
      <c r="DJ38" s="415"/>
      <c r="DK38" s="593"/>
      <c r="DL38" s="596">
        <v>1766603</v>
      </c>
      <c r="DM38" s="415"/>
      <c r="DN38" s="415"/>
      <c r="DO38" s="415"/>
      <c r="DP38" s="415"/>
      <c r="DQ38" s="415"/>
      <c r="DR38" s="415"/>
      <c r="DS38" s="415"/>
      <c r="DT38" s="415"/>
      <c r="DU38" s="415"/>
      <c r="DV38" s="593"/>
      <c r="DW38" s="594">
        <v>7</v>
      </c>
      <c r="DX38" s="621"/>
      <c r="DY38" s="621"/>
      <c r="DZ38" s="621"/>
      <c r="EA38" s="621"/>
      <c r="EB38" s="621"/>
      <c r="EC38" s="630"/>
    </row>
    <row r="39" spans="2:133" ht="11.25" customHeight="1" x14ac:dyDescent="0.15">
      <c r="AQ39" s="631" t="s">
        <v>417</v>
      </c>
      <c r="AR39" s="508"/>
      <c r="AS39" s="508"/>
      <c r="AT39" s="508"/>
      <c r="AU39" s="508"/>
      <c r="AV39" s="508"/>
      <c r="AW39" s="508"/>
      <c r="AX39" s="508"/>
      <c r="AY39" s="632"/>
      <c r="AZ39" s="592" t="s">
        <v>205</v>
      </c>
      <c r="BA39" s="415"/>
      <c r="BB39" s="415"/>
      <c r="BC39" s="415"/>
      <c r="BD39" s="619"/>
      <c r="BE39" s="619"/>
      <c r="BF39" s="633"/>
      <c r="BG39" s="629" t="s">
        <v>56</v>
      </c>
      <c r="BH39" s="467"/>
      <c r="BI39" s="467"/>
      <c r="BJ39" s="467"/>
      <c r="BK39" s="467"/>
      <c r="BL39" s="7"/>
      <c r="BM39" s="590" t="s">
        <v>418</v>
      </c>
      <c r="BN39" s="590"/>
      <c r="BO39" s="590"/>
      <c r="BP39" s="590"/>
      <c r="BQ39" s="590"/>
      <c r="BR39" s="590"/>
      <c r="BS39" s="590"/>
      <c r="BT39" s="590"/>
      <c r="BU39" s="591"/>
      <c r="BV39" s="592">
        <v>104</v>
      </c>
      <c r="BW39" s="415"/>
      <c r="BX39" s="415"/>
      <c r="BY39" s="415"/>
      <c r="BZ39" s="415"/>
      <c r="CA39" s="415"/>
      <c r="CB39" s="634"/>
      <c r="CD39" s="589" t="s">
        <v>419</v>
      </c>
      <c r="CE39" s="590"/>
      <c r="CF39" s="590"/>
      <c r="CG39" s="590"/>
      <c r="CH39" s="590"/>
      <c r="CI39" s="590"/>
      <c r="CJ39" s="590"/>
      <c r="CK39" s="590"/>
      <c r="CL39" s="590"/>
      <c r="CM39" s="590"/>
      <c r="CN39" s="590"/>
      <c r="CO39" s="590"/>
      <c r="CP39" s="590"/>
      <c r="CQ39" s="591"/>
      <c r="CR39" s="592">
        <v>2399745</v>
      </c>
      <c r="CS39" s="619"/>
      <c r="CT39" s="619"/>
      <c r="CU39" s="619"/>
      <c r="CV39" s="619"/>
      <c r="CW39" s="619"/>
      <c r="CX39" s="619"/>
      <c r="CY39" s="620"/>
      <c r="CZ39" s="594">
        <v>5.4</v>
      </c>
      <c r="DA39" s="621"/>
      <c r="DB39" s="621"/>
      <c r="DC39" s="622"/>
      <c r="DD39" s="596">
        <v>2278663</v>
      </c>
      <c r="DE39" s="619"/>
      <c r="DF39" s="619"/>
      <c r="DG39" s="619"/>
      <c r="DH39" s="619"/>
      <c r="DI39" s="619"/>
      <c r="DJ39" s="619"/>
      <c r="DK39" s="620"/>
      <c r="DL39" s="596" t="s">
        <v>205</v>
      </c>
      <c r="DM39" s="619"/>
      <c r="DN39" s="619"/>
      <c r="DO39" s="619"/>
      <c r="DP39" s="619"/>
      <c r="DQ39" s="619"/>
      <c r="DR39" s="619"/>
      <c r="DS39" s="619"/>
      <c r="DT39" s="619"/>
      <c r="DU39" s="619"/>
      <c r="DV39" s="620"/>
      <c r="DW39" s="594" t="s">
        <v>205</v>
      </c>
      <c r="DX39" s="621"/>
      <c r="DY39" s="621"/>
      <c r="DZ39" s="621"/>
      <c r="EA39" s="621"/>
      <c r="EB39" s="621"/>
      <c r="EC39" s="630"/>
    </row>
    <row r="40" spans="2:133" ht="11.25" customHeight="1" x14ac:dyDescent="0.15">
      <c r="AQ40" s="631" t="s">
        <v>423</v>
      </c>
      <c r="AR40" s="508"/>
      <c r="AS40" s="508"/>
      <c r="AT40" s="508"/>
      <c r="AU40" s="508"/>
      <c r="AV40" s="508"/>
      <c r="AW40" s="508"/>
      <c r="AX40" s="508"/>
      <c r="AY40" s="632"/>
      <c r="AZ40" s="592">
        <v>923889</v>
      </c>
      <c r="BA40" s="415"/>
      <c r="BB40" s="415"/>
      <c r="BC40" s="415"/>
      <c r="BD40" s="619"/>
      <c r="BE40" s="619"/>
      <c r="BF40" s="633"/>
      <c r="BG40" s="629"/>
      <c r="BH40" s="467"/>
      <c r="BI40" s="467"/>
      <c r="BJ40" s="467"/>
      <c r="BK40" s="467"/>
      <c r="BL40" s="7"/>
      <c r="BM40" s="590" t="s">
        <v>339</v>
      </c>
      <c r="BN40" s="590"/>
      <c r="BO40" s="590"/>
      <c r="BP40" s="590"/>
      <c r="BQ40" s="590"/>
      <c r="BR40" s="590"/>
      <c r="BS40" s="590"/>
      <c r="BT40" s="590"/>
      <c r="BU40" s="591"/>
      <c r="BV40" s="592" t="s">
        <v>205</v>
      </c>
      <c r="BW40" s="415"/>
      <c r="BX40" s="415"/>
      <c r="BY40" s="415"/>
      <c r="BZ40" s="415"/>
      <c r="CA40" s="415"/>
      <c r="CB40" s="634"/>
      <c r="CD40" s="589" t="s">
        <v>365</v>
      </c>
      <c r="CE40" s="590"/>
      <c r="CF40" s="590"/>
      <c r="CG40" s="590"/>
      <c r="CH40" s="590"/>
      <c r="CI40" s="590"/>
      <c r="CJ40" s="590"/>
      <c r="CK40" s="590"/>
      <c r="CL40" s="590"/>
      <c r="CM40" s="590"/>
      <c r="CN40" s="590"/>
      <c r="CO40" s="590"/>
      <c r="CP40" s="590"/>
      <c r="CQ40" s="591"/>
      <c r="CR40" s="592">
        <v>236722</v>
      </c>
      <c r="CS40" s="415"/>
      <c r="CT40" s="415"/>
      <c r="CU40" s="415"/>
      <c r="CV40" s="415"/>
      <c r="CW40" s="415"/>
      <c r="CX40" s="415"/>
      <c r="CY40" s="593"/>
      <c r="CZ40" s="594">
        <v>0.5</v>
      </c>
      <c r="DA40" s="621"/>
      <c r="DB40" s="621"/>
      <c r="DC40" s="622"/>
      <c r="DD40" s="596">
        <v>193022</v>
      </c>
      <c r="DE40" s="415"/>
      <c r="DF40" s="415"/>
      <c r="DG40" s="415"/>
      <c r="DH40" s="415"/>
      <c r="DI40" s="415"/>
      <c r="DJ40" s="415"/>
      <c r="DK40" s="593"/>
      <c r="DL40" s="596">
        <v>5460</v>
      </c>
      <c r="DM40" s="415"/>
      <c r="DN40" s="415"/>
      <c r="DO40" s="415"/>
      <c r="DP40" s="415"/>
      <c r="DQ40" s="415"/>
      <c r="DR40" s="415"/>
      <c r="DS40" s="415"/>
      <c r="DT40" s="415"/>
      <c r="DU40" s="415"/>
      <c r="DV40" s="593"/>
      <c r="DW40" s="594">
        <v>0</v>
      </c>
      <c r="DX40" s="621"/>
      <c r="DY40" s="621"/>
      <c r="DZ40" s="621"/>
      <c r="EA40" s="621"/>
      <c r="EB40" s="621"/>
      <c r="EC40" s="630"/>
    </row>
    <row r="41" spans="2:133" ht="11.25" customHeight="1" x14ac:dyDescent="0.15">
      <c r="AQ41" s="623" t="s">
        <v>424</v>
      </c>
      <c r="AR41" s="624"/>
      <c r="AS41" s="624"/>
      <c r="AT41" s="624"/>
      <c r="AU41" s="624"/>
      <c r="AV41" s="624"/>
      <c r="AW41" s="624"/>
      <c r="AX41" s="624"/>
      <c r="AY41" s="625"/>
      <c r="AZ41" s="606">
        <v>1626487</v>
      </c>
      <c r="BA41" s="626"/>
      <c r="BB41" s="626"/>
      <c r="BC41" s="626"/>
      <c r="BD41" s="607"/>
      <c r="BE41" s="607"/>
      <c r="BF41" s="627"/>
      <c r="BG41" s="393"/>
      <c r="BH41" s="394"/>
      <c r="BI41" s="394"/>
      <c r="BJ41" s="394"/>
      <c r="BK41" s="394"/>
      <c r="BL41" s="23"/>
      <c r="BM41" s="604" t="s">
        <v>425</v>
      </c>
      <c r="BN41" s="604"/>
      <c r="BO41" s="604"/>
      <c r="BP41" s="604"/>
      <c r="BQ41" s="604"/>
      <c r="BR41" s="604"/>
      <c r="BS41" s="604"/>
      <c r="BT41" s="604"/>
      <c r="BU41" s="605"/>
      <c r="BV41" s="606">
        <v>249</v>
      </c>
      <c r="BW41" s="626"/>
      <c r="BX41" s="626"/>
      <c r="BY41" s="626"/>
      <c r="BZ41" s="626"/>
      <c r="CA41" s="626"/>
      <c r="CB41" s="628"/>
      <c r="CD41" s="589" t="s">
        <v>291</v>
      </c>
      <c r="CE41" s="590"/>
      <c r="CF41" s="590"/>
      <c r="CG41" s="590"/>
      <c r="CH41" s="590"/>
      <c r="CI41" s="590"/>
      <c r="CJ41" s="590"/>
      <c r="CK41" s="590"/>
      <c r="CL41" s="590"/>
      <c r="CM41" s="590"/>
      <c r="CN41" s="590"/>
      <c r="CO41" s="590"/>
      <c r="CP41" s="590"/>
      <c r="CQ41" s="591"/>
      <c r="CR41" s="592" t="s">
        <v>205</v>
      </c>
      <c r="CS41" s="619"/>
      <c r="CT41" s="619"/>
      <c r="CU41" s="619"/>
      <c r="CV41" s="619"/>
      <c r="CW41" s="619"/>
      <c r="CX41" s="619"/>
      <c r="CY41" s="620"/>
      <c r="CZ41" s="594" t="s">
        <v>205</v>
      </c>
      <c r="DA41" s="621"/>
      <c r="DB41" s="621"/>
      <c r="DC41" s="622"/>
      <c r="DD41" s="596" t="s">
        <v>205</v>
      </c>
      <c r="DE41" s="619"/>
      <c r="DF41" s="619"/>
      <c r="DG41" s="619"/>
      <c r="DH41" s="619"/>
      <c r="DI41" s="619"/>
      <c r="DJ41" s="619"/>
      <c r="DK41" s="620"/>
      <c r="DL41" s="597"/>
      <c r="DM41" s="598"/>
      <c r="DN41" s="598"/>
      <c r="DO41" s="598"/>
      <c r="DP41" s="598"/>
      <c r="DQ41" s="598"/>
      <c r="DR41" s="598"/>
      <c r="DS41" s="598"/>
      <c r="DT41" s="598"/>
      <c r="DU41" s="598"/>
      <c r="DV41" s="599"/>
      <c r="DW41" s="600"/>
      <c r="DX41" s="601"/>
      <c r="DY41" s="601"/>
      <c r="DZ41" s="601"/>
      <c r="EA41" s="601"/>
      <c r="EB41" s="601"/>
      <c r="EC41" s="602"/>
    </row>
    <row r="42" spans="2:133" ht="11.25" customHeight="1" x14ac:dyDescent="0.15">
      <c r="B42" s="8" t="s">
        <v>51</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89" t="s">
        <v>283</v>
      </c>
      <c r="CE42" s="590"/>
      <c r="CF42" s="590"/>
      <c r="CG42" s="590"/>
      <c r="CH42" s="590"/>
      <c r="CI42" s="590"/>
      <c r="CJ42" s="590"/>
      <c r="CK42" s="590"/>
      <c r="CL42" s="590"/>
      <c r="CM42" s="590"/>
      <c r="CN42" s="590"/>
      <c r="CO42" s="590"/>
      <c r="CP42" s="590"/>
      <c r="CQ42" s="591"/>
      <c r="CR42" s="592">
        <v>8357085</v>
      </c>
      <c r="CS42" s="415"/>
      <c r="CT42" s="415"/>
      <c r="CU42" s="415"/>
      <c r="CV42" s="415"/>
      <c r="CW42" s="415"/>
      <c r="CX42" s="415"/>
      <c r="CY42" s="593"/>
      <c r="CZ42" s="594">
        <v>18.7</v>
      </c>
      <c r="DA42" s="363"/>
      <c r="DB42" s="363"/>
      <c r="DC42" s="595"/>
      <c r="DD42" s="596">
        <v>3355907</v>
      </c>
      <c r="DE42" s="415"/>
      <c r="DF42" s="415"/>
      <c r="DG42" s="415"/>
      <c r="DH42" s="415"/>
      <c r="DI42" s="415"/>
      <c r="DJ42" s="415"/>
      <c r="DK42" s="593"/>
      <c r="DL42" s="597"/>
      <c r="DM42" s="598"/>
      <c r="DN42" s="598"/>
      <c r="DO42" s="598"/>
      <c r="DP42" s="598"/>
      <c r="DQ42" s="598"/>
      <c r="DR42" s="598"/>
      <c r="DS42" s="598"/>
      <c r="DT42" s="598"/>
      <c r="DU42" s="598"/>
      <c r="DV42" s="599"/>
      <c r="DW42" s="600"/>
      <c r="DX42" s="601"/>
      <c r="DY42" s="601"/>
      <c r="DZ42" s="601"/>
      <c r="EA42" s="601"/>
      <c r="EB42" s="601"/>
      <c r="EC42" s="602"/>
    </row>
    <row r="43" spans="2:133" ht="11.25" customHeight="1" x14ac:dyDescent="0.15">
      <c r="B43" s="44" t="s">
        <v>406</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89" t="s">
        <v>82</v>
      </c>
      <c r="CE43" s="590"/>
      <c r="CF43" s="590"/>
      <c r="CG43" s="590"/>
      <c r="CH43" s="590"/>
      <c r="CI43" s="590"/>
      <c r="CJ43" s="590"/>
      <c r="CK43" s="590"/>
      <c r="CL43" s="590"/>
      <c r="CM43" s="590"/>
      <c r="CN43" s="590"/>
      <c r="CO43" s="590"/>
      <c r="CP43" s="590"/>
      <c r="CQ43" s="591"/>
      <c r="CR43" s="592">
        <v>165969</v>
      </c>
      <c r="CS43" s="619"/>
      <c r="CT43" s="619"/>
      <c r="CU43" s="619"/>
      <c r="CV43" s="619"/>
      <c r="CW43" s="619"/>
      <c r="CX43" s="619"/>
      <c r="CY43" s="620"/>
      <c r="CZ43" s="594">
        <v>0.4</v>
      </c>
      <c r="DA43" s="621"/>
      <c r="DB43" s="621"/>
      <c r="DC43" s="622"/>
      <c r="DD43" s="596">
        <v>165969</v>
      </c>
      <c r="DE43" s="619"/>
      <c r="DF43" s="619"/>
      <c r="DG43" s="619"/>
      <c r="DH43" s="619"/>
      <c r="DI43" s="619"/>
      <c r="DJ43" s="619"/>
      <c r="DK43" s="620"/>
      <c r="DL43" s="597"/>
      <c r="DM43" s="598"/>
      <c r="DN43" s="598"/>
      <c r="DO43" s="598"/>
      <c r="DP43" s="598"/>
      <c r="DQ43" s="598"/>
      <c r="DR43" s="598"/>
      <c r="DS43" s="598"/>
      <c r="DT43" s="598"/>
      <c r="DU43" s="598"/>
      <c r="DV43" s="599"/>
      <c r="DW43" s="600"/>
      <c r="DX43" s="601"/>
      <c r="DY43" s="601"/>
      <c r="DZ43" s="601"/>
      <c r="EA43" s="601"/>
      <c r="EB43" s="601"/>
      <c r="EC43" s="602"/>
    </row>
    <row r="44" spans="2:133" ht="11.25" customHeight="1" x14ac:dyDescent="0.15">
      <c r="B44" s="45" t="s">
        <v>269</v>
      </c>
      <c r="CD44" s="398" t="s">
        <v>176</v>
      </c>
      <c r="CE44" s="400"/>
      <c r="CF44" s="589" t="s">
        <v>426</v>
      </c>
      <c r="CG44" s="590"/>
      <c r="CH44" s="590"/>
      <c r="CI44" s="590"/>
      <c r="CJ44" s="590"/>
      <c r="CK44" s="590"/>
      <c r="CL44" s="590"/>
      <c r="CM44" s="590"/>
      <c r="CN44" s="590"/>
      <c r="CO44" s="590"/>
      <c r="CP44" s="590"/>
      <c r="CQ44" s="591"/>
      <c r="CR44" s="592">
        <v>8357085</v>
      </c>
      <c r="CS44" s="415"/>
      <c r="CT44" s="415"/>
      <c r="CU44" s="415"/>
      <c r="CV44" s="415"/>
      <c r="CW44" s="415"/>
      <c r="CX44" s="415"/>
      <c r="CY44" s="593"/>
      <c r="CZ44" s="594">
        <v>18.7</v>
      </c>
      <c r="DA44" s="363"/>
      <c r="DB44" s="363"/>
      <c r="DC44" s="595"/>
      <c r="DD44" s="596">
        <v>3355907</v>
      </c>
      <c r="DE44" s="415"/>
      <c r="DF44" s="415"/>
      <c r="DG44" s="415"/>
      <c r="DH44" s="415"/>
      <c r="DI44" s="415"/>
      <c r="DJ44" s="415"/>
      <c r="DK44" s="593"/>
      <c r="DL44" s="597"/>
      <c r="DM44" s="598"/>
      <c r="DN44" s="598"/>
      <c r="DO44" s="598"/>
      <c r="DP44" s="598"/>
      <c r="DQ44" s="598"/>
      <c r="DR44" s="598"/>
      <c r="DS44" s="598"/>
      <c r="DT44" s="598"/>
      <c r="DU44" s="598"/>
      <c r="DV44" s="599"/>
      <c r="DW44" s="600"/>
      <c r="DX44" s="601"/>
      <c r="DY44" s="601"/>
      <c r="DZ44" s="601"/>
      <c r="EA44" s="601"/>
      <c r="EB44" s="601"/>
      <c r="EC44" s="602"/>
    </row>
    <row r="45" spans="2:133" ht="11.25" customHeight="1" x14ac:dyDescent="0.15">
      <c r="CD45" s="401"/>
      <c r="CE45" s="403"/>
      <c r="CF45" s="589" t="s">
        <v>427</v>
      </c>
      <c r="CG45" s="590"/>
      <c r="CH45" s="590"/>
      <c r="CI45" s="590"/>
      <c r="CJ45" s="590"/>
      <c r="CK45" s="590"/>
      <c r="CL45" s="590"/>
      <c r="CM45" s="590"/>
      <c r="CN45" s="590"/>
      <c r="CO45" s="590"/>
      <c r="CP45" s="590"/>
      <c r="CQ45" s="591"/>
      <c r="CR45" s="592">
        <v>5084124</v>
      </c>
      <c r="CS45" s="619"/>
      <c r="CT45" s="619"/>
      <c r="CU45" s="619"/>
      <c r="CV45" s="619"/>
      <c r="CW45" s="619"/>
      <c r="CX45" s="619"/>
      <c r="CY45" s="620"/>
      <c r="CZ45" s="594">
        <v>11.4</v>
      </c>
      <c r="DA45" s="621"/>
      <c r="DB45" s="621"/>
      <c r="DC45" s="622"/>
      <c r="DD45" s="596">
        <v>1317696</v>
      </c>
      <c r="DE45" s="619"/>
      <c r="DF45" s="619"/>
      <c r="DG45" s="619"/>
      <c r="DH45" s="619"/>
      <c r="DI45" s="619"/>
      <c r="DJ45" s="619"/>
      <c r="DK45" s="620"/>
      <c r="DL45" s="597"/>
      <c r="DM45" s="598"/>
      <c r="DN45" s="598"/>
      <c r="DO45" s="598"/>
      <c r="DP45" s="598"/>
      <c r="DQ45" s="598"/>
      <c r="DR45" s="598"/>
      <c r="DS45" s="598"/>
      <c r="DT45" s="598"/>
      <c r="DU45" s="598"/>
      <c r="DV45" s="599"/>
      <c r="DW45" s="600"/>
      <c r="DX45" s="601"/>
      <c r="DY45" s="601"/>
      <c r="DZ45" s="601"/>
      <c r="EA45" s="601"/>
      <c r="EB45" s="601"/>
      <c r="EC45" s="602"/>
    </row>
    <row r="46" spans="2:133" ht="11.25" customHeight="1" x14ac:dyDescent="0.15">
      <c r="CD46" s="401"/>
      <c r="CE46" s="403"/>
      <c r="CF46" s="589" t="s">
        <v>428</v>
      </c>
      <c r="CG46" s="590"/>
      <c r="CH46" s="590"/>
      <c r="CI46" s="590"/>
      <c r="CJ46" s="590"/>
      <c r="CK46" s="590"/>
      <c r="CL46" s="590"/>
      <c r="CM46" s="590"/>
      <c r="CN46" s="590"/>
      <c r="CO46" s="590"/>
      <c r="CP46" s="590"/>
      <c r="CQ46" s="591"/>
      <c r="CR46" s="592">
        <v>3146162</v>
      </c>
      <c r="CS46" s="415"/>
      <c r="CT46" s="415"/>
      <c r="CU46" s="415"/>
      <c r="CV46" s="415"/>
      <c r="CW46" s="415"/>
      <c r="CX46" s="415"/>
      <c r="CY46" s="593"/>
      <c r="CZ46" s="594">
        <v>7</v>
      </c>
      <c r="DA46" s="363"/>
      <c r="DB46" s="363"/>
      <c r="DC46" s="595"/>
      <c r="DD46" s="596">
        <v>2012547</v>
      </c>
      <c r="DE46" s="415"/>
      <c r="DF46" s="415"/>
      <c r="DG46" s="415"/>
      <c r="DH46" s="415"/>
      <c r="DI46" s="415"/>
      <c r="DJ46" s="415"/>
      <c r="DK46" s="593"/>
      <c r="DL46" s="597"/>
      <c r="DM46" s="598"/>
      <c r="DN46" s="598"/>
      <c r="DO46" s="598"/>
      <c r="DP46" s="598"/>
      <c r="DQ46" s="598"/>
      <c r="DR46" s="598"/>
      <c r="DS46" s="598"/>
      <c r="DT46" s="598"/>
      <c r="DU46" s="598"/>
      <c r="DV46" s="599"/>
      <c r="DW46" s="600"/>
      <c r="DX46" s="601"/>
      <c r="DY46" s="601"/>
      <c r="DZ46" s="601"/>
      <c r="EA46" s="601"/>
      <c r="EB46" s="601"/>
      <c r="EC46" s="602"/>
    </row>
    <row r="47" spans="2:133" ht="11.25" customHeight="1" x14ac:dyDescent="0.15">
      <c r="CD47" s="401"/>
      <c r="CE47" s="403"/>
      <c r="CF47" s="589" t="s">
        <v>429</v>
      </c>
      <c r="CG47" s="590"/>
      <c r="CH47" s="590"/>
      <c r="CI47" s="590"/>
      <c r="CJ47" s="590"/>
      <c r="CK47" s="590"/>
      <c r="CL47" s="590"/>
      <c r="CM47" s="590"/>
      <c r="CN47" s="590"/>
      <c r="CO47" s="590"/>
      <c r="CP47" s="590"/>
      <c r="CQ47" s="591"/>
      <c r="CR47" s="592" t="s">
        <v>205</v>
      </c>
      <c r="CS47" s="619"/>
      <c r="CT47" s="619"/>
      <c r="CU47" s="619"/>
      <c r="CV47" s="619"/>
      <c r="CW47" s="619"/>
      <c r="CX47" s="619"/>
      <c r="CY47" s="620"/>
      <c r="CZ47" s="594" t="s">
        <v>205</v>
      </c>
      <c r="DA47" s="621"/>
      <c r="DB47" s="621"/>
      <c r="DC47" s="622"/>
      <c r="DD47" s="596" t="s">
        <v>205</v>
      </c>
      <c r="DE47" s="619"/>
      <c r="DF47" s="619"/>
      <c r="DG47" s="619"/>
      <c r="DH47" s="619"/>
      <c r="DI47" s="619"/>
      <c r="DJ47" s="619"/>
      <c r="DK47" s="620"/>
      <c r="DL47" s="597"/>
      <c r="DM47" s="598"/>
      <c r="DN47" s="598"/>
      <c r="DO47" s="598"/>
      <c r="DP47" s="598"/>
      <c r="DQ47" s="598"/>
      <c r="DR47" s="598"/>
      <c r="DS47" s="598"/>
      <c r="DT47" s="598"/>
      <c r="DU47" s="598"/>
      <c r="DV47" s="599"/>
      <c r="DW47" s="600"/>
      <c r="DX47" s="601"/>
      <c r="DY47" s="601"/>
      <c r="DZ47" s="601"/>
      <c r="EA47" s="601"/>
      <c r="EB47" s="601"/>
      <c r="EC47" s="602"/>
    </row>
    <row r="48" spans="2:133" x14ac:dyDescent="0.15">
      <c r="CD48" s="404"/>
      <c r="CE48" s="406"/>
      <c r="CF48" s="589" t="s">
        <v>431</v>
      </c>
      <c r="CG48" s="590"/>
      <c r="CH48" s="590"/>
      <c r="CI48" s="590"/>
      <c r="CJ48" s="590"/>
      <c r="CK48" s="590"/>
      <c r="CL48" s="590"/>
      <c r="CM48" s="590"/>
      <c r="CN48" s="590"/>
      <c r="CO48" s="590"/>
      <c r="CP48" s="590"/>
      <c r="CQ48" s="591"/>
      <c r="CR48" s="592" t="s">
        <v>205</v>
      </c>
      <c r="CS48" s="415"/>
      <c r="CT48" s="415"/>
      <c r="CU48" s="415"/>
      <c r="CV48" s="415"/>
      <c r="CW48" s="415"/>
      <c r="CX48" s="415"/>
      <c r="CY48" s="593"/>
      <c r="CZ48" s="594" t="s">
        <v>205</v>
      </c>
      <c r="DA48" s="363"/>
      <c r="DB48" s="363"/>
      <c r="DC48" s="595"/>
      <c r="DD48" s="596" t="s">
        <v>205</v>
      </c>
      <c r="DE48" s="415"/>
      <c r="DF48" s="415"/>
      <c r="DG48" s="415"/>
      <c r="DH48" s="415"/>
      <c r="DI48" s="415"/>
      <c r="DJ48" s="415"/>
      <c r="DK48" s="593"/>
      <c r="DL48" s="597"/>
      <c r="DM48" s="598"/>
      <c r="DN48" s="598"/>
      <c r="DO48" s="598"/>
      <c r="DP48" s="598"/>
      <c r="DQ48" s="598"/>
      <c r="DR48" s="598"/>
      <c r="DS48" s="598"/>
      <c r="DT48" s="598"/>
      <c r="DU48" s="598"/>
      <c r="DV48" s="599"/>
      <c r="DW48" s="600"/>
      <c r="DX48" s="601"/>
      <c r="DY48" s="601"/>
      <c r="DZ48" s="601"/>
      <c r="EA48" s="601"/>
      <c r="EB48" s="601"/>
      <c r="EC48" s="602"/>
    </row>
    <row r="49" spans="82:133" ht="11.25" customHeight="1" x14ac:dyDescent="0.15">
      <c r="CD49" s="603" t="s">
        <v>195</v>
      </c>
      <c r="CE49" s="604"/>
      <c r="CF49" s="604"/>
      <c r="CG49" s="604"/>
      <c r="CH49" s="604"/>
      <c r="CI49" s="604"/>
      <c r="CJ49" s="604"/>
      <c r="CK49" s="604"/>
      <c r="CL49" s="604"/>
      <c r="CM49" s="604"/>
      <c r="CN49" s="604"/>
      <c r="CO49" s="604"/>
      <c r="CP49" s="604"/>
      <c r="CQ49" s="605"/>
      <c r="CR49" s="606">
        <v>44644123</v>
      </c>
      <c r="CS49" s="607"/>
      <c r="CT49" s="607"/>
      <c r="CU49" s="607"/>
      <c r="CV49" s="607"/>
      <c r="CW49" s="607"/>
      <c r="CX49" s="607"/>
      <c r="CY49" s="608"/>
      <c r="CZ49" s="609">
        <v>100</v>
      </c>
      <c r="DA49" s="610"/>
      <c r="DB49" s="610"/>
      <c r="DC49" s="611"/>
      <c r="DD49" s="612">
        <v>29803529</v>
      </c>
      <c r="DE49" s="607"/>
      <c r="DF49" s="607"/>
      <c r="DG49" s="607"/>
      <c r="DH49" s="607"/>
      <c r="DI49" s="607"/>
      <c r="DJ49" s="607"/>
      <c r="DK49" s="608"/>
      <c r="DL49" s="613"/>
      <c r="DM49" s="614"/>
      <c r="DN49" s="614"/>
      <c r="DO49" s="614"/>
      <c r="DP49" s="614"/>
      <c r="DQ49" s="614"/>
      <c r="DR49" s="614"/>
      <c r="DS49" s="614"/>
      <c r="DT49" s="614"/>
      <c r="DU49" s="614"/>
      <c r="DV49" s="615"/>
      <c r="DW49" s="616"/>
      <c r="DX49" s="617"/>
      <c r="DY49" s="617"/>
      <c r="DZ49" s="617"/>
      <c r="EA49" s="617"/>
      <c r="EB49" s="617"/>
      <c r="EC49" s="618"/>
    </row>
    <row r="50" spans="82:133" hidden="1" x14ac:dyDescent="0.15"/>
    <row r="51" spans="82:133" hidden="1" x14ac:dyDescent="0.15"/>
    <row r="52" spans="82:133" hidden="1" x14ac:dyDescent="0.15"/>
    <row r="53" spans="82:133" hidden="1" x14ac:dyDescent="0.15"/>
  </sheetData>
  <sheetProtection algorithmName="SHA-512" hashValue="+jdp7nLLZqhR0DOR9SJdDaSoDNyGdgP5hm7V3yZfW3IcLF56gfHpuKD5OevEk/frvlBB2LiMZzqnkNtHRC23gA==" saltValue="4VWV65CSuQ1tj3I8rXQvR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303</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21" t="s">
        <v>74</v>
      </c>
      <c r="DK2" s="1022"/>
      <c r="DL2" s="1022"/>
      <c r="DM2" s="1022"/>
      <c r="DN2" s="1022"/>
      <c r="DO2" s="1023"/>
      <c r="DP2" s="69"/>
      <c r="DQ2" s="1021" t="s">
        <v>237</v>
      </c>
      <c r="DR2" s="1022"/>
      <c r="DS2" s="1022"/>
      <c r="DT2" s="1022"/>
      <c r="DU2" s="1022"/>
      <c r="DV2" s="1022"/>
      <c r="DW2" s="1022"/>
      <c r="DX2" s="1022"/>
      <c r="DY2" s="1022"/>
      <c r="DZ2" s="1023"/>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12" t="s">
        <v>432</v>
      </c>
      <c r="B4" s="1012"/>
      <c r="C4" s="1012"/>
      <c r="D4" s="1012"/>
      <c r="E4" s="1012"/>
      <c r="F4" s="1012"/>
      <c r="G4" s="1012"/>
      <c r="H4" s="1012"/>
      <c r="I4" s="1012"/>
      <c r="J4" s="1012"/>
      <c r="K4" s="1012"/>
      <c r="L4" s="1012"/>
      <c r="M4" s="1012"/>
      <c r="N4" s="1012"/>
      <c r="O4" s="1012"/>
      <c r="P4" s="1012"/>
      <c r="Q4" s="1012"/>
      <c r="R4" s="1012"/>
      <c r="S4" s="1012"/>
      <c r="T4" s="1012"/>
      <c r="U4" s="1012"/>
      <c r="V4" s="1012"/>
      <c r="W4" s="1012"/>
      <c r="X4" s="1012"/>
      <c r="Y4" s="1012"/>
      <c r="Z4" s="1012"/>
      <c r="AA4" s="1012"/>
      <c r="AB4" s="1012"/>
      <c r="AC4" s="1012"/>
      <c r="AD4" s="1012"/>
      <c r="AE4" s="1012"/>
      <c r="AF4" s="1012"/>
      <c r="AG4" s="1012"/>
      <c r="AH4" s="1012"/>
      <c r="AI4" s="1012"/>
      <c r="AJ4" s="1012"/>
      <c r="AK4" s="1012"/>
      <c r="AL4" s="1012"/>
      <c r="AM4" s="1012"/>
      <c r="AN4" s="1012"/>
      <c r="AO4" s="1012"/>
      <c r="AP4" s="1012"/>
      <c r="AQ4" s="1012"/>
      <c r="AR4" s="1012"/>
      <c r="AS4" s="1012"/>
      <c r="AT4" s="1012"/>
      <c r="AU4" s="1012"/>
      <c r="AV4" s="1012"/>
      <c r="AW4" s="1012"/>
      <c r="AX4" s="1012"/>
      <c r="AY4" s="1012"/>
      <c r="AZ4" s="63"/>
      <c r="BA4" s="63"/>
      <c r="BB4" s="63"/>
      <c r="BC4" s="63"/>
      <c r="BD4" s="63"/>
      <c r="BE4" s="81"/>
      <c r="BF4" s="81"/>
      <c r="BG4" s="81"/>
      <c r="BH4" s="81"/>
      <c r="BI4" s="81"/>
      <c r="BJ4" s="81"/>
      <c r="BK4" s="81"/>
      <c r="BL4" s="81"/>
      <c r="BM4" s="81"/>
      <c r="BN4" s="81"/>
      <c r="BO4" s="81"/>
      <c r="BP4" s="81"/>
      <c r="BQ4" s="63" t="s">
        <v>433</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700" t="s">
        <v>434</v>
      </c>
      <c r="B5" s="701"/>
      <c r="C5" s="701"/>
      <c r="D5" s="701"/>
      <c r="E5" s="701"/>
      <c r="F5" s="701"/>
      <c r="G5" s="701"/>
      <c r="H5" s="701"/>
      <c r="I5" s="701"/>
      <c r="J5" s="701"/>
      <c r="K5" s="701"/>
      <c r="L5" s="701"/>
      <c r="M5" s="701"/>
      <c r="N5" s="701"/>
      <c r="O5" s="701"/>
      <c r="P5" s="702"/>
      <c r="Q5" s="692" t="s">
        <v>184</v>
      </c>
      <c r="R5" s="693"/>
      <c r="S5" s="693"/>
      <c r="T5" s="693"/>
      <c r="U5" s="694"/>
      <c r="V5" s="692" t="s">
        <v>435</v>
      </c>
      <c r="W5" s="693"/>
      <c r="X5" s="693"/>
      <c r="Y5" s="693"/>
      <c r="Z5" s="694"/>
      <c r="AA5" s="692" t="s">
        <v>436</v>
      </c>
      <c r="AB5" s="693"/>
      <c r="AC5" s="693"/>
      <c r="AD5" s="693"/>
      <c r="AE5" s="693"/>
      <c r="AF5" s="782" t="s">
        <v>180</v>
      </c>
      <c r="AG5" s="693"/>
      <c r="AH5" s="693"/>
      <c r="AI5" s="693"/>
      <c r="AJ5" s="698"/>
      <c r="AK5" s="693" t="s">
        <v>437</v>
      </c>
      <c r="AL5" s="693"/>
      <c r="AM5" s="693"/>
      <c r="AN5" s="693"/>
      <c r="AO5" s="694"/>
      <c r="AP5" s="692" t="s">
        <v>438</v>
      </c>
      <c r="AQ5" s="693"/>
      <c r="AR5" s="693"/>
      <c r="AS5" s="693"/>
      <c r="AT5" s="694"/>
      <c r="AU5" s="692" t="s">
        <v>440</v>
      </c>
      <c r="AV5" s="693"/>
      <c r="AW5" s="693"/>
      <c r="AX5" s="693"/>
      <c r="AY5" s="698"/>
      <c r="AZ5" s="72"/>
      <c r="BA5" s="72"/>
      <c r="BB5" s="72"/>
      <c r="BC5" s="72"/>
      <c r="BD5" s="72"/>
      <c r="BE5" s="84"/>
      <c r="BF5" s="84"/>
      <c r="BG5" s="84"/>
      <c r="BH5" s="84"/>
      <c r="BI5" s="84"/>
      <c r="BJ5" s="84"/>
      <c r="BK5" s="84"/>
      <c r="BL5" s="84"/>
      <c r="BM5" s="84"/>
      <c r="BN5" s="84"/>
      <c r="BO5" s="84"/>
      <c r="BP5" s="84"/>
      <c r="BQ5" s="700" t="s">
        <v>441</v>
      </c>
      <c r="BR5" s="701"/>
      <c r="BS5" s="701"/>
      <c r="BT5" s="701"/>
      <c r="BU5" s="701"/>
      <c r="BV5" s="701"/>
      <c r="BW5" s="701"/>
      <c r="BX5" s="701"/>
      <c r="BY5" s="701"/>
      <c r="BZ5" s="701"/>
      <c r="CA5" s="701"/>
      <c r="CB5" s="701"/>
      <c r="CC5" s="701"/>
      <c r="CD5" s="701"/>
      <c r="CE5" s="701"/>
      <c r="CF5" s="701"/>
      <c r="CG5" s="702"/>
      <c r="CH5" s="692" t="s">
        <v>360</v>
      </c>
      <c r="CI5" s="693"/>
      <c r="CJ5" s="693"/>
      <c r="CK5" s="693"/>
      <c r="CL5" s="694"/>
      <c r="CM5" s="692" t="s">
        <v>320</v>
      </c>
      <c r="CN5" s="693"/>
      <c r="CO5" s="693"/>
      <c r="CP5" s="693"/>
      <c r="CQ5" s="694"/>
      <c r="CR5" s="692" t="s">
        <v>250</v>
      </c>
      <c r="CS5" s="693"/>
      <c r="CT5" s="693"/>
      <c r="CU5" s="693"/>
      <c r="CV5" s="694"/>
      <c r="CW5" s="692" t="s">
        <v>53</v>
      </c>
      <c r="CX5" s="693"/>
      <c r="CY5" s="693"/>
      <c r="CZ5" s="693"/>
      <c r="DA5" s="694"/>
      <c r="DB5" s="692" t="s">
        <v>442</v>
      </c>
      <c r="DC5" s="693"/>
      <c r="DD5" s="693"/>
      <c r="DE5" s="693"/>
      <c r="DF5" s="694"/>
      <c r="DG5" s="1033" t="s">
        <v>247</v>
      </c>
      <c r="DH5" s="1034"/>
      <c r="DI5" s="1034"/>
      <c r="DJ5" s="1034"/>
      <c r="DK5" s="1035"/>
      <c r="DL5" s="1033" t="s">
        <v>446</v>
      </c>
      <c r="DM5" s="1034"/>
      <c r="DN5" s="1034"/>
      <c r="DO5" s="1034"/>
      <c r="DP5" s="1035"/>
      <c r="DQ5" s="692" t="s">
        <v>447</v>
      </c>
      <c r="DR5" s="693"/>
      <c r="DS5" s="693"/>
      <c r="DT5" s="693"/>
      <c r="DU5" s="694"/>
      <c r="DV5" s="692" t="s">
        <v>440</v>
      </c>
      <c r="DW5" s="693"/>
      <c r="DX5" s="693"/>
      <c r="DY5" s="693"/>
      <c r="DZ5" s="698"/>
      <c r="EA5" s="81"/>
    </row>
    <row r="6" spans="1:131" s="53" customFormat="1" ht="26.25" customHeight="1" x14ac:dyDescent="0.15">
      <c r="A6" s="703"/>
      <c r="B6" s="704"/>
      <c r="C6" s="704"/>
      <c r="D6" s="704"/>
      <c r="E6" s="704"/>
      <c r="F6" s="704"/>
      <c r="G6" s="704"/>
      <c r="H6" s="704"/>
      <c r="I6" s="704"/>
      <c r="J6" s="704"/>
      <c r="K6" s="704"/>
      <c r="L6" s="704"/>
      <c r="M6" s="704"/>
      <c r="N6" s="704"/>
      <c r="O6" s="704"/>
      <c r="P6" s="705"/>
      <c r="Q6" s="695"/>
      <c r="R6" s="696"/>
      <c r="S6" s="696"/>
      <c r="T6" s="696"/>
      <c r="U6" s="697"/>
      <c r="V6" s="695"/>
      <c r="W6" s="696"/>
      <c r="X6" s="696"/>
      <c r="Y6" s="696"/>
      <c r="Z6" s="697"/>
      <c r="AA6" s="695"/>
      <c r="AB6" s="696"/>
      <c r="AC6" s="696"/>
      <c r="AD6" s="696"/>
      <c r="AE6" s="696"/>
      <c r="AF6" s="783"/>
      <c r="AG6" s="696"/>
      <c r="AH6" s="696"/>
      <c r="AI6" s="696"/>
      <c r="AJ6" s="699"/>
      <c r="AK6" s="696"/>
      <c r="AL6" s="696"/>
      <c r="AM6" s="696"/>
      <c r="AN6" s="696"/>
      <c r="AO6" s="697"/>
      <c r="AP6" s="695"/>
      <c r="AQ6" s="696"/>
      <c r="AR6" s="696"/>
      <c r="AS6" s="696"/>
      <c r="AT6" s="697"/>
      <c r="AU6" s="695"/>
      <c r="AV6" s="696"/>
      <c r="AW6" s="696"/>
      <c r="AX6" s="696"/>
      <c r="AY6" s="699"/>
      <c r="AZ6" s="63"/>
      <c r="BA6" s="63"/>
      <c r="BB6" s="63"/>
      <c r="BC6" s="63"/>
      <c r="BD6" s="63"/>
      <c r="BE6" s="81"/>
      <c r="BF6" s="81"/>
      <c r="BG6" s="81"/>
      <c r="BH6" s="81"/>
      <c r="BI6" s="81"/>
      <c r="BJ6" s="81"/>
      <c r="BK6" s="81"/>
      <c r="BL6" s="81"/>
      <c r="BM6" s="81"/>
      <c r="BN6" s="81"/>
      <c r="BO6" s="81"/>
      <c r="BP6" s="81"/>
      <c r="BQ6" s="703"/>
      <c r="BR6" s="704"/>
      <c r="BS6" s="704"/>
      <c r="BT6" s="704"/>
      <c r="BU6" s="704"/>
      <c r="BV6" s="704"/>
      <c r="BW6" s="704"/>
      <c r="BX6" s="704"/>
      <c r="BY6" s="704"/>
      <c r="BZ6" s="704"/>
      <c r="CA6" s="704"/>
      <c r="CB6" s="704"/>
      <c r="CC6" s="704"/>
      <c r="CD6" s="704"/>
      <c r="CE6" s="704"/>
      <c r="CF6" s="704"/>
      <c r="CG6" s="705"/>
      <c r="CH6" s="695"/>
      <c r="CI6" s="696"/>
      <c r="CJ6" s="696"/>
      <c r="CK6" s="696"/>
      <c r="CL6" s="697"/>
      <c r="CM6" s="695"/>
      <c r="CN6" s="696"/>
      <c r="CO6" s="696"/>
      <c r="CP6" s="696"/>
      <c r="CQ6" s="697"/>
      <c r="CR6" s="695"/>
      <c r="CS6" s="696"/>
      <c r="CT6" s="696"/>
      <c r="CU6" s="696"/>
      <c r="CV6" s="697"/>
      <c r="CW6" s="695"/>
      <c r="CX6" s="696"/>
      <c r="CY6" s="696"/>
      <c r="CZ6" s="696"/>
      <c r="DA6" s="697"/>
      <c r="DB6" s="695"/>
      <c r="DC6" s="696"/>
      <c r="DD6" s="696"/>
      <c r="DE6" s="696"/>
      <c r="DF6" s="697"/>
      <c r="DG6" s="1036"/>
      <c r="DH6" s="1037"/>
      <c r="DI6" s="1037"/>
      <c r="DJ6" s="1037"/>
      <c r="DK6" s="1038"/>
      <c r="DL6" s="1036"/>
      <c r="DM6" s="1037"/>
      <c r="DN6" s="1037"/>
      <c r="DO6" s="1037"/>
      <c r="DP6" s="1038"/>
      <c r="DQ6" s="695"/>
      <c r="DR6" s="696"/>
      <c r="DS6" s="696"/>
      <c r="DT6" s="696"/>
      <c r="DU6" s="697"/>
      <c r="DV6" s="695"/>
      <c r="DW6" s="696"/>
      <c r="DX6" s="696"/>
      <c r="DY6" s="696"/>
      <c r="DZ6" s="699"/>
      <c r="EA6" s="81"/>
    </row>
    <row r="7" spans="1:131" s="53" customFormat="1" ht="26.25" customHeight="1" x14ac:dyDescent="0.15">
      <c r="A7" s="58">
        <v>1</v>
      </c>
      <c r="B7" s="975" t="s">
        <v>449</v>
      </c>
      <c r="C7" s="976"/>
      <c r="D7" s="976"/>
      <c r="E7" s="976"/>
      <c r="F7" s="976"/>
      <c r="G7" s="976"/>
      <c r="H7" s="976"/>
      <c r="I7" s="976"/>
      <c r="J7" s="976"/>
      <c r="K7" s="976"/>
      <c r="L7" s="976"/>
      <c r="M7" s="976"/>
      <c r="N7" s="976"/>
      <c r="O7" s="976"/>
      <c r="P7" s="977"/>
      <c r="Q7" s="978">
        <v>48012</v>
      </c>
      <c r="R7" s="979"/>
      <c r="S7" s="979"/>
      <c r="T7" s="979"/>
      <c r="U7" s="979"/>
      <c r="V7" s="979">
        <v>44644</v>
      </c>
      <c r="W7" s="979"/>
      <c r="X7" s="979"/>
      <c r="Y7" s="979"/>
      <c r="Z7" s="979"/>
      <c r="AA7" s="979">
        <v>3368</v>
      </c>
      <c r="AB7" s="979"/>
      <c r="AC7" s="979"/>
      <c r="AD7" s="979"/>
      <c r="AE7" s="1024"/>
      <c r="AF7" s="1025">
        <v>3133</v>
      </c>
      <c r="AG7" s="1026"/>
      <c r="AH7" s="1026"/>
      <c r="AI7" s="1026"/>
      <c r="AJ7" s="1027"/>
      <c r="AK7" s="1028"/>
      <c r="AL7" s="979"/>
      <c r="AM7" s="979"/>
      <c r="AN7" s="979"/>
      <c r="AO7" s="979"/>
      <c r="AP7" s="979">
        <v>14315</v>
      </c>
      <c r="AQ7" s="979"/>
      <c r="AR7" s="979"/>
      <c r="AS7" s="979"/>
      <c r="AT7" s="979"/>
      <c r="AU7" s="980"/>
      <c r="AV7" s="980"/>
      <c r="AW7" s="980"/>
      <c r="AX7" s="980"/>
      <c r="AY7" s="981"/>
      <c r="AZ7" s="63"/>
      <c r="BA7" s="63"/>
      <c r="BB7" s="63"/>
      <c r="BC7" s="63"/>
      <c r="BD7" s="63"/>
      <c r="BE7" s="81"/>
      <c r="BF7" s="81"/>
      <c r="BG7" s="81"/>
      <c r="BH7" s="81"/>
      <c r="BI7" s="81"/>
      <c r="BJ7" s="81"/>
      <c r="BK7" s="81"/>
      <c r="BL7" s="81"/>
      <c r="BM7" s="81"/>
      <c r="BN7" s="81"/>
      <c r="BO7" s="81"/>
      <c r="BP7" s="81"/>
      <c r="BQ7" s="58">
        <v>1</v>
      </c>
      <c r="BR7" s="86"/>
      <c r="BS7" s="975" t="s">
        <v>534</v>
      </c>
      <c r="BT7" s="976"/>
      <c r="BU7" s="976"/>
      <c r="BV7" s="976"/>
      <c r="BW7" s="976"/>
      <c r="BX7" s="976"/>
      <c r="BY7" s="976"/>
      <c r="BZ7" s="976"/>
      <c r="CA7" s="976"/>
      <c r="CB7" s="976"/>
      <c r="CC7" s="976"/>
      <c r="CD7" s="976"/>
      <c r="CE7" s="976"/>
      <c r="CF7" s="976"/>
      <c r="CG7" s="977"/>
      <c r="CH7" s="1029">
        <v>392</v>
      </c>
      <c r="CI7" s="1030"/>
      <c r="CJ7" s="1030"/>
      <c r="CK7" s="1030"/>
      <c r="CL7" s="1031"/>
      <c r="CM7" s="1029">
        <v>3222</v>
      </c>
      <c r="CN7" s="1030"/>
      <c r="CO7" s="1030"/>
      <c r="CP7" s="1030"/>
      <c r="CQ7" s="1031"/>
      <c r="CR7" s="1029">
        <v>125</v>
      </c>
      <c r="CS7" s="1030"/>
      <c r="CT7" s="1030"/>
      <c r="CU7" s="1030"/>
      <c r="CV7" s="1031"/>
      <c r="CW7" s="1029" t="s">
        <v>205</v>
      </c>
      <c r="CX7" s="1030"/>
      <c r="CY7" s="1030"/>
      <c r="CZ7" s="1030"/>
      <c r="DA7" s="1031"/>
      <c r="DB7" s="1029" t="s">
        <v>205</v>
      </c>
      <c r="DC7" s="1030"/>
      <c r="DD7" s="1030"/>
      <c r="DE7" s="1030"/>
      <c r="DF7" s="1031"/>
      <c r="DG7" s="1029" t="s">
        <v>205</v>
      </c>
      <c r="DH7" s="1030"/>
      <c r="DI7" s="1030"/>
      <c r="DJ7" s="1030"/>
      <c r="DK7" s="1031"/>
      <c r="DL7" s="1029" t="s">
        <v>205</v>
      </c>
      <c r="DM7" s="1030"/>
      <c r="DN7" s="1030"/>
      <c r="DO7" s="1030"/>
      <c r="DP7" s="1031"/>
      <c r="DQ7" s="1029" t="s">
        <v>205</v>
      </c>
      <c r="DR7" s="1030"/>
      <c r="DS7" s="1030"/>
      <c r="DT7" s="1030"/>
      <c r="DU7" s="1031"/>
      <c r="DV7" s="975"/>
      <c r="DW7" s="976"/>
      <c r="DX7" s="976"/>
      <c r="DY7" s="976"/>
      <c r="DZ7" s="1032"/>
      <c r="EA7" s="81"/>
    </row>
    <row r="8" spans="1:131" s="53" customFormat="1" ht="26.25" customHeight="1" x14ac:dyDescent="0.15">
      <c r="A8" s="59">
        <v>2</v>
      </c>
      <c r="B8" s="964"/>
      <c r="C8" s="965"/>
      <c r="D8" s="965"/>
      <c r="E8" s="965"/>
      <c r="F8" s="965"/>
      <c r="G8" s="965"/>
      <c r="H8" s="965"/>
      <c r="I8" s="965"/>
      <c r="J8" s="965"/>
      <c r="K8" s="965"/>
      <c r="L8" s="965"/>
      <c r="M8" s="965"/>
      <c r="N8" s="965"/>
      <c r="O8" s="965"/>
      <c r="P8" s="966"/>
      <c r="Q8" s="967"/>
      <c r="R8" s="968"/>
      <c r="S8" s="968"/>
      <c r="T8" s="968"/>
      <c r="U8" s="968"/>
      <c r="V8" s="968"/>
      <c r="W8" s="968"/>
      <c r="X8" s="968"/>
      <c r="Y8" s="968"/>
      <c r="Z8" s="968"/>
      <c r="AA8" s="968"/>
      <c r="AB8" s="968"/>
      <c r="AC8" s="968"/>
      <c r="AD8" s="968"/>
      <c r="AE8" s="974"/>
      <c r="AF8" s="994"/>
      <c r="AG8" s="972"/>
      <c r="AH8" s="972"/>
      <c r="AI8" s="972"/>
      <c r="AJ8" s="995"/>
      <c r="AK8" s="973"/>
      <c r="AL8" s="968"/>
      <c r="AM8" s="968"/>
      <c r="AN8" s="968"/>
      <c r="AO8" s="968"/>
      <c r="AP8" s="968"/>
      <c r="AQ8" s="968"/>
      <c r="AR8" s="968"/>
      <c r="AS8" s="968"/>
      <c r="AT8" s="968"/>
      <c r="AU8" s="969"/>
      <c r="AV8" s="969"/>
      <c r="AW8" s="969"/>
      <c r="AX8" s="969"/>
      <c r="AY8" s="970"/>
      <c r="AZ8" s="63"/>
      <c r="BA8" s="63"/>
      <c r="BB8" s="63"/>
      <c r="BC8" s="63"/>
      <c r="BD8" s="63"/>
      <c r="BE8" s="81"/>
      <c r="BF8" s="81"/>
      <c r="BG8" s="81"/>
      <c r="BH8" s="81"/>
      <c r="BI8" s="81"/>
      <c r="BJ8" s="81"/>
      <c r="BK8" s="81"/>
      <c r="BL8" s="81"/>
      <c r="BM8" s="81"/>
      <c r="BN8" s="81"/>
      <c r="BO8" s="81"/>
      <c r="BP8" s="81"/>
      <c r="BQ8" s="59">
        <v>2</v>
      </c>
      <c r="BR8" s="87"/>
      <c r="BS8" s="964" t="s">
        <v>535</v>
      </c>
      <c r="BT8" s="965"/>
      <c r="BU8" s="965"/>
      <c r="BV8" s="965"/>
      <c r="BW8" s="965"/>
      <c r="BX8" s="965"/>
      <c r="BY8" s="965"/>
      <c r="BZ8" s="965"/>
      <c r="CA8" s="965"/>
      <c r="CB8" s="965"/>
      <c r="CC8" s="965"/>
      <c r="CD8" s="965"/>
      <c r="CE8" s="965"/>
      <c r="CF8" s="965"/>
      <c r="CG8" s="966"/>
      <c r="CH8" s="971">
        <v>0</v>
      </c>
      <c r="CI8" s="972"/>
      <c r="CJ8" s="972"/>
      <c r="CK8" s="972"/>
      <c r="CL8" s="982"/>
      <c r="CM8" s="971">
        <v>94</v>
      </c>
      <c r="CN8" s="972"/>
      <c r="CO8" s="972"/>
      <c r="CP8" s="972"/>
      <c r="CQ8" s="982"/>
      <c r="CR8" s="971">
        <v>110</v>
      </c>
      <c r="CS8" s="972"/>
      <c r="CT8" s="972"/>
      <c r="CU8" s="972"/>
      <c r="CV8" s="982"/>
      <c r="CW8" s="971" t="s">
        <v>205</v>
      </c>
      <c r="CX8" s="972"/>
      <c r="CY8" s="972"/>
      <c r="CZ8" s="972"/>
      <c r="DA8" s="982"/>
      <c r="DB8" s="971" t="s">
        <v>205</v>
      </c>
      <c r="DC8" s="972"/>
      <c r="DD8" s="972"/>
      <c r="DE8" s="972"/>
      <c r="DF8" s="982"/>
      <c r="DG8" s="971" t="s">
        <v>205</v>
      </c>
      <c r="DH8" s="972"/>
      <c r="DI8" s="972"/>
      <c r="DJ8" s="972"/>
      <c r="DK8" s="982"/>
      <c r="DL8" s="971" t="s">
        <v>205</v>
      </c>
      <c r="DM8" s="972"/>
      <c r="DN8" s="972"/>
      <c r="DO8" s="972"/>
      <c r="DP8" s="982"/>
      <c r="DQ8" s="971" t="s">
        <v>205</v>
      </c>
      <c r="DR8" s="972"/>
      <c r="DS8" s="972"/>
      <c r="DT8" s="972"/>
      <c r="DU8" s="982"/>
      <c r="DV8" s="964"/>
      <c r="DW8" s="965"/>
      <c r="DX8" s="965"/>
      <c r="DY8" s="965"/>
      <c r="DZ8" s="983"/>
      <c r="EA8" s="81"/>
    </row>
    <row r="9" spans="1:131" s="53" customFormat="1" ht="26.25" customHeight="1" x14ac:dyDescent="0.15">
      <c r="A9" s="59">
        <v>3</v>
      </c>
      <c r="B9" s="964"/>
      <c r="C9" s="965"/>
      <c r="D9" s="965"/>
      <c r="E9" s="965"/>
      <c r="F9" s="965"/>
      <c r="G9" s="965"/>
      <c r="H9" s="965"/>
      <c r="I9" s="965"/>
      <c r="J9" s="965"/>
      <c r="K9" s="965"/>
      <c r="L9" s="965"/>
      <c r="M9" s="965"/>
      <c r="N9" s="965"/>
      <c r="O9" s="965"/>
      <c r="P9" s="966"/>
      <c r="Q9" s="967"/>
      <c r="R9" s="968"/>
      <c r="S9" s="968"/>
      <c r="T9" s="968"/>
      <c r="U9" s="968"/>
      <c r="V9" s="968"/>
      <c r="W9" s="968"/>
      <c r="X9" s="968"/>
      <c r="Y9" s="968"/>
      <c r="Z9" s="968"/>
      <c r="AA9" s="968"/>
      <c r="AB9" s="968"/>
      <c r="AC9" s="968"/>
      <c r="AD9" s="968"/>
      <c r="AE9" s="974"/>
      <c r="AF9" s="994"/>
      <c r="AG9" s="972"/>
      <c r="AH9" s="972"/>
      <c r="AI9" s="972"/>
      <c r="AJ9" s="995"/>
      <c r="AK9" s="973"/>
      <c r="AL9" s="968"/>
      <c r="AM9" s="968"/>
      <c r="AN9" s="968"/>
      <c r="AO9" s="968"/>
      <c r="AP9" s="968"/>
      <c r="AQ9" s="968"/>
      <c r="AR9" s="968"/>
      <c r="AS9" s="968"/>
      <c r="AT9" s="968"/>
      <c r="AU9" s="969"/>
      <c r="AV9" s="969"/>
      <c r="AW9" s="969"/>
      <c r="AX9" s="969"/>
      <c r="AY9" s="970"/>
      <c r="AZ9" s="63"/>
      <c r="BA9" s="63"/>
      <c r="BB9" s="63"/>
      <c r="BC9" s="63"/>
      <c r="BD9" s="63"/>
      <c r="BE9" s="81"/>
      <c r="BF9" s="81"/>
      <c r="BG9" s="81"/>
      <c r="BH9" s="81"/>
      <c r="BI9" s="81"/>
      <c r="BJ9" s="81"/>
      <c r="BK9" s="81"/>
      <c r="BL9" s="81"/>
      <c r="BM9" s="81"/>
      <c r="BN9" s="81"/>
      <c r="BO9" s="81"/>
      <c r="BP9" s="81"/>
      <c r="BQ9" s="59">
        <v>3</v>
      </c>
      <c r="BR9" s="87"/>
      <c r="BS9" s="964"/>
      <c r="BT9" s="965"/>
      <c r="BU9" s="965"/>
      <c r="BV9" s="965"/>
      <c r="BW9" s="965"/>
      <c r="BX9" s="965"/>
      <c r="BY9" s="965"/>
      <c r="BZ9" s="965"/>
      <c r="CA9" s="965"/>
      <c r="CB9" s="965"/>
      <c r="CC9" s="965"/>
      <c r="CD9" s="965"/>
      <c r="CE9" s="965"/>
      <c r="CF9" s="965"/>
      <c r="CG9" s="966"/>
      <c r="CH9" s="971"/>
      <c r="CI9" s="972"/>
      <c r="CJ9" s="972"/>
      <c r="CK9" s="972"/>
      <c r="CL9" s="982"/>
      <c r="CM9" s="971"/>
      <c r="CN9" s="972"/>
      <c r="CO9" s="972"/>
      <c r="CP9" s="972"/>
      <c r="CQ9" s="982"/>
      <c r="CR9" s="971"/>
      <c r="CS9" s="972"/>
      <c r="CT9" s="972"/>
      <c r="CU9" s="972"/>
      <c r="CV9" s="982"/>
      <c r="CW9" s="971"/>
      <c r="CX9" s="972"/>
      <c r="CY9" s="972"/>
      <c r="CZ9" s="972"/>
      <c r="DA9" s="982"/>
      <c r="DB9" s="971"/>
      <c r="DC9" s="972"/>
      <c r="DD9" s="972"/>
      <c r="DE9" s="972"/>
      <c r="DF9" s="982"/>
      <c r="DG9" s="971"/>
      <c r="DH9" s="972"/>
      <c r="DI9" s="972"/>
      <c r="DJ9" s="972"/>
      <c r="DK9" s="982"/>
      <c r="DL9" s="971"/>
      <c r="DM9" s="972"/>
      <c r="DN9" s="972"/>
      <c r="DO9" s="972"/>
      <c r="DP9" s="982"/>
      <c r="DQ9" s="971"/>
      <c r="DR9" s="972"/>
      <c r="DS9" s="972"/>
      <c r="DT9" s="972"/>
      <c r="DU9" s="982"/>
      <c r="DV9" s="964"/>
      <c r="DW9" s="965"/>
      <c r="DX9" s="965"/>
      <c r="DY9" s="965"/>
      <c r="DZ9" s="983"/>
      <c r="EA9" s="81"/>
    </row>
    <row r="10" spans="1:131" s="53" customFormat="1" ht="26.25" customHeight="1" x14ac:dyDescent="0.15">
      <c r="A10" s="59">
        <v>4</v>
      </c>
      <c r="B10" s="964"/>
      <c r="C10" s="965"/>
      <c r="D10" s="965"/>
      <c r="E10" s="965"/>
      <c r="F10" s="965"/>
      <c r="G10" s="965"/>
      <c r="H10" s="965"/>
      <c r="I10" s="965"/>
      <c r="J10" s="965"/>
      <c r="K10" s="965"/>
      <c r="L10" s="965"/>
      <c r="M10" s="965"/>
      <c r="N10" s="965"/>
      <c r="O10" s="965"/>
      <c r="P10" s="966"/>
      <c r="Q10" s="967"/>
      <c r="R10" s="968"/>
      <c r="S10" s="968"/>
      <c r="T10" s="968"/>
      <c r="U10" s="968"/>
      <c r="V10" s="968"/>
      <c r="W10" s="968"/>
      <c r="X10" s="968"/>
      <c r="Y10" s="968"/>
      <c r="Z10" s="968"/>
      <c r="AA10" s="968"/>
      <c r="AB10" s="968"/>
      <c r="AC10" s="968"/>
      <c r="AD10" s="968"/>
      <c r="AE10" s="974"/>
      <c r="AF10" s="994"/>
      <c r="AG10" s="972"/>
      <c r="AH10" s="972"/>
      <c r="AI10" s="972"/>
      <c r="AJ10" s="995"/>
      <c r="AK10" s="973"/>
      <c r="AL10" s="968"/>
      <c r="AM10" s="968"/>
      <c r="AN10" s="968"/>
      <c r="AO10" s="968"/>
      <c r="AP10" s="968"/>
      <c r="AQ10" s="968"/>
      <c r="AR10" s="968"/>
      <c r="AS10" s="968"/>
      <c r="AT10" s="968"/>
      <c r="AU10" s="969"/>
      <c r="AV10" s="969"/>
      <c r="AW10" s="969"/>
      <c r="AX10" s="969"/>
      <c r="AY10" s="970"/>
      <c r="AZ10" s="63"/>
      <c r="BA10" s="63"/>
      <c r="BB10" s="63"/>
      <c r="BC10" s="63"/>
      <c r="BD10" s="63"/>
      <c r="BE10" s="81"/>
      <c r="BF10" s="81"/>
      <c r="BG10" s="81"/>
      <c r="BH10" s="81"/>
      <c r="BI10" s="81"/>
      <c r="BJ10" s="81"/>
      <c r="BK10" s="81"/>
      <c r="BL10" s="81"/>
      <c r="BM10" s="81"/>
      <c r="BN10" s="81"/>
      <c r="BO10" s="81"/>
      <c r="BP10" s="81"/>
      <c r="BQ10" s="59">
        <v>4</v>
      </c>
      <c r="BR10" s="87"/>
      <c r="BS10" s="964"/>
      <c r="BT10" s="965"/>
      <c r="BU10" s="965"/>
      <c r="BV10" s="965"/>
      <c r="BW10" s="965"/>
      <c r="BX10" s="965"/>
      <c r="BY10" s="965"/>
      <c r="BZ10" s="965"/>
      <c r="CA10" s="965"/>
      <c r="CB10" s="965"/>
      <c r="CC10" s="965"/>
      <c r="CD10" s="965"/>
      <c r="CE10" s="965"/>
      <c r="CF10" s="965"/>
      <c r="CG10" s="966"/>
      <c r="CH10" s="971"/>
      <c r="CI10" s="972"/>
      <c r="CJ10" s="972"/>
      <c r="CK10" s="972"/>
      <c r="CL10" s="982"/>
      <c r="CM10" s="971"/>
      <c r="CN10" s="972"/>
      <c r="CO10" s="972"/>
      <c r="CP10" s="972"/>
      <c r="CQ10" s="982"/>
      <c r="CR10" s="971"/>
      <c r="CS10" s="972"/>
      <c r="CT10" s="972"/>
      <c r="CU10" s="972"/>
      <c r="CV10" s="982"/>
      <c r="CW10" s="971"/>
      <c r="CX10" s="972"/>
      <c r="CY10" s="972"/>
      <c r="CZ10" s="972"/>
      <c r="DA10" s="982"/>
      <c r="DB10" s="971"/>
      <c r="DC10" s="972"/>
      <c r="DD10" s="972"/>
      <c r="DE10" s="972"/>
      <c r="DF10" s="982"/>
      <c r="DG10" s="971"/>
      <c r="DH10" s="972"/>
      <c r="DI10" s="972"/>
      <c r="DJ10" s="972"/>
      <c r="DK10" s="982"/>
      <c r="DL10" s="971"/>
      <c r="DM10" s="972"/>
      <c r="DN10" s="972"/>
      <c r="DO10" s="972"/>
      <c r="DP10" s="982"/>
      <c r="DQ10" s="971"/>
      <c r="DR10" s="972"/>
      <c r="DS10" s="972"/>
      <c r="DT10" s="972"/>
      <c r="DU10" s="982"/>
      <c r="DV10" s="964"/>
      <c r="DW10" s="965"/>
      <c r="DX10" s="965"/>
      <c r="DY10" s="965"/>
      <c r="DZ10" s="983"/>
      <c r="EA10" s="81"/>
    </row>
    <row r="11" spans="1:131" s="53" customFormat="1" ht="26.25" customHeight="1" x14ac:dyDescent="0.15">
      <c r="A11" s="59">
        <v>5</v>
      </c>
      <c r="B11" s="964"/>
      <c r="C11" s="965"/>
      <c r="D11" s="965"/>
      <c r="E11" s="965"/>
      <c r="F11" s="965"/>
      <c r="G11" s="965"/>
      <c r="H11" s="965"/>
      <c r="I11" s="965"/>
      <c r="J11" s="965"/>
      <c r="K11" s="965"/>
      <c r="L11" s="965"/>
      <c r="M11" s="965"/>
      <c r="N11" s="965"/>
      <c r="O11" s="965"/>
      <c r="P11" s="966"/>
      <c r="Q11" s="967"/>
      <c r="R11" s="968"/>
      <c r="S11" s="968"/>
      <c r="T11" s="968"/>
      <c r="U11" s="968"/>
      <c r="V11" s="968"/>
      <c r="W11" s="968"/>
      <c r="X11" s="968"/>
      <c r="Y11" s="968"/>
      <c r="Z11" s="968"/>
      <c r="AA11" s="968"/>
      <c r="AB11" s="968"/>
      <c r="AC11" s="968"/>
      <c r="AD11" s="968"/>
      <c r="AE11" s="974"/>
      <c r="AF11" s="994"/>
      <c r="AG11" s="972"/>
      <c r="AH11" s="972"/>
      <c r="AI11" s="972"/>
      <c r="AJ11" s="995"/>
      <c r="AK11" s="973"/>
      <c r="AL11" s="968"/>
      <c r="AM11" s="968"/>
      <c r="AN11" s="968"/>
      <c r="AO11" s="968"/>
      <c r="AP11" s="968"/>
      <c r="AQ11" s="968"/>
      <c r="AR11" s="968"/>
      <c r="AS11" s="968"/>
      <c r="AT11" s="968"/>
      <c r="AU11" s="969"/>
      <c r="AV11" s="969"/>
      <c r="AW11" s="969"/>
      <c r="AX11" s="969"/>
      <c r="AY11" s="970"/>
      <c r="AZ11" s="63"/>
      <c r="BA11" s="63"/>
      <c r="BB11" s="63"/>
      <c r="BC11" s="63"/>
      <c r="BD11" s="63"/>
      <c r="BE11" s="81"/>
      <c r="BF11" s="81"/>
      <c r="BG11" s="81"/>
      <c r="BH11" s="81"/>
      <c r="BI11" s="81"/>
      <c r="BJ11" s="81"/>
      <c r="BK11" s="81"/>
      <c r="BL11" s="81"/>
      <c r="BM11" s="81"/>
      <c r="BN11" s="81"/>
      <c r="BO11" s="81"/>
      <c r="BP11" s="81"/>
      <c r="BQ11" s="59">
        <v>5</v>
      </c>
      <c r="BR11" s="87"/>
      <c r="BS11" s="964"/>
      <c r="BT11" s="965"/>
      <c r="BU11" s="965"/>
      <c r="BV11" s="965"/>
      <c r="BW11" s="965"/>
      <c r="BX11" s="965"/>
      <c r="BY11" s="965"/>
      <c r="BZ11" s="965"/>
      <c r="CA11" s="965"/>
      <c r="CB11" s="965"/>
      <c r="CC11" s="965"/>
      <c r="CD11" s="965"/>
      <c r="CE11" s="965"/>
      <c r="CF11" s="965"/>
      <c r="CG11" s="966"/>
      <c r="CH11" s="971"/>
      <c r="CI11" s="972"/>
      <c r="CJ11" s="972"/>
      <c r="CK11" s="972"/>
      <c r="CL11" s="982"/>
      <c r="CM11" s="971"/>
      <c r="CN11" s="972"/>
      <c r="CO11" s="972"/>
      <c r="CP11" s="972"/>
      <c r="CQ11" s="982"/>
      <c r="CR11" s="971"/>
      <c r="CS11" s="972"/>
      <c r="CT11" s="972"/>
      <c r="CU11" s="972"/>
      <c r="CV11" s="982"/>
      <c r="CW11" s="971"/>
      <c r="CX11" s="972"/>
      <c r="CY11" s="972"/>
      <c r="CZ11" s="972"/>
      <c r="DA11" s="982"/>
      <c r="DB11" s="971"/>
      <c r="DC11" s="972"/>
      <c r="DD11" s="972"/>
      <c r="DE11" s="972"/>
      <c r="DF11" s="982"/>
      <c r="DG11" s="971"/>
      <c r="DH11" s="972"/>
      <c r="DI11" s="972"/>
      <c r="DJ11" s="972"/>
      <c r="DK11" s="982"/>
      <c r="DL11" s="971"/>
      <c r="DM11" s="972"/>
      <c r="DN11" s="972"/>
      <c r="DO11" s="972"/>
      <c r="DP11" s="982"/>
      <c r="DQ11" s="971"/>
      <c r="DR11" s="972"/>
      <c r="DS11" s="972"/>
      <c r="DT11" s="972"/>
      <c r="DU11" s="982"/>
      <c r="DV11" s="964"/>
      <c r="DW11" s="965"/>
      <c r="DX11" s="965"/>
      <c r="DY11" s="965"/>
      <c r="DZ11" s="983"/>
      <c r="EA11" s="81"/>
    </row>
    <row r="12" spans="1:131" s="53" customFormat="1" ht="26.25" customHeight="1" x14ac:dyDescent="0.15">
      <c r="A12" s="59">
        <v>6</v>
      </c>
      <c r="B12" s="964"/>
      <c r="C12" s="965"/>
      <c r="D12" s="965"/>
      <c r="E12" s="965"/>
      <c r="F12" s="965"/>
      <c r="G12" s="965"/>
      <c r="H12" s="965"/>
      <c r="I12" s="965"/>
      <c r="J12" s="965"/>
      <c r="K12" s="965"/>
      <c r="L12" s="965"/>
      <c r="M12" s="965"/>
      <c r="N12" s="965"/>
      <c r="O12" s="965"/>
      <c r="P12" s="966"/>
      <c r="Q12" s="967"/>
      <c r="R12" s="968"/>
      <c r="S12" s="968"/>
      <c r="T12" s="968"/>
      <c r="U12" s="968"/>
      <c r="V12" s="968"/>
      <c r="W12" s="968"/>
      <c r="X12" s="968"/>
      <c r="Y12" s="968"/>
      <c r="Z12" s="968"/>
      <c r="AA12" s="968"/>
      <c r="AB12" s="968"/>
      <c r="AC12" s="968"/>
      <c r="AD12" s="968"/>
      <c r="AE12" s="974"/>
      <c r="AF12" s="994"/>
      <c r="AG12" s="972"/>
      <c r="AH12" s="972"/>
      <c r="AI12" s="972"/>
      <c r="AJ12" s="995"/>
      <c r="AK12" s="973"/>
      <c r="AL12" s="968"/>
      <c r="AM12" s="968"/>
      <c r="AN12" s="968"/>
      <c r="AO12" s="968"/>
      <c r="AP12" s="968"/>
      <c r="AQ12" s="968"/>
      <c r="AR12" s="968"/>
      <c r="AS12" s="968"/>
      <c r="AT12" s="968"/>
      <c r="AU12" s="969"/>
      <c r="AV12" s="969"/>
      <c r="AW12" s="969"/>
      <c r="AX12" s="969"/>
      <c r="AY12" s="970"/>
      <c r="AZ12" s="63"/>
      <c r="BA12" s="63"/>
      <c r="BB12" s="63"/>
      <c r="BC12" s="63"/>
      <c r="BD12" s="63"/>
      <c r="BE12" s="81"/>
      <c r="BF12" s="81"/>
      <c r="BG12" s="81"/>
      <c r="BH12" s="81"/>
      <c r="BI12" s="81"/>
      <c r="BJ12" s="81"/>
      <c r="BK12" s="81"/>
      <c r="BL12" s="81"/>
      <c r="BM12" s="81"/>
      <c r="BN12" s="81"/>
      <c r="BO12" s="81"/>
      <c r="BP12" s="81"/>
      <c r="BQ12" s="59">
        <v>6</v>
      </c>
      <c r="BR12" s="87"/>
      <c r="BS12" s="964"/>
      <c r="BT12" s="965"/>
      <c r="BU12" s="965"/>
      <c r="BV12" s="965"/>
      <c r="BW12" s="965"/>
      <c r="BX12" s="965"/>
      <c r="BY12" s="965"/>
      <c r="BZ12" s="965"/>
      <c r="CA12" s="965"/>
      <c r="CB12" s="965"/>
      <c r="CC12" s="965"/>
      <c r="CD12" s="965"/>
      <c r="CE12" s="965"/>
      <c r="CF12" s="965"/>
      <c r="CG12" s="966"/>
      <c r="CH12" s="971"/>
      <c r="CI12" s="972"/>
      <c r="CJ12" s="972"/>
      <c r="CK12" s="972"/>
      <c r="CL12" s="982"/>
      <c r="CM12" s="971"/>
      <c r="CN12" s="972"/>
      <c r="CO12" s="972"/>
      <c r="CP12" s="972"/>
      <c r="CQ12" s="982"/>
      <c r="CR12" s="971"/>
      <c r="CS12" s="972"/>
      <c r="CT12" s="972"/>
      <c r="CU12" s="972"/>
      <c r="CV12" s="982"/>
      <c r="CW12" s="971"/>
      <c r="CX12" s="972"/>
      <c r="CY12" s="972"/>
      <c r="CZ12" s="972"/>
      <c r="DA12" s="982"/>
      <c r="DB12" s="971"/>
      <c r="DC12" s="972"/>
      <c r="DD12" s="972"/>
      <c r="DE12" s="972"/>
      <c r="DF12" s="982"/>
      <c r="DG12" s="971"/>
      <c r="DH12" s="972"/>
      <c r="DI12" s="972"/>
      <c r="DJ12" s="972"/>
      <c r="DK12" s="982"/>
      <c r="DL12" s="971"/>
      <c r="DM12" s="972"/>
      <c r="DN12" s="972"/>
      <c r="DO12" s="972"/>
      <c r="DP12" s="982"/>
      <c r="DQ12" s="971"/>
      <c r="DR12" s="972"/>
      <c r="DS12" s="972"/>
      <c r="DT12" s="972"/>
      <c r="DU12" s="982"/>
      <c r="DV12" s="964"/>
      <c r="DW12" s="965"/>
      <c r="DX12" s="965"/>
      <c r="DY12" s="965"/>
      <c r="DZ12" s="983"/>
      <c r="EA12" s="81"/>
    </row>
    <row r="13" spans="1:131" s="53" customFormat="1" ht="26.25" customHeight="1" x14ac:dyDescent="0.15">
      <c r="A13" s="59">
        <v>7</v>
      </c>
      <c r="B13" s="964"/>
      <c r="C13" s="965"/>
      <c r="D13" s="965"/>
      <c r="E13" s="965"/>
      <c r="F13" s="965"/>
      <c r="G13" s="965"/>
      <c r="H13" s="965"/>
      <c r="I13" s="965"/>
      <c r="J13" s="965"/>
      <c r="K13" s="965"/>
      <c r="L13" s="965"/>
      <c r="M13" s="965"/>
      <c r="N13" s="965"/>
      <c r="O13" s="965"/>
      <c r="P13" s="966"/>
      <c r="Q13" s="967"/>
      <c r="R13" s="968"/>
      <c r="S13" s="968"/>
      <c r="T13" s="968"/>
      <c r="U13" s="968"/>
      <c r="V13" s="968"/>
      <c r="W13" s="968"/>
      <c r="X13" s="968"/>
      <c r="Y13" s="968"/>
      <c r="Z13" s="968"/>
      <c r="AA13" s="968"/>
      <c r="AB13" s="968"/>
      <c r="AC13" s="968"/>
      <c r="AD13" s="968"/>
      <c r="AE13" s="974"/>
      <c r="AF13" s="994"/>
      <c r="AG13" s="972"/>
      <c r="AH13" s="972"/>
      <c r="AI13" s="972"/>
      <c r="AJ13" s="995"/>
      <c r="AK13" s="973"/>
      <c r="AL13" s="968"/>
      <c r="AM13" s="968"/>
      <c r="AN13" s="968"/>
      <c r="AO13" s="968"/>
      <c r="AP13" s="968"/>
      <c r="AQ13" s="968"/>
      <c r="AR13" s="968"/>
      <c r="AS13" s="968"/>
      <c r="AT13" s="968"/>
      <c r="AU13" s="969"/>
      <c r="AV13" s="969"/>
      <c r="AW13" s="969"/>
      <c r="AX13" s="969"/>
      <c r="AY13" s="970"/>
      <c r="AZ13" s="63"/>
      <c r="BA13" s="63"/>
      <c r="BB13" s="63"/>
      <c r="BC13" s="63"/>
      <c r="BD13" s="63"/>
      <c r="BE13" s="81"/>
      <c r="BF13" s="81"/>
      <c r="BG13" s="81"/>
      <c r="BH13" s="81"/>
      <c r="BI13" s="81"/>
      <c r="BJ13" s="81"/>
      <c r="BK13" s="81"/>
      <c r="BL13" s="81"/>
      <c r="BM13" s="81"/>
      <c r="BN13" s="81"/>
      <c r="BO13" s="81"/>
      <c r="BP13" s="81"/>
      <c r="BQ13" s="59">
        <v>7</v>
      </c>
      <c r="BR13" s="87"/>
      <c r="BS13" s="964"/>
      <c r="BT13" s="965"/>
      <c r="BU13" s="965"/>
      <c r="BV13" s="965"/>
      <c r="BW13" s="965"/>
      <c r="BX13" s="965"/>
      <c r="BY13" s="965"/>
      <c r="BZ13" s="965"/>
      <c r="CA13" s="965"/>
      <c r="CB13" s="965"/>
      <c r="CC13" s="965"/>
      <c r="CD13" s="965"/>
      <c r="CE13" s="965"/>
      <c r="CF13" s="965"/>
      <c r="CG13" s="966"/>
      <c r="CH13" s="971"/>
      <c r="CI13" s="972"/>
      <c r="CJ13" s="972"/>
      <c r="CK13" s="972"/>
      <c r="CL13" s="982"/>
      <c r="CM13" s="971"/>
      <c r="CN13" s="972"/>
      <c r="CO13" s="972"/>
      <c r="CP13" s="972"/>
      <c r="CQ13" s="982"/>
      <c r="CR13" s="971"/>
      <c r="CS13" s="972"/>
      <c r="CT13" s="972"/>
      <c r="CU13" s="972"/>
      <c r="CV13" s="982"/>
      <c r="CW13" s="971"/>
      <c r="CX13" s="972"/>
      <c r="CY13" s="972"/>
      <c r="CZ13" s="972"/>
      <c r="DA13" s="982"/>
      <c r="DB13" s="971"/>
      <c r="DC13" s="972"/>
      <c r="DD13" s="972"/>
      <c r="DE13" s="972"/>
      <c r="DF13" s="982"/>
      <c r="DG13" s="971"/>
      <c r="DH13" s="972"/>
      <c r="DI13" s="972"/>
      <c r="DJ13" s="972"/>
      <c r="DK13" s="982"/>
      <c r="DL13" s="971"/>
      <c r="DM13" s="972"/>
      <c r="DN13" s="972"/>
      <c r="DO13" s="972"/>
      <c r="DP13" s="982"/>
      <c r="DQ13" s="971"/>
      <c r="DR13" s="972"/>
      <c r="DS13" s="972"/>
      <c r="DT13" s="972"/>
      <c r="DU13" s="982"/>
      <c r="DV13" s="964"/>
      <c r="DW13" s="965"/>
      <c r="DX13" s="965"/>
      <c r="DY13" s="965"/>
      <c r="DZ13" s="983"/>
      <c r="EA13" s="81"/>
    </row>
    <row r="14" spans="1:131" s="53" customFormat="1" ht="26.25" customHeight="1" x14ac:dyDescent="0.15">
      <c r="A14" s="59">
        <v>8</v>
      </c>
      <c r="B14" s="964"/>
      <c r="C14" s="965"/>
      <c r="D14" s="965"/>
      <c r="E14" s="965"/>
      <c r="F14" s="965"/>
      <c r="G14" s="965"/>
      <c r="H14" s="965"/>
      <c r="I14" s="965"/>
      <c r="J14" s="965"/>
      <c r="K14" s="965"/>
      <c r="L14" s="965"/>
      <c r="M14" s="965"/>
      <c r="N14" s="965"/>
      <c r="O14" s="965"/>
      <c r="P14" s="966"/>
      <c r="Q14" s="967"/>
      <c r="R14" s="968"/>
      <c r="S14" s="968"/>
      <c r="T14" s="968"/>
      <c r="U14" s="968"/>
      <c r="V14" s="968"/>
      <c r="W14" s="968"/>
      <c r="X14" s="968"/>
      <c r="Y14" s="968"/>
      <c r="Z14" s="968"/>
      <c r="AA14" s="968"/>
      <c r="AB14" s="968"/>
      <c r="AC14" s="968"/>
      <c r="AD14" s="968"/>
      <c r="AE14" s="974"/>
      <c r="AF14" s="994"/>
      <c r="AG14" s="972"/>
      <c r="AH14" s="972"/>
      <c r="AI14" s="972"/>
      <c r="AJ14" s="995"/>
      <c r="AK14" s="973"/>
      <c r="AL14" s="968"/>
      <c r="AM14" s="968"/>
      <c r="AN14" s="968"/>
      <c r="AO14" s="968"/>
      <c r="AP14" s="968"/>
      <c r="AQ14" s="968"/>
      <c r="AR14" s="968"/>
      <c r="AS14" s="968"/>
      <c r="AT14" s="968"/>
      <c r="AU14" s="969"/>
      <c r="AV14" s="969"/>
      <c r="AW14" s="969"/>
      <c r="AX14" s="969"/>
      <c r="AY14" s="970"/>
      <c r="AZ14" s="63"/>
      <c r="BA14" s="63"/>
      <c r="BB14" s="63"/>
      <c r="BC14" s="63"/>
      <c r="BD14" s="63"/>
      <c r="BE14" s="81"/>
      <c r="BF14" s="81"/>
      <c r="BG14" s="81"/>
      <c r="BH14" s="81"/>
      <c r="BI14" s="81"/>
      <c r="BJ14" s="81"/>
      <c r="BK14" s="81"/>
      <c r="BL14" s="81"/>
      <c r="BM14" s="81"/>
      <c r="BN14" s="81"/>
      <c r="BO14" s="81"/>
      <c r="BP14" s="81"/>
      <c r="BQ14" s="59">
        <v>8</v>
      </c>
      <c r="BR14" s="87"/>
      <c r="BS14" s="964"/>
      <c r="BT14" s="965"/>
      <c r="BU14" s="965"/>
      <c r="BV14" s="965"/>
      <c r="BW14" s="965"/>
      <c r="BX14" s="965"/>
      <c r="BY14" s="965"/>
      <c r="BZ14" s="965"/>
      <c r="CA14" s="965"/>
      <c r="CB14" s="965"/>
      <c r="CC14" s="965"/>
      <c r="CD14" s="965"/>
      <c r="CE14" s="965"/>
      <c r="CF14" s="965"/>
      <c r="CG14" s="966"/>
      <c r="CH14" s="971"/>
      <c r="CI14" s="972"/>
      <c r="CJ14" s="972"/>
      <c r="CK14" s="972"/>
      <c r="CL14" s="982"/>
      <c r="CM14" s="971"/>
      <c r="CN14" s="972"/>
      <c r="CO14" s="972"/>
      <c r="CP14" s="972"/>
      <c r="CQ14" s="982"/>
      <c r="CR14" s="971"/>
      <c r="CS14" s="972"/>
      <c r="CT14" s="972"/>
      <c r="CU14" s="972"/>
      <c r="CV14" s="982"/>
      <c r="CW14" s="971"/>
      <c r="CX14" s="972"/>
      <c r="CY14" s="972"/>
      <c r="CZ14" s="972"/>
      <c r="DA14" s="982"/>
      <c r="DB14" s="971"/>
      <c r="DC14" s="972"/>
      <c r="DD14" s="972"/>
      <c r="DE14" s="972"/>
      <c r="DF14" s="982"/>
      <c r="DG14" s="971"/>
      <c r="DH14" s="972"/>
      <c r="DI14" s="972"/>
      <c r="DJ14" s="972"/>
      <c r="DK14" s="982"/>
      <c r="DL14" s="971"/>
      <c r="DM14" s="972"/>
      <c r="DN14" s="972"/>
      <c r="DO14" s="972"/>
      <c r="DP14" s="982"/>
      <c r="DQ14" s="971"/>
      <c r="DR14" s="972"/>
      <c r="DS14" s="972"/>
      <c r="DT14" s="972"/>
      <c r="DU14" s="982"/>
      <c r="DV14" s="964"/>
      <c r="DW14" s="965"/>
      <c r="DX14" s="965"/>
      <c r="DY14" s="965"/>
      <c r="DZ14" s="983"/>
      <c r="EA14" s="81"/>
    </row>
    <row r="15" spans="1:131" s="53" customFormat="1" ht="26.25" customHeight="1" x14ac:dyDescent="0.15">
      <c r="A15" s="59">
        <v>9</v>
      </c>
      <c r="B15" s="964"/>
      <c r="C15" s="965"/>
      <c r="D15" s="965"/>
      <c r="E15" s="965"/>
      <c r="F15" s="965"/>
      <c r="G15" s="965"/>
      <c r="H15" s="965"/>
      <c r="I15" s="965"/>
      <c r="J15" s="965"/>
      <c r="K15" s="965"/>
      <c r="L15" s="965"/>
      <c r="M15" s="965"/>
      <c r="N15" s="965"/>
      <c r="O15" s="965"/>
      <c r="P15" s="966"/>
      <c r="Q15" s="967"/>
      <c r="R15" s="968"/>
      <c r="S15" s="968"/>
      <c r="T15" s="968"/>
      <c r="U15" s="968"/>
      <c r="V15" s="968"/>
      <c r="W15" s="968"/>
      <c r="X15" s="968"/>
      <c r="Y15" s="968"/>
      <c r="Z15" s="968"/>
      <c r="AA15" s="968"/>
      <c r="AB15" s="968"/>
      <c r="AC15" s="968"/>
      <c r="AD15" s="968"/>
      <c r="AE15" s="974"/>
      <c r="AF15" s="994"/>
      <c r="AG15" s="972"/>
      <c r="AH15" s="972"/>
      <c r="AI15" s="972"/>
      <c r="AJ15" s="995"/>
      <c r="AK15" s="973"/>
      <c r="AL15" s="968"/>
      <c r="AM15" s="968"/>
      <c r="AN15" s="968"/>
      <c r="AO15" s="968"/>
      <c r="AP15" s="968"/>
      <c r="AQ15" s="968"/>
      <c r="AR15" s="968"/>
      <c r="AS15" s="968"/>
      <c r="AT15" s="968"/>
      <c r="AU15" s="969"/>
      <c r="AV15" s="969"/>
      <c r="AW15" s="969"/>
      <c r="AX15" s="969"/>
      <c r="AY15" s="970"/>
      <c r="AZ15" s="63"/>
      <c r="BA15" s="63"/>
      <c r="BB15" s="63"/>
      <c r="BC15" s="63"/>
      <c r="BD15" s="63"/>
      <c r="BE15" s="81"/>
      <c r="BF15" s="81"/>
      <c r="BG15" s="81"/>
      <c r="BH15" s="81"/>
      <c r="BI15" s="81"/>
      <c r="BJ15" s="81"/>
      <c r="BK15" s="81"/>
      <c r="BL15" s="81"/>
      <c r="BM15" s="81"/>
      <c r="BN15" s="81"/>
      <c r="BO15" s="81"/>
      <c r="BP15" s="81"/>
      <c r="BQ15" s="59">
        <v>9</v>
      </c>
      <c r="BR15" s="87"/>
      <c r="BS15" s="964"/>
      <c r="BT15" s="965"/>
      <c r="BU15" s="965"/>
      <c r="BV15" s="965"/>
      <c r="BW15" s="965"/>
      <c r="BX15" s="965"/>
      <c r="BY15" s="965"/>
      <c r="BZ15" s="965"/>
      <c r="CA15" s="965"/>
      <c r="CB15" s="965"/>
      <c r="CC15" s="965"/>
      <c r="CD15" s="965"/>
      <c r="CE15" s="965"/>
      <c r="CF15" s="965"/>
      <c r="CG15" s="966"/>
      <c r="CH15" s="971"/>
      <c r="CI15" s="972"/>
      <c r="CJ15" s="972"/>
      <c r="CK15" s="972"/>
      <c r="CL15" s="982"/>
      <c r="CM15" s="971"/>
      <c r="CN15" s="972"/>
      <c r="CO15" s="972"/>
      <c r="CP15" s="972"/>
      <c r="CQ15" s="982"/>
      <c r="CR15" s="971"/>
      <c r="CS15" s="972"/>
      <c r="CT15" s="972"/>
      <c r="CU15" s="972"/>
      <c r="CV15" s="982"/>
      <c r="CW15" s="971"/>
      <c r="CX15" s="972"/>
      <c r="CY15" s="972"/>
      <c r="CZ15" s="972"/>
      <c r="DA15" s="982"/>
      <c r="DB15" s="971"/>
      <c r="DC15" s="972"/>
      <c r="DD15" s="972"/>
      <c r="DE15" s="972"/>
      <c r="DF15" s="982"/>
      <c r="DG15" s="971"/>
      <c r="DH15" s="972"/>
      <c r="DI15" s="972"/>
      <c r="DJ15" s="972"/>
      <c r="DK15" s="982"/>
      <c r="DL15" s="971"/>
      <c r="DM15" s="972"/>
      <c r="DN15" s="972"/>
      <c r="DO15" s="972"/>
      <c r="DP15" s="982"/>
      <c r="DQ15" s="971"/>
      <c r="DR15" s="972"/>
      <c r="DS15" s="972"/>
      <c r="DT15" s="972"/>
      <c r="DU15" s="982"/>
      <c r="DV15" s="964"/>
      <c r="DW15" s="965"/>
      <c r="DX15" s="965"/>
      <c r="DY15" s="965"/>
      <c r="DZ15" s="983"/>
      <c r="EA15" s="81"/>
    </row>
    <row r="16" spans="1:131" s="53" customFormat="1" ht="26.25" customHeight="1" x14ac:dyDescent="0.15">
      <c r="A16" s="59">
        <v>10</v>
      </c>
      <c r="B16" s="964"/>
      <c r="C16" s="965"/>
      <c r="D16" s="965"/>
      <c r="E16" s="965"/>
      <c r="F16" s="965"/>
      <c r="G16" s="965"/>
      <c r="H16" s="965"/>
      <c r="I16" s="965"/>
      <c r="J16" s="965"/>
      <c r="K16" s="965"/>
      <c r="L16" s="965"/>
      <c r="M16" s="965"/>
      <c r="N16" s="965"/>
      <c r="O16" s="965"/>
      <c r="P16" s="966"/>
      <c r="Q16" s="967"/>
      <c r="R16" s="968"/>
      <c r="S16" s="968"/>
      <c r="T16" s="968"/>
      <c r="U16" s="968"/>
      <c r="V16" s="968"/>
      <c r="W16" s="968"/>
      <c r="X16" s="968"/>
      <c r="Y16" s="968"/>
      <c r="Z16" s="968"/>
      <c r="AA16" s="968"/>
      <c r="AB16" s="968"/>
      <c r="AC16" s="968"/>
      <c r="AD16" s="968"/>
      <c r="AE16" s="974"/>
      <c r="AF16" s="994"/>
      <c r="AG16" s="972"/>
      <c r="AH16" s="972"/>
      <c r="AI16" s="972"/>
      <c r="AJ16" s="995"/>
      <c r="AK16" s="973"/>
      <c r="AL16" s="968"/>
      <c r="AM16" s="968"/>
      <c r="AN16" s="968"/>
      <c r="AO16" s="968"/>
      <c r="AP16" s="968"/>
      <c r="AQ16" s="968"/>
      <c r="AR16" s="968"/>
      <c r="AS16" s="968"/>
      <c r="AT16" s="968"/>
      <c r="AU16" s="969"/>
      <c r="AV16" s="969"/>
      <c r="AW16" s="969"/>
      <c r="AX16" s="969"/>
      <c r="AY16" s="970"/>
      <c r="AZ16" s="63"/>
      <c r="BA16" s="63"/>
      <c r="BB16" s="63"/>
      <c r="BC16" s="63"/>
      <c r="BD16" s="63"/>
      <c r="BE16" s="81"/>
      <c r="BF16" s="81"/>
      <c r="BG16" s="81"/>
      <c r="BH16" s="81"/>
      <c r="BI16" s="81"/>
      <c r="BJ16" s="81"/>
      <c r="BK16" s="81"/>
      <c r="BL16" s="81"/>
      <c r="BM16" s="81"/>
      <c r="BN16" s="81"/>
      <c r="BO16" s="81"/>
      <c r="BP16" s="81"/>
      <c r="BQ16" s="59">
        <v>10</v>
      </c>
      <c r="BR16" s="87"/>
      <c r="BS16" s="964"/>
      <c r="BT16" s="965"/>
      <c r="BU16" s="965"/>
      <c r="BV16" s="965"/>
      <c r="BW16" s="965"/>
      <c r="BX16" s="965"/>
      <c r="BY16" s="965"/>
      <c r="BZ16" s="965"/>
      <c r="CA16" s="965"/>
      <c r="CB16" s="965"/>
      <c r="CC16" s="965"/>
      <c r="CD16" s="965"/>
      <c r="CE16" s="965"/>
      <c r="CF16" s="965"/>
      <c r="CG16" s="966"/>
      <c r="CH16" s="971"/>
      <c r="CI16" s="972"/>
      <c r="CJ16" s="972"/>
      <c r="CK16" s="972"/>
      <c r="CL16" s="982"/>
      <c r="CM16" s="971"/>
      <c r="CN16" s="972"/>
      <c r="CO16" s="972"/>
      <c r="CP16" s="972"/>
      <c r="CQ16" s="982"/>
      <c r="CR16" s="971"/>
      <c r="CS16" s="972"/>
      <c r="CT16" s="972"/>
      <c r="CU16" s="972"/>
      <c r="CV16" s="982"/>
      <c r="CW16" s="971"/>
      <c r="CX16" s="972"/>
      <c r="CY16" s="972"/>
      <c r="CZ16" s="972"/>
      <c r="DA16" s="982"/>
      <c r="DB16" s="971"/>
      <c r="DC16" s="972"/>
      <c r="DD16" s="972"/>
      <c r="DE16" s="972"/>
      <c r="DF16" s="982"/>
      <c r="DG16" s="971"/>
      <c r="DH16" s="972"/>
      <c r="DI16" s="972"/>
      <c r="DJ16" s="972"/>
      <c r="DK16" s="982"/>
      <c r="DL16" s="971"/>
      <c r="DM16" s="972"/>
      <c r="DN16" s="972"/>
      <c r="DO16" s="972"/>
      <c r="DP16" s="982"/>
      <c r="DQ16" s="971"/>
      <c r="DR16" s="972"/>
      <c r="DS16" s="972"/>
      <c r="DT16" s="972"/>
      <c r="DU16" s="982"/>
      <c r="DV16" s="964"/>
      <c r="DW16" s="965"/>
      <c r="DX16" s="965"/>
      <c r="DY16" s="965"/>
      <c r="DZ16" s="983"/>
      <c r="EA16" s="81"/>
    </row>
    <row r="17" spans="1:131" s="53" customFormat="1" ht="26.25" customHeight="1" x14ac:dyDescent="0.15">
      <c r="A17" s="59">
        <v>11</v>
      </c>
      <c r="B17" s="964"/>
      <c r="C17" s="965"/>
      <c r="D17" s="965"/>
      <c r="E17" s="965"/>
      <c r="F17" s="965"/>
      <c r="G17" s="965"/>
      <c r="H17" s="965"/>
      <c r="I17" s="965"/>
      <c r="J17" s="965"/>
      <c r="K17" s="965"/>
      <c r="L17" s="965"/>
      <c r="M17" s="965"/>
      <c r="N17" s="965"/>
      <c r="O17" s="965"/>
      <c r="P17" s="966"/>
      <c r="Q17" s="967"/>
      <c r="R17" s="968"/>
      <c r="S17" s="968"/>
      <c r="T17" s="968"/>
      <c r="U17" s="968"/>
      <c r="V17" s="968"/>
      <c r="W17" s="968"/>
      <c r="X17" s="968"/>
      <c r="Y17" s="968"/>
      <c r="Z17" s="968"/>
      <c r="AA17" s="968"/>
      <c r="AB17" s="968"/>
      <c r="AC17" s="968"/>
      <c r="AD17" s="968"/>
      <c r="AE17" s="974"/>
      <c r="AF17" s="994"/>
      <c r="AG17" s="972"/>
      <c r="AH17" s="972"/>
      <c r="AI17" s="972"/>
      <c r="AJ17" s="995"/>
      <c r="AK17" s="973"/>
      <c r="AL17" s="968"/>
      <c r="AM17" s="968"/>
      <c r="AN17" s="968"/>
      <c r="AO17" s="968"/>
      <c r="AP17" s="968"/>
      <c r="AQ17" s="968"/>
      <c r="AR17" s="968"/>
      <c r="AS17" s="968"/>
      <c r="AT17" s="968"/>
      <c r="AU17" s="969"/>
      <c r="AV17" s="969"/>
      <c r="AW17" s="969"/>
      <c r="AX17" s="969"/>
      <c r="AY17" s="970"/>
      <c r="AZ17" s="63"/>
      <c r="BA17" s="63"/>
      <c r="BB17" s="63"/>
      <c r="BC17" s="63"/>
      <c r="BD17" s="63"/>
      <c r="BE17" s="81"/>
      <c r="BF17" s="81"/>
      <c r="BG17" s="81"/>
      <c r="BH17" s="81"/>
      <c r="BI17" s="81"/>
      <c r="BJ17" s="81"/>
      <c r="BK17" s="81"/>
      <c r="BL17" s="81"/>
      <c r="BM17" s="81"/>
      <c r="BN17" s="81"/>
      <c r="BO17" s="81"/>
      <c r="BP17" s="81"/>
      <c r="BQ17" s="59">
        <v>11</v>
      </c>
      <c r="BR17" s="87"/>
      <c r="BS17" s="964"/>
      <c r="BT17" s="965"/>
      <c r="BU17" s="965"/>
      <c r="BV17" s="965"/>
      <c r="BW17" s="965"/>
      <c r="BX17" s="965"/>
      <c r="BY17" s="965"/>
      <c r="BZ17" s="965"/>
      <c r="CA17" s="965"/>
      <c r="CB17" s="965"/>
      <c r="CC17" s="965"/>
      <c r="CD17" s="965"/>
      <c r="CE17" s="965"/>
      <c r="CF17" s="965"/>
      <c r="CG17" s="966"/>
      <c r="CH17" s="971"/>
      <c r="CI17" s="972"/>
      <c r="CJ17" s="972"/>
      <c r="CK17" s="972"/>
      <c r="CL17" s="982"/>
      <c r="CM17" s="971"/>
      <c r="CN17" s="972"/>
      <c r="CO17" s="972"/>
      <c r="CP17" s="972"/>
      <c r="CQ17" s="982"/>
      <c r="CR17" s="971"/>
      <c r="CS17" s="972"/>
      <c r="CT17" s="972"/>
      <c r="CU17" s="972"/>
      <c r="CV17" s="982"/>
      <c r="CW17" s="971"/>
      <c r="CX17" s="972"/>
      <c r="CY17" s="972"/>
      <c r="CZ17" s="972"/>
      <c r="DA17" s="982"/>
      <c r="DB17" s="971"/>
      <c r="DC17" s="972"/>
      <c r="DD17" s="972"/>
      <c r="DE17" s="972"/>
      <c r="DF17" s="982"/>
      <c r="DG17" s="971"/>
      <c r="DH17" s="972"/>
      <c r="DI17" s="972"/>
      <c r="DJ17" s="972"/>
      <c r="DK17" s="982"/>
      <c r="DL17" s="971"/>
      <c r="DM17" s="972"/>
      <c r="DN17" s="972"/>
      <c r="DO17" s="972"/>
      <c r="DP17" s="982"/>
      <c r="DQ17" s="971"/>
      <c r="DR17" s="972"/>
      <c r="DS17" s="972"/>
      <c r="DT17" s="972"/>
      <c r="DU17" s="982"/>
      <c r="DV17" s="964"/>
      <c r="DW17" s="965"/>
      <c r="DX17" s="965"/>
      <c r="DY17" s="965"/>
      <c r="DZ17" s="983"/>
      <c r="EA17" s="81"/>
    </row>
    <row r="18" spans="1:131" s="53" customFormat="1" ht="26.25" customHeight="1" x14ac:dyDescent="0.15">
      <c r="A18" s="59">
        <v>12</v>
      </c>
      <c r="B18" s="964"/>
      <c r="C18" s="965"/>
      <c r="D18" s="965"/>
      <c r="E18" s="965"/>
      <c r="F18" s="965"/>
      <c r="G18" s="965"/>
      <c r="H18" s="965"/>
      <c r="I18" s="965"/>
      <c r="J18" s="965"/>
      <c r="K18" s="965"/>
      <c r="L18" s="965"/>
      <c r="M18" s="965"/>
      <c r="N18" s="965"/>
      <c r="O18" s="965"/>
      <c r="P18" s="966"/>
      <c r="Q18" s="967"/>
      <c r="R18" s="968"/>
      <c r="S18" s="968"/>
      <c r="T18" s="968"/>
      <c r="U18" s="968"/>
      <c r="V18" s="968"/>
      <c r="W18" s="968"/>
      <c r="X18" s="968"/>
      <c r="Y18" s="968"/>
      <c r="Z18" s="968"/>
      <c r="AA18" s="968"/>
      <c r="AB18" s="968"/>
      <c r="AC18" s="968"/>
      <c r="AD18" s="968"/>
      <c r="AE18" s="974"/>
      <c r="AF18" s="994"/>
      <c r="AG18" s="972"/>
      <c r="AH18" s="972"/>
      <c r="AI18" s="972"/>
      <c r="AJ18" s="995"/>
      <c r="AK18" s="973"/>
      <c r="AL18" s="968"/>
      <c r="AM18" s="968"/>
      <c r="AN18" s="968"/>
      <c r="AO18" s="968"/>
      <c r="AP18" s="968"/>
      <c r="AQ18" s="968"/>
      <c r="AR18" s="968"/>
      <c r="AS18" s="968"/>
      <c r="AT18" s="968"/>
      <c r="AU18" s="969"/>
      <c r="AV18" s="969"/>
      <c r="AW18" s="969"/>
      <c r="AX18" s="969"/>
      <c r="AY18" s="970"/>
      <c r="AZ18" s="63"/>
      <c r="BA18" s="63"/>
      <c r="BB18" s="63"/>
      <c r="BC18" s="63"/>
      <c r="BD18" s="63"/>
      <c r="BE18" s="81"/>
      <c r="BF18" s="81"/>
      <c r="BG18" s="81"/>
      <c r="BH18" s="81"/>
      <c r="BI18" s="81"/>
      <c r="BJ18" s="81"/>
      <c r="BK18" s="81"/>
      <c r="BL18" s="81"/>
      <c r="BM18" s="81"/>
      <c r="BN18" s="81"/>
      <c r="BO18" s="81"/>
      <c r="BP18" s="81"/>
      <c r="BQ18" s="59">
        <v>12</v>
      </c>
      <c r="BR18" s="87"/>
      <c r="BS18" s="964"/>
      <c r="BT18" s="965"/>
      <c r="BU18" s="965"/>
      <c r="BV18" s="965"/>
      <c r="BW18" s="965"/>
      <c r="BX18" s="965"/>
      <c r="BY18" s="965"/>
      <c r="BZ18" s="965"/>
      <c r="CA18" s="965"/>
      <c r="CB18" s="965"/>
      <c r="CC18" s="965"/>
      <c r="CD18" s="965"/>
      <c r="CE18" s="965"/>
      <c r="CF18" s="965"/>
      <c r="CG18" s="966"/>
      <c r="CH18" s="971"/>
      <c r="CI18" s="972"/>
      <c r="CJ18" s="972"/>
      <c r="CK18" s="972"/>
      <c r="CL18" s="982"/>
      <c r="CM18" s="971"/>
      <c r="CN18" s="972"/>
      <c r="CO18" s="972"/>
      <c r="CP18" s="972"/>
      <c r="CQ18" s="982"/>
      <c r="CR18" s="971"/>
      <c r="CS18" s="972"/>
      <c r="CT18" s="972"/>
      <c r="CU18" s="972"/>
      <c r="CV18" s="982"/>
      <c r="CW18" s="971"/>
      <c r="CX18" s="972"/>
      <c r="CY18" s="972"/>
      <c r="CZ18" s="972"/>
      <c r="DA18" s="982"/>
      <c r="DB18" s="971"/>
      <c r="DC18" s="972"/>
      <c r="DD18" s="972"/>
      <c r="DE18" s="972"/>
      <c r="DF18" s="982"/>
      <c r="DG18" s="971"/>
      <c r="DH18" s="972"/>
      <c r="DI18" s="972"/>
      <c r="DJ18" s="972"/>
      <c r="DK18" s="982"/>
      <c r="DL18" s="971"/>
      <c r="DM18" s="972"/>
      <c r="DN18" s="972"/>
      <c r="DO18" s="972"/>
      <c r="DP18" s="982"/>
      <c r="DQ18" s="971"/>
      <c r="DR18" s="972"/>
      <c r="DS18" s="972"/>
      <c r="DT18" s="972"/>
      <c r="DU18" s="982"/>
      <c r="DV18" s="964"/>
      <c r="DW18" s="965"/>
      <c r="DX18" s="965"/>
      <c r="DY18" s="965"/>
      <c r="DZ18" s="983"/>
      <c r="EA18" s="81"/>
    </row>
    <row r="19" spans="1:131" s="53" customFormat="1" ht="26.25" customHeight="1" x14ac:dyDescent="0.15">
      <c r="A19" s="59">
        <v>13</v>
      </c>
      <c r="B19" s="964"/>
      <c r="C19" s="965"/>
      <c r="D19" s="965"/>
      <c r="E19" s="965"/>
      <c r="F19" s="965"/>
      <c r="G19" s="965"/>
      <c r="H19" s="965"/>
      <c r="I19" s="965"/>
      <c r="J19" s="965"/>
      <c r="K19" s="965"/>
      <c r="L19" s="965"/>
      <c r="M19" s="965"/>
      <c r="N19" s="965"/>
      <c r="O19" s="965"/>
      <c r="P19" s="966"/>
      <c r="Q19" s="967"/>
      <c r="R19" s="968"/>
      <c r="S19" s="968"/>
      <c r="T19" s="968"/>
      <c r="U19" s="968"/>
      <c r="V19" s="968"/>
      <c r="W19" s="968"/>
      <c r="X19" s="968"/>
      <c r="Y19" s="968"/>
      <c r="Z19" s="968"/>
      <c r="AA19" s="968"/>
      <c r="AB19" s="968"/>
      <c r="AC19" s="968"/>
      <c r="AD19" s="968"/>
      <c r="AE19" s="974"/>
      <c r="AF19" s="994"/>
      <c r="AG19" s="972"/>
      <c r="AH19" s="972"/>
      <c r="AI19" s="972"/>
      <c r="AJ19" s="995"/>
      <c r="AK19" s="973"/>
      <c r="AL19" s="968"/>
      <c r="AM19" s="968"/>
      <c r="AN19" s="968"/>
      <c r="AO19" s="968"/>
      <c r="AP19" s="968"/>
      <c r="AQ19" s="968"/>
      <c r="AR19" s="968"/>
      <c r="AS19" s="968"/>
      <c r="AT19" s="968"/>
      <c r="AU19" s="969"/>
      <c r="AV19" s="969"/>
      <c r="AW19" s="969"/>
      <c r="AX19" s="969"/>
      <c r="AY19" s="970"/>
      <c r="AZ19" s="63"/>
      <c r="BA19" s="63"/>
      <c r="BB19" s="63"/>
      <c r="BC19" s="63"/>
      <c r="BD19" s="63"/>
      <c r="BE19" s="81"/>
      <c r="BF19" s="81"/>
      <c r="BG19" s="81"/>
      <c r="BH19" s="81"/>
      <c r="BI19" s="81"/>
      <c r="BJ19" s="81"/>
      <c r="BK19" s="81"/>
      <c r="BL19" s="81"/>
      <c r="BM19" s="81"/>
      <c r="BN19" s="81"/>
      <c r="BO19" s="81"/>
      <c r="BP19" s="81"/>
      <c r="BQ19" s="59">
        <v>13</v>
      </c>
      <c r="BR19" s="87"/>
      <c r="BS19" s="964"/>
      <c r="BT19" s="965"/>
      <c r="BU19" s="965"/>
      <c r="BV19" s="965"/>
      <c r="BW19" s="965"/>
      <c r="BX19" s="965"/>
      <c r="BY19" s="965"/>
      <c r="BZ19" s="965"/>
      <c r="CA19" s="965"/>
      <c r="CB19" s="965"/>
      <c r="CC19" s="965"/>
      <c r="CD19" s="965"/>
      <c r="CE19" s="965"/>
      <c r="CF19" s="965"/>
      <c r="CG19" s="966"/>
      <c r="CH19" s="971"/>
      <c r="CI19" s="972"/>
      <c r="CJ19" s="972"/>
      <c r="CK19" s="972"/>
      <c r="CL19" s="982"/>
      <c r="CM19" s="971"/>
      <c r="CN19" s="972"/>
      <c r="CO19" s="972"/>
      <c r="CP19" s="972"/>
      <c r="CQ19" s="982"/>
      <c r="CR19" s="971"/>
      <c r="CS19" s="972"/>
      <c r="CT19" s="972"/>
      <c r="CU19" s="972"/>
      <c r="CV19" s="982"/>
      <c r="CW19" s="971"/>
      <c r="CX19" s="972"/>
      <c r="CY19" s="972"/>
      <c r="CZ19" s="972"/>
      <c r="DA19" s="982"/>
      <c r="DB19" s="971"/>
      <c r="DC19" s="972"/>
      <c r="DD19" s="972"/>
      <c r="DE19" s="972"/>
      <c r="DF19" s="982"/>
      <c r="DG19" s="971"/>
      <c r="DH19" s="972"/>
      <c r="DI19" s="972"/>
      <c r="DJ19" s="972"/>
      <c r="DK19" s="982"/>
      <c r="DL19" s="971"/>
      <c r="DM19" s="972"/>
      <c r="DN19" s="972"/>
      <c r="DO19" s="972"/>
      <c r="DP19" s="982"/>
      <c r="DQ19" s="971"/>
      <c r="DR19" s="972"/>
      <c r="DS19" s="972"/>
      <c r="DT19" s="972"/>
      <c r="DU19" s="982"/>
      <c r="DV19" s="964"/>
      <c r="DW19" s="965"/>
      <c r="DX19" s="965"/>
      <c r="DY19" s="965"/>
      <c r="DZ19" s="983"/>
      <c r="EA19" s="81"/>
    </row>
    <row r="20" spans="1:131" s="53" customFormat="1" ht="26.25" customHeight="1" x14ac:dyDescent="0.15">
      <c r="A20" s="59">
        <v>14</v>
      </c>
      <c r="B20" s="964"/>
      <c r="C20" s="965"/>
      <c r="D20" s="965"/>
      <c r="E20" s="965"/>
      <c r="F20" s="965"/>
      <c r="G20" s="965"/>
      <c r="H20" s="965"/>
      <c r="I20" s="965"/>
      <c r="J20" s="965"/>
      <c r="K20" s="965"/>
      <c r="L20" s="965"/>
      <c r="M20" s="965"/>
      <c r="N20" s="965"/>
      <c r="O20" s="965"/>
      <c r="P20" s="966"/>
      <c r="Q20" s="967"/>
      <c r="R20" s="968"/>
      <c r="S20" s="968"/>
      <c r="T20" s="968"/>
      <c r="U20" s="968"/>
      <c r="V20" s="968"/>
      <c r="W20" s="968"/>
      <c r="X20" s="968"/>
      <c r="Y20" s="968"/>
      <c r="Z20" s="968"/>
      <c r="AA20" s="968"/>
      <c r="AB20" s="968"/>
      <c r="AC20" s="968"/>
      <c r="AD20" s="968"/>
      <c r="AE20" s="974"/>
      <c r="AF20" s="994"/>
      <c r="AG20" s="972"/>
      <c r="AH20" s="972"/>
      <c r="AI20" s="972"/>
      <c r="AJ20" s="995"/>
      <c r="AK20" s="973"/>
      <c r="AL20" s="968"/>
      <c r="AM20" s="968"/>
      <c r="AN20" s="968"/>
      <c r="AO20" s="968"/>
      <c r="AP20" s="968"/>
      <c r="AQ20" s="968"/>
      <c r="AR20" s="968"/>
      <c r="AS20" s="968"/>
      <c r="AT20" s="968"/>
      <c r="AU20" s="969"/>
      <c r="AV20" s="969"/>
      <c r="AW20" s="969"/>
      <c r="AX20" s="969"/>
      <c r="AY20" s="970"/>
      <c r="AZ20" s="63"/>
      <c r="BA20" s="63"/>
      <c r="BB20" s="63"/>
      <c r="BC20" s="63"/>
      <c r="BD20" s="63"/>
      <c r="BE20" s="81"/>
      <c r="BF20" s="81"/>
      <c r="BG20" s="81"/>
      <c r="BH20" s="81"/>
      <c r="BI20" s="81"/>
      <c r="BJ20" s="81"/>
      <c r="BK20" s="81"/>
      <c r="BL20" s="81"/>
      <c r="BM20" s="81"/>
      <c r="BN20" s="81"/>
      <c r="BO20" s="81"/>
      <c r="BP20" s="81"/>
      <c r="BQ20" s="59">
        <v>14</v>
      </c>
      <c r="BR20" s="87"/>
      <c r="BS20" s="964"/>
      <c r="BT20" s="965"/>
      <c r="BU20" s="965"/>
      <c r="BV20" s="965"/>
      <c r="BW20" s="965"/>
      <c r="BX20" s="965"/>
      <c r="BY20" s="965"/>
      <c r="BZ20" s="965"/>
      <c r="CA20" s="965"/>
      <c r="CB20" s="965"/>
      <c r="CC20" s="965"/>
      <c r="CD20" s="965"/>
      <c r="CE20" s="965"/>
      <c r="CF20" s="965"/>
      <c r="CG20" s="966"/>
      <c r="CH20" s="971"/>
      <c r="CI20" s="972"/>
      <c r="CJ20" s="972"/>
      <c r="CK20" s="972"/>
      <c r="CL20" s="982"/>
      <c r="CM20" s="971"/>
      <c r="CN20" s="972"/>
      <c r="CO20" s="972"/>
      <c r="CP20" s="972"/>
      <c r="CQ20" s="982"/>
      <c r="CR20" s="971"/>
      <c r="CS20" s="972"/>
      <c r="CT20" s="972"/>
      <c r="CU20" s="972"/>
      <c r="CV20" s="982"/>
      <c r="CW20" s="971"/>
      <c r="CX20" s="972"/>
      <c r="CY20" s="972"/>
      <c r="CZ20" s="972"/>
      <c r="DA20" s="982"/>
      <c r="DB20" s="971"/>
      <c r="DC20" s="972"/>
      <c r="DD20" s="972"/>
      <c r="DE20" s="972"/>
      <c r="DF20" s="982"/>
      <c r="DG20" s="971"/>
      <c r="DH20" s="972"/>
      <c r="DI20" s="972"/>
      <c r="DJ20" s="972"/>
      <c r="DK20" s="982"/>
      <c r="DL20" s="971"/>
      <c r="DM20" s="972"/>
      <c r="DN20" s="972"/>
      <c r="DO20" s="972"/>
      <c r="DP20" s="982"/>
      <c r="DQ20" s="971"/>
      <c r="DR20" s="972"/>
      <c r="DS20" s="972"/>
      <c r="DT20" s="972"/>
      <c r="DU20" s="982"/>
      <c r="DV20" s="964"/>
      <c r="DW20" s="965"/>
      <c r="DX20" s="965"/>
      <c r="DY20" s="965"/>
      <c r="DZ20" s="983"/>
      <c r="EA20" s="81"/>
    </row>
    <row r="21" spans="1:131" s="53" customFormat="1" ht="26.25" customHeight="1" x14ac:dyDescent="0.15">
      <c r="A21" s="59">
        <v>15</v>
      </c>
      <c r="B21" s="964"/>
      <c r="C21" s="965"/>
      <c r="D21" s="965"/>
      <c r="E21" s="965"/>
      <c r="F21" s="965"/>
      <c r="G21" s="965"/>
      <c r="H21" s="965"/>
      <c r="I21" s="965"/>
      <c r="J21" s="965"/>
      <c r="K21" s="965"/>
      <c r="L21" s="965"/>
      <c r="M21" s="965"/>
      <c r="N21" s="965"/>
      <c r="O21" s="965"/>
      <c r="P21" s="966"/>
      <c r="Q21" s="967"/>
      <c r="R21" s="968"/>
      <c r="S21" s="968"/>
      <c r="T21" s="968"/>
      <c r="U21" s="968"/>
      <c r="V21" s="968"/>
      <c r="W21" s="968"/>
      <c r="X21" s="968"/>
      <c r="Y21" s="968"/>
      <c r="Z21" s="968"/>
      <c r="AA21" s="968"/>
      <c r="AB21" s="968"/>
      <c r="AC21" s="968"/>
      <c r="AD21" s="968"/>
      <c r="AE21" s="974"/>
      <c r="AF21" s="994"/>
      <c r="AG21" s="972"/>
      <c r="AH21" s="972"/>
      <c r="AI21" s="972"/>
      <c r="AJ21" s="995"/>
      <c r="AK21" s="973"/>
      <c r="AL21" s="968"/>
      <c r="AM21" s="968"/>
      <c r="AN21" s="968"/>
      <c r="AO21" s="968"/>
      <c r="AP21" s="968"/>
      <c r="AQ21" s="968"/>
      <c r="AR21" s="968"/>
      <c r="AS21" s="968"/>
      <c r="AT21" s="968"/>
      <c r="AU21" s="969"/>
      <c r="AV21" s="969"/>
      <c r="AW21" s="969"/>
      <c r="AX21" s="969"/>
      <c r="AY21" s="970"/>
      <c r="AZ21" s="63"/>
      <c r="BA21" s="63"/>
      <c r="BB21" s="63"/>
      <c r="BC21" s="63"/>
      <c r="BD21" s="63"/>
      <c r="BE21" s="81"/>
      <c r="BF21" s="81"/>
      <c r="BG21" s="81"/>
      <c r="BH21" s="81"/>
      <c r="BI21" s="81"/>
      <c r="BJ21" s="81"/>
      <c r="BK21" s="81"/>
      <c r="BL21" s="81"/>
      <c r="BM21" s="81"/>
      <c r="BN21" s="81"/>
      <c r="BO21" s="81"/>
      <c r="BP21" s="81"/>
      <c r="BQ21" s="59">
        <v>15</v>
      </c>
      <c r="BR21" s="87"/>
      <c r="BS21" s="964"/>
      <c r="BT21" s="965"/>
      <c r="BU21" s="965"/>
      <c r="BV21" s="965"/>
      <c r="BW21" s="965"/>
      <c r="BX21" s="965"/>
      <c r="BY21" s="965"/>
      <c r="BZ21" s="965"/>
      <c r="CA21" s="965"/>
      <c r="CB21" s="965"/>
      <c r="CC21" s="965"/>
      <c r="CD21" s="965"/>
      <c r="CE21" s="965"/>
      <c r="CF21" s="965"/>
      <c r="CG21" s="966"/>
      <c r="CH21" s="971"/>
      <c r="CI21" s="972"/>
      <c r="CJ21" s="972"/>
      <c r="CK21" s="972"/>
      <c r="CL21" s="982"/>
      <c r="CM21" s="971"/>
      <c r="CN21" s="972"/>
      <c r="CO21" s="972"/>
      <c r="CP21" s="972"/>
      <c r="CQ21" s="982"/>
      <c r="CR21" s="971"/>
      <c r="CS21" s="972"/>
      <c r="CT21" s="972"/>
      <c r="CU21" s="972"/>
      <c r="CV21" s="982"/>
      <c r="CW21" s="971"/>
      <c r="CX21" s="972"/>
      <c r="CY21" s="972"/>
      <c r="CZ21" s="972"/>
      <c r="DA21" s="982"/>
      <c r="DB21" s="971"/>
      <c r="DC21" s="972"/>
      <c r="DD21" s="972"/>
      <c r="DE21" s="972"/>
      <c r="DF21" s="982"/>
      <c r="DG21" s="971"/>
      <c r="DH21" s="972"/>
      <c r="DI21" s="972"/>
      <c r="DJ21" s="972"/>
      <c r="DK21" s="982"/>
      <c r="DL21" s="971"/>
      <c r="DM21" s="972"/>
      <c r="DN21" s="972"/>
      <c r="DO21" s="972"/>
      <c r="DP21" s="982"/>
      <c r="DQ21" s="971"/>
      <c r="DR21" s="972"/>
      <c r="DS21" s="972"/>
      <c r="DT21" s="972"/>
      <c r="DU21" s="982"/>
      <c r="DV21" s="964"/>
      <c r="DW21" s="965"/>
      <c r="DX21" s="965"/>
      <c r="DY21" s="965"/>
      <c r="DZ21" s="983"/>
      <c r="EA21" s="81"/>
    </row>
    <row r="22" spans="1:131" s="53" customFormat="1" ht="26.25" customHeight="1" x14ac:dyDescent="0.15">
      <c r="A22" s="59">
        <v>16</v>
      </c>
      <c r="B22" s="964"/>
      <c r="C22" s="965"/>
      <c r="D22" s="965"/>
      <c r="E22" s="965"/>
      <c r="F22" s="965"/>
      <c r="G22" s="965"/>
      <c r="H22" s="965"/>
      <c r="I22" s="965"/>
      <c r="J22" s="965"/>
      <c r="K22" s="965"/>
      <c r="L22" s="965"/>
      <c r="M22" s="965"/>
      <c r="N22" s="965"/>
      <c r="O22" s="965"/>
      <c r="P22" s="966"/>
      <c r="Q22" s="1015"/>
      <c r="R22" s="1016"/>
      <c r="S22" s="1016"/>
      <c r="T22" s="1016"/>
      <c r="U22" s="1016"/>
      <c r="V22" s="1016"/>
      <c r="W22" s="1016"/>
      <c r="X22" s="1016"/>
      <c r="Y22" s="1016"/>
      <c r="Z22" s="1016"/>
      <c r="AA22" s="1016"/>
      <c r="AB22" s="1016"/>
      <c r="AC22" s="1016"/>
      <c r="AD22" s="1016"/>
      <c r="AE22" s="1017"/>
      <c r="AF22" s="994"/>
      <c r="AG22" s="972"/>
      <c r="AH22" s="972"/>
      <c r="AI22" s="972"/>
      <c r="AJ22" s="995"/>
      <c r="AK22" s="1018"/>
      <c r="AL22" s="1016"/>
      <c r="AM22" s="1016"/>
      <c r="AN22" s="1016"/>
      <c r="AO22" s="1016"/>
      <c r="AP22" s="1016"/>
      <c r="AQ22" s="1016"/>
      <c r="AR22" s="1016"/>
      <c r="AS22" s="1016"/>
      <c r="AT22" s="1016"/>
      <c r="AU22" s="1019"/>
      <c r="AV22" s="1019"/>
      <c r="AW22" s="1019"/>
      <c r="AX22" s="1019"/>
      <c r="AY22" s="1020"/>
      <c r="AZ22" s="999" t="s">
        <v>451</v>
      </c>
      <c r="BA22" s="999"/>
      <c r="BB22" s="999"/>
      <c r="BC22" s="999"/>
      <c r="BD22" s="1000"/>
      <c r="BE22" s="81"/>
      <c r="BF22" s="81"/>
      <c r="BG22" s="81"/>
      <c r="BH22" s="81"/>
      <c r="BI22" s="81"/>
      <c r="BJ22" s="81"/>
      <c r="BK22" s="81"/>
      <c r="BL22" s="81"/>
      <c r="BM22" s="81"/>
      <c r="BN22" s="81"/>
      <c r="BO22" s="81"/>
      <c r="BP22" s="81"/>
      <c r="BQ22" s="59">
        <v>16</v>
      </c>
      <c r="BR22" s="87"/>
      <c r="BS22" s="964"/>
      <c r="BT22" s="965"/>
      <c r="BU22" s="965"/>
      <c r="BV22" s="965"/>
      <c r="BW22" s="965"/>
      <c r="BX22" s="965"/>
      <c r="BY22" s="965"/>
      <c r="BZ22" s="965"/>
      <c r="CA22" s="965"/>
      <c r="CB22" s="965"/>
      <c r="CC22" s="965"/>
      <c r="CD22" s="965"/>
      <c r="CE22" s="965"/>
      <c r="CF22" s="965"/>
      <c r="CG22" s="966"/>
      <c r="CH22" s="971"/>
      <c r="CI22" s="972"/>
      <c r="CJ22" s="972"/>
      <c r="CK22" s="972"/>
      <c r="CL22" s="982"/>
      <c r="CM22" s="971"/>
      <c r="CN22" s="972"/>
      <c r="CO22" s="972"/>
      <c r="CP22" s="972"/>
      <c r="CQ22" s="982"/>
      <c r="CR22" s="971"/>
      <c r="CS22" s="972"/>
      <c r="CT22" s="972"/>
      <c r="CU22" s="972"/>
      <c r="CV22" s="982"/>
      <c r="CW22" s="971"/>
      <c r="CX22" s="972"/>
      <c r="CY22" s="972"/>
      <c r="CZ22" s="972"/>
      <c r="DA22" s="982"/>
      <c r="DB22" s="971"/>
      <c r="DC22" s="972"/>
      <c r="DD22" s="972"/>
      <c r="DE22" s="972"/>
      <c r="DF22" s="982"/>
      <c r="DG22" s="971"/>
      <c r="DH22" s="972"/>
      <c r="DI22" s="972"/>
      <c r="DJ22" s="972"/>
      <c r="DK22" s="982"/>
      <c r="DL22" s="971"/>
      <c r="DM22" s="972"/>
      <c r="DN22" s="972"/>
      <c r="DO22" s="972"/>
      <c r="DP22" s="982"/>
      <c r="DQ22" s="971"/>
      <c r="DR22" s="972"/>
      <c r="DS22" s="972"/>
      <c r="DT22" s="972"/>
      <c r="DU22" s="982"/>
      <c r="DV22" s="964"/>
      <c r="DW22" s="965"/>
      <c r="DX22" s="965"/>
      <c r="DY22" s="965"/>
      <c r="DZ22" s="983"/>
      <c r="EA22" s="81"/>
    </row>
    <row r="23" spans="1:131" s="53" customFormat="1" ht="26.25" customHeight="1" x14ac:dyDescent="0.15">
      <c r="A23" s="60" t="s">
        <v>257</v>
      </c>
      <c r="B23" s="942" t="s">
        <v>307</v>
      </c>
      <c r="C23" s="943"/>
      <c r="D23" s="943"/>
      <c r="E23" s="943"/>
      <c r="F23" s="943"/>
      <c r="G23" s="943"/>
      <c r="H23" s="943"/>
      <c r="I23" s="943"/>
      <c r="J23" s="943"/>
      <c r="K23" s="943"/>
      <c r="L23" s="943"/>
      <c r="M23" s="943"/>
      <c r="N23" s="943"/>
      <c r="O23" s="943"/>
      <c r="P23" s="944"/>
      <c r="Q23" s="1013">
        <v>48012</v>
      </c>
      <c r="R23" s="954"/>
      <c r="S23" s="954"/>
      <c r="T23" s="954"/>
      <c r="U23" s="954"/>
      <c r="V23" s="954">
        <v>44644</v>
      </c>
      <c r="W23" s="954"/>
      <c r="X23" s="954"/>
      <c r="Y23" s="954"/>
      <c r="Z23" s="954"/>
      <c r="AA23" s="954">
        <v>3368</v>
      </c>
      <c r="AB23" s="954"/>
      <c r="AC23" s="954"/>
      <c r="AD23" s="954"/>
      <c r="AE23" s="1014"/>
      <c r="AF23" s="985">
        <v>3133</v>
      </c>
      <c r="AG23" s="954"/>
      <c r="AH23" s="954"/>
      <c r="AI23" s="954"/>
      <c r="AJ23" s="986"/>
      <c r="AK23" s="987"/>
      <c r="AL23" s="953"/>
      <c r="AM23" s="953"/>
      <c r="AN23" s="953"/>
      <c r="AO23" s="953"/>
      <c r="AP23" s="954">
        <v>14315</v>
      </c>
      <c r="AQ23" s="954"/>
      <c r="AR23" s="954"/>
      <c r="AS23" s="954"/>
      <c r="AT23" s="954"/>
      <c r="AU23" s="955"/>
      <c r="AV23" s="955"/>
      <c r="AW23" s="955"/>
      <c r="AX23" s="955"/>
      <c r="AY23" s="956"/>
      <c r="AZ23" s="989" t="s">
        <v>205</v>
      </c>
      <c r="BA23" s="949"/>
      <c r="BB23" s="949"/>
      <c r="BC23" s="949"/>
      <c r="BD23" s="990"/>
      <c r="BE23" s="81"/>
      <c r="BF23" s="81"/>
      <c r="BG23" s="81"/>
      <c r="BH23" s="81"/>
      <c r="BI23" s="81"/>
      <c r="BJ23" s="81"/>
      <c r="BK23" s="81"/>
      <c r="BL23" s="81"/>
      <c r="BM23" s="81"/>
      <c r="BN23" s="81"/>
      <c r="BO23" s="81"/>
      <c r="BP23" s="81"/>
      <c r="BQ23" s="59">
        <v>17</v>
      </c>
      <c r="BR23" s="87"/>
      <c r="BS23" s="964"/>
      <c r="BT23" s="965"/>
      <c r="BU23" s="965"/>
      <c r="BV23" s="965"/>
      <c r="BW23" s="965"/>
      <c r="BX23" s="965"/>
      <c r="BY23" s="965"/>
      <c r="BZ23" s="965"/>
      <c r="CA23" s="965"/>
      <c r="CB23" s="965"/>
      <c r="CC23" s="965"/>
      <c r="CD23" s="965"/>
      <c r="CE23" s="965"/>
      <c r="CF23" s="965"/>
      <c r="CG23" s="966"/>
      <c r="CH23" s="971"/>
      <c r="CI23" s="972"/>
      <c r="CJ23" s="972"/>
      <c r="CK23" s="972"/>
      <c r="CL23" s="982"/>
      <c r="CM23" s="971"/>
      <c r="CN23" s="972"/>
      <c r="CO23" s="972"/>
      <c r="CP23" s="972"/>
      <c r="CQ23" s="982"/>
      <c r="CR23" s="971"/>
      <c r="CS23" s="972"/>
      <c r="CT23" s="972"/>
      <c r="CU23" s="972"/>
      <c r="CV23" s="982"/>
      <c r="CW23" s="971"/>
      <c r="CX23" s="972"/>
      <c r="CY23" s="972"/>
      <c r="CZ23" s="972"/>
      <c r="DA23" s="982"/>
      <c r="DB23" s="971"/>
      <c r="DC23" s="972"/>
      <c r="DD23" s="972"/>
      <c r="DE23" s="972"/>
      <c r="DF23" s="982"/>
      <c r="DG23" s="971"/>
      <c r="DH23" s="972"/>
      <c r="DI23" s="972"/>
      <c r="DJ23" s="972"/>
      <c r="DK23" s="982"/>
      <c r="DL23" s="971"/>
      <c r="DM23" s="972"/>
      <c r="DN23" s="972"/>
      <c r="DO23" s="972"/>
      <c r="DP23" s="982"/>
      <c r="DQ23" s="971"/>
      <c r="DR23" s="972"/>
      <c r="DS23" s="972"/>
      <c r="DT23" s="972"/>
      <c r="DU23" s="982"/>
      <c r="DV23" s="964"/>
      <c r="DW23" s="965"/>
      <c r="DX23" s="965"/>
      <c r="DY23" s="965"/>
      <c r="DZ23" s="983"/>
      <c r="EA23" s="81"/>
    </row>
    <row r="24" spans="1:131" s="53" customFormat="1" ht="26.25" customHeight="1" x14ac:dyDescent="0.15">
      <c r="A24" s="1011" t="s">
        <v>368</v>
      </c>
      <c r="B24" s="1011"/>
      <c r="C24" s="1011"/>
      <c r="D24" s="1011"/>
      <c r="E24" s="1011"/>
      <c r="F24" s="1011"/>
      <c r="G24" s="1011"/>
      <c r="H24" s="1011"/>
      <c r="I24" s="1011"/>
      <c r="J24" s="1011"/>
      <c r="K24" s="1011"/>
      <c r="L24" s="1011"/>
      <c r="M24" s="1011"/>
      <c r="N24" s="1011"/>
      <c r="O24" s="1011"/>
      <c r="P24" s="1011"/>
      <c r="Q24" s="1011"/>
      <c r="R24" s="1011"/>
      <c r="S24" s="1011"/>
      <c r="T24" s="1011"/>
      <c r="U24" s="1011"/>
      <c r="V24" s="1011"/>
      <c r="W24" s="1011"/>
      <c r="X24" s="1011"/>
      <c r="Y24" s="1011"/>
      <c r="Z24" s="1011"/>
      <c r="AA24" s="1011"/>
      <c r="AB24" s="1011"/>
      <c r="AC24" s="1011"/>
      <c r="AD24" s="1011"/>
      <c r="AE24" s="1011"/>
      <c r="AF24" s="1011"/>
      <c r="AG24" s="1011"/>
      <c r="AH24" s="1011"/>
      <c r="AI24" s="1011"/>
      <c r="AJ24" s="1011"/>
      <c r="AK24" s="1011"/>
      <c r="AL24" s="1011"/>
      <c r="AM24" s="1011"/>
      <c r="AN24" s="1011"/>
      <c r="AO24" s="1011"/>
      <c r="AP24" s="1011"/>
      <c r="AQ24" s="1011"/>
      <c r="AR24" s="1011"/>
      <c r="AS24" s="1011"/>
      <c r="AT24" s="1011"/>
      <c r="AU24" s="1011"/>
      <c r="AV24" s="1011"/>
      <c r="AW24" s="1011"/>
      <c r="AX24" s="1011"/>
      <c r="AY24" s="1011"/>
      <c r="AZ24" s="63"/>
      <c r="BA24" s="63"/>
      <c r="BB24" s="63"/>
      <c r="BC24" s="63"/>
      <c r="BD24" s="63"/>
      <c r="BE24" s="81"/>
      <c r="BF24" s="81"/>
      <c r="BG24" s="81"/>
      <c r="BH24" s="81"/>
      <c r="BI24" s="81"/>
      <c r="BJ24" s="81"/>
      <c r="BK24" s="81"/>
      <c r="BL24" s="81"/>
      <c r="BM24" s="81"/>
      <c r="BN24" s="81"/>
      <c r="BO24" s="81"/>
      <c r="BP24" s="81"/>
      <c r="BQ24" s="59">
        <v>18</v>
      </c>
      <c r="BR24" s="87"/>
      <c r="BS24" s="964"/>
      <c r="BT24" s="965"/>
      <c r="BU24" s="965"/>
      <c r="BV24" s="965"/>
      <c r="BW24" s="965"/>
      <c r="BX24" s="965"/>
      <c r="BY24" s="965"/>
      <c r="BZ24" s="965"/>
      <c r="CA24" s="965"/>
      <c r="CB24" s="965"/>
      <c r="CC24" s="965"/>
      <c r="CD24" s="965"/>
      <c r="CE24" s="965"/>
      <c r="CF24" s="965"/>
      <c r="CG24" s="966"/>
      <c r="CH24" s="971"/>
      <c r="CI24" s="972"/>
      <c r="CJ24" s="972"/>
      <c r="CK24" s="972"/>
      <c r="CL24" s="982"/>
      <c r="CM24" s="971"/>
      <c r="CN24" s="972"/>
      <c r="CO24" s="972"/>
      <c r="CP24" s="972"/>
      <c r="CQ24" s="982"/>
      <c r="CR24" s="971"/>
      <c r="CS24" s="972"/>
      <c r="CT24" s="972"/>
      <c r="CU24" s="972"/>
      <c r="CV24" s="982"/>
      <c r="CW24" s="971"/>
      <c r="CX24" s="972"/>
      <c r="CY24" s="972"/>
      <c r="CZ24" s="972"/>
      <c r="DA24" s="982"/>
      <c r="DB24" s="971"/>
      <c r="DC24" s="972"/>
      <c r="DD24" s="972"/>
      <c r="DE24" s="972"/>
      <c r="DF24" s="982"/>
      <c r="DG24" s="971"/>
      <c r="DH24" s="972"/>
      <c r="DI24" s="972"/>
      <c r="DJ24" s="972"/>
      <c r="DK24" s="982"/>
      <c r="DL24" s="971"/>
      <c r="DM24" s="972"/>
      <c r="DN24" s="972"/>
      <c r="DO24" s="972"/>
      <c r="DP24" s="982"/>
      <c r="DQ24" s="971"/>
      <c r="DR24" s="972"/>
      <c r="DS24" s="972"/>
      <c r="DT24" s="972"/>
      <c r="DU24" s="982"/>
      <c r="DV24" s="964"/>
      <c r="DW24" s="965"/>
      <c r="DX24" s="965"/>
      <c r="DY24" s="965"/>
      <c r="DZ24" s="983"/>
      <c r="EA24" s="81"/>
    </row>
    <row r="25" spans="1:131" s="51" customFormat="1" ht="26.25" customHeight="1" x14ac:dyDescent="0.15">
      <c r="A25" s="1012" t="s">
        <v>420</v>
      </c>
      <c r="B25" s="1012"/>
      <c r="C25" s="1012"/>
      <c r="D25" s="1012"/>
      <c r="E25" s="1012"/>
      <c r="F25" s="1012"/>
      <c r="G25" s="1012"/>
      <c r="H25" s="1012"/>
      <c r="I25" s="1012"/>
      <c r="J25" s="1012"/>
      <c r="K25" s="1012"/>
      <c r="L25" s="1012"/>
      <c r="M25" s="1012"/>
      <c r="N25" s="1012"/>
      <c r="O25" s="1012"/>
      <c r="P25" s="1012"/>
      <c r="Q25" s="1012"/>
      <c r="R25" s="1012"/>
      <c r="S25" s="1012"/>
      <c r="T25" s="1012"/>
      <c r="U25" s="1012"/>
      <c r="V25" s="1012"/>
      <c r="W25" s="1012"/>
      <c r="X25" s="1012"/>
      <c r="Y25" s="1012"/>
      <c r="Z25" s="1012"/>
      <c r="AA25" s="1012"/>
      <c r="AB25" s="1012"/>
      <c r="AC25" s="1012"/>
      <c r="AD25" s="1012"/>
      <c r="AE25" s="1012"/>
      <c r="AF25" s="1012"/>
      <c r="AG25" s="1012"/>
      <c r="AH25" s="1012"/>
      <c r="AI25" s="1012"/>
      <c r="AJ25" s="1012"/>
      <c r="AK25" s="1012"/>
      <c r="AL25" s="1012"/>
      <c r="AM25" s="1012"/>
      <c r="AN25" s="1012"/>
      <c r="AO25" s="1012"/>
      <c r="AP25" s="1012"/>
      <c r="AQ25" s="1012"/>
      <c r="AR25" s="1012"/>
      <c r="AS25" s="1012"/>
      <c r="AT25" s="1012"/>
      <c r="AU25" s="1012"/>
      <c r="AV25" s="1012"/>
      <c r="AW25" s="1012"/>
      <c r="AX25" s="1012"/>
      <c r="AY25" s="1012"/>
      <c r="AZ25" s="1012"/>
      <c r="BA25" s="1012"/>
      <c r="BB25" s="1012"/>
      <c r="BC25" s="1012"/>
      <c r="BD25" s="1012"/>
      <c r="BE25" s="1012"/>
      <c r="BF25" s="1012"/>
      <c r="BG25" s="1012"/>
      <c r="BH25" s="1012"/>
      <c r="BI25" s="1012"/>
      <c r="BJ25" s="63"/>
      <c r="BK25" s="63"/>
      <c r="BL25" s="63"/>
      <c r="BM25" s="63"/>
      <c r="BN25" s="63"/>
      <c r="BO25" s="62"/>
      <c r="BP25" s="62"/>
      <c r="BQ25" s="59">
        <v>19</v>
      </c>
      <c r="BR25" s="87"/>
      <c r="BS25" s="964"/>
      <c r="BT25" s="965"/>
      <c r="BU25" s="965"/>
      <c r="BV25" s="965"/>
      <c r="BW25" s="965"/>
      <c r="BX25" s="965"/>
      <c r="BY25" s="965"/>
      <c r="BZ25" s="965"/>
      <c r="CA25" s="965"/>
      <c r="CB25" s="965"/>
      <c r="CC25" s="965"/>
      <c r="CD25" s="965"/>
      <c r="CE25" s="965"/>
      <c r="CF25" s="965"/>
      <c r="CG25" s="966"/>
      <c r="CH25" s="971"/>
      <c r="CI25" s="972"/>
      <c r="CJ25" s="972"/>
      <c r="CK25" s="972"/>
      <c r="CL25" s="982"/>
      <c r="CM25" s="971"/>
      <c r="CN25" s="972"/>
      <c r="CO25" s="972"/>
      <c r="CP25" s="972"/>
      <c r="CQ25" s="982"/>
      <c r="CR25" s="971"/>
      <c r="CS25" s="972"/>
      <c r="CT25" s="972"/>
      <c r="CU25" s="972"/>
      <c r="CV25" s="982"/>
      <c r="CW25" s="971"/>
      <c r="CX25" s="972"/>
      <c r="CY25" s="972"/>
      <c r="CZ25" s="972"/>
      <c r="DA25" s="982"/>
      <c r="DB25" s="971"/>
      <c r="DC25" s="972"/>
      <c r="DD25" s="972"/>
      <c r="DE25" s="972"/>
      <c r="DF25" s="982"/>
      <c r="DG25" s="971"/>
      <c r="DH25" s="972"/>
      <c r="DI25" s="972"/>
      <c r="DJ25" s="972"/>
      <c r="DK25" s="982"/>
      <c r="DL25" s="971"/>
      <c r="DM25" s="972"/>
      <c r="DN25" s="972"/>
      <c r="DO25" s="972"/>
      <c r="DP25" s="982"/>
      <c r="DQ25" s="971"/>
      <c r="DR25" s="972"/>
      <c r="DS25" s="972"/>
      <c r="DT25" s="972"/>
      <c r="DU25" s="982"/>
      <c r="DV25" s="964"/>
      <c r="DW25" s="965"/>
      <c r="DX25" s="965"/>
      <c r="DY25" s="965"/>
      <c r="DZ25" s="983"/>
      <c r="EA25" s="54"/>
    </row>
    <row r="26" spans="1:131" s="51" customFormat="1" ht="26.25" customHeight="1" x14ac:dyDescent="0.15">
      <c r="A26" s="700" t="s">
        <v>434</v>
      </c>
      <c r="B26" s="701"/>
      <c r="C26" s="701"/>
      <c r="D26" s="701"/>
      <c r="E26" s="701"/>
      <c r="F26" s="701"/>
      <c r="G26" s="701"/>
      <c r="H26" s="701"/>
      <c r="I26" s="701"/>
      <c r="J26" s="701"/>
      <c r="K26" s="701"/>
      <c r="L26" s="701"/>
      <c r="M26" s="701"/>
      <c r="N26" s="701"/>
      <c r="O26" s="701"/>
      <c r="P26" s="702"/>
      <c r="Q26" s="692" t="s">
        <v>453</v>
      </c>
      <c r="R26" s="693"/>
      <c r="S26" s="693"/>
      <c r="T26" s="693"/>
      <c r="U26" s="694"/>
      <c r="V26" s="692" t="s">
        <v>454</v>
      </c>
      <c r="W26" s="693"/>
      <c r="X26" s="693"/>
      <c r="Y26" s="693"/>
      <c r="Z26" s="694"/>
      <c r="AA26" s="692" t="s">
        <v>455</v>
      </c>
      <c r="AB26" s="693"/>
      <c r="AC26" s="693"/>
      <c r="AD26" s="693"/>
      <c r="AE26" s="693"/>
      <c r="AF26" s="784" t="s">
        <v>255</v>
      </c>
      <c r="AG26" s="707"/>
      <c r="AH26" s="707"/>
      <c r="AI26" s="707"/>
      <c r="AJ26" s="785"/>
      <c r="AK26" s="693" t="s">
        <v>386</v>
      </c>
      <c r="AL26" s="693"/>
      <c r="AM26" s="693"/>
      <c r="AN26" s="693"/>
      <c r="AO26" s="694"/>
      <c r="AP26" s="692" t="s">
        <v>354</v>
      </c>
      <c r="AQ26" s="693"/>
      <c r="AR26" s="693"/>
      <c r="AS26" s="693"/>
      <c r="AT26" s="694"/>
      <c r="AU26" s="692" t="s">
        <v>456</v>
      </c>
      <c r="AV26" s="693"/>
      <c r="AW26" s="693"/>
      <c r="AX26" s="693"/>
      <c r="AY26" s="694"/>
      <c r="AZ26" s="692" t="s">
        <v>457</v>
      </c>
      <c r="BA26" s="693"/>
      <c r="BB26" s="693"/>
      <c r="BC26" s="693"/>
      <c r="BD26" s="694"/>
      <c r="BE26" s="692" t="s">
        <v>440</v>
      </c>
      <c r="BF26" s="693"/>
      <c r="BG26" s="693"/>
      <c r="BH26" s="693"/>
      <c r="BI26" s="698"/>
      <c r="BJ26" s="63"/>
      <c r="BK26" s="63"/>
      <c r="BL26" s="63"/>
      <c r="BM26" s="63"/>
      <c r="BN26" s="63"/>
      <c r="BO26" s="62"/>
      <c r="BP26" s="62"/>
      <c r="BQ26" s="59">
        <v>20</v>
      </c>
      <c r="BR26" s="87"/>
      <c r="BS26" s="964"/>
      <c r="BT26" s="965"/>
      <c r="BU26" s="965"/>
      <c r="BV26" s="965"/>
      <c r="BW26" s="965"/>
      <c r="BX26" s="965"/>
      <c r="BY26" s="965"/>
      <c r="BZ26" s="965"/>
      <c r="CA26" s="965"/>
      <c r="CB26" s="965"/>
      <c r="CC26" s="965"/>
      <c r="CD26" s="965"/>
      <c r="CE26" s="965"/>
      <c r="CF26" s="965"/>
      <c r="CG26" s="966"/>
      <c r="CH26" s="971"/>
      <c r="CI26" s="972"/>
      <c r="CJ26" s="972"/>
      <c r="CK26" s="972"/>
      <c r="CL26" s="982"/>
      <c r="CM26" s="971"/>
      <c r="CN26" s="972"/>
      <c r="CO26" s="972"/>
      <c r="CP26" s="972"/>
      <c r="CQ26" s="982"/>
      <c r="CR26" s="971"/>
      <c r="CS26" s="972"/>
      <c r="CT26" s="972"/>
      <c r="CU26" s="972"/>
      <c r="CV26" s="982"/>
      <c r="CW26" s="971"/>
      <c r="CX26" s="972"/>
      <c r="CY26" s="972"/>
      <c r="CZ26" s="972"/>
      <c r="DA26" s="982"/>
      <c r="DB26" s="971"/>
      <c r="DC26" s="972"/>
      <c r="DD26" s="972"/>
      <c r="DE26" s="972"/>
      <c r="DF26" s="982"/>
      <c r="DG26" s="971"/>
      <c r="DH26" s="972"/>
      <c r="DI26" s="972"/>
      <c r="DJ26" s="972"/>
      <c r="DK26" s="982"/>
      <c r="DL26" s="971"/>
      <c r="DM26" s="972"/>
      <c r="DN26" s="972"/>
      <c r="DO26" s="972"/>
      <c r="DP26" s="982"/>
      <c r="DQ26" s="971"/>
      <c r="DR26" s="972"/>
      <c r="DS26" s="972"/>
      <c r="DT26" s="972"/>
      <c r="DU26" s="982"/>
      <c r="DV26" s="964"/>
      <c r="DW26" s="965"/>
      <c r="DX26" s="965"/>
      <c r="DY26" s="965"/>
      <c r="DZ26" s="983"/>
      <c r="EA26" s="54"/>
    </row>
    <row r="27" spans="1:131" s="51" customFormat="1" ht="26.25" customHeight="1" x14ac:dyDescent="0.15">
      <c r="A27" s="703"/>
      <c r="B27" s="704"/>
      <c r="C27" s="704"/>
      <c r="D27" s="704"/>
      <c r="E27" s="704"/>
      <c r="F27" s="704"/>
      <c r="G27" s="704"/>
      <c r="H27" s="704"/>
      <c r="I27" s="704"/>
      <c r="J27" s="704"/>
      <c r="K27" s="704"/>
      <c r="L27" s="704"/>
      <c r="M27" s="704"/>
      <c r="N27" s="704"/>
      <c r="O27" s="704"/>
      <c r="P27" s="705"/>
      <c r="Q27" s="695"/>
      <c r="R27" s="696"/>
      <c r="S27" s="696"/>
      <c r="T27" s="696"/>
      <c r="U27" s="697"/>
      <c r="V27" s="695"/>
      <c r="W27" s="696"/>
      <c r="X27" s="696"/>
      <c r="Y27" s="696"/>
      <c r="Z27" s="697"/>
      <c r="AA27" s="695"/>
      <c r="AB27" s="696"/>
      <c r="AC27" s="696"/>
      <c r="AD27" s="696"/>
      <c r="AE27" s="696"/>
      <c r="AF27" s="786"/>
      <c r="AG27" s="710"/>
      <c r="AH27" s="710"/>
      <c r="AI27" s="710"/>
      <c r="AJ27" s="787"/>
      <c r="AK27" s="696"/>
      <c r="AL27" s="696"/>
      <c r="AM27" s="696"/>
      <c r="AN27" s="696"/>
      <c r="AO27" s="697"/>
      <c r="AP27" s="695"/>
      <c r="AQ27" s="696"/>
      <c r="AR27" s="696"/>
      <c r="AS27" s="696"/>
      <c r="AT27" s="697"/>
      <c r="AU27" s="695"/>
      <c r="AV27" s="696"/>
      <c r="AW27" s="696"/>
      <c r="AX27" s="696"/>
      <c r="AY27" s="697"/>
      <c r="AZ27" s="695"/>
      <c r="BA27" s="696"/>
      <c r="BB27" s="696"/>
      <c r="BC27" s="696"/>
      <c r="BD27" s="697"/>
      <c r="BE27" s="695"/>
      <c r="BF27" s="696"/>
      <c r="BG27" s="696"/>
      <c r="BH27" s="696"/>
      <c r="BI27" s="699"/>
      <c r="BJ27" s="63"/>
      <c r="BK27" s="63"/>
      <c r="BL27" s="63"/>
      <c r="BM27" s="63"/>
      <c r="BN27" s="63"/>
      <c r="BO27" s="62"/>
      <c r="BP27" s="62"/>
      <c r="BQ27" s="59">
        <v>21</v>
      </c>
      <c r="BR27" s="87"/>
      <c r="BS27" s="964"/>
      <c r="BT27" s="965"/>
      <c r="BU27" s="965"/>
      <c r="BV27" s="965"/>
      <c r="BW27" s="965"/>
      <c r="BX27" s="965"/>
      <c r="BY27" s="965"/>
      <c r="BZ27" s="965"/>
      <c r="CA27" s="965"/>
      <c r="CB27" s="965"/>
      <c r="CC27" s="965"/>
      <c r="CD27" s="965"/>
      <c r="CE27" s="965"/>
      <c r="CF27" s="965"/>
      <c r="CG27" s="966"/>
      <c r="CH27" s="971"/>
      <c r="CI27" s="972"/>
      <c r="CJ27" s="972"/>
      <c r="CK27" s="972"/>
      <c r="CL27" s="982"/>
      <c r="CM27" s="971"/>
      <c r="CN27" s="972"/>
      <c r="CO27" s="972"/>
      <c r="CP27" s="972"/>
      <c r="CQ27" s="982"/>
      <c r="CR27" s="971"/>
      <c r="CS27" s="972"/>
      <c r="CT27" s="972"/>
      <c r="CU27" s="972"/>
      <c r="CV27" s="982"/>
      <c r="CW27" s="971"/>
      <c r="CX27" s="972"/>
      <c r="CY27" s="972"/>
      <c r="CZ27" s="972"/>
      <c r="DA27" s="982"/>
      <c r="DB27" s="971"/>
      <c r="DC27" s="972"/>
      <c r="DD27" s="972"/>
      <c r="DE27" s="972"/>
      <c r="DF27" s="982"/>
      <c r="DG27" s="971"/>
      <c r="DH27" s="972"/>
      <c r="DI27" s="972"/>
      <c r="DJ27" s="972"/>
      <c r="DK27" s="982"/>
      <c r="DL27" s="971"/>
      <c r="DM27" s="972"/>
      <c r="DN27" s="972"/>
      <c r="DO27" s="972"/>
      <c r="DP27" s="982"/>
      <c r="DQ27" s="971"/>
      <c r="DR27" s="972"/>
      <c r="DS27" s="972"/>
      <c r="DT27" s="972"/>
      <c r="DU27" s="982"/>
      <c r="DV27" s="964"/>
      <c r="DW27" s="965"/>
      <c r="DX27" s="965"/>
      <c r="DY27" s="965"/>
      <c r="DZ27" s="983"/>
      <c r="EA27" s="54"/>
    </row>
    <row r="28" spans="1:131" s="51" customFormat="1" ht="26.25" customHeight="1" x14ac:dyDescent="0.15">
      <c r="A28" s="61">
        <v>1</v>
      </c>
      <c r="B28" s="975" t="s">
        <v>7</v>
      </c>
      <c r="C28" s="976"/>
      <c r="D28" s="976"/>
      <c r="E28" s="976"/>
      <c r="F28" s="976"/>
      <c r="G28" s="976"/>
      <c r="H28" s="976"/>
      <c r="I28" s="976"/>
      <c r="J28" s="976"/>
      <c r="K28" s="976"/>
      <c r="L28" s="976"/>
      <c r="M28" s="976"/>
      <c r="N28" s="976"/>
      <c r="O28" s="976"/>
      <c r="P28" s="977"/>
      <c r="Q28" s="1002">
        <v>9485</v>
      </c>
      <c r="R28" s="1003"/>
      <c r="S28" s="1003"/>
      <c r="T28" s="1003"/>
      <c r="U28" s="1003"/>
      <c r="V28" s="1003">
        <v>9358</v>
      </c>
      <c r="W28" s="1003"/>
      <c r="X28" s="1003"/>
      <c r="Y28" s="1003"/>
      <c r="Z28" s="1003"/>
      <c r="AA28" s="1003">
        <v>127</v>
      </c>
      <c r="AB28" s="1003"/>
      <c r="AC28" s="1003"/>
      <c r="AD28" s="1003"/>
      <c r="AE28" s="1004"/>
      <c r="AF28" s="1005">
        <v>127</v>
      </c>
      <c r="AG28" s="1003"/>
      <c r="AH28" s="1003"/>
      <c r="AI28" s="1003"/>
      <c r="AJ28" s="1006"/>
      <c r="AK28" s="1007">
        <v>924</v>
      </c>
      <c r="AL28" s="1003"/>
      <c r="AM28" s="1003"/>
      <c r="AN28" s="1003"/>
      <c r="AO28" s="1003"/>
      <c r="AP28" s="1003"/>
      <c r="AQ28" s="1003"/>
      <c r="AR28" s="1003"/>
      <c r="AS28" s="1003"/>
      <c r="AT28" s="1003"/>
      <c r="AU28" s="1003"/>
      <c r="AV28" s="1003"/>
      <c r="AW28" s="1003"/>
      <c r="AX28" s="1003"/>
      <c r="AY28" s="1003"/>
      <c r="AZ28" s="1008"/>
      <c r="BA28" s="1008"/>
      <c r="BB28" s="1008"/>
      <c r="BC28" s="1008"/>
      <c r="BD28" s="1008"/>
      <c r="BE28" s="1009"/>
      <c r="BF28" s="1009"/>
      <c r="BG28" s="1009"/>
      <c r="BH28" s="1009"/>
      <c r="BI28" s="1010"/>
      <c r="BJ28" s="63"/>
      <c r="BK28" s="63"/>
      <c r="BL28" s="63"/>
      <c r="BM28" s="63"/>
      <c r="BN28" s="63"/>
      <c r="BO28" s="62"/>
      <c r="BP28" s="62"/>
      <c r="BQ28" s="59">
        <v>22</v>
      </c>
      <c r="BR28" s="87"/>
      <c r="BS28" s="964"/>
      <c r="BT28" s="965"/>
      <c r="BU28" s="965"/>
      <c r="BV28" s="965"/>
      <c r="BW28" s="965"/>
      <c r="BX28" s="965"/>
      <c r="BY28" s="965"/>
      <c r="BZ28" s="965"/>
      <c r="CA28" s="965"/>
      <c r="CB28" s="965"/>
      <c r="CC28" s="965"/>
      <c r="CD28" s="965"/>
      <c r="CE28" s="965"/>
      <c r="CF28" s="965"/>
      <c r="CG28" s="966"/>
      <c r="CH28" s="971"/>
      <c r="CI28" s="972"/>
      <c r="CJ28" s="972"/>
      <c r="CK28" s="972"/>
      <c r="CL28" s="982"/>
      <c r="CM28" s="971"/>
      <c r="CN28" s="972"/>
      <c r="CO28" s="972"/>
      <c r="CP28" s="972"/>
      <c r="CQ28" s="982"/>
      <c r="CR28" s="971"/>
      <c r="CS28" s="972"/>
      <c r="CT28" s="972"/>
      <c r="CU28" s="972"/>
      <c r="CV28" s="982"/>
      <c r="CW28" s="971"/>
      <c r="CX28" s="972"/>
      <c r="CY28" s="972"/>
      <c r="CZ28" s="972"/>
      <c r="DA28" s="982"/>
      <c r="DB28" s="971"/>
      <c r="DC28" s="972"/>
      <c r="DD28" s="972"/>
      <c r="DE28" s="972"/>
      <c r="DF28" s="982"/>
      <c r="DG28" s="971"/>
      <c r="DH28" s="972"/>
      <c r="DI28" s="972"/>
      <c r="DJ28" s="972"/>
      <c r="DK28" s="982"/>
      <c r="DL28" s="971"/>
      <c r="DM28" s="972"/>
      <c r="DN28" s="972"/>
      <c r="DO28" s="972"/>
      <c r="DP28" s="982"/>
      <c r="DQ28" s="971"/>
      <c r="DR28" s="972"/>
      <c r="DS28" s="972"/>
      <c r="DT28" s="972"/>
      <c r="DU28" s="982"/>
      <c r="DV28" s="964"/>
      <c r="DW28" s="965"/>
      <c r="DX28" s="965"/>
      <c r="DY28" s="965"/>
      <c r="DZ28" s="983"/>
      <c r="EA28" s="54"/>
    </row>
    <row r="29" spans="1:131" s="51" customFormat="1" ht="26.25" customHeight="1" x14ac:dyDescent="0.15">
      <c r="A29" s="61">
        <v>2</v>
      </c>
      <c r="B29" s="964" t="s">
        <v>175</v>
      </c>
      <c r="C29" s="965"/>
      <c r="D29" s="965"/>
      <c r="E29" s="965"/>
      <c r="F29" s="965"/>
      <c r="G29" s="965"/>
      <c r="H29" s="965"/>
      <c r="I29" s="965"/>
      <c r="J29" s="965"/>
      <c r="K29" s="965"/>
      <c r="L29" s="965"/>
      <c r="M29" s="965"/>
      <c r="N29" s="965"/>
      <c r="O29" s="965"/>
      <c r="P29" s="966"/>
      <c r="Q29" s="967">
        <v>5277</v>
      </c>
      <c r="R29" s="968"/>
      <c r="S29" s="968"/>
      <c r="T29" s="968"/>
      <c r="U29" s="968"/>
      <c r="V29" s="968">
        <v>5031</v>
      </c>
      <c r="W29" s="968"/>
      <c r="X29" s="968"/>
      <c r="Y29" s="968"/>
      <c r="Z29" s="968"/>
      <c r="AA29" s="968">
        <v>245</v>
      </c>
      <c r="AB29" s="968"/>
      <c r="AC29" s="968"/>
      <c r="AD29" s="968"/>
      <c r="AE29" s="974"/>
      <c r="AF29" s="994">
        <v>245</v>
      </c>
      <c r="AG29" s="972"/>
      <c r="AH29" s="972"/>
      <c r="AI29" s="972"/>
      <c r="AJ29" s="995"/>
      <c r="AK29" s="973">
        <v>835</v>
      </c>
      <c r="AL29" s="968"/>
      <c r="AM29" s="968"/>
      <c r="AN29" s="968"/>
      <c r="AO29" s="968"/>
      <c r="AP29" s="968"/>
      <c r="AQ29" s="968"/>
      <c r="AR29" s="968"/>
      <c r="AS29" s="968"/>
      <c r="AT29" s="968"/>
      <c r="AU29" s="968"/>
      <c r="AV29" s="968"/>
      <c r="AW29" s="968"/>
      <c r="AX29" s="968"/>
      <c r="AY29" s="968"/>
      <c r="AZ29" s="1001"/>
      <c r="BA29" s="1001"/>
      <c r="BB29" s="1001"/>
      <c r="BC29" s="1001"/>
      <c r="BD29" s="1001"/>
      <c r="BE29" s="969"/>
      <c r="BF29" s="969"/>
      <c r="BG29" s="969"/>
      <c r="BH29" s="969"/>
      <c r="BI29" s="970"/>
      <c r="BJ29" s="63"/>
      <c r="BK29" s="63"/>
      <c r="BL29" s="63"/>
      <c r="BM29" s="63"/>
      <c r="BN29" s="63"/>
      <c r="BO29" s="62"/>
      <c r="BP29" s="62"/>
      <c r="BQ29" s="59">
        <v>23</v>
      </c>
      <c r="BR29" s="87"/>
      <c r="BS29" s="964"/>
      <c r="BT29" s="965"/>
      <c r="BU29" s="965"/>
      <c r="BV29" s="965"/>
      <c r="BW29" s="965"/>
      <c r="BX29" s="965"/>
      <c r="BY29" s="965"/>
      <c r="BZ29" s="965"/>
      <c r="CA29" s="965"/>
      <c r="CB29" s="965"/>
      <c r="CC29" s="965"/>
      <c r="CD29" s="965"/>
      <c r="CE29" s="965"/>
      <c r="CF29" s="965"/>
      <c r="CG29" s="966"/>
      <c r="CH29" s="971"/>
      <c r="CI29" s="972"/>
      <c r="CJ29" s="972"/>
      <c r="CK29" s="972"/>
      <c r="CL29" s="982"/>
      <c r="CM29" s="971"/>
      <c r="CN29" s="972"/>
      <c r="CO29" s="972"/>
      <c r="CP29" s="972"/>
      <c r="CQ29" s="982"/>
      <c r="CR29" s="971"/>
      <c r="CS29" s="972"/>
      <c r="CT29" s="972"/>
      <c r="CU29" s="972"/>
      <c r="CV29" s="982"/>
      <c r="CW29" s="971"/>
      <c r="CX29" s="972"/>
      <c r="CY29" s="972"/>
      <c r="CZ29" s="972"/>
      <c r="DA29" s="982"/>
      <c r="DB29" s="971"/>
      <c r="DC29" s="972"/>
      <c r="DD29" s="972"/>
      <c r="DE29" s="972"/>
      <c r="DF29" s="982"/>
      <c r="DG29" s="971"/>
      <c r="DH29" s="972"/>
      <c r="DI29" s="972"/>
      <c r="DJ29" s="972"/>
      <c r="DK29" s="982"/>
      <c r="DL29" s="971"/>
      <c r="DM29" s="972"/>
      <c r="DN29" s="972"/>
      <c r="DO29" s="972"/>
      <c r="DP29" s="982"/>
      <c r="DQ29" s="971"/>
      <c r="DR29" s="972"/>
      <c r="DS29" s="972"/>
      <c r="DT29" s="972"/>
      <c r="DU29" s="982"/>
      <c r="DV29" s="964"/>
      <c r="DW29" s="965"/>
      <c r="DX29" s="965"/>
      <c r="DY29" s="965"/>
      <c r="DZ29" s="983"/>
      <c r="EA29" s="54"/>
    </row>
    <row r="30" spans="1:131" s="51" customFormat="1" ht="26.25" customHeight="1" x14ac:dyDescent="0.15">
      <c r="A30" s="61">
        <v>3</v>
      </c>
      <c r="B30" s="964" t="s">
        <v>265</v>
      </c>
      <c r="C30" s="965"/>
      <c r="D30" s="965"/>
      <c r="E30" s="965"/>
      <c r="F30" s="965"/>
      <c r="G30" s="965"/>
      <c r="H30" s="965"/>
      <c r="I30" s="965"/>
      <c r="J30" s="965"/>
      <c r="K30" s="965"/>
      <c r="L30" s="965"/>
      <c r="M30" s="965"/>
      <c r="N30" s="965"/>
      <c r="O30" s="965"/>
      <c r="P30" s="966"/>
      <c r="Q30" s="967">
        <v>717</v>
      </c>
      <c r="R30" s="968"/>
      <c r="S30" s="968"/>
      <c r="T30" s="968"/>
      <c r="U30" s="968"/>
      <c r="V30" s="968">
        <v>711</v>
      </c>
      <c r="W30" s="968"/>
      <c r="X30" s="968"/>
      <c r="Y30" s="968"/>
      <c r="Z30" s="968"/>
      <c r="AA30" s="968">
        <v>7</v>
      </c>
      <c r="AB30" s="968"/>
      <c r="AC30" s="968"/>
      <c r="AD30" s="968"/>
      <c r="AE30" s="974"/>
      <c r="AF30" s="994">
        <v>7</v>
      </c>
      <c r="AG30" s="972"/>
      <c r="AH30" s="972"/>
      <c r="AI30" s="972"/>
      <c r="AJ30" s="995"/>
      <c r="AK30" s="973">
        <v>792</v>
      </c>
      <c r="AL30" s="968"/>
      <c r="AM30" s="968"/>
      <c r="AN30" s="968"/>
      <c r="AO30" s="968"/>
      <c r="AP30" s="968"/>
      <c r="AQ30" s="968"/>
      <c r="AR30" s="968"/>
      <c r="AS30" s="968"/>
      <c r="AT30" s="968"/>
      <c r="AU30" s="968"/>
      <c r="AV30" s="968"/>
      <c r="AW30" s="968"/>
      <c r="AX30" s="968"/>
      <c r="AY30" s="968"/>
      <c r="AZ30" s="1001"/>
      <c r="BA30" s="1001"/>
      <c r="BB30" s="1001"/>
      <c r="BC30" s="1001"/>
      <c r="BD30" s="1001"/>
      <c r="BE30" s="969"/>
      <c r="BF30" s="969"/>
      <c r="BG30" s="969"/>
      <c r="BH30" s="969"/>
      <c r="BI30" s="970"/>
      <c r="BJ30" s="63"/>
      <c r="BK30" s="63"/>
      <c r="BL30" s="63"/>
      <c r="BM30" s="63"/>
      <c r="BN30" s="63"/>
      <c r="BO30" s="62"/>
      <c r="BP30" s="62"/>
      <c r="BQ30" s="59">
        <v>24</v>
      </c>
      <c r="BR30" s="87"/>
      <c r="BS30" s="964"/>
      <c r="BT30" s="965"/>
      <c r="BU30" s="965"/>
      <c r="BV30" s="965"/>
      <c r="BW30" s="965"/>
      <c r="BX30" s="965"/>
      <c r="BY30" s="965"/>
      <c r="BZ30" s="965"/>
      <c r="CA30" s="965"/>
      <c r="CB30" s="965"/>
      <c r="CC30" s="965"/>
      <c r="CD30" s="965"/>
      <c r="CE30" s="965"/>
      <c r="CF30" s="965"/>
      <c r="CG30" s="966"/>
      <c r="CH30" s="971"/>
      <c r="CI30" s="972"/>
      <c r="CJ30" s="972"/>
      <c r="CK30" s="972"/>
      <c r="CL30" s="982"/>
      <c r="CM30" s="971"/>
      <c r="CN30" s="972"/>
      <c r="CO30" s="972"/>
      <c r="CP30" s="972"/>
      <c r="CQ30" s="982"/>
      <c r="CR30" s="971"/>
      <c r="CS30" s="972"/>
      <c r="CT30" s="972"/>
      <c r="CU30" s="972"/>
      <c r="CV30" s="982"/>
      <c r="CW30" s="971"/>
      <c r="CX30" s="972"/>
      <c r="CY30" s="972"/>
      <c r="CZ30" s="972"/>
      <c r="DA30" s="982"/>
      <c r="DB30" s="971"/>
      <c r="DC30" s="972"/>
      <c r="DD30" s="972"/>
      <c r="DE30" s="972"/>
      <c r="DF30" s="982"/>
      <c r="DG30" s="971"/>
      <c r="DH30" s="972"/>
      <c r="DI30" s="972"/>
      <c r="DJ30" s="972"/>
      <c r="DK30" s="982"/>
      <c r="DL30" s="971"/>
      <c r="DM30" s="972"/>
      <c r="DN30" s="972"/>
      <c r="DO30" s="972"/>
      <c r="DP30" s="982"/>
      <c r="DQ30" s="971"/>
      <c r="DR30" s="972"/>
      <c r="DS30" s="972"/>
      <c r="DT30" s="972"/>
      <c r="DU30" s="982"/>
      <c r="DV30" s="964"/>
      <c r="DW30" s="965"/>
      <c r="DX30" s="965"/>
      <c r="DY30" s="965"/>
      <c r="DZ30" s="983"/>
      <c r="EA30" s="54"/>
    </row>
    <row r="31" spans="1:131" s="51" customFormat="1" ht="26.25" customHeight="1" x14ac:dyDescent="0.15">
      <c r="A31" s="61">
        <v>4</v>
      </c>
      <c r="B31" s="964" t="s">
        <v>26</v>
      </c>
      <c r="C31" s="965"/>
      <c r="D31" s="965"/>
      <c r="E31" s="965"/>
      <c r="F31" s="965"/>
      <c r="G31" s="965"/>
      <c r="H31" s="965"/>
      <c r="I31" s="965"/>
      <c r="J31" s="965"/>
      <c r="K31" s="965"/>
      <c r="L31" s="965"/>
      <c r="M31" s="965"/>
      <c r="N31" s="965"/>
      <c r="O31" s="965"/>
      <c r="P31" s="966"/>
      <c r="Q31" s="967">
        <v>2745</v>
      </c>
      <c r="R31" s="968"/>
      <c r="S31" s="968"/>
      <c r="T31" s="968"/>
      <c r="U31" s="968"/>
      <c r="V31" s="968">
        <v>2446</v>
      </c>
      <c r="W31" s="968"/>
      <c r="X31" s="968"/>
      <c r="Y31" s="968"/>
      <c r="Z31" s="968"/>
      <c r="AA31" s="968">
        <v>299</v>
      </c>
      <c r="AB31" s="968"/>
      <c r="AC31" s="968"/>
      <c r="AD31" s="968"/>
      <c r="AE31" s="974"/>
      <c r="AF31" s="994">
        <v>2540</v>
      </c>
      <c r="AG31" s="972"/>
      <c r="AH31" s="972"/>
      <c r="AI31" s="972"/>
      <c r="AJ31" s="995"/>
      <c r="AK31" s="973">
        <v>339</v>
      </c>
      <c r="AL31" s="968"/>
      <c r="AM31" s="968"/>
      <c r="AN31" s="968"/>
      <c r="AO31" s="968"/>
      <c r="AP31" s="968">
        <v>4404</v>
      </c>
      <c r="AQ31" s="968"/>
      <c r="AR31" s="968"/>
      <c r="AS31" s="968"/>
      <c r="AT31" s="968"/>
      <c r="AU31" s="968">
        <v>3078</v>
      </c>
      <c r="AV31" s="968"/>
      <c r="AW31" s="968"/>
      <c r="AX31" s="968"/>
      <c r="AY31" s="968"/>
      <c r="AZ31" s="1001"/>
      <c r="BA31" s="1001"/>
      <c r="BB31" s="1001"/>
      <c r="BC31" s="1001"/>
      <c r="BD31" s="1001"/>
      <c r="BE31" s="969" t="s">
        <v>188</v>
      </c>
      <c r="BF31" s="969"/>
      <c r="BG31" s="969"/>
      <c r="BH31" s="969"/>
      <c r="BI31" s="970"/>
      <c r="BJ31" s="63"/>
      <c r="BK31" s="63"/>
      <c r="BL31" s="63"/>
      <c r="BM31" s="63"/>
      <c r="BN31" s="63"/>
      <c r="BO31" s="62"/>
      <c r="BP31" s="62"/>
      <c r="BQ31" s="59">
        <v>25</v>
      </c>
      <c r="BR31" s="87"/>
      <c r="BS31" s="964"/>
      <c r="BT31" s="965"/>
      <c r="BU31" s="965"/>
      <c r="BV31" s="965"/>
      <c r="BW31" s="965"/>
      <c r="BX31" s="965"/>
      <c r="BY31" s="965"/>
      <c r="BZ31" s="965"/>
      <c r="CA31" s="965"/>
      <c r="CB31" s="965"/>
      <c r="CC31" s="965"/>
      <c r="CD31" s="965"/>
      <c r="CE31" s="965"/>
      <c r="CF31" s="965"/>
      <c r="CG31" s="966"/>
      <c r="CH31" s="971"/>
      <c r="CI31" s="972"/>
      <c r="CJ31" s="972"/>
      <c r="CK31" s="972"/>
      <c r="CL31" s="982"/>
      <c r="CM31" s="971"/>
      <c r="CN31" s="972"/>
      <c r="CO31" s="972"/>
      <c r="CP31" s="972"/>
      <c r="CQ31" s="982"/>
      <c r="CR31" s="971"/>
      <c r="CS31" s="972"/>
      <c r="CT31" s="972"/>
      <c r="CU31" s="972"/>
      <c r="CV31" s="982"/>
      <c r="CW31" s="971"/>
      <c r="CX31" s="972"/>
      <c r="CY31" s="972"/>
      <c r="CZ31" s="972"/>
      <c r="DA31" s="982"/>
      <c r="DB31" s="971"/>
      <c r="DC31" s="972"/>
      <c r="DD31" s="972"/>
      <c r="DE31" s="972"/>
      <c r="DF31" s="982"/>
      <c r="DG31" s="971"/>
      <c r="DH31" s="972"/>
      <c r="DI31" s="972"/>
      <c r="DJ31" s="972"/>
      <c r="DK31" s="982"/>
      <c r="DL31" s="971"/>
      <c r="DM31" s="972"/>
      <c r="DN31" s="972"/>
      <c r="DO31" s="972"/>
      <c r="DP31" s="982"/>
      <c r="DQ31" s="971"/>
      <c r="DR31" s="972"/>
      <c r="DS31" s="972"/>
      <c r="DT31" s="972"/>
      <c r="DU31" s="982"/>
      <c r="DV31" s="964"/>
      <c r="DW31" s="965"/>
      <c r="DX31" s="965"/>
      <c r="DY31" s="965"/>
      <c r="DZ31" s="983"/>
      <c r="EA31" s="54"/>
    </row>
    <row r="32" spans="1:131" s="51" customFormat="1" ht="26.25" customHeight="1" x14ac:dyDescent="0.15">
      <c r="A32" s="61">
        <v>5</v>
      </c>
      <c r="B32" s="964" t="s">
        <v>458</v>
      </c>
      <c r="C32" s="965"/>
      <c r="D32" s="965"/>
      <c r="E32" s="965"/>
      <c r="F32" s="965"/>
      <c r="G32" s="965"/>
      <c r="H32" s="965"/>
      <c r="I32" s="965"/>
      <c r="J32" s="965"/>
      <c r="K32" s="965"/>
      <c r="L32" s="965"/>
      <c r="M32" s="965"/>
      <c r="N32" s="965"/>
      <c r="O32" s="965"/>
      <c r="P32" s="966"/>
      <c r="Q32" s="967">
        <v>3005</v>
      </c>
      <c r="R32" s="968"/>
      <c r="S32" s="968"/>
      <c r="T32" s="968"/>
      <c r="U32" s="968"/>
      <c r="V32" s="968">
        <v>2743</v>
      </c>
      <c r="W32" s="968"/>
      <c r="X32" s="968"/>
      <c r="Y32" s="968"/>
      <c r="Z32" s="968"/>
      <c r="AA32" s="968">
        <v>263</v>
      </c>
      <c r="AB32" s="968"/>
      <c r="AC32" s="968"/>
      <c r="AD32" s="968"/>
      <c r="AE32" s="974"/>
      <c r="AF32" s="994">
        <v>181</v>
      </c>
      <c r="AG32" s="972"/>
      <c r="AH32" s="972"/>
      <c r="AI32" s="972"/>
      <c r="AJ32" s="995"/>
      <c r="AK32" s="973">
        <v>919</v>
      </c>
      <c r="AL32" s="968"/>
      <c r="AM32" s="968"/>
      <c r="AN32" s="968"/>
      <c r="AO32" s="968"/>
      <c r="AP32" s="968">
        <v>7611</v>
      </c>
      <c r="AQ32" s="968"/>
      <c r="AR32" s="968"/>
      <c r="AS32" s="968"/>
      <c r="AT32" s="968"/>
      <c r="AU32" s="968">
        <v>7474</v>
      </c>
      <c r="AV32" s="968"/>
      <c r="AW32" s="968"/>
      <c r="AX32" s="968"/>
      <c r="AY32" s="968"/>
      <c r="AZ32" s="1001"/>
      <c r="BA32" s="1001"/>
      <c r="BB32" s="1001"/>
      <c r="BC32" s="1001"/>
      <c r="BD32" s="1001"/>
      <c r="BE32" s="969" t="s">
        <v>22</v>
      </c>
      <c r="BF32" s="969"/>
      <c r="BG32" s="969"/>
      <c r="BH32" s="969"/>
      <c r="BI32" s="970"/>
      <c r="BJ32" s="63"/>
      <c r="BK32" s="63"/>
      <c r="BL32" s="63"/>
      <c r="BM32" s="63"/>
      <c r="BN32" s="63"/>
      <c r="BO32" s="62"/>
      <c r="BP32" s="62"/>
      <c r="BQ32" s="59">
        <v>26</v>
      </c>
      <c r="BR32" s="87"/>
      <c r="BS32" s="964"/>
      <c r="BT32" s="965"/>
      <c r="BU32" s="965"/>
      <c r="BV32" s="965"/>
      <c r="BW32" s="965"/>
      <c r="BX32" s="965"/>
      <c r="BY32" s="965"/>
      <c r="BZ32" s="965"/>
      <c r="CA32" s="965"/>
      <c r="CB32" s="965"/>
      <c r="CC32" s="965"/>
      <c r="CD32" s="965"/>
      <c r="CE32" s="965"/>
      <c r="CF32" s="965"/>
      <c r="CG32" s="966"/>
      <c r="CH32" s="971"/>
      <c r="CI32" s="972"/>
      <c r="CJ32" s="972"/>
      <c r="CK32" s="972"/>
      <c r="CL32" s="982"/>
      <c r="CM32" s="971"/>
      <c r="CN32" s="972"/>
      <c r="CO32" s="972"/>
      <c r="CP32" s="972"/>
      <c r="CQ32" s="982"/>
      <c r="CR32" s="971"/>
      <c r="CS32" s="972"/>
      <c r="CT32" s="972"/>
      <c r="CU32" s="972"/>
      <c r="CV32" s="982"/>
      <c r="CW32" s="971"/>
      <c r="CX32" s="972"/>
      <c r="CY32" s="972"/>
      <c r="CZ32" s="972"/>
      <c r="DA32" s="982"/>
      <c r="DB32" s="971"/>
      <c r="DC32" s="972"/>
      <c r="DD32" s="972"/>
      <c r="DE32" s="972"/>
      <c r="DF32" s="982"/>
      <c r="DG32" s="971"/>
      <c r="DH32" s="972"/>
      <c r="DI32" s="972"/>
      <c r="DJ32" s="972"/>
      <c r="DK32" s="982"/>
      <c r="DL32" s="971"/>
      <c r="DM32" s="972"/>
      <c r="DN32" s="972"/>
      <c r="DO32" s="972"/>
      <c r="DP32" s="982"/>
      <c r="DQ32" s="971"/>
      <c r="DR32" s="972"/>
      <c r="DS32" s="972"/>
      <c r="DT32" s="972"/>
      <c r="DU32" s="982"/>
      <c r="DV32" s="964"/>
      <c r="DW32" s="965"/>
      <c r="DX32" s="965"/>
      <c r="DY32" s="965"/>
      <c r="DZ32" s="983"/>
      <c r="EA32" s="54"/>
    </row>
    <row r="33" spans="1:131" s="51" customFormat="1" ht="26.25" customHeight="1" x14ac:dyDescent="0.15">
      <c r="A33" s="61">
        <v>6</v>
      </c>
      <c r="B33" s="964"/>
      <c r="C33" s="965"/>
      <c r="D33" s="965"/>
      <c r="E33" s="965"/>
      <c r="F33" s="965"/>
      <c r="G33" s="965"/>
      <c r="H33" s="965"/>
      <c r="I33" s="965"/>
      <c r="J33" s="965"/>
      <c r="K33" s="965"/>
      <c r="L33" s="965"/>
      <c r="M33" s="965"/>
      <c r="N33" s="965"/>
      <c r="O33" s="965"/>
      <c r="P33" s="966"/>
      <c r="Q33" s="967"/>
      <c r="R33" s="968"/>
      <c r="S33" s="968"/>
      <c r="T33" s="968"/>
      <c r="U33" s="968"/>
      <c r="V33" s="968"/>
      <c r="W33" s="968"/>
      <c r="X33" s="968"/>
      <c r="Y33" s="968"/>
      <c r="Z33" s="968"/>
      <c r="AA33" s="968"/>
      <c r="AB33" s="968"/>
      <c r="AC33" s="968"/>
      <c r="AD33" s="968"/>
      <c r="AE33" s="974"/>
      <c r="AF33" s="994"/>
      <c r="AG33" s="972"/>
      <c r="AH33" s="972"/>
      <c r="AI33" s="972"/>
      <c r="AJ33" s="995"/>
      <c r="AK33" s="973"/>
      <c r="AL33" s="968"/>
      <c r="AM33" s="968"/>
      <c r="AN33" s="968"/>
      <c r="AO33" s="968"/>
      <c r="AP33" s="968"/>
      <c r="AQ33" s="968"/>
      <c r="AR33" s="968"/>
      <c r="AS33" s="968"/>
      <c r="AT33" s="968"/>
      <c r="AU33" s="968"/>
      <c r="AV33" s="968"/>
      <c r="AW33" s="968"/>
      <c r="AX33" s="968"/>
      <c r="AY33" s="968"/>
      <c r="AZ33" s="1001"/>
      <c r="BA33" s="1001"/>
      <c r="BB33" s="1001"/>
      <c r="BC33" s="1001"/>
      <c r="BD33" s="1001"/>
      <c r="BE33" s="969"/>
      <c r="BF33" s="969"/>
      <c r="BG33" s="969"/>
      <c r="BH33" s="969"/>
      <c r="BI33" s="970"/>
      <c r="BJ33" s="63"/>
      <c r="BK33" s="63"/>
      <c r="BL33" s="63"/>
      <c r="BM33" s="63"/>
      <c r="BN33" s="63"/>
      <c r="BO33" s="62"/>
      <c r="BP33" s="62"/>
      <c r="BQ33" s="59">
        <v>27</v>
      </c>
      <c r="BR33" s="87"/>
      <c r="BS33" s="964"/>
      <c r="BT33" s="965"/>
      <c r="BU33" s="965"/>
      <c r="BV33" s="965"/>
      <c r="BW33" s="965"/>
      <c r="BX33" s="965"/>
      <c r="BY33" s="965"/>
      <c r="BZ33" s="965"/>
      <c r="CA33" s="965"/>
      <c r="CB33" s="965"/>
      <c r="CC33" s="965"/>
      <c r="CD33" s="965"/>
      <c r="CE33" s="965"/>
      <c r="CF33" s="965"/>
      <c r="CG33" s="966"/>
      <c r="CH33" s="971"/>
      <c r="CI33" s="972"/>
      <c r="CJ33" s="972"/>
      <c r="CK33" s="972"/>
      <c r="CL33" s="982"/>
      <c r="CM33" s="971"/>
      <c r="CN33" s="972"/>
      <c r="CO33" s="972"/>
      <c r="CP33" s="972"/>
      <c r="CQ33" s="982"/>
      <c r="CR33" s="971"/>
      <c r="CS33" s="972"/>
      <c r="CT33" s="972"/>
      <c r="CU33" s="972"/>
      <c r="CV33" s="982"/>
      <c r="CW33" s="971"/>
      <c r="CX33" s="972"/>
      <c r="CY33" s="972"/>
      <c r="CZ33" s="972"/>
      <c r="DA33" s="982"/>
      <c r="DB33" s="971"/>
      <c r="DC33" s="972"/>
      <c r="DD33" s="972"/>
      <c r="DE33" s="972"/>
      <c r="DF33" s="982"/>
      <c r="DG33" s="971"/>
      <c r="DH33" s="972"/>
      <c r="DI33" s="972"/>
      <c r="DJ33" s="972"/>
      <c r="DK33" s="982"/>
      <c r="DL33" s="971"/>
      <c r="DM33" s="972"/>
      <c r="DN33" s="972"/>
      <c r="DO33" s="972"/>
      <c r="DP33" s="982"/>
      <c r="DQ33" s="971"/>
      <c r="DR33" s="972"/>
      <c r="DS33" s="972"/>
      <c r="DT33" s="972"/>
      <c r="DU33" s="982"/>
      <c r="DV33" s="964"/>
      <c r="DW33" s="965"/>
      <c r="DX33" s="965"/>
      <c r="DY33" s="965"/>
      <c r="DZ33" s="983"/>
      <c r="EA33" s="54"/>
    </row>
    <row r="34" spans="1:131" s="51" customFormat="1" ht="26.25" customHeight="1" x14ac:dyDescent="0.15">
      <c r="A34" s="61">
        <v>7</v>
      </c>
      <c r="B34" s="964"/>
      <c r="C34" s="965"/>
      <c r="D34" s="965"/>
      <c r="E34" s="965"/>
      <c r="F34" s="965"/>
      <c r="G34" s="965"/>
      <c r="H34" s="965"/>
      <c r="I34" s="965"/>
      <c r="J34" s="965"/>
      <c r="K34" s="965"/>
      <c r="L34" s="965"/>
      <c r="M34" s="965"/>
      <c r="N34" s="965"/>
      <c r="O34" s="965"/>
      <c r="P34" s="966"/>
      <c r="Q34" s="967"/>
      <c r="R34" s="968"/>
      <c r="S34" s="968"/>
      <c r="T34" s="968"/>
      <c r="U34" s="968"/>
      <c r="V34" s="968"/>
      <c r="W34" s="968"/>
      <c r="X34" s="968"/>
      <c r="Y34" s="968"/>
      <c r="Z34" s="968"/>
      <c r="AA34" s="968"/>
      <c r="AB34" s="968"/>
      <c r="AC34" s="968"/>
      <c r="AD34" s="968"/>
      <c r="AE34" s="974"/>
      <c r="AF34" s="994"/>
      <c r="AG34" s="972"/>
      <c r="AH34" s="972"/>
      <c r="AI34" s="972"/>
      <c r="AJ34" s="995"/>
      <c r="AK34" s="973"/>
      <c r="AL34" s="968"/>
      <c r="AM34" s="968"/>
      <c r="AN34" s="968"/>
      <c r="AO34" s="968"/>
      <c r="AP34" s="968"/>
      <c r="AQ34" s="968"/>
      <c r="AR34" s="968"/>
      <c r="AS34" s="968"/>
      <c r="AT34" s="968"/>
      <c r="AU34" s="968"/>
      <c r="AV34" s="968"/>
      <c r="AW34" s="968"/>
      <c r="AX34" s="968"/>
      <c r="AY34" s="968"/>
      <c r="AZ34" s="1001"/>
      <c r="BA34" s="1001"/>
      <c r="BB34" s="1001"/>
      <c r="BC34" s="1001"/>
      <c r="BD34" s="1001"/>
      <c r="BE34" s="969"/>
      <c r="BF34" s="969"/>
      <c r="BG34" s="969"/>
      <c r="BH34" s="969"/>
      <c r="BI34" s="970"/>
      <c r="BJ34" s="63"/>
      <c r="BK34" s="63"/>
      <c r="BL34" s="63"/>
      <c r="BM34" s="63"/>
      <c r="BN34" s="63"/>
      <c r="BO34" s="62"/>
      <c r="BP34" s="62"/>
      <c r="BQ34" s="59">
        <v>28</v>
      </c>
      <c r="BR34" s="87"/>
      <c r="BS34" s="964"/>
      <c r="BT34" s="965"/>
      <c r="BU34" s="965"/>
      <c r="BV34" s="965"/>
      <c r="BW34" s="965"/>
      <c r="BX34" s="965"/>
      <c r="BY34" s="965"/>
      <c r="BZ34" s="965"/>
      <c r="CA34" s="965"/>
      <c r="CB34" s="965"/>
      <c r="CC34" s="965"/>
      <c r="CD34" s="965"/>
      <c r="CE34" s="965"/>
      <c r="CF34" s="965"/>
      <c r="CG34" s="966"/>
      <c r="CH34" s="971"/>
      <c r="CI34" s="972"/>
      <c r="CJ34" s="972"/>
      <c r="CK34" s="972"/>
      <c r="CL34" s="982"/>
      <c r="CM34" s="971"/>
      <c r="CN34" s="972"/>
      <c r="CO34" s="972"/>
      <c r="CP34" s="972"/>
      <c r="CQ34" s="982"/>
      <c r="CR34" s="971"/>
      <c r="CS34" s="972"/>
      <c r="CT34" s="972"/>
      <c r="CU34" s="972"/>
      <c r="CV34" s="982"/>
      <c r="CW34" s="971"/>
      <c r="CX34" s="972"/>
      <c r="CY34" s="972"/>
      <c r="CZ34" s="972"/>
      <c r="DA34" s="982"/>
      <c r="DB34" s="971"/>
      <c r="DC34" s="972"/>
      <c r="DD34" s="972"/>
      <c r="DE34" s="972"/>
      <c r="DF34" s="982"/>
      <c r="DG34" s="971"/>
      <c r="DH34" s="972"/>
      <c r="DI34" s="972"/>
      <c r="DJ34" s="972"/>
      <c r="DK34" s="982"/>
      <c r="DL34" s="971"/>
      <c r="DM34" s="972"/>
      <c r="DN34" s="972"/>
      <c r="DO34" s="972"/>
      <c r="DP34" s="982"/>
      <c r="DQ34" s="971"/>
      <c r="DR34" s="972"/>
      <c r="DS34" s="972"/>
      <c r="DT34" s="972"/>
      <c r="DU34" s="982"/>
      <c r="DV34" s="964"/>
      <c r="DW34" s="965"/>
      <c r="DX34" s="965"/>
      <c r="DY34" s="965"/>
      <c r="DZ34" s="983"/>
      <c r="EA34" s="54"/>
    </row>
    <row r="35" spans="1:131" s="51" customFormat="1" ht="26.25" customHeight="1" x14ac:dyDescent="0.15">
      <c r="A35" s="61">
        <v>8</v>
      </c>
      <c r="B35" s="964"/>
      <c r="C35" s="965"/>
      <c r="D35" s="965"/>
      <c r="E35" s="965"/>
      <c r="F35" s="965"/>
      <c r="G35" s="965"/>
      <c r="H35" s="965"/>
      <c r="I35" s="965"/>
      <c r="J35" s="965"/>
      <c r="K35" s="965"/>
      <c r="L35" s="965"/>
      <c r="M35" s="965"/>
      <c r="N35" s="965"/>
      <c r="O35" s="965"/>
      <c r="P35" s="966"/>
      <c r="Q35" s="967"/>
      <c r="R35" s="968"/>
      <c r="S35" s="968"/>
      <c r="T35" s="968"/>
      <c r="U35" s="968"/>
      <c r="V35" s="968"/>
      <c r="W35" s="968"/>
      <c r="X35" s="968"/>
      <c r="Y35" s="968"/>
      <c r="Z35" s="968"/>
      <c r="AA35" s="968"/>
      <c r="AB35" s="968"/>
      <c r="AC35" s="968"/>
      <c r="AD35" s="968"/>
      <c r="AE35" s="974"/>
      <c r="AF35" s="994"/>
      <c r="AG35" s="972"/>
      <c r="AH35" s="972"/>
      <c r="AI35" s="972"/>
      <c r="AJ35" s="995"/>
      <c r="AK35" s="973"/>
      <c r="AL35" s="968"/>
      <c r="AM35" s="968"/>
      <c r="AN35" s="968"/>
      <c r="AO35" s="968"/>
      <c r="AP35" s="968"/>
      <c r="AQ35" s="968"/>
      <c r="AR35" s="968"/>
      <c r="AS35" s="968"/>
      <c r="AT35" s="968"/>
      <c r="AU35" s="968"/>
      <c r="AV35" s="968"/>
      <c r="AW35" s="968"/>
      <c r="AX35" s="968"/>
      <c r="AY35" s="968"/>
      <c r="AZ35" s="1001"/>
      <c r="BA35" s="1001"/>
      <c r="BB35" s="1001"/>
      <c r="BC35" s="1001"/>
      <c r="BD35" s="1001"/>
      <c r="BE35" s="969"/>
      <c r="BF35" s="969"/>
      <c r="BG35" s="969"/>
      <c r="BH35" s="969"/>
      <c r="BI35" s="970"/>
      <c r="BJ35" s="63"/>
      <c r="BK35" s="63"/>
      <c r="BL35" s="63"/>
      <c r="BM35" s="63"/>
      <c r="BN35" s="63"/>
      <c r="BO35" s="62"/>
      <c r="BP35" s="62"/>
      <c r="BQ35" s="59">
        <v>29</v>
      </c>
      <c r="BR35" s="87"/>
      <c r="BS35" s="964"/>
      <c r="BT35" s="965"/>
      <c r="BU35" s="965"/>
      <c r="BV35" s="965"/>
      <c r="BW35" s="965"/>
      <c r="BX35" s="965"/>
      <c r="BY35" s="965"/>
      <c r="BZ35" s="965"/>
      <c r="CA35" s="965"/>
      <c r="CB35" s="965"/>
      <c r="CC35" s="965"/>
      <c r="CD35" s="965"/>
      <c r="CE35" s="965"/>
      <c r="CF35" s="965"/>
      <c r="CG35" s="966"/>
      <c r="CH35" s="971"/>
      <c r="CI35" s="972"/>
      <c r="CJ35" s="972"/>
      <c r="CK35" s="972"/>
      <c r="CL35" s="982"/>
      <c r="CM35" s="971"/>
      <c r="CN35" s="972"/>
      <c r="CO35" s="972"/>
      <c r="CP35" s="972"/>
      <c r="CQ35" s="982"/>
      <c r="CR35" s="971"/>
      <c r="CS35" s="972"/>
      <c r="CT35" s="972"/>
      <c r="CU35" s="972"/>
      <c r="CV35" s="982"/>
      <c r="CW35" s="971"/>
      <c r="CX35" s="972"/>
      <c r="CY35" s="972"/>
      <c r="CZ35" s="972"/>
      <c r="DA35" s="982"/>
      <c r="DB35" s="971"/>
      <c r="DC35" s="972"/>
      <c r="DD35" s="972"/>
      <c r="DE35" s="972"/>
      <c r="DF35" s="982"/>
      <c r="DG35" s="971"/>
      <c r="DH35" s="972"/>
      <c r="DI35" s="972"/>
      <c r="DJ35" s="972"/>
      <c r="DK35" s="982"/>
      <c r="DL35" s="971"/>
      <c r="DM35" s="972"/>
      <c r="DN35" s="972"/>
      <c r="DO35" s="972"/>
      <c r="DP35" s="982"/>
      <c r="DQ35" s="971"/>
      <c r="DR35" s="972"/>
      <c r="DS35" s="972"/>
      <c r="DT35" s="972"/>
      <c r="DU35" s="982"/>
      <c r="DV35" s="964"/>
      <c r="DW35" s="965"/>
      <c r="DX35" s="965"/>
      <c r="DY35" s="965"/>
      <c r="DZ35" s="983"/>
      <c r="EA35" s="54"/>
    </row>
    <row r="36" spans="1:131" s="51" customFormat="1" ht="26.25" customHeight="1" x14ac:dyDescent="0.15">
      <c r="A36" s="61">
        <v>9</v>
      </c>
      <c r="B36" s="964"/>
      <c r="C36" s="965"/>
      <c r="D36" s="965"/>
      <c r="E36" s="965"/>
      <c r="F36" s="965"/>
      <c r="G36" s="965"/>
      <c r="H36" s="965"/>
      <c r="I36" s="965"/>
      <c r="J36" s="965"/>
      <c r="K36" s="965"/>
      <c r="L36" s="965"/>
      <c r="M36" s="965"/>
      <c r="N36" s="965"/>
      <c r="O36" s="965"/>
      <c r="P36" s="966"/>
      <c r="Q36" s="967"/>
      <c r="R36" s="968"/>
      <c r="S36" s="968"/>
      <c r="T36" s="968"/>
      <c r="U36" s="968"/>
      <c r="V36" s="968"/>
      <c r="W36" s="968"/>
      <c r="X36" s="968"/>
      <c r="Y36" s="968"/>
      <c r="Z36" s="968"/>
      <c r="AA36" s="968"/>
      <c r="AB36" s="968"/>
      <c r="AC36" s="968"/>
      <c r="AD36" s="968"/>
      <c r="AE36" s="974"/>
      <c r="AF36" s="994"/>
      <c r="AG36" s="972"/>
      <c r="AH36" s="972"/>
      <c r="AI36" s="972"/>
      <c r="AJ36" s="995"/>
      <c r="AK36" s="973"/>
      <c r="AL36" s="968"/>
      <c r="AM36" s="968"/>
      <c r="AN36" s="968"/>
      <c r="AO36" s="968"/>
      <c r="AP36" s="968"/>
      <c r="AQ36" s="968"/>
      <c r="AR36" s="968"/>
      <c r="AS36" s="968"/>
      <c r="AT36" s="968"/>
      <c r="AU36" s="968"/>
      <c r="AV36" s="968"/>
      <c r="AW36" s="968"/>
      <c r="AX36" s="968"/>
      <c r="AY36" s="968"/>
      <c r="AZ36" s="1001"/>
      <c r="BA36" s="1001"/>
      <c r="BB36" s="1001"/>
      <c r="BC36" s="1001"/>
      <c r="BD36" s="1001"/>
      <c r="BE36" s="969"/>
      <c r="BF36" s="969"/>
      <c r="BG36" s="969"/>
      <c r="BH36" s="969"/>
      <c r="BI36" s="970"/>
      <c r="BJ36" s="63"/>
      <c r="BK36" s="63"/>
      <c r="BL36" s="63"/>
      <c r="BM36" s="63"/>
      <c r="BN36" s="63"/>
      <c r="BO36" s="62"/>
      <c r="BP36" s="62"/>
      <c r="BQ36" s="59">
        <v>30</v>
      </c>
      <c r="BR36" s="87"/>
      <c r="BS36" s="964"/>
      <c r="BT36" s="965"/>
      <c r="BU36" s="965"/>
      <c r="BV36" s="965"/>
      <c r="BW36" s="965"/>
      <c r="BX36" s="965"/>
      <c r="BY36" s="965"/>
      <c r="BZ36" s="965"/>
      <c r="CA36" s="965"/>
      <c r="CB36" s="965"/>
      <c r="CC36" s="965"/>
      <c r="CD36" s="965"/>
      <c r="CE36" s="965"/>
      <c r="CF36" s="965"/>
      <c r="CG36" s="966"/>
      <c r="CH36" s="971"/>
      <c r="CI36" s="972"/>
      <c r="CJ36" s="972"/>
      <c r="CK36" s="972"/>
      <c r="CL36" s="982"/>
      <c r="CM36" s="971"/>
      <c r="CN36" s="972"/>
      <c r="CO36" s="972"/>
      <c r="CP36" s="972"/>
      <c r="CQ36" s="982"/>
      <c r="CR36" s="971"/>
      <c r="CS36" s="972"/>
      <c r="CT36" s="972"/>
      <c r="CU36" s="972"/>
      <c r="CV36" s="982"/>
      <c r="CW36" s="971"/>
      <c r="CX36" s="972"/>
      <c r="CY36" s="972"/>
      <c r="CZ36" s="972"/>
      <c r="DA36" s="982"/>
      <c r="DB36" s="971"/>
      <c r="DC36" s="972"/>
      <c r="DD36" s="972"/>
      <c r="DE36" s="972"/>
      <c r="DF36" s="982"/>
      <c r="DG36" s="971"/>
      <c r="DH36" s="972"/>
      <c r="DI36" s="972"/>
      <c r="DJ36" s="972"/>
      <c r="DK36" s="982"/>
      <c r="DL36" s="971"/>
      <c r="DM36" s="972"/>
      <c r="DN36" s="972"/>
      <c r="DO36" s="972"/>
      <c r="DP36" s="982"/>
      <c r="DQ36" s="971"/>
      <c r="DR36" s="972"/>
      <c r="DS36" s="972"/>
      <c r="DT36" s="972"/>
      <c r="DU36" s="982"/>
      <c r="DV36" s="964"/>
      <c r="DW36" s="965"/>
      <c r="DX36" s="965"/>
      <c r="DY36" s="965"/>
      <c r="DZ36" s="983"/>
      <c r="EA36" s="54"/>
    </row>
    <row r="37" spans="1:131" s="51" customFormat="1" ht="26.25" customHeight="1" x14ac:dyDescent="0.15">
      <c r="A37" s="61">
        <v>10</v>
      </c>
      <c r="B37" s="964"/>
      <c r="C37" s="965"/>
      <c r="D37" s="965"/>
      <c r="E37" s="965"/>
      <c r="F37" s="965"/>
      <c r="G37" s="965"/>
      <c r="H37" s="965"/>
      <c r="I37" s="965"/>
      <c r="J37" s="965"/>
      <c r="K37" s="965"/>
      <c r="L37" s="965"/>
      <c r="M37" s="965"/>
      <c r="N37" s="965"/>
      <c r="O37" s="965"/>
      <c r="P37" s="966"/>
      <c r="Q37" s="967"/>
      <c r="R37" s="968"/>
      <c r="S37" s="968"/>
      <c r="T37" s="968"/>
      <c r="U37" s="968"/>
      <c r="V37" s="968"/>
      <c r="W37" s="968"/>
      <c r="X37" s="968"/>
      <c r="Y37" s="968"/>
      <c r="Z37" s="968"/>
      <c r="AA37" s="968"/>
      <c r="AB37" s="968"/>
      <c r="AC37" s="968"/>
      <c r="AD37" s="968"/>
      <c r="AE37" s="974"/>
      <c r="AF37" s="994"/>
      <c r="AG37" s="972"/>
      <c r="AH37" s="972"/>
      <c r="AI37" s="972"/>
      <c r="AJ37" s="995"/>
      <c r="AK37" s="973"/>
      <c r="AL37" s="968"/>
      <c r="AM37" s="968"/>
      <c r="AN37" s="968"/>
      <c r="AO37" s="968"/>
      <c r="AP37" s="968"/>
      <c r="AQ37" s="968"/>
      <c r="AR37" s="968"/>
      <c r="AS37" s="968"/>
      <c r="AT37" s="968"/>
      <c r="AU37" s="968"/>
      <c r="AV37" s="968"/>
      <c r="AW37" s="968"/>
      <c r="AX37" s="968"/>
      <c r="AY37" s="968"/>
      <c r="AZ37" s="1001"/>
      <c r="BA37" s="1001"/>
      <c r="BB37" s="1001"/>
      <c r="BC37" s="1001"/>
      <c r="BD37" s="1001"/>
      <c r="BE37" s="969"/>
      <c r="BF37" s="969"/>
      <c r="BG37" s="969"/>
      <c r="BH37" s="969"/>
      <c r="BI37" s="970"/>
      <c r="BJ37" s="63"/>
      <c r="BK37" s="63"/>
      <c r="BL37" s="63"/>
      <c r="BM37" s="63"/>
      <c r="BN37" s="63"/>
      <c r="BO37" s="62"/>
      <c r="BP37" s="62"/>
      <c r="BQ37" s="59">
        <v>31</v>
      </c>
      <c r="BR37" s="87"/>
      <c r="BS37" s="964"/>
      <c r="BT37" s="965"/>
      <c r="BU37" s="965"/>
      <c r="BV37" s="965"/>
      <c r="BW37" s="965"/>
      <c r="BX37" s="965"/>
      <c r="BY37" s="965"/>
      <c r="BZ37" s="965"/>
      <c r="CA37" s="965"/>
      <c r="CB37" s="965"/>
      <c r="CC37" s="965"/>
      <c r="CD37" s="965"/>
      <c r="CE37" s="965"/>
      <c r="CF37" s="965"/>
      <c r="CG37" s="966"/>
      <c r="CH37" s="971"/>
      <c r="CI37" s="972"/>
      <c r="CJ37" s="972"/>
      <c r="CK37" s="972"/>
      <c r="CL37" s="982"/>
      <c r="CM37" s="971"/>
      <c r="CN37" s="972"/>
      <c r="CO37" s="972"/>
      <c r="CP37" s="972"/>
      <c r="CQ37" s="982"/>
      <c r="CR37" s="971"/>
      <c r="CS37" s="972"/>
      <c r="CT37" s="972"/>
      <c r="CU37" s="972"/>
      <c r="CV37" s="982"/>
      <c r="CW37" s="971"/>
      <c r="CX37" s="972"/>
      <c r="CY37" s="972"/>
      <c r="CZ37" s="972"/>
      <c r="DA37" s="982"/>
      <c r="DB37" s="971"/>
      <c r="DC37" s="972"/>
      <c r="DD37" s="972"/>
      <c r="DE37" s="972"/>
      <c r="DF37" s="982"/>
      <c r="DG37" s="971"/>
      <c r="DH37" s="972"/>
      <c r="DI37" s="972"/>
      <c r="DJ37" s="972"/>
      <c r="DK37" s="982"/>
      <c r="DL37" s="971"/>
      <c r="DM37" s="972"/>
      <c r="DN37" s="972"/>
      <c r="DO37" s="972"/>
      <c r="DP37" s="982"/>
      <c r="DQ37" s="971"/>
      <c r="DR37" s="972"/>
      <c r="DS37" s="972"/>
      <c r="DT37" s="972"/>
      <c r="DU37" s="982"/>
      <c r="DV37" s="964"/>
      <c r="DW37" s="965"/>
      <c r="DX37" s="965"/>
      <c r="DY37" s="965"/>
      <c r="DZ37" s="983"/>
      <c r="EA37" s="54"/>
    </row>
    <row r="38" spans="1:131" s="51" customFormat="1" ht="26.25" customHeight="1" x14ac:dyDescent="0.15">
      <c r="A38" s="61">
        <v>11</v>
      </c>
      <c r="B38" s="964"/>
      <c r="C38" s="965"/>
      <c r="D38" s="965"/>
      <c r="E38" s="965"/>
      <c r="F38" s="965"/>
      <c r="G38" s="965"/>
      <c r="H38" s="965"/>
      <c r="I38" s="965"/>
      <c r="J38" s="965"/>
      <c r="K38" s="965"/>
      <c r="L38" s="965"/>
      <c r="M38" s="965"/>
      <c r="N38" s="965"/>
      <c r="O38" s="965"/>
      <c r="P38" s="966"/>
      <c r="Q38" s="967"/>
      <c r="R38" s="968"/>
      <c r="S38" s="968"/>
      <c r="T38" s="968"/>
      <c r="U38" s="968"/>
      <c r="V38" s="968"/>
      <c r="W38" s="968"/>
      <c r="X38" s="968"/>
      <c r="Y38" s="968"/>
      <c r="Z38" s="968"/>
      <c r="AA38" s="968"/>
      <c r="AB38" s="968"/>
      <c r="AC38" s="968"/>
      <c r="AD38" s="968"/>
      <c r="AE38" s="974"/>
      <c r="AF38" s="994"/>
      <c r="AG38" s="972"/>
      <c r="AH38" s="972"/>
      <c r="AI38" s="972"/>
      <c r="AJ38" s="995"/>
      <c r="AK38" s="973"/>
      <c r="AL38" s="968"/>
      <c r="AM38" s="968"/>
      <c r="AN38" s="968"/>
      <c r="AO38" s="968"/>
      <c r="AP38" s="968"/>
      <c r="AQ38" s="968"/>
      <c r="AR38" s="968"/>
      <c r="AS38" s="968"/>
      <c r="AT38" s="968"/>
      <c r="AU38" s="968"/>
      <c r="AV38" s="968"/>
      <c r="AW38" s="968"/>
      <c r="AX38" s="968"/>
      <c r="AY38" s="968"/>
      <c r="AZ38" s="1001"/>
      <c r="BA38" s="1001"/>
      <c r="BB38" s="1001"/>
      <c r="BC38" s="1001"/>
      <c r="BD38" s="1001"/>
      <c r="BE38" s="969"/>
      <c r="BF38" s="969"/>
      <c r="BG38" s="969"/>
      <c r="BH38" s="969"/>
      <c r="BI38" s="970"/>
      <c r="BJ38" s="63"/>
      <c r="BK38" s="63"/>
      <c r="BL38" s="63"/>
      <c r="BM38" s="63"/>
      <c r="BN38" s="63"/>
      <c r="BO38" s="62"/>
      <c r="BP38" s="62"/>
      <c r="BQ38" s="59">
        <v>32</v>
      </c>
      <c r="BR38" s="87"/>
      <c r="BS38" s="964"/>
      <c r="BT38" s="965"/>
      <c r="BU38" s="965"/>
      <c r="BV38" s="965"/>
      <c r="BW38" s="965"/>
      <c r="BX38" s="965"/>
      <c r="BY38" s="965"/>
      <c r="BZ38" s="965"/>
      <c r="CA38" s="965"/>
      <c r="CB38" s="965"/>
      <c r="CC38" s="965"/>
      <c r="CD38" s="965"/>
      <c r="CE38" s="965"/>
      <c r="CF38" s="965"/>
      <c r="CG38" s="966"/>
      <c r="CH38" s="971"/>
      <c r="CI38" s="972"/>
      <c r="CJ38" s="972"/>
      <c r="CK38" s="972"/>
      <c r="CL38" s="982"/>
      <c r="CM38" s="971"/>
      <c r="CN38" s="972"/>
      <c r="CO38" s="972"/>
      <c r="CP38" s="972"/>
      <c r="CQ38" s="982"/>
      <c r="CR38" s="971"/>
      <c r="CS38" s="972"/>
      <c r="CT38" s="972"/>
      <c r="CU38" s="972"/>
      <c r="CV38" s="982"/>
      <c r="CW38" s="971"/>
      <c r="CX38" s="972"/>
      <c r="CY38" s="972"/>
      <c r="CZ38" s="972"/>
      <c r="DA38" s="982"/>
      <c r="DB38" s="971"/>
      <c r="DC38" s="972"/>
      <c r="DD38" s="972"/>
      <c r="DE38" s="972"/>
      <c r="DF38" s="982"/>
      <c r="DG38" s="971"/>
      <c r="DH38" s="972"/>
      <c r="DI38" s="972"/>
      <c r="DJ38" s="972"/>
      <c r="DK38" s="982"/>
      <c r="DL38" s="971"/>
      <c r="DM38" s="972"/>
      <c r="DN38" s="972"/>
      <c r="DO38" s="972"/>
      <c r="DP38" s="982"/>
      <c r="DQ38" s="971"/>
      <c r="DR38" s="972"/>
      <c r="DS38" s="972"/>
      <c r="DT38" s="972"/>
      <c r="DU38" s="982"/>
      <c r="DV38" s="964"/>
      <c r="DW38" s="965"/>
      <c r="DX38" s="965"/>
      <c r="DY38" s="965"/>
      <c r="DZ38" s="983"/>
      <c r="EA38" s="54"/>
    </row>
    <row r="39" spans="1:131" s="51" customFormat="1" ht="26.25" customHeight="1" x14ac:dyDescent="0.15">
      <c r="A39" s="61">
        <v>12</v>
      </c>
      <c r="B39" s="964"/>
      <c r="C39" s="965"/>
      <c r="D39" s="965"/>
      <c r="E39" s="965"/>
      <c r="F39" s="965"/>
      <c r="G39" s="965"/>
      <c r="H39" s="965"/>
      <c r="I39" s="965"/>
      <c r="J39" s="965"/>
      <c r="K39" s="965"/>
      <c r="L39" s="965"/>
      <c r="M39" s="965"/>
      <c r="N39" s="965"/>
      <c r="O39" s="965"/>
      <c r="P39" s="966"/>
      <c r="Q39" s="967"/>
      <c r="R39" s="968"/>
      <c r="S39" s="968"/>
      <c r="T39" s="968"/>
      <c r="U39" s="968"/>
      <c r="V39" s="968"/>
      <c r="W39" s="968"/>
      <c r="X39" s="968"/>
      <c r="Y39" s="968"/>
      <c r="Z39" s="968"/>
      <c r="AA39" s="968"/>
      <c r="AB39" s="968"/>
      <c r="AC39" s="968"/>
      <c r="AD39" s="968"/>
      <c r="AE39" s="974"/>
      <c r="AF39" s="994"/>
      <c r="AG39" s="972"/>
      <c r="AH39" s="972"/>
      <c r="AI39" s="972"/>
      <c r="AJ39" s="995"/>
      <c r="AK39" s="973"/>
      <c r="AL39" s="968"/>
      <c r="AM39" s="968"/>
      <c r="AN39" s="968"/>
      <c r="AO39" s="968"/>
      <c r="AP39" s="968"/>
      <c r="AQ39" s="968"/>
      <c r="AR39" s="968"/>
      <c r="AS39" s="968"/>
      <c r="AT39" s="968"/>
      <c r="AU39" s="968"/>
      <c r="AV39" s="968"/>
      <c r="AW39" s="968"/>
      <c r="AX39" s="968"/>
      <c r="AY39" s="968"/>
      <c r="AZ39" s="1001"/>
      <c r="BA39" s="1001"/>
      <c r="BB39" s="1001"/>
      <c r="BC39" s="1001"/>
      <c r="BD39" s="1001"/>
      <c r="BE39" s="969"/>
      <c r="BF39" s="969"/>
      <c r="BG39" s="969"/>
      <c r="BH39" s="969"/>
      <c r="BI39" s="970"/>
      <c r="BJ39" s="63"/>
      <c r="BK39" s="63"/>
      <c r="BL39" s="63"/>
      <c r="BM39" s="63"/>
      <c r="BN39" s="63"/>
      <c r="BO39" s="62"/>
      <c r="BP39" s="62"/>
      <c r="BQ39" s="59">
        <v>33</v>
      </c>
      <c r="BR39" s="87"/>
      <c r="BS39" s="964"/>
      <c r="BT39" s="965"/>
      <c r="BU39" s="965"/>
      <c r="BV39" s="965"/>
      <c r="BW39" s="965"/>
      <c r="BX39" s="965"/>
      <c r="BY39" s="965"/>
      <c r="BZ39" s="965"/>
      <c r="CA39" s="965"/>
      <c r="CB39" s="965"/>
      <c r="CC39" s="965"/>
      <c r="CD39" s="965"/>
      <c r="CE39" s="965"/>
      <c r="CF39" s="965"/>
      <c r="CG39" s="966"/>
      <c r="CH39" s="971"/>
      <c r="CI39" s="972"/>
      <c r="CJ39" s="972"/>
      <c r="CK39" s="972"/>
      <c r="CL39" s="982"/>
      <c r="CM39" s="971"/>
      <c r="CN39" s="972"/>
      <c r="CO39" s="972"/>
      <c r="CP39" s="972"/>
      <c r="CQ39" s="982"/>
      <c r="CR39" s="971"/>
      <c r="CS39" s="972"/>
      <c r="CT39" s="972"/>
      <c r="CU39" s="972"/>
      <c r="CV39" s="982"/>
      <c r="CW39" s="971"/>
      <c r="CX39" s="972"/>
      <c r="CY39" s="972"/>
      <c r="CZ39" s="972"/>
      <c r="DA39" s="982"/>
      <c r="DB39" s="971"/>
      <c r="DC39" s="972"/>
      <c r="DD39" s="972"/>
      <c r="DE39" s="972"/>
      <c r="DF39" s="982"/>
      <c r="DG39" s="971"/>
      <c r="DH39" s="972"/>
      <c r="DI39" s="972"/>
      <c r="DJ39" s="972"/>
      <c r="DK39" s="982"/>
      <c r="DL39" s="971"/>
      <c r="DM39" s="972"/>
      <c r="DN39" s="972"/>
      <c r="DO39" s="972"/>
      <c r="DP39" s="982"/>
      <c r="DQ39" s="971"/>
      <c r="DR39" s="972"/>
      <c r="DS39" s="972"/>
      <c r="DT39" s="972"/>
      <c r="DU39" s="982"/>
      <c r="DV39" s="964"/>
      <c r="DW39" s="965"/>
      <c r="DX39" s="965"/>
      <c r="DY39" s="965"/>
      <c r="DZ39" s="983"/>
      <c r="EA39" s="54"/>
    </row>
    <row r="40" spans="1:131" s="51" customFormat="1" ht="26.25" customHeight="1" x14ac:dyDescent="0.15">
      <c r="A40" s="59">
        <v>13</v>
      </c>
      <c r="B40" s="964"/>
      <c r="C40" s="965"/>
      <c r="D40" s="965"/>
      <c r="E40" s="965"/>
      <c r="F40" s="965"/>
      <c r="G40" s="965"/>
      <c r="H40" s="965"/>
      <c r="I40" s="965"/>
      <c r="J40" s="965"/>
      <c r="K40" s="965"/>
      <c r="L40" s="965"/>
      <c r="M40" s="965"/>
      <c r="N40" s="965"/>
      <c r="O40" s="965"/>
      <c r="P40" s="966"/>
      <c r="Q40" s="967"/>
      <c r="R40" s="968"/>
      <c r="S40" s="968"/>
      <c r="T40" s="968"/>
      <c r="U40" s="968"/>
      <c r="V40" s="968"/>
      <c r="W40" s="968"/>
      <c r="X40" s="968"/>
      <c r="Y40" s="968"/>
      <c r="Z40" s="968"/>
      <c r="AA40" s="968"/>
      <c r="AB40" s="968"/>
      <c r="AC40" s="968"/>
      <c r="AD40" s="968"/>
      <c r="AE40" s="974"/>
      <c r="AF40" s="994"/>
      <c r="AG40" s="972"/>
      <c r="AH40" s="972"/>
      <c r="AI40" s="972"/>
      <c r="AJ40" s="995"/>
      <c r="AK40" s="973"/>
      <c r="AL40" s="968"/>
      <c r="AM40" s="968"/>
      <c r="AN40" s="968"/>
      <c r="AO40" s="968"/>
      <c r="AP40" s="968"/>
      <c r="AQ40" s="968"/>
      <c r="AR40" s="968"/>
      <c r="AS40" s="968"/>
      <c r="AT40" s="968"/>
      <c r="AU40" s="968"/>
      <c r="AV40" s="968"/>
      <c r="AW40" s="968"/>
      <c r="AX40" s="968"/>
      <c r="AY40" s="968"/>
      <c r="AZ40" s="1001"/>
      <c r="BA40" s="1001"/>
      <c r="BB40" s="1001"/>
      <c r="BC40" s="1001"/>
      <c r="BD40" s="1001"/>
      <c r="BE40" s="969"/>
      <c r="BF40" s="969"/>
      <c r="BG40" s="969"/>
      <c r="BH40" s="969"/>
      <c r="BI40" s="970"/>
      <c r="BJ40" s="63"/>
      <c r="BK40" s="63"/>
      <c r="BL40" s="63"/>
      <c r="BM40" s="63"/>
      <c r="BN40" s="63"/>
      <c r="BO40" s="62"/>
      <c r="BP40" s="62"/>
      <c r="BQ40" s="59">
        <v>34</v>
      </c>
      <c r="BR40" s="87"/>
      <c r="BS40" s="964"/>
      <c r="BT40" s="965"/>
      <c r="BU40" s="965"/>
      <c r="BV40" s="965"/>
      <c r="BW40" s="965"/>
      <c r="BX40" s="965"/>
      <c r="BY40" s="965"/>
      <c r="BZ40" s="965"/>
      <c r="CA40" s="965"/>
      <c r="CB40" s="965"/>
      <c r="CC40" s="965"/>
      <c r="CD40" s="965"/>
      <c r="CE40" s="965"/>
      <c r="CF40" s="965"/>
      <c r="CG40" s="966"/>
      <c r="CH40" s="971"/>
      <c r="CI40" s="972"/>
      <c r="CJ40" s="972"/>
      <c r="CK40" s="972"/>
      <c r="CL40" s="982"/>
      <c r="CM40" s="971"/>
      <c r="CN40" s="972"/>
      <c r="CO40" s="972"/>
      <c r="CP40" s="972"/>
      <c r="CQ40" s="982"/>
      <c r="CR40" s="971"/>
      <c r="CS40" s="972"/>
      <c r="CT40" s="972"/>
      <c r="CU40" s="972"/>
      <c r="CV40" s="982"/>
      <c r="CW40" s="971"/>
      <c r="CX40" s="972"/>
      <c r="CY40" s="972"/>
      <c r="CZ40" s="972"/>
      <c r="DA40" s="982"/>
      <c r="DB40" s="971"/>
      <c r="DC40" s="972"/>
      <c r="DD40" s="972"/>
      <c r="DE40" s="972"/>
      <c r="DF40" s="982"/>
      <c r="DG40" s="971"/>
      <c r="DH40" s="972"/>
      <c r="DI40" s="972"/>
      <c r="DJ40" s="972"/>
      <c r="DK40" s="982"/>
      <c r="DL40" s="971"/>
      <c r="DM40" s="972"/>
      <c r="DN40" s="972"/>
      <c r="DO40" s="972"/>
      <c r="DP40" s="982"/>
      <c r="DQ40" s="971"/>
      <c r="DR40" s="972"/>
      <c r="DS40" s="972"/>
      <c r="DT40" s="972"/>
      <c r="DU40" s="982"/>
      <c r="DV40" s="964"/>
      <c r="DW40" s="965"/>
      <c r="DX40" s="965"/>
      <c r="DY40" s="965"/>
      <c r="DZ40" s="983"/>
      <c r="EA40" s="54"/>
    </row>
    <row r="41" spans="1:131" s="51" customFormat="1" ht="26.25" customHeight="1" x14ac:dyDescent="0.15">
      <c r="A41" s="59">
        <v>14</v>
      </c>
      <c r="B41" s="964"/>
      <c r="C41" s="965"/>
      <c r="D41" s="965"/>
      <c r="E41" s="965"/>
      <c r="F41" s="965"/>
      <c r="G41" s="965"/>
      <c r="H41" s="965"/>
      <c r="I41" s="965"/>
      <c r="J41" s="965"/>
      <c r="K41" s="965"/>
      <c r="L41" s="965"/>
      <c r="M41" s="965"/>
      <c r="N41" s="965"/>
      <c r="O41" s="965"/>
      <c r="P41" s="966"/>
      <c r="Q41" s="967"/>
      <c r="R41" s="968"/>
      <c r="S41" s="968"/>
      <c r="T41" s="968"/>
      <c r="U41" s="968"/>
      <c r="V41" s="968"/>
      <c r="W41" s="968"/>
      <c r="X41" s="968"/>
      <c r="Y41" s="968"/>
      <c r="Z41" s="968"/>
      <c r="AA41" s="968"/>
      <c r="AB41" s="968"/>
      <c r="AC41" s="968"/>
      <c r="AD41" s="968"/>
      <c r="AE41" s="974"/>
      <c r="AF41" s="994"/>
      <c r="AG41" s="972"/>
      <c r="AH41" s="972"/>
      <c r="AI41" s="972"/>
      <c r="AJ41" s="995"/>
      <c r="AK41" s="973"/>
      <c r="AL41" s="968"/>
      <c r="AM41" s="968"/>
      <c r="AN41" s="968"/>
      <c r="AO41" s="968"/>
      <c r="AP41" s="968"/>
      <c r="AQ41" s="968"/>
      <c r="AR41" s="968"/>
      <c r="AS41" s="968"/>
      <c r="AT41" s="968"/>
      <c r="AU41" s="968"/>
      <c r="AV41" s="968"/>
      <c r="AW41" s="968"/>
      <c r="AX41" s="968"/>
      <c r="AY41" s="968"/>
      <c r="AZ41" s="1001"/>
      <c r="BA41" s="1001"/>
      <c r="BB41" s="1001"/>
      <c r="BC41" s="1001"/>
      <c r="BD41" s="1001"/>
      <c r="BE41" s="969"/>
      <c r="BF41" s="969"/>
      <c r="BG41" s="969"/>
      <c r="BH41" s="969"/>
      <c r="BI41" s="970"/>
      <c r="BJ41" s="63"/>
      <c r="BK41" s="63"/>
      <c r="BL41" s="63"/>
      <c r="BM41" s="63"/>
      <c r="BN41" s="63"/>
      <c r="BO41" s="62"/>
      <c r="BP41" s="62"/>
      <c r="BQ41" s="59">
        <v>35</v>
      </c>
      <c r="BR41" s="87"/>
      <c r="BS41" s="964"/>
      <c r="BT41" s="965"/>
      <c r="BU41" s="965"/>
      <c r="BV41" s="965"/>
      <c r="BW41" s="965"/>
      <c r="BX41" s="965"/>
      <c r="BY41" s="965"/>
      <c r="BZ41" s="965"/>
      <c r="CA41" s="965"/>
      <c r="CB41" s="965"/>
      <c r="CC41" s="965"/>
      <c r="CD41" s="965"/>
      <c r="CE41" s="965"/>
      <c r="CF41" s="965"/>
      <c r="CG41" s="966"/>
      <c r="CH41" s="971"/>
      <c r="CI41" s="972"/>
      <c r="CJ41" s="972"/>
      <c r="CK41" s="972"/>
      <c r="CL41" s="982"/>
      <c r="CM41" s="971"/>
      <c r="CN41" s="972"/>
      <c r="CO41" s="972"/>
      <c r="CP41" s="972"/>
      <c r="CQ41" s="982"/>
      <c r="CR41" s="971"/>
      <c r="CS41" s="972"/>
      <c r="CT41" s="972"/>
      <c r="CU41" s="972"/>
      <c r="CV41" s="982"/>
      <c r="CW41" s="971"/>
      <c r="CX41" s="972"/>
      <c r="CY41" s="972"/>
      <c r="CZ41" s="972"/>
      <c r="DA41" s="982"/>
      <c r="DB41" s="971"/>
      <c r="DC41" s="972"/>
      <c r="DD41" s="972"/>
      <c r="DE41" s="972"/>
      <c r="DF41" s="982"/>
      <c r="DG41" s="971"/>
      <c r="DH41" s="972"/>
      <c r="DI41" s="972"/>
      <c r="DJ41" s="972"/>
      <c r="DK41" s="982"/>
      <c r="DL41" s="971"/>
      <c r="DM41" s="972"/>
      <c r="DN41" s="972"/>
      <c r="DO41" s="972"/>
      <c r="DP41" s="982"/>
      <c r="DQ41" s="971"/>
      <c r="DR41" s="972"/>
      <c r="DS41" s="972"/>
      <c r="DT41" s="972"/>
      <c r="DU41" s="982"/>
      <c r="DV41" s="964"/>
      <c r="DW41" s="965"/>
      <c r="DX41" s="965"/>
      <c r="DY41" s="965"/>
      <c r="DZ41" s="983"/>
      <c r="EA41" s="54"/>
    </row>
    <row r="42" spans="1:131" s="51" customFormat="1" ht="26.25" customHeight="1" x14ac:dyDescent="0.15">
      <c r="A42" s="59">
        <v>15</v>
      </c>
      <c r="B42" s="964"/>
      <c r="C42" s="965"/>
      <c r="D42" s="965"/>
      <c r="E42" s="965"/>
      <c r="F42" s="965"/>
      <c r="G42" s="965"/>
      <c r="H42" s="965"/>
      <c r="I42" s="965"/>
      <c r="J42" s="965"/>
      <c r="K42" s="965"/>
      <c r="L42" s="965"/>
      <c r="M42" s="965"/>
      <c r="N42" s="965"/>
      <c r="O42" s="965"/>
      <c r="P42" s="966"/>
      <c r="Q42" s="967"/>
      <c r="R42" s="968"/>
      <c r="S42" s="968"/>
      <c r="T42" s="968"/>
      <c r="U42" s="968"/>
      <c r="V42" s="968"/>
      <c r="W42" s="968"/>
      <c r="X42" s="968"/>
      <c r="Y42" s="968"/>
      <c r="Z42" s="968"/>
      <c r="AA42" s="968"/>
      <c r="AB42" s="968"/>
      <c r="AC42" s="968"/>
      <c r="AD42" s="968"/>
      <c r="AE42" s="974"/>
      <c r="AF42" s="994"/>
      <c r="AG42" s="972"/>
      <c r="AH42" s="972"/>
      <c r="AI42" s="972"/>
      <c r="AJ42" s="995"/>
      <c r="AK42" s="973"/>
      <c r="AL42" s="968"/>
      <c r="AM42" s="968"/>
      <c r="AN42" s="968"/>
      <c r="AO42" s="968"/>
      <c r="AP42" s="968"/>
      <c r="AQ42" s="968"/>
      <c r="AR42" s="968"/>
      <c r="AS42" s="968"/>
      <c r="AT42" s="968"/>
      <c r="AU42" s="968"/>
      <c r="AV42" s="968"/>
      <c r="AW42" s="968"/>
      <c r="AX42" s="968"/>
      <c r="AY42" s="968"/>
      <c r="AZ42" s="1001"/>
      <c r="BA42" s="1001"/>
      <c r="BB42" s="1001"/>
      <c r="BC42" s="1001"/>
      <c r="BD42" s="1001"/>
      <c r="BE42" s="969"/>
      <c r="BF42" s="969"/>
      <c r="BG42" s="969"/>
      <c r="BH42" s="969"/>
      <c r="BI42" s="970"/>
      <c r="BJ42" s="63"/>
      <c r="BK42" s="63"/>
      <c r="BL42" s="63"/>
      <c r="BM42" s="63"/>
      <c r="BN42" s="63"/>
      <c r="BO42" s="62"/>
      <c r="BP42" s="62"/>
      <c r="BQ42" s="59">
        <v>36</v>
      </c>
      <c r="BR42" s="87"/>
      <c r="BS42" s="964"/>
      <c r="BT42" s="965"/>
      <c r="BU42" s="965"/>
      <c r="BV42" s="965"/>
      <c r="BW42" s="965"/>
      <c r="BX42" s="965"/>
      <c r="BY42" s="965"/>
      <c r="BZ42" s="965"/>
      <c r="CA42" s="965"/>
      <c r="CB42" s="965"/>
      <c r="CC42" s="965"/>
      <c r="CD42" s="965"/>
      <c r="CE42" s="965"/>
      <c r="CF42" s="965"/>
      <c r="CG42" s="966"/>
      <c r="CH42" s="971"/>
      <c r="CI42" s="972"/>
      <c r="CJ42" s="972"/>
      <c r="CK42" s="972"/>
      <c r="CL42" s="982"/>
      <c r="CM42" s="971"/>
      <c r="CN42" s="972"/>
      <c r="CO42" s="972"/>
      <c r="CP42" s="972"/>
      <c r="CQ42" s="982"/>
      <c r="CR42" s="971"/>
      <c r="CS42" s="972"/>
      <c r="CT42" s="972"/>
      <c r="CU42" s="972"/>
      <c r="CV42" s="982"/>
      <c r="CW42" s="971"/>
      <c r="CX42" s="972"/>
      <c r="CY42" s="972"/>
      <c r="CZ42" s="972"/>
      <c r="DA42" s="982"/>
      <c r="DB42" s="971"/>
      <c r="DC42" s="972"/>
      <c r="DD42" s="972"/>
      <c r="DE42" s="972"/>
      <c r="DF42" s="982"/>
      <c r="DG42" s="971"/>
      <c r="DH42" s="972"/>
      <c r="DI42" s="972"/>
      <c r="DJ42" s="972"/>
      <c r="DK42" s="982"/>
      <c r="DL42" s="971"/>
      <c r="DM42" s="972"/>
      <c r="DN42" s="972"/>
      <c r="DO42" s="972"/>
      <c r="DP42" s="982"/>
      <c r="DQ42" s="971"/>
      <c r="DR42" s="972"/>
      <c r="DS42" s="972"/>
      <c r="DT42" s="972"/>
      <c r="DU42" s="982"/>
      <c r="DV42" s="964"/>
      <c r="DW42" s="965"/>
      <c r="DX42" s="965"/>
      <c r="DY42" s="965"/>
      <c r="DZ42" s="983"/>
      <c r="EA42" s="54"/>
    </row>
    <row r="43" spans="1:131" s="51" customFormat="1" ht="26.25" customHeight="1" x14ac:dyDescent="0.15">
      <c r="A43" s="59">
        <v>16</v>
      </c>
      <c r="B43" s="964"/>
      <c r="C43" s="965"/>
      <c r="D43" s="965"/>
      <c r="E43" s="965"/>
      <c r="F43" s="965"/>
      <c r="G43" s="965"/>
      <c r="H43" s="965"/>
      <c r="I43" s="965"/>
      <c r="J43" s="965"/>
      <c r="K43" s="965"/>
      <c r="L43" s="965"/>
      <c r="M43" s="965"/>
      <c r="N43" s="965"/>
      <c r="O43" s="965"/>
      <c r="P43" s="966"/>
      <c r="Q43" s="967"/>
      <c r="R43" s="968"/>
      <c r="S43" s="968"/>
      <c r="T43" s="968"/>
      <c r="U43" s="968"/>
      <c r="V43" s="968"/>
      <c r="W43" s="968"/>
      <c r="X43" s="968"/>
      <c r="Y43" s="968"/>
      <c r="Z43" s="968"/>
      <c r="AA43" s="968"/>
      <c r="AB43" s="968"/>
      <c r="AC43" s="968"/>
      <c r="AD43" s="968"/>
      <c r="AE43" s="974"/>
      <c r="AF43" s="994"/>
      <c r="AG43" s="972"/>
      <c r="AH43" s="972"/>
      <c r="AI43" s="972"/>
      <c r="AJ43" s="995"/>
      <c r="AK43" s="973"/>
      <c r="AL43" s="968"/>
      <c r="AM43" s="968"/>
      <c r="AN43" s="968"/>
      <c r="AO43" s="968"/>
      <c r="AP43" s="968"/>
      <c r="AQ43" s="968"/>
      <c r="AR43" s="968"/>
      <c r="AS43" s="968"/>
      <c r="AT43" s="968"/>
      <c r="AU43" s="968"/>
      <c r="AV43" s="968"/>
      <c r="AW43" s="968"/>
      <c r="AX43" s="968"/>
      <c r="AY43" s="968"/>
      <c r="AZ43" s="1001"/>
      <c r="BA43" s="1001"/>
      <c r="BB43" s="1001"/>
      <c r="BC43" s="1001"/>
      <c r="BD43" s="1001"/>
      <c r="BE43" s="969"/>
      <c r="BF43" s="969"/>
      <c r="BG43" s="969"/>
      <c r="BH43" s="969"/>
      <c r="BI43" s="970"/>
      <c r="BJ43" s="63"/>
      <c r="BK43" s="63"/>
      <c r="BL43" s="63"/>
      <c r="BM43" s="63"/>
      <c r="BN43" s="63"/>
      <c r="BO43" s="62"/>
      <c r="BP43" s="62"/>
      <c r="BQ43" s="59">
        <v>37</v>
      </c>
      <c r="BR43" s="87"/>
      <c r="BS43" s="964"/>
      <c r="BT43" s="965"/>
      <c r="BU43" s="965"/>
      <c r="BV43" s="965"/>
      <c r="BW43" s="965"/>
      <c r="BX43" s="965"/>
      <c r="BY43" s="965"/>
      <c r="BZ43" s="965"/>
      <c r="CA43" s="965"/>
      <c r="CB43" s="965"/>
      <c r="CC43" s="965"/>
      <c r="CD43" s="965"/>
      <c r="CE43" s="965"/>
      <c r="CF43" s="965"/>
      <c r="CG43" s="966"/>
      <c r="CH43" s="971"/>
      <c r="CI43" s="972"/>
      <c r="CJ43" s="972"/>
      <c r="CK43" s="972"/>
      <c r="CL43" s="982"/>
      <c r="CM43" s="971"/>
      <c r="CN43" s="972"/>
      <c r="CO43" s="972"/>
      <c r="CP43" s="972"/>
      <c r="CQ43" s="982"/>
      <c r="CR43" s="971"/>
      <c r="CS43" s="972"/>
      <c r="CT43" s="972"/>
      <c r="CU43" s="972"/>
      <c r="CV43" s="982"/>
      <c r="CW43" s="971"/>
      <c r="CX43" s="972"/>
      <c r="CY43" s="972"/>
      <c r="CZ43" s="972"/>
      <c r="DA43" s="982"/>
      <c r="DB43" s="971"/>
      <c r="DC43" s="972"/>
      <c r="DD43" s="972"/>
      <c r="DE43" s="972"/>
      <c r="DF43" s="982"/>
      <c r="DG43" s="971"/>
      <c r="DH43" s="972"/>
      <c r="DI43" s="972"/>
      <c r="DJ43" s="972"/>
      <c r="DK43" s="982"/>
      <c r="DL43" s="971"/>
      <c r="DM43" s="972"/>
      <c r="DN43" s="972"/>
      <c r="DO43" s="972"/>
      <c r="DP43" s="982"/>
      <c r="DQ43" s="971"/>
      <c r="DR43" s="972"/>
      <c r="DS43" s="972"/>
      <c r="DT43" s="972"/>
      <c r="DU43" s="982"/>
      <c r="DV43" s="964"/>
      <c r="DW43" s="965"/>
      <c r="DX43" s="965"/>
      <c r="DY43" s="965"/>
      <c r="DZ43" s="983"/>
      <c r="EA43" s="54"/>
    </row>
    <row r="44" spans="1:131" s="51" customFormat="1" ht="26.25" customHeight="1" x14ac:dyDescent="0.15">
      <c r="A44" s="59">
        <v>17</v>
      </c>
      <c r="B44" s="964"/>
      <c r="C44" s="965"/>
      <c r="D44" s="965"/>
      <c r="E44" s="965"/>
      <c r="F44" s="965"/>
      <c r="G44" s="965"/>
      <c r="H44" s="965"/>
      <c r="I44" s="965"/>
      <c r="J44" s="965"/>
      <c r="K44" s="965"/>
      <c r="L44" s="965"/>
      <c r="M44" s="965"/>
      <c r="N44" s="965"/>
      <c r="O44" s="965"/>
      <c r="P44" s="966"/>
      <c r="Q44" s="967"/>
      <c r="R44" s="968"/>
      <c r="S44" s="968"/>
      <c r="T44" s="968"/>
      <c r="U44" s="968"/>
      <c r="V44" s="968"/>
      <c r="W44" s="968"/>
      <c r="X44" s="968"/>
      <c r="Y44" s="968"/>
      <c r="Z44" s="968"/>
      <c r="AA44" s="968"/>
      <c r="AB44" s="968"/>
      <c r="AC44" s="968"/>
      <c r="AD44" s="968"/>
      <c r="AE44" s="974"/>
      <c r="AF44" s="994"/>
      <c r="AG44" s="972"/>
      <c r="AH44" s="972"/>
      <c r="AI44" s="972"/>
      <c r="AJ44" s="995"/>
      <c r="AK44" s="973"/>
      <c r="AL44" s="968"/>
      <c r="AM44" s="968"/>
      <c r="AN44" s="968"/>
      <c r="AO44" s="968"/>
      <c r="AP44" s="968"/>
      <c r="AQ44" s="968"/>
      <c r="AR44" s="968"/>
      <c r="AS44" s="968"/>
      <c r="AT44" s="968"/>
      <c r="AU44" s="968"/>
      <c r="AV44" s="968"/>
      <c r="AW44" s="968"/>
      <c r="AX44" s="968"/>
      <c r="AY44" s="968"/>
      <c r="AZ44" s="1001"/>
      <c r="BA44" s="1001"/>
      <c r="BB44" s="1001"/>
      <c r="BC44" s="1001"/>
      <c r="BD44" s="1001"/>
      <c r="BE44" s="969"/>
      <c r="BF44" s="969"/>
      <c r="BG44" s="969"/>
      <c r="BH44" s="969"/>
      <c r="BI44" s="970"/>
      <c r="BJ44" s="63"/>
      <c r="BK44" s="63"/>
      <c r="BL44" s="63"/>
      <c r="BM44" s="63"/>
      <c r="BN44" s="63"/>
      <c r="BO44" s="62"/>
      <c r="BP44" s="62"/>
      <c r="BQ44" s="59">
        <v>38</v>
      </c>
      <c r="BR44" s="87"/>
      <c r="BS44" s="964"/>
      <c r="BT44" s="965"/>
      <c r="BU44" s="965"/>
      <c r="BV44" s="965"/>
      <c r="BW44" s="965"/>
      <c r="BX44" s="965"/>
      <c r="BY44" s="965"/>
      <c r="BZ44" s="965"/>
      <c r="CA44" s="965"/>
      <c r="CB44" s="965"/>
      <c r="CC44" s="965"/>
      <c r="CD44" s="965"/>
      <c r="CE44" s="965"/>
      <c r="CF44" s="965"/>
      <c r="CG44" s="966"/>
      <c r="CH44" s="971"/>
      <c r="CI44" s="972"/>
      <c r="CJ44" s="972"/>
      <c r="CK44" s="972"/>
      <c r="CL44" s="982"/>
      <c r="CM44" s="971"/>
      <c r="CN44" s="972"/>
      <c r="CO44" s="972"/>
      <c r="CP44" s="972"/>
      <c r="CQ44" s="982"/>
      <c r="CR44" s="971"/>
      <c r="CS44" s="972"/>
      <c r="CT44" s="972"/>
      <c r="CU44" s="972"/>
      <c r="CV44" s="982"/>
      <c r="CW44" s="971"/>
      <c r="CX44" s="972"/>
      <c r="CY44" s="972"/>
      <c r="CZ44" s="972"/>
      <c r="DA44" s="982"/>
      <c r="DB44" s="971"/>
      <c r="DC44" s="972"/>
      <c r="DD44" s="972"/>
      <c r="DE44" s="972"/>
      <c r="DF44" s="982"/>
      <c r="DG44" s="971"/>
      <c r="DH44" s="972"/>
      <c r="DI44" s="972"/>
      <c r="DJ44" s="972"/>
      <c r="DK44" s="982"/>
      <c r="DL44" s="971"/>
      <c r="DM44" s="972"/>
      <c r="DN44" s="972"/>
      <c r="DO44" s="972"/>
      <c r="DP44" s="982"/>
      <c r="DQ44" s="971"/>
      <c r="DR44" s="972"/>
      <c r="DS44" s="972"/>
      <c r="DT44" s="972"/>
      <c r="DU44" s="982"/>
      <c r="DV44" s="964"/>
      <c r="DW44" s="965"/>
      <c r="DX44" s="965"/>
      <c r="DY44" s="965"/>
      <c r="DZ44" s="983"/>
      <c r="EA44" s="54"/>
    </row>
    <row r="45" spans="1:131" s="51" customFormat="1" ht="26.25" customHeight="1" x14ac:dyDescent="0.15">
      <c r="A45" s="59">
        <v>18</v>
      </c>
      <c r="B45" s="964"/>
      <c r="C45" s="965"/>
      <c r="D45" s="965"/>
      <c r="E45" s="965"/>
      <c r="F45" s="965"/>
      <c r="G45" s="965"/>
      <c r="H45" s="965"/>
      <c r="I45" s="965"/>
      <c r="J45" s="965"/>
      <c r="K45" s="965"/>
      <c r="L45" s="965"/>
      <c r="M45" s="965"/>
      <c r="N45" s="965"/>
      <c r="O45" s="965"/>
      <c r="P45" s="966"/>
      <c r="Q45" s="967"/>
      <c r="R45" s="968"/>
      <c r="S45" s="968"/>
      <c r="T45" s="968"/>
      <c r="U45" s="968"/>
      <c r="V45" s="968"/>
      <c r="W45" s="968"/>
      <c r="X45" s="968"/>
      <c r="Y45" s="968"/>
      <c r="Z45" s="968"/>
      <c r="AA45" s="968"/>
      <c r="AB45" s="968"/>
      <c r="AC45" s="968"/>
      <c r="AD45" s="968"/>
      <c r="AE45" s="974"/>
      <c r="AF45" s="994"/>
      <c r="AG45" s="972"/>
      <c r="AH45" s="972"/>
      <c r="AI45" s="972"/>
      <c r="AJ45" s="995"/>
      <c r="AK45" s="973"/>
      <c r="AL45" s="968"/>
      <c r="AM45" s="968"/>
      <c r="AN45" s="968"/>
      <c r="AO45" s="968"/>
      <c r="AP45" s="968"/>
      <c r="AQ45" s="968"/>
      <c r="AR45" s="968"/>
      <c r="AS45" s="968"/>
      <c r="AT45" s="968"/>
      <c r="AU45" s="968"/>
      <c r="AV45" s="968"/>
      <c r="AW45" s="968"/>
      <c r="AX45" s="968"/>
      <c r="AY45" s="968"/>
      <c r="AZ45" s="1001"/>
      <c r="BA45" s="1001"/>
      <c r="BB45" s="1001"/>
      <c r="BC45" s="1001"/>
      <c r="BD45" s="1001"/>
      <c r="BE45" s="969"/>
      <c r="BF45" s="969"/>
      <c r="BG45" s="969"/>
      <c r="BH45" s="969"/>
      <c r="BI45" s="970"/>
      <c r="BJ45" s="63"/>
      <c r="BK45" s="63"/>
      <c r="BL45" s="63"/>
      <c r="BM45" s="63"/>
      <c r="BN45" s="63"/>
      <c r="BO45" s="62"/>
      <c r="BP45" s="62"/>
      <c r="BQ45" s="59">
        <v>39</v>
      </c>
      <c r="BR45" s="87"/>
      <c r="BS45" s="964"/>
      <c r="BT45" s="965"/>
      <c r="BU45" s="965"/>
      <c r="BV45" s="965"/>
      <c r="BW45" s="965"/>
      <c r="BX45" s="965"/>
      <c r="BY45" s="965"/>
      <c r="BZ45" s="965"/>
      <c r="CA45" s="965"/>
      <c r="CB45" s="965"/>
      <c r="CC45" s="965"/>
      <c r="CD45" s="965"/>
      <c r="CE45" s="965"/>
      <c r="CF45" s="965"/>
      <c r="CG45" s="966"/>
      <c r="CH45" s="971"/>
      <c r="CI45" s="972"/>
      <c r="CJ45" s="972"/>
      <c r="CK45" s="972"/>
      <c r="CL45" s="982"/>
      <c r="CM45" s="971"/>
      <c r="CN45" s="972"/>
      <c r="CO45" s="972"/>
      <c r="CP45" s="972"/>
      <c r="CQ45" s="982"/>
      <c r="CR45" s="971"/>
      <c r="CS45" s="972"/>
      <c r="CT45" s="972"/>
      <c r="CU45" s="972"/>
      <c r="CV45" s="982"/>
      <c r="CW45" s="971"/>
      <c r="CX45" s="972"/>
      <c r="CY45" s="972"/>
      <c r="CZ45" s="972"/>
      <c r="DA45" s="982"/>
      <c r="DB45" s="971"/>
      <c r="DC45" s="972"/>
      <c r="DD45" s="972"/>
      <c r="DE45" s="972"/>
      <c r="DF45" s="982"/>
      <c r="DG45" s="971"/>
      <c r="DH45" s="972"/>
      <c r="DI45" s="972"/>
      <c r="DJ45" s="972"/>
      <c r="DK45" s="982"/>
      <c r="DL45" s="971"/>
      <c r="DM45" s="972"/>
      <c r="DN45" s="972"/>
      <c r="DO45" s="972"/>
      <c r="DP45" s="982"/>
      <c r="DQ45" s="971"/>
      <c r="DR45" s="972"/>
      <c r="DS45" s="972"/>
      <c r="DT45" s="972"/>
      <c r="DU45" s="982"/>
      <c r="DV45" s="964"/>
      <c r="DW45" s="965"/>
      <c r="DX45" s="965"/>
      <c r="DY45" s="965"/>
      <c r="DZ45" s="983"/>
      <c r="EA45" s="54"/>
    </row>
    <row r="46" spans="1:131" s="51" customFormat="1" ht="26.25" customHeight="1" x14ac:dyDescent="0.15">
      <c r="A46" s="59">
        <v>19</v>
      </c>
      <c r="B46" s="964"/>
      <c r="C46" s="965"/>
      <c r="D46" s="965"/>
      <c r="E46" s="965"/>
      <c r="F46" s="965"/>
      <c r="G46" s="965"/>
      <c r="H46" s="965"/>
      <c r="I46" s="965"/>
      <c r="J46" s="965"/>
      <c r="K46" s="965"/>
      <c r="L46" s="965"/>
      <c r="M46" s="965"/>
      <c r="N46" s="965"/>
      <c r="O46" s="965"/>
      <c r="P46" s="966"/>
      <c r="Q46" s="967"/>
      <c r="R46" s="968"/>
      <c r="S46" s="968"/>
      <c r="T46" s="968"/>
      <c r="U46" s="968"/>
      <c r="V46" s="968"/>
      <c r="W46" s="968"/>
      <c r="X46" s="968"/>
      <c r="Y46" s="968"/>
      <c r="Z46" s="968"/>
      <c r="AA46" s="968"/>
      <c r="AB46" s="968"/>
      <c r="AC46" s="968"/>
      <c r="AD46" s="968"/>
      <c r="AE46" s="974"/>
      <c r="AF46" s="994"/>
      <c r="AG46" s="972"/>
      <c r="AH46" s="972"/>
      <c r="AI46" s="972"/>
      <c r="AJ46" s="995"/>
      <c r="AK46" s="973"/>
      <c r="AL46" s="968"/>
      <c r="AM46" s="968"/>
      <c r="AN46" s="968"/>
      <c r="AO46" s="968"/>
      <c r="AP46" s="968"/>
      <c r="AQ46" s="968"/>
      <c r="AR46" s="968"/>
      <c r="AS46" s="968"/>
      <c r="AT46" s="968"/>
      <c r="AU46" s="968"/>
      <c r="AV46" s="968"/>
      <c r="AW46" s="968"/>
      <c r="AX46" s="968"/>
      <c r="AY46" s="968"/>
      <c r="AZ46" s="1001"/>
      <c r="BA46" s="1001"/>
      <c r="BB46" s="1001"/>
      <c r="BC46" s="1001"/>
      <c r="BD46" s="1001"/>
      <c r="BE46" s="969"/>
      <c r="BF46" s="969"/>
      <c r="BG46" s="969"/>
      <c r="BH46" s="969"/>
      <c r="BI46" s="970"/>
      <c r="BJ46" s="63"/>
      <c r="BK46" s="63"/>
      <c r="BL46" s="63"/>
      <c r="BM46" s="63"/>
      <c r="BN46" s="63"/>
      <c r="BO46" s="62"/>
      <c r="BP46" s="62"/>
      <c r="BQ46" s="59">
        <v>40</v>
      </c>
      <c r="BR46" s="87"/>
      <c r="BS46" s="964"/>
      <c r="BT46" s="965"/>
      <c r="BU46" s="965"/>
      <c r="BV46" s="965"/>
      <c r="BW46" s="965"/>
      <c r="BX46" s="965"/>
      <c r="BY46" s="965"/>
      <c r="BZ46" s="965"/>
      <c r="CA46" s="965"/>
      <c r="CB46" s="965"/>
      <c r="CC46" s="965"/>
      <c r="CD46" s="965"/>
      <c r="CE46" s="965"/>
      <c r="CF46" s="965"/>
      <c r="CG46" s="966"/>
      <c r="CH46" s="971"/>
      <c r="CI46" s="972"/>
      <c r="CJ46" s="972"/>
      <c r="CK46" s="972"/>
      <c r="CL46" s="982"/>
      <c r="CM46" s="971"/>
      <c r="CN46" s="972"/>
      <c r="CO46" s="972"/>
      <c r="CP46" s="972"/>
      <c r="CQ46" s="982"/>
      <c r="CR46" s="971"/>
      <c r="CS46" s="972"/>
      <c r="CT46" s="972"/>
      <c r="CU46" s="972"/>
      <c r="CV46" s="982"/>
      <c r="CW46" s="971"/>
      <c r="CX46" s="972"/>
      <c r="CY46" s="972"/>
      <c r="CZ46" s="972"/>
      <c r="DA46" s="982"/>
      <c r="DB46" s="971"/>
      <c r="DC46" s="972"/>
      <c r="DD46" s="972"/>
      <c r="DE46" s="972"/>
      <c r="DF46" s="982"/>
      <c r="DG46" s="971"/>
      <c r="DH46" s="972"/>
      <c r="DI46" s="972"/>
      <c r="DJ46" s="972"/>
      <c r="DK46" s="982"/>
      <c r="DL46" s="971"/>
      <c r="DM46" s="972"/>
      <c r="DN46" s="972"/>
      <c r="DO46" s="972"/>
      <c r="DP46" s="982"/>
      <c r="DQ46" s="971"/>
      <c r="DR46" s="972"/>
      <c r="DS46" s="972"/>
      <c r="DT46" s="972"/>
      <c r="DU46" s="982"/>
      <c r="DV46" s="964"/>
      <c r="DW46" s="965"/>
      <c r="DX46" s="965"/>
      <c r="DY46" s="965"/>
      <c r="DZ46" s="983"/>
      <c r="EA46" s="54"/>
    </row>
    <row r="47" spans="1:131" s="51" customFormat="1" ht="26.25" customHeight="1" x14ac:dyDescent="0.15">
      <c r="A47" s="59">
        <v>20</v>
      </c>
      <c r="B47" s="964"/>
      <c r="C47" s="965"/>
      <c r="D47" s="965"/>
      <c r="E47" s="965"/>
      <c r="F47" s="965"/>
      <c r="G47" s="965"/>
      <c r="H47" s="965"/>
      <c r="I47" s="965"/>
      <c r="J47" s="965"/>
      <c r="K47" s="965"/>
      <c r="L47" s="965"/>
      <c r="M47" s="965"/>
      <c r="N47" s="965"/>
      <c r="O47" s="965"/>
      <c r="P47" s="966"/>
      <c r="Q47" s="967"/>
      <c r="R47" s="968"/>
      <c r="S47" s="968"/>
      <c r="T47" s="968"/>
      <c r="U47" s="968"/>
      <c r="V47" s="968"/>
      <c r="W47" s="968"/>
      <c r="X47" s="968"/>
      <c r="Y47" s="968"/>
      <c r="Z47" s="968"/>
      <c r="AA47" s="968"/>
      <c r="AB47" s="968"/>
      <c r="AC47" s="968"/>
      <c r="AD47" s="968"/>
      <c r="AE47" s="974"/>
      <c r="AF47" s="994"/>
      <c r="AG47" s="972"/>
      <c r="AH47" s="972"/>
      <c r="AI47" s="972"/>
      <c r="AJ47" s="995"/>
      <c r="AK47" s="973"/>
      <c r="AL47" s="968"/>
      <c r="AM47" s="968"/>
      <c r="AN47" s="968"/>
      <c r="AO47" s="968"/>
      <c r="AP47" s="968"/>
      <c r="AQ47" s="968"/>
      <c r="AR47" s="968"/>
      <c r="AS47" s="968"/>
      <c r="AT47" s="968"/>
      <c r="AU47" s="968"/>
      <c r="AV47" s="968"/>
      <c r="AW47" s="968"/>
      <c r="AX47" s="968"/>
      <c r="AY47" s="968"/>
      <c r="AZ47" s="1001"/>
      <c r="BA47" s="1001"/>
      <c r="BB47" s="1001"/>
      <c r="BC47" s="1001"/>
      <c r="BD47" s="1001"/>
      <c r="BE47" s="969"/>
      <c r="BF47" s="969"/>
      <c r="BG47" s="969"/>
      <c r="BH47" s="969"/>
      <c r="BI47" s="970"/>
      <c r="BJ47" s="63"/>
      <c r="BK47" s="63"/>
      <c r="BL47" s="63"/>
      <c r="BM47" s="63"/>
      <c r="BN47" s="63"/>
      <c r="BO47" s="62"/>
      <c r="BP47" s="62"/>
      <c r="BQ47" s="59">
        <v>41</v>
      </c>
      <c r="BR47" s="87"/>
      <c r="BS47" s="964"/>
      <c r="BT47" s="965"/>
      <c r="BU47" s="965"/>
      <c r="BV47" s="965"/>
      <c r="BW47" s="965"/>
      <c r="BX47" s="965"/>
      <c r="BY47" s="965"/>
      <c r="BZ47" s="965"/>
      <c r="CA47" s="965"/>
      <c r="CB47" s="965"/>
      <c r="CC47" s="965"/>
      <c r="CD47" s="965"/>
      <c r="CE47" s="965"/>
      <c r="CF47" s="965"/>
      <c r="CG47" s="966"/>
      <c r="CH47" s="971"/>
      <c r="CI47" s="972"/>
      <c r="CJ47" s="972"/>
      <c r="CK47" s="972"/>
      <c r="CL47" s="982"/>
      <c r="CM47" s="971"/>
      <c r="CN47" s="972"/>
      <c r="CO47" s="972"/>
      <c r="CP47" s="972"/>
      <c r="CQ47" s="982"/>
      <c r="CR47" s="971"/>
      <c r="CS47" s="972"/>
      <c r="CT47" s="972"/>
      <c r="CU47" s="972"/>
      <c r="CV47" s="982"/>
      <c r="CW47" s="971"/>
      <c r="CX47" s="972"/>
      <c r="CY47" s="972"/>
      <c r="CZ47" s="972"/>
      <c r="DA47" s="982"/>
      <c r="DB47" s="971"/>
      <c r="DC47" s="972"/>
      <c r="DD47" s="972"/>
      <c r="DE47" s="972"/>
      <c r="DF47" s="982"/>
      <c r="DG47" s="971"/>
      <c r="DH47" s="972"/>
      <c r="DI47" s="972"/>
      <c r="DJ47" s="972"/>
      <c r="DK47" s="982"/>
      <c r="DL47" s="971"/>
      <c r="DM47" s="972"/>
      <c r="DN47" s="972"/>
      <c r="DO47" s="972"/>
      <c r="DP47" s="982"/>
      <c r="DQ47" s="971"/>
      <c r="DR47" s="972"/>
      <c r="DS47" s="972"/>
      <c r="DT47" s="972"/>
      <c r="DU47" s="982"/>
      <c r="DV47" s="964"/>
      <c r="DW47" s="965"/>
      <c r="DX47" s="965"/>
      <c r="DY47" s="965"/>
      <c r="DZ47" s="983"/>
      <c r="EA47" s="54"/>
    </row>
    <row r="48" spans="1:131" s="51" customFormat="1" ht="26.25" customHeight="1" x14ac:dyDescent="0.15">
      <c r="A48" s="59">
        <v>21</v>
      </c>
      <c r="B48" s="964"/>
      <c r="C48" s="965"/>
      <c r="D48" s="965"/>
      <c r="E48" s="965"/>
      <c r="F48" s="965"/>
      <c r="G48" s="965"/>
      <c r="H48" s="965"/>
      <c r="I48" s="965"/>
      <c r="J48" s="965"/>
      <c r="K48" s="965"/>
      <c r="L48" s="965"/>
      <c r="M48" s="965"/>
      <c r="N48" s="965"/>
      <c r="O48" s="965"/>
      <c r="P48" s="966"/>
      <c r="Q48" s="967"/>
      <c r="R48" s="968"/>
      <c r="S48" s="968"/>
      <c r="T48" s="968"/>
      <c r="U48" s="968"/>
      <c r="V48" s="968"/>
      <c r="W48" s="968"/>
      <c r="X48" s="968"/>
      <c r="Y48" s="968"/>
      <c r="Z48" s="968"/>
      <c r="AA48" s="968"/>
      <c r="AB48" s="968"/>
      <c r="AC48" s="968"/>
      <c r="AD48" s="968"/>
      <c r="AE48" s="974"/>
      <c r="AF48" s="994"/>
      <c r="AG48" s="972"/>
      <c r="AH48" s="972"/>
      <c r="AI48" s="972"/>
      <c r="AJ48" s="995"/>
      <c r="AK48" s="973"/>
      <c r="AL48" s="968"/>
      <c r="AM48" s="968"/>
      <c r="AN48" s="968"/>
      <c r="AO48" s="968"/>
      <c r="AP48" s="968"/>
      <c r="AQ48" s="968"/>
      <c r="AR48" s="968"/>
      <c r="AS48" s="968"/>
      <c r="AT48" s="968"/>
      <c r="AU48" s="968"/>
      <c r="AV48" s="968"/>
      <c r="AW48" s="968"/>
      <c r="AX48" s="968"/>
      <c r="AY48" s="968"/>
      <c r="AZ48" s="1001"/>
      <c r="BA48" s="1001"/>
      <c r="BB48" s="1001"/>
      <c r="BC48" s="1001"/>
      <c r="BD48" s="1001"/>
      <c r="BE48" s="969"/>
      <c r="BF48" s="969"/>
      <c r="BG48" s="969"/>
      <c r="BH48" s="969"/>
      <c r="BI48" s="970"/>
      <c r="BJ48" s="63"/>
      <c r="BK48" s="63"/>
      <c r="BL48" s="63"/>
      <c r="BM48" s="63"/>
      <c r="BN48" s="63"/>
      <c r="BO48" s="62"/>
      <c r="BP48" s="62"/>
      <c r="BQ48" s="59">
        <v>42</v>
      </c>
      <c r="BR48" s="87"/>
      <c r="BS48" s="964"/>
      <c r="BT48" s="965"/>
      <c r="BU48" s="965"/>
      <c r="BV48" s="965"/>
      <c r="BW48" s="965"/>
      <c r="BX48" s="965"/>
      <c r="BY48" s="965"/>
      <c r="BZ48" s="965"/>
      <c r="CA48" s="965"/>
      <c r="CB48" s="965"/>
      <c r="CC48" s="965"/>
      <c r="CD48" s="965"/>
      <c r="CE48" s="965"/>
      <c r="CF48" s="965"/>
      <c r="CG48" s="966"/>
      <c r="CH48" s="971"/>
      <c r="CI48" s="972"/>
      <c r="CJ48" s="972"/>
      <c r="CK48" s="972"/>
      <c r="CL48" s="982"/>
      <c r="CM48" s="971"/>
      <c r="CN48" s="972"/>
      <c r="CO48" s="972"/>
      <c r="CP48" s="972"/>
      <c r="CQ48" s="982"/>
      <c r="CR48" s="971"/>
      <c r="CS48" s="972"/>
      <c r="CT48" s="972"/>
      <c r="CU48" s="972"/>
      <c r="CV48" s="982"/>
      <c r="CW48" s="971"/>
      <c r="CX48" s="972"/>
      <c r="CY48" s="972"/>
      <c r="CZ48" s="972"/>
      <c r="DA48" s="982"/>
      <c r="DB48" s="971"/>
      <c r="DC48" s="972"/>
      <c r="DD48" s="972"/>
      <c r="DE48" s="972"/>
      <c r="DF48" s="982"/>
      <c r="DG48" s="971"/>
      <c r="DH48" s="972"/>
      <c r="DI48" s="972"/>
      <c r="DJ48" s="972"/>
      <c r="DK48" s="982"/>
      <c r="DL48" s="971"/>
      <c r="DM48" s="972"/>
      <c r="DN48" s="972"/>
      <c r="DO48" s="972"/>
      <c r="DP48" s="982"/>
      <c r="DQ48" s="971"/>
      <c r="DR48" s="972"/>
      <c r="DS48" s="972"/>
      <c r="DT48" s="972"/>
      <c r="DU48" s="982"/>
      <c r="DV48" s="964"/>
      <c r="DW48" s="965"/>
      <c r="DX48" s="965"/>
      <c r="DY48" s="965"/>
      <c r="DZ48" s="983"/>
      <c r="EA48" s="54"/>
    </row>
    <row r="49" spans="1:131" s="51" customFormat="1" ht="26.25" customHeight="1" x14ac:dyDescent="0.15">
      <c r="A49" s="59">
        <v>22</v>
      </c>
      <c r="B49" s="964"/>
      <c r="C49" s="965"/>
      <c r="D49" s="965"/>
      <c r="E49" s="965"/>
      <c r="F49" s="965"/>
      <c r="G49" s="965"/>
      <c r="H49" s="965"/>
      <c r="I49" s="965"/>
      <c r="J49" s="965"/>
      <c r="K49" s="965"/>
      <c r="L49" s="965"/>
      <c r="M49" s="965"/>
      <c r="N49" s="965"/>
      <c r="O49" s="965"/>
      <c r="P49" s="966"/>
      <c r="Q49" s="967"/>
      <c r="R49" s="968"/>
      <c r="S49" s="968"/>
      <c r="T49" s="968"/>
      <c r="U49" s="968"/>
      <c r="V49" s="968"/>
      <c r="W49" s="968"/>
      <c r="X49" s="968"/>
      <c r="Y49" s="968"/>
      <c r="Z49" s="968"/>
      <c r="AA49" s="968"/>
      <c r="AB49" s="968"/>
      <c r="AC49" s="968"/>
      <c r="AD49" s="968"/>
      <c r="AE49" s="974"/>
      <c r="AF49" s="994"/>
      <c r="AG49" s="972"/>
      <c r="AH49" s="972"/>
      <c r="AI49" s="972"/>
      <c r="AJ49" s="995"/>
      <c r="AK49" s="973"/>
      <c r="AL49" s="968"/>
      <c r="AM49" s="968"/>
      <c r="AN49" s="968"/>
      <c r="AO49" s="968"/>
      <c r="AP49" s="968"/>
      <c r="AQ49" s="968"/>
      <c r="AR49" s="968"/>
      <c r="AS49" s="968"/>
      <c r="AT49" s="968"/>
      <c r="AU49" s="968"/>
      <c r="AV49" s="968"/>
      <c r="AW49" s="968"/>
      <c r="AX49" s="968"/>
      <c r="AY49" s="968"/>
      <c r="AZ49" s="1001"/>
      <c r="BA49" s="1001"/>
      <c r="BB49" s="1001"/>
      <c r="BC49" s="1001"/>
      <c r="BD49" s="1001"/>
      <c r="BE49" s="969"/>
      <c r="BF49" s="969"/>
      <c r="BG49" s="969"/>
      <c r="BH49" s="969"/>
      <c r="BI49" s="970"/>
      <c r="BJ49" s="63"/>
      <c r="BK49" s="63"/>
      <c r="BL49" s="63"/>
      <c r="BM49" s="63"/>
      <c r="BN49" s="63"/>
      <c r="BO49" s="62"/>
      <c r="BP49" s="62"/>
      <c r="BQ49" s="59">
        <v>43</v>
      </c>
      <c r="BR49" s="87"/>
      <c r="BS49" s="964"/>
      <c r="BT49" s="965"/>
      <c r="BU49" s="965"/>
      <c r="BV49" s="965"/>
      <c r="BW49" s="965"/>
      <c r="BX49" s="965"/>
      <c r="BY49" s="965"/>
      <c r="BZ49" s="965"/>
      <c r="CA49" s="965"/>
      <c r="CB49" s="965"/>
      <c r="CC49" s="965"/>
      <c r="CD49" s="965"/>
      <c r="CE49" s="965"/>
      <c r="CF49" s="965"/>
      <c r="CG49" s="966"/>
      <c r="CH49" s="971"/>
      <c r="CI49" s="972"/>
      <c r="CJ49" s="972"/>
      <c r="CK49" s="972"/>
      <c r="CL49" s="982"/>
      <c r="CM49" s="971"/>
      <c r="CN49" s="972"/>
      <c r="CO49" s="972"/>
      <c r="CP49" s="972"/>
      <c r="CQ49" s="982"/>
      <c r="CR49" s="971"/>
      <c r="CS49" s="972"/>
      <c r="CT49" s="972"/>
      <c r="CU49" s="972"/>
      <c r="CV49" s="982"/>
      <c r="CW49" s="971"/>
      <c r="CX49" s="972"/>
      <c r="CY49" s="972"/>
      <c r="CZ49" s="972"/>
      <c r="DA49" s="982"/>
      <c r="DB49" s="971"/>
      <c r="DC49" s="972"/>
      <c r="DD49" s="972"/>
      <c r="DE49" s="972"/>
      <c r="DF49" s="982"/>
      <c r="DG49" s="971"/>
      <c r="DH49" s="972"/>
      <c r="DI49" s="972"/>
      <c r="DJ49" s="972"/>
      <c r="DK49" s="982"/>
      <c r="DL49" s="971"/>
      <c r="DM49" s="972"/>
      <c r="DN49" s="972"/>
      <c r="DO49" s="972"/>
      <c r="DP49" s="982"/>
      <c r="DQ49" s="971"/>
      <c r="DR49" s="972"/>
      <c r="DS49" s="972"/>
      <c r="DT49" s="972"/>
      <c r="DU49" s="982"/>
      <c r="DV49" s="964"/>
      <c r="DW49" s="965"/>
      <c r="DX49" s="965"/>
      <c r="DY49" s="965"/>
      <c r="DZ49" s="983"/>
      <c r="EA49" s="54"/>
    </row>
    <row r="50" spans="1:131" s="51" customFormat="1" ht="26.25" customHeight="1" x14ac:dyDescent="0.15">
      <c r="A50" s="59">
        <v>23</v>
      </c>
      <c r="B50" s="964"/>
      <c r="C50" s="965"/>
      <c r="D50" s="965"/>
      <c r="E50" s="965"/>
      <c r="F50" s="965"/>
      <c r="G50" s="965"/>
      <c r="H50" s="965"/>
      <c r="I50" s="965"/>
      <c r="J50" s="965"/>
      <c r="K50" s="965"/>
      <c r="L50" s="965"/>
      <c r="M50" s="965"/>
      <c r="N50" s="965"/>
      <c r="O50" s="965"/>
      <c r="P50" s="966"/>
      <c r="Q50" s="991"/>
      <c r="R50" s="992"/>
      <c r="S50" s="992"/>
      <c r="T50" s="992"/>
      <c r="U50" s="992"/>
      <c r="V50" s="992"/>
      <c r="W50" s="992"/>
      <c r="X50" s="992"/>
      <c r="Y50" s="992"/>
      <c r="Z50" s="992"/>
      <c r="AA50" s="992"/>
      <c r="AB50" s="992"/>
      <c r="AC50" s="992"/>
      <c r="AD50" s="992"/>
      <c r="AE50" s="993"/>
      <c r="AF50" s="994"/>
      <c r="AG50" s="972"/>
      <c r="AH50" s="972"/>
      <c r="AI50" s="972"/>
      <c r="AJ50" s="995"/>
      <c r="AK50" s="996"/>
      <c r="AL50" s="992"/>
      <c r="AM50" s="992"/>
      <c r="AN50" s="992"/>
      <c r="AO50" s="992"/>
      <c r="AP50" s="992"/>
      <c r="AQ50" s="992"/>
      <c r="AR50" s="992"/>
      <c r="AS50" s="992"/>
      <c r="AT50" s="992"/>
      <c r="AU50" s="992"/>
      <c r="AV50" s="992"/>
      <c r="AW50" s="992"/>
      <c r="AX50" s="992"/>
      <c r="AY50" s="992"/>
      <c r="AZ50" s="997"/>
      <c r="BA50" s="997"/>
      <c r="BB50" s="997"/>
      <c r="BC50" s="997"/>
      <c r="BD50" s="997"/>
      <c r="BE50" s="969"/>
      <c r="BF50" s="969"/>
      <c r="BG50" s="969"/>
      <c r="BH50" s="969"/>
      <c r="BI50" s="970"/>
      <c r="BJ50" s="63"/>
      <c r="BK50" s="63"/>
      <c r="BL50" s="63"/>
      <c r="BM50" s="63"/>
      <c r="BN50" s="63"/>
      <c r="BO50" s="62"/>
      <c r="BP50" s="62"/>
      <c r="BQ50" s="59">
        <v>44</v>
      </c>
      <c r="BR50" s="87"/>
      <c r="BS50" s="964"/>
      <c r="BT50" s="965"/>
      <c r="BU50" s="965"/>
      <c r="BV50" s="965"/>
      <c r="BW50" s="965"/>
      <c r="BX50" s="965"/>
      <c r="BY50" s="965"/>
      <c r="BZ50" s="965"/>
      <c r="CA50" s="965"/>
      <c r="CB50" s="965"/>
      <c r="CC50" s="965"/>
      <c r="CD50" s="965"/>
      <c r="CE50" s="965"/>
      <c r="CF50" s="965"/>
      <c r="CG50" s="966"/>
      <c r="CH50" s="971"/>
      <c r="CI50" s="972"/>
      <c r="CJ50" s="972"/>
      <c r="CK50" s="972"/>
      <c r="CL50" s="982"/>
      <c r="CM50" s="971"/>
      <c r="CN50" s="972"/>
      <c r="CO50" s="972"/>
      <c r="CP50" s="972"/>
      <c r="CQ50" s="982"/>
      <c r="CR50" s="971"/>
      <c r="CS50" s="972"/>
      <c r="CT50" s="972"/>
      <c r="CU50" s="972"/>
      <c r="CV50" s="982"/>
      <c r="CW50" s="971"/>
      <c r="CX50" s="972"/>
      <c r="CY50" s="972"/>
      <c r="CZ50" s="972"/>
      <c r="DA50" s="982"/>
      <c r="DB50" s="971"/>
      <c r="DC50" s="972"/>
      <c r="DD50" s="972"/>
      <c r="DE50" s="972"/>
      <c r="DF50" s="982"/>
      <c r="DG50" s="971"/>
      <c r="DH50" s="972"/>
      <c r="DI50" s="972"/>
      <c r="DJ50" s="972"/>
      <c r="DK50" s="982"/>
      <c r="DL50" s="971"/>
      <c r="DM50" s="972"/>
      <c r="DN50" s="972"/>
      <c r="DO50" s="972"/>
      <c r="DP50" s="982"/>
      <c r="DQ50" s="971"/>
      <c r="DR50" s="972"/>
      <c r="DS50" s="972"/>
      <c r="DT50" s="972"/>
      <c r="DU50" s="982"/>
      <c r="DV50" s="964"/>
      <c r="DW50" s="965"/>
      <c r="DX50" s="965"/>
      <c r="DY50" s="965"/>
      <c r="DZ50" s="983"/>
      <c r="EA50" s="54"/>
    </row>
    <row r="51" spans="1:131" s="51" customFormat="1" ht="26.25" customHeight="1" x14ac:dyDescent="0.15">
      <c r="A51" s="59">
        <v>24</v>
      </c>
      <c r="B51" s="964"/>
      <c r="C51" s="965"/>
      <c r="D51" s="965"/>
      <c r="E51" s="965"/>
      <c r="F51" s="965"/>
      <c r="G51" s="965"/>
      <c r="H51" s="965"/>
      <c r="I51" s="965"/>
      <c r="J51" s="965"/>
      <c r="K51" s="965"/>
      <c r="L51" s="965"/>
      <c r="M51" s="965"/>
      <c r="N51" s="965"/>
      <c r="O51" s="965"/>
      <c r="P51" s="966"/>
      <c r="Q51" s="991"/>
      <c r="R51" s="992"/>
      <c r="S51" s="992"/>
      <c r="T51" s="992"/>
      <c r="U51" s="992"/>
      <c r="V51" s="992"/>
      <c r="W51" s="992"/>
      <c r="X51" s="992"/>
      <c r="Y51" s="992"/>
      <c r="Z51" s="992"/>
      <c r="AA51" s="992"/>
      <c r="AB51" s="992"/>
      <c r="AC51" s="992"/>
      <c r="AD51" s="992"/>
      <c r="AE51" s="993"/>
      <c r="AF51" s="994"/>
      <c r="AG51" s="972"/>
      <c r="AH51" s="972"/>
      <c r="AI51" s="972"/>
      <c r="AJ51" s="995"/>
      <c r="AK51" s="996"/>
      <c r="AL51" s="992"/>
      <c r="AM51" s="992"/>
      <c r="AN51" s="992"/>
      <c r="AO51" s="992"/>
      <c r="AP51" s="992"/>
      <c r="AQ51" s="992"/>
      <c r="AR51" s="992"/>
      <c r="AS51" s="992"/>
      <c r="AT51" s="992"/>
      <c r="AU51" s="992"/>
      <c r="AV51" s="992"/>
      <c r="AW51" s="992"/>
      <c r="AX51" s="992"/>
      <c r="AY51" s="992"/>
      <c r="AZ51" s="997"/>
      <c r="BA51" s="997"/>
      <c r="BB51" s="997"/>
      <c r="BC51" s="997"/>
      <c r="BD51" s="997"/>
      <c r="BE51" s="969"/>
      <c r="BF51" s="969"/>
      <c r="BG51" s="969"/>
      <c r="BH51" s="969"/>
      <c r="BI51" s="970"/>
      <c r="BJ51" s="63"/>
      <c r="BK51" s="63"/>
      <c r="BL51" s="63"/>
      <c r="BM51" s="63"/>
      <c r="BN51" s="63"/>
      <c r="BO51" s="62"/>
      <c r="BP51" s="62"/>
      <c r="BQ51" s="59">
        <v>45</v>
      </c>
      <c r="BR51" s="87"/>
      <c r="BS51" s="964"/>
      <c r="BT51" s="965"/>
      <c r="BU51" s="965"/>
      <c r="BV51" s="965"/>
      <c r="BW51" s="965"/>
      <c r="BX51" s="965"/>
      <c r="BY51" s="965"/>
      <c r="BZ51" s="965"/>
      <c r="CA51" s="965"/>
      <c r="CB51" s="965"/>
      <c r="CC51" s="965"/>
      <c r="CD51" s="965"/>
      <c r="CE51" s="965"/>
      <c r="CF51" s="965"/>
      <c r="CG51" s="966"/>
      <c r="CH51" s="971"/>
      <c r="CI51" s="972"/>
      <c r="CJ51" s="972"/>
      <c r="CK51" s="972"/>
      <c r="CL51" s="982"/>
      <c r="CM51" s="971"/>
      <c r="CN51" s="972"/>
      <c r="CO51" s="972"/>
      <c r="CP51" s="972"/>
      <c r="CQ51" s="982"/>
      <c r="CR51" s="971"/>
      <c r="CS51" s="972"/>
      <c r="CT51" s="972"/>
      <c r="CU51" s="972"/>
      <c r="CV51" s="982"/>
      <c r="CW51" s="971"/>
      <c r="CX51" s="972"/>
      <c r="CY51" s="972"/>
      <c r="CZ51" s="972"/>
      <c r="DA51" s="982"/>
      <c r="DB51" s="971"/>
      <c r="DC51" s="972"/>
      <c r="DD51" s="972"/>
      <c r="DE51" s="972"/>
      <c r="DF51" s="982"/>
      <c r="DG51" s="971"/>
      <c r="DH51" s="972"/>
      <c r="DI51" s="972"/>
      <c r="DJ51" s="972"/>
      <c r="DK51" s="982"/>
      <c r="DL51" s="971"/>
      <c r="DM51" s="972"/>
      <c r="DN51" s="972"/>
      <c r="DO51" s="972"/>
      <c r="DP51" s="982"/>
      <c r="DQ51" s="971"/>
      <c r="DR51" s="972"/>
      <c r="DS51" s="972"/>
      <c r="DT51" s="972"/>
      <c r="DU51" s="982"/>
      <c r="DV51" s="964"/>
      <c r="DW51" s="965"/>
      <c r="DX51" s="965"/>
      <c r="DY51" s="965"/>
      <c r="DZ51" s="983"/>
      <c r="EA51" s="54"/>
    </row>
    <row r="52" spans="1:131" s="51" customFormat="1" ht="26.25" customHeight="1" x14ac:dyDescent="0.15">
      <c r="A52" s="59">
        <v>25</v>
      </c>
      <c r="B52" s="964"/>
      <c r="C52" s="965"/>
      <c r="D52" s="965"/>
      <c r="E52" s="965"/>
      <c r="F52" s="965"/>
      <c r="G52" s="965"/>
      <c r="H52" s="965"/>
      <c r="I52" s="965"/>
      <c r="J52" s="965"/>
      <c r="K52" s="965"/>
      <c r="L52" s="965"/>
      <c r="M52" s="965"/>
      <c r="N52" s="965"/>
      <c r="O52" s="965"/>
      <c r="P52" s="966"/>
      <c r="Q52" s="991"/>
      <c r="R52" s="992"/>
      <c r="S52" s="992"/>
      <c r="T52" s="992"/>
      <c r="U52" s="992"/>
      <c r="V52" s="992"/>
      <c r="W52" s="992"/>
      <c r="X52" s="992"/>
      <c r="Y52" s="992"/>
      <c r="Z52" s="992"/>
      <c r="AA52" s="992"/>
      <c r="AB52" s="992"/>
      <c r="AC52" s="992"/>
      <c r="AD52" s="992"/>
      <c r="AE52" s="993"/>
      <c r="AF52" s="994"/>
      <c r="AG52" s="972"/>
      <c r="AH52" s="972"/>
      <c r="AI52" s="972"/>
      <c r="AJ52" s="995"/>
      <c r="AK52" s="996"/>
      <c r="AL52" s="992"/>
      <c r="AM52" s="992"/>
      <c r="AN52" s="992"/>
      <c r="AO52" s="992"/>
      <c r="AP52" s="992"/>
      <c r="AQ52" s="992"/>
      <c r="AR52" s="992"/>
      <c r="AS52" s="992"/>
      <c r="AT52" s="992"/>
      <c r="AU52" s="992"/>
      <c r="AV52" s="992"/>
      <c r="AW52" s="992"/>
      <c r="AX52" s="992"/>
      <c r="AY52" s="992"/>
      <c r="AZ52" s="997"/>
      <c r="BA52" s="997"/>
      <c r="BB52" s="997"/>
      <c r="BC52" s="997"/>
      <c r="BD52" s="997"/>
      <c r="BE52" s="969"/>
      <c r="BF52" s="969"/>
      <c r="BG52" s="969"/>
      <c r="BH52" s="969"/>
      <c r="BI52" s="970"/>
      <c r="BJ52" s="63"/>
      <c r="BK52" s="63"/>
      <c r="BL52" s="63"/>
      <c r="BM52" s="63"/>
      <c r="BN52" s="63"/>
      <c r="BO52" s="62"/>
      <c r="BP52" s="62"/>
      <c r="BQ52" s="59">
        <v>46</v>
      </c>
      <c r="BR52" s="87"/>
      <c r="BS52" s="964"/>
      <c r="BT52" s="965"/>
      <c r="BU52" s="965"/>
      <c r="BV52" s="965"/>
      <c r="BW52" s="965"/>
      <c r="BX52" s="965"/>
      <c r="BY52" s="965"/>
      <c r="BZ52" s="965"/>
      <c r="CA52" s="965"/>
      <c r="CB52" s="965"/>
      <c r="CC52" s="965"/>
      <c r="CD52" s="965"/>
      <c r="CE52" s="965"/>
      <c r="CF52" s="965"/>
      <c r="CG52" s="966"/>
      <c r="CH52" s="971"/>
      <c r="CI52" s="972"/>
      <c r="CJ52" s="972"/>
      <c r="CK52" s="972"/>
      <c r="CL52" s="982"/>
      <c r="CM52" s="971"/>
      <c r="CN52" s="972"/>
      <c r="CO52" s="972"/>
      <c r="CP52" s="972"/>
      <c r="CQ52" s="982"/>
      <c r="CR52" s="971"/>
      <c r="CS52" s="972"/>
      <c r="CT52" s="972"/>
      <c r="CU52" s="972"/>
      <c r="CV52" s="982"/>
      <c r="CW52" s="971"/>
      <c r="CX52" s="972"/>
      <c r="CY52" s="972"/>
      <c r="CZ52" s="972"/>
      <c r="DA52" s="982"/>
      <c r="DB52" s="971"/>
      <c r="DC52" s="972"/>
      <c r="DD52" s="972"/>
      <c r="DE52" s="972"/>
      <c r="DF52" s="982"/>
      <c r="DG52" s="971"/>
      <c r="DH52" s="972"/>
      <c r="DI52" s="972"/>
      <c r="DJ52" s="972"/>
      <c r="DK52" s="982"/>
      <c r="DL52" s="971"/>
      <c r="DM52" s="972"/>
      <c r="DN52" s="972"/>
      <c r="DO52" s="972"/>
      <c r="DP52" s="982"/>
      <c r="DQ52" s="971"/>
      <c r="DR52" s="972"/>
      <c r="DS52" s="972"/>
      <c r="DT52" s="972"/>
      <c r="DU52" s="982"/>
      <c r="DV52" s="964"/>
      <c r="DW52" s="965"/>
      <c r="DX52" s="965"/>
      <c r="DY52" s="965"/>
      <c r="DZ52" s="983"/>
      <c r="EA52" s="54"/>
    </row>
    <row r="53" spans="1:131" s="51" customFormat="1" ht="26.25" customHeight="1" x14ac:dyDescent="0.15">
      <c r="A53" s="59">
        <v>26</v>
      </c>
      <c r="B53" s="964"/>
      <c r="C53" s="965"/>
      <c r="D53" s="965"/>
      <c r="E53" s="965"/>
      <c r="F53" s="965"/>
      <c r="G53" s="965"/>
      <c r="H53" s="965"/>
      <c r="I53" s="965"/>
      <c r="J53" s="965"/>
      <c r="K53" s="965"/>
      <c r="L53" s="965"/>
      <c r="M53" s="965"/>
      <c r="N53" s="965"/>
      <c r="O53" s="965"/>
      <c r="P53" s="966"/>
      <c r="Q53" s="991"/>
      <c r="R53" s="992"/>
      <c r="S53" s="992"/>
      <c r="T53" s="992"/>
      <c r="U53" s="992"/>
      <c r="V53" s="992"/>
      <c r="W53" s="992"/>
      <c r="X53" s="992"/>
      <c r="Y53" s="992"/>
      <c r="Z53" s="992"/>
      <c r="AA53" s="992"/>
      <c r="AB53" s="992"/>
      <c r="AC53" s="992"/>
      <c r="AD53" s="992"/>
      <c r="AE53" s="993"/>
      <c r="AF53" s="994"/>
      <c r="AG53" s="972"/>
      <c r="AH53" s="972"/>
      <c r="AI53" s="972"/>
      <c r="AJ53" s="995"/>
      <c r="AK53" s="996"/>
      <c r="AL53" s="992"/>
      <c r="AM53" s="992"/>
      <c r="AN53" s="992"/>
      <c r="AO53" s="992"/>
      <c r="AP53" s="992"/>
      <c r="AQ53" s="992"/>
      <c r="AR53" s="992"/>
      <c r="AS53" s="992"/>
      <c r="AT53" s="992"/>
      <c r="AU53" s="992"/>
      <c r="AV53" s="992"/>
      <c r="AW53" s="992"/>
      <c r="AX53" s="992"/>
      <c r="AY53" s="992"/>
      <c r="AZ53" s="997"/>
      <c r="BA53" s="997"/>
      <c r="BB53" s="997"/>
      <c r="BC53" s="997"/>
      <c r="BD53" s="997"/>
      <c r="BE53" s="969"/>
      <c r="BF53" s="969"/>
      <c r="BG53" s="969"/>
      <c r="BH53" s="969"/>
      <c r="BI53" s="970"/>
      <c r="BJ53" s="63"/>
      <c r="BK53" s="63"/>
      <c r="BL53" s="63"/>
      <c r="BM53" s="63"/>
      <c r="BN53" s="63"/>
      <c r="BO53" s="62"/>
      <c r="BP53" s="62"/>
      <c r="BQ53" s="59">
        <v>47</v>
      </c>
      <c r="BR53" s="87"/>
      <c r="BS53" s="964"/>
      <c r="BT53" s="965"/>
      <c r="BU53" s="965"/>
      <c r="BV53" s="965"/>
      <c r="BW53" s="965"/>
      <c r="BX53" s="965"/>
      <c r="BY53" s="965"/>
      <c r="BZ53" s="965"/>
      <c r="CA53" s="965"/>
      <c r="CB53" s="965"/>
      <c r="CC53" s="965"/>
      <c r="CD53" s="965"/>
      <c r="CE53" s="965"/>
      <c r="CF53" s="965"/>
      <c r="CG53" s="966"/>
      <c r="CH53" s="971"/>
      <c r="CI53" s="972"/>
      <c r="CJ53" s="972"/>
      <c r="CK53" s="972"/>
      <c r="CL53" s="982"/>
      <c r="CM53" s="971"/>
      <c r="CN53" s="972"/>
      <c r="CO53" s="972"/>
      <c r="CP53" s="972"/>
      <c r="CQ53" s="982"/>
      <c r="CR53" s="971"/>
      <c r="CS53" s="972"/>
      <c r="CT53" s="972"/>
      <c r="CU53" s="972"/>
      <c r="CV53" s="982"/>
      <c r="CW53" s="971"/>
      <c r="CX53" s="972"/>
      <c r="CY53" s="972"/>
      <c r="CZ53" s="972"/>
      <c r="DA53" s="982"/>
      <c r="DB53" s="971"/>
      <c r="DC53" s="972"/>
      <c r="DD53" s="972"/>
      <c r="DE53" s="972"/>
      <c r="DF53" s="982"/>
      <c r="DG53" s="971"/>
      <c r="DH53" s="972"/>
      <c r="DI53" s="972"/>
      <c r="DJ53" s="972"/>
      <c r="DK53" s="982"/>
      <c r="DL53" s="971"/>
      <c r="DM53" s="972"/>
      <c r="DN53" s="972"/>
      <c r="DO53" s="972"/>
      <c r="DP53" s="982"/>
      <c r="DQ53" s="971"/>
      <c r="DR53" s="972"/>
      <c r="DS53" s="972"/>
      <c r="DT53" s="972"/>
      <c r="DU53" s="982"/>
      <c r="DV53" s="964"/>
      <c r="DW53" s="965"/>
      <c r="DX53" s="965"/>
      <c r="DY53" s="965"/>
      <c r="DZ53" s="983"/>
      <c r="EA53" s="54"/>
    </row>
    <row r="54" spans="1:131" s="51" customFormat="1" ht="26.25" customHeight="1" x14ac:dyDescent="0.15">
      <c r="A54" s="59">
        <v>27</v>
      </c>
      <c r="B54" s="964"/>
      <c r="C54" s="965"/>
      <c r="D54" s="965"/>
      <c r="E54" s="965"/>
      <c r="F54" s="965"/>
      <c r="G54" s="965"/>
      <c r="H54" s="965"/>
      <c r="I54" s="965"/>
      <c r="J54" s="965"/>
      <c r="K54" s="965"/>
      <c r="L54" s="965"/>
      <c r="M54" s="965"/>
      <c r="N54" s="965"/>
      <c r="O54" s="965"/>
      <c r="P54" s="966"/>
      <c r="Q54" s="991"/>
      <c r="R54" s="992"/>
      <c r="S54" s="992"/>
      <c r="T54" s="992"/>
      <c r="U54" s="992"/>
      <c r="V54" s="992"/>
      <c r="W54" s="992"/>
      <c r="X54" s="992"/>
      <c r="Y54" s="992"/>
      <c r="Z54" s="992"/>
      <c r="AA54" s="992"/>
      <c r="AB54" s="992"/>
      <c r="AC54" s="992"/>
      <c r="AD54" s="992"/>
      <c r="AE54" s="993"/>
      <c r="AF54" s="994"/>
      <c r="AG54" s="972"/>
      <c r="AH54" s="972"/>
      <c r="AI54" s="972"/>
      <c r="AJ54" s="995"/>
      <c r="AK54" s="996"/>
      <c r="AL54" s="992"/>
      <c r="AM54" s="992"/>
      <c r="AN54" s="992"/>
      <c r="AO54" s="992"/>
      <c r="AP54" s="992"/>
      <c r="AQ54" s="992"/>
      <c r="AR54" s="992"/>
      <c r="AS54" s="992"/>
      <c r="AT54" s="992"/>
      <c r="AU54" s="992"/>
      <c r="AV54" s="992"/>
      <c r="AW54" s="992"/>
      <c r="AX54" s="992"/>
      <c r="AY54" s="992"/>
      <c r="AZ54" s="997"/>
      <c r="BA54" s="997"/>
      <c r="BB54" s="997"/>
      <c r="BC54" s="997"/>
      <c r="BD54" s="997"/>
      <c r="BE54" s="969"/>
      <c r="BF54" s="969"/>
      <c r="BG54" s="969"/>
      <c r="BH54" s="969"/>
      <c r="BI54" s="970"/>
      <c r="BJ54" s="63"/>
      <c r="BK54" s="63"/>
      <c r="BL54" s="63"/>
      <c r="BM54" s="63"/>
      <c r="BN54" s="63"/>
      <c r="BO54" s="62"/>
      <c r="BP54" s="62"/>
      <c r="BQ54" s="59">
        <v>48</v>
      </c>
      <c r="BR54" s="87"/>
      <c r="BS54" s="964"/>
      <c r="BT54" s="965"/>
      <c r="BU54" s="965"/>
      <c r="BV54" s="965"/>
      <c r="BW54" s="965"/>
      <c r="BX54" s="965"/>
      <c r="BY54" s="965"/>
      <c r="BZ54" s="965"/>
      <c r="CA54" s="965"/>
      <c r="CB54" s="965"/>
      <c r="CC54" s="965"/>
      <c r="CD54" s="965"/>
      <c r="CE54" s="965"/>
      <c r="CF54" s="965"/>
      <c r="CG54" s="966"/>
      <c r="CH54" s="971"/>
      <c r="CI54" s="972"/>
      <c r="CJ54" s="972"/>
      <c r="CK54" s="972"/>
      <c r="CL54" s="982"/>
      <c r="CM54" s="971"/>
      <c r="CN54" s="972"/>
      <c r="CO54" s="972"/>
      <c r="CP54" s="972"/>
      <c r="CQ54" s="982"/>
      <c r="CR54" s="971"/>
      <c r="CS54" s="972"/>
      <c r="CT54" s="972"/>
      <c r="CU54" s="972"/>
      <c r="CV54" s="982"/>
      <c r="CW54" s="971"/>
      <c r="CX54" s="972"/>
      <c r="CY54" s="972"/>
      <c r="CZ54" s="972"/>
      <c r="DA54" s="982"/>
      <c r="DB54" s="971"/>
      <c r="DC54" s="972"/>
      <c r="DD54" s="972"/>
      <c r="DE54" s="972"/>
      <c r="DF54" s="982"/>
      <c r="DG54" s="971"/>
      <c r="DH54" s="972"/>
      <c r="DI54" s="972"/>
      <c r="DJ54" s="972"/>
      <c r="DK54" s="982"/>
      <c r="DL54" s="971"/>
      <c r="DM54" s="972"/>
      <c r="DN54" s="972"/>
      <c r="DO54" s="972"/>
      <c r="DP54" s="982"/>
      <c r="DQ54" s="971"/>
      <c r="DR54" s="972"/>
      <c r="DS54" s="972"/>
      <c r="DT54" s="972"/>
      <c r="DU54" s="982"/>
      <c r="DV54" s="964"/>
      <c r="DW54" s="965"/>
      <c r="DX54" s="965"/>
      <c r="DY54" s="965"/>
      <c r="DZ54" s="983"/>
      <c r="EA54" s="54"/>
    </row>
    <row r="55" spans="1:131" s="51" customFormat="1" ht="26.25" customHeight="1" x14ac:dyDescent="0.15">
      <c r="A55" s="59">
        <v>28</v>
      </c>
      <c r="B55" s="964"/>
      <c r="C55" s="965"/>
      <c r="D55" s="965"/>
      <c r="E55" s="965"/>
      <c r="F55" s="965"/>
      <c r="G55" s="965"/>
      <c r="H55" s="965"/>
      <c r="I55" s="965"/>
      <c r="J55" s="965"/>
      <c r="K55" s="965"/>
      <c r="L55" s="965"/>
      <c r="M55" s="965"/>
      <c r="N55" s="965"/>
      <c r="O55" s="965"/>
      <c r="P55" s="966"/>
      <c r="Q55" s="991"/>
      <c r="R55" s="992"/>
      <c r="S55" s="992"/>
      <c r="T55" s="992"/>
      <c r="U55" s="992"/>
      <c r="V55" s="992"/>
      <c r="W55" s="992"/>
      <c r="X55" s="992"/>
      <c r="Y55" s="992"/>
      <c r="Z55" s="992"/>
      <c r="AA55" s="992"/>
      <c r="AB55" s="992"/>
      <c r="AC55" s="992"/>
      <c r="AD55" s="992"/>
      <c r="AE55" s="993"/>
      <c r="AF55" s="994"/>
      <c r="AG55" s="972"/>
      <c r="AH55" s="972"/>
      <c r="AI55" s="972"/>
      <c r="AJ55" s="995"/>
      <c r="AK55" s="996"/>
      <c r="AL55" s="992"/>
      <c r="AM55" s="992"/>
      <c r="AN55" s="992"/>
      <c r="AO55" s="992"/>
      <c r="AP55" s="992"/>
      <c r="AQ55" s="992"/>
      <c r="AR55" s="992"/>
      <c r="AS55" s="992"/>
      <c r="AT55" s="992"/>
      <c r="AU55" s="992"/>
      <c r="AV55" s="992"/>
      <c r="AW55" s="992"/>
      <c r="AX55" s="992"/>
      <c r="AY55" s="992"/>
      <c r="AZ55" s="997"/>
      <c r="BA55" s="997"/>
      <c r="BB55" s="997"/>
      <c r="BC55" s="997"/>
      <c r="BD55" s="997"/>
      <c r="BE55" s="969"/>
      <c r="BF55" s="969"/>
      <c r="BG55" s="969"/>
      <c r="BH55" s="969"/>
      <c r="BI55" s="970"/>
      <c r="BJ55" s="63"/>
      <c r="BK55" s="63"/>
      <c r="BL55" s="63"/>
      <c r="BM55" s="63"/>
      <c r="BN55" s="63"/>
      <c r="BO55" s="62"/>
      <c r="BP55" s="62"/>
      <c r="BQ55" s="59">
        <v>49</v>
      </c>
      <c r="BR55" s="87"/>
      <c r="BS55" s="964"/>
      <c r="BT55" s="965"/>
      <c r="BU55" s="965"/>
      <c r="BV55" s="965"/>
      <c r="BW55" s="965"/>
      <c r="BX55" s="965"/>
      <c r="BY55" s="965"/>
      <c r="BZ55" s="965"/>
      <c r="CA55" s="965"/>
      <c r="CB55" s="965"/>
      <c r="CC55" s="965"/>
      <c r="CD55" s="965"/>
      <c r="CE55" s="965"/>
      <c r="CF55" s="965"/>
      <c r="CG55" s="966"/>
      <c r="CH55" s="971"/>
      <c r="CI55" s="972"/>
      <c r="CJ55" s="972"/>
      <c r="CK55" s="972"/>
      <c r="CL55" s="982"/>
      <c r="CM55" s="971"/>
      <c r="CN55" s="972"/>
      <c r="CO55" s="972"/>
      <c r="CP55" s="972"/>
      <c r="CQ55" s="982"/>
      <c r="CR55" s="971"/>
      <c r="CS55" s="972"/>
      <c r="CT55" s="972"/>
      <c r="CU55" s="972"/>
      <c r="CV55" s="982"/>
      <c r="CW55" s="971"/>
      <c r="CX55" s="972"/>
      <c r="CY55" s="972"/>
      <c r="CZ55" s="972"/>
      <c r="DA55" s="982"/>
      <c r="DB55" s="971"/>
      <c r="DC55" s="972"/>
      <c r="DD55" s="972"/>
      <c r="DE55" s="972"/>
      <c r="DF55" s="982"/>
      <c r="DG55" s="971"/>
      <c r="DH55" s="972"/>
      <c r="DI55" s="972"/>
      <c r="DJ55" s="972"/>
      <c r="DK55" s="982"/>
      <c r="DL55" s="971"/>
      <c r="DM55" s="972"/>
      <c r="DN55" s="972"/>
      <c r="DO55" s="972"/>
      <c r="DP55" s="982"/>
      <c r="DQ55" s="971"/>
      <c r="DR55" s="972"/>
      <c r="DS55" s="972"/>
      <c r="DT55" s="972"/>
      <c r="DU55" s="982"/>
      <c r="DV55" s="964"/>
      <c r="DW55" s="965"/>
      <c r="DX55" s="965"/>
      <c r="DY55" s="965"/>
      <c r="DZ55" s="983"/>
      <c r="EA55" s="54"/>
    </row>
    <row r="56" spans="1:131" s="51" customFormat="1" ht="26.25" customHeight="1" x14ac:dyDescent="0.15">
      <c r="A56" s="59">
        <v>29</v>
      </c>
      <c r="B56" s="964"/>
      <c r="C56" s="965"/>
      <c r="D56" s="965"/>
      <c r="E56" s="965"/>
      <c r="F56" s="965"/>
      <c r="G56" s="965"/>
      <c r="H56" s="965"/>
      <c r="I56" s="965"/>
      <c r="J56" s="965"/>
      <c r="K56" s="965"/>
      <c r="L56" s="965"/>
      <c r="M56" s="965"/>
      <c r="N56" s="965"/>
      <c r="O56" s="965"/>
      <c r="P56" s="966"/>
      <c r="Q56" s="991"/>
      <c r="R56" s="992"/>
      <c r="S56" s="992"/>
      <c r="T56" s="992"/>
      <c r="U56" s="992"/>
      <c r="V56" s="992"/>
      <c r="W56" s="992"/>
      <c r="X56" s="992"/>
      <c r="Y56" s="992"/>
      <c r="Z56" s="992"/>
      <c r="AA56" s="992"/>
      <c r="AB56" s="992"/>
      <c r="AC56" s="992"/>
      <c r="AD56" s="992"/>
      <c r="AE56" s="993"/>
      <c r="AF56" s="994"/>
      <c r="AG56" s="972"/>
      <c r="AH56" s="972"/>
      <c r="AI56" s="972"/>
      <c r="AJ56" s="995"/>
      <c r="AK56" s="996"/>
      <c r="AL56" s="992"/>
      <c r="AM56" s="992"/>
      <c r="AN56" s="992"/>
      <c r="AO56" s="992"/>
      <c r="AP56" s="992"/>
      <c r="AQ56" s="992"/>
      <c r="AR56" s="992"/>
      <c r="AS56" s="992"/>
      <c r="AT56" s="992"/>
      <c r="AU56" s="992"/>
      <c r="AV56" s="992"/>
      <c r="AW56" s="992"/>
      <c r="AX56" s="992"/>
      <c r="AY56" s="992"/>
      <c r="AZ56" s="997"/>
      <c r="BA56" s="997"/>
      <c r="BB56" s="997"/>
      <c r="BC56" s="997"/>
      <c r="BD56" s="997"/>
      <c r="BE56" s="969"/>
      <c r="BF56" s="969"/>
      <c r="BG56" s="969"/>
      <c r="BH56" s="969"/>
      <c r="BI56" s="970"/>
      <c r="BJ56" s="63"/>
      <c r="BK56" s="63"/>
      <c r="BL56" s="63"/>
      <c r="BM56" s="63"/>
      <c r="BN56" s="63"/>
      <c r="BO56" s="62"/>
      <c r="BP56" s="62"/>
      <c r="BQ56" s="59">
        <v>50</v>
      </c>
      <c r="BR56" s="87"/>
      <c r="BS56" s="964"/>
      <c r="BT56" s="965"/>
      <c r="BU56" s="965"/>
      <c r="BV56" s="965"/>
      <c r="BW56" s="965"/>
      <c r="BX56" s="965"/>
      <c r="BY56" s="965"/>
      <c r="BZ56" s="965"/>
      <c r="CA56" s="965"/>
      <c r="CB56" s="965"/>
      <c r="CC56" s="965"/>
      <c r="CD56" s="965"/>
      <c r="CE56" s="965"/>
      <c r="CF56" s="965"/>
      <c r="CG56" s="966"/>
      <c r="CH56" s="971"/>
      <c r="CI56" s="972"/>
      <c r="CJ56" s="972"/>
      <c r="CK56" s="972"/>
      <c r="CL56" s="982"/>
      <c r="CM56" s="971"/>
      <c r="CN56" s="972"/>
      <c r="CO56" s="972"/>
      <c r="CP56" s="972"/>
      <c r="CQ56" s="982"/>
      <c r="CR56" s="971"/>
      <c r="CS56" s="972"/>
      <c r="CT56" s="972"/>
      <c r="CU56" s="972"/>
      <c r="CV56" s="982"/>
      <c r="CW56" s="971"/>
      <c r="CX56" s="972"/>
      <c r="CY56" s="972"/>
      <c r="CZ56" s="972"/>
      <c r="DA56" s="982"/>
      <c r="DB56" s="971"/>
      <c r="DC56" s="972"/>
      <c r="DD56" s="972"/>
      <c r="DE56" s="972"/>
      <c r="DF56" s="982"/>
      <c r="DG56" s="971"/>
      <c r="DH56" s="972"/>
      <c r="DI56" s="972"/>
      <c r="DJ56" s="972"/>
      <c r="DK56" s="982"/>
      <c r="DL56" s="971"/>
      <c r="DM56" s="972"/>
      <c r="DN56" s="972"/>
      <c r="DO56" s="972"/>
      <c r="DP56" s="982"/>
      <c r="DQ56" s="971"/>
      <c r="DR56" s="972"/>
      <c r="DS56" s="972"/>
      <c r="DT56" s="972"/>
      <c r="DU56" s="982"/>
      <c r="DV56" s="964"/>
      <c r="DW56" s="965"/>
      <c r="DX56" s="965"/>
      <c r="DY56" s="965"/>
      <c r="DZ56" s="983"/>
      <c r="EA56" s="54"/>
    </row>
    <row r="57" spans="1:131" s="51" customFormat="1" ht="26.25" customHeight="1" x14ac:dyDescent="0.15">
      <c r="A57" s="59">
        <v>30</v>
      </c>
      <c r="B57" s="964"/>
      <c r="C57" s="965"/>
      <c r="D57" s="965"/>
      <c r="E57" s="965"/>
      <c r="F57" s="965"/>
      <c r="G57" s="965"/>
      <c r="H57" s="965"/>
      <c r="I57" s="965"/>
      <c r="J57" s="965"/>
      <c r="K57" s="965"/>
      <c r="L57" s="965"/>
      <c r="M57" s="965"/>
      <c r="N57" s="965"/>
      <c r="O57" s="965"/>
      <c r="P57" s="966"/>
      <c r="Q57" s="991"/>
      <c r="R57" s="992"/>
      <c r="S57" s="992"/>
      <c r="T57" s="992"/>
      <c r="U57" s="992"/>
      <c r="V57" s="992"/>
      <c r="W57" s="992"/>
      <c r="X57" s="992"/>
      <c r="Y57" s="992"/>
      <c r="Z57" s="992"/>
      <c r="AA57" s="992"/>
      <c r="AB57" s="992"/>
      <c r="AC57" s="992"/>
      <c r="AD57" s="992"/>
      <c r="AE57" s="993"/>
      <c r="AF57" s="994"/>
      <c r="AG57" s="972"/>
      <c r="AH57" s="972"/>
      <c r="AI57" s="972"/>
      <c r="AJ57" s="995"/>
      <c r="AK57" s="996"/>
      <c r="AL57" s="992"/>
      <c r="AM57" s="992"/>
      <c r="AN57" s="992"/>
      <c r="AO57" s="992"/>
      <c r="AP57" s="992"/>
      <c r="AQ57" s="992"/>
      <c r="AR57" s="992"/>
      <c r="AS57" s="992"/>
      <c r="AT57" s="992"/>
      <c r="AU57" s="992"/>
      <c r="AV57" s="992"/>
      <c r="AW57" s="992"/>
      <c r="AX57" s="992"/>
      <c r="AY57" s="992"/>
      <c r="AZ57" s="997"/>
      <c r="BA57" s="997"/>
      <c r="BB57" s="997"/>
      <c r="BC57" s="997"/>
      <c r="BD57" s="997"/>
      <c r="BE57" s="969"/>
      <c r="BF57" s="969"/>
      <c r="BG57" s="969"/>
      <c r="BH57" s="969"/>
      <c r="BI57" s="970"/>
      <c r="BJ57" s="63"/>
      <c r="BK57" s="63"/>
      <c r="BL57" s="63"/>
      <c r="BM57" s="63"/>
      <c r="BN57" s="63"/>
      <c r="BO57" s="62"/>
      <c r="BP57" s="62"/>
      <c r="BQ57" s="59">
        <v>51</v>
      </c>
      <c r="BR57" s="87"/>
      <c r="BS57" s="964"/>
      <c r="BT57" s="965"/>
      <c r="BU57" s="965"/>
      <c r="BV57" s="965"/>
      <c r="BW57" s="965"/>
      <c r="BX57" s="965"/>
      <c r="BY57" s="965"/>
      <c r="BZ57" s="965"/>
      <c r="CA57" s="965"/>
      <c r="CB57" s="965"/>
      <c r="CC57" s="965"/>
      <c r="CD57" s="965"/>
      <c r="CE57" s="965"/>
      <c r="CF57" s="965"/>
      <c r="CG57" s="966"/>
      <c r="CH57" s="971"/>
      <c r="CI57" s="972"/>
      <c r="CJ57" s="972"/>
      <c r="CK57" s="972"/>
      <c r="CL57" s="982"/>
      <c r="CM57" s="971"/>
      <c r="CN57" s="972"/>
      <c r="CO57" s="972"/>
      <c r="CP57" s="972"/>
      <c r="CQ57" s="982"/>
      <c r="CR57" s="971"/>
      <c r="CS57" s="972"/>
      <c r="CT57" s="972"/>
      <c r="CU57" s="972"/>
      <c r="CV57" s="982"/>
      <c r="CW57" s="971"/>
      <c r="CX57" s="972"/>
      <c r="CY57" s="972"/>
      <c r="CZ57" s="972"/>
      <c r="DA57" s="982"/>
      <c r="DB57" s="971"/>
      <c r="DC57" s="972"/>
      <c r="DD57" s="972"/>
      <c r="DE57" s="972"/>
      <c r="DF57" s="982"/>
      <c r="DG57" s="971"/>
      <c r="DH57" s="972"/>
      <c r="DI57" s="972"/>
      <c r="DJ57" s="972"/>
      <c r="DK57" s="982"/>
      <c r="DL57" s="971"/>
      <c r="DM57" s="972"/>
      <c r="DN57" s="972"/>
      <c r="DO57" s="972"/>
      <c r="DP57" s="982"/>
      <c r="DQ57" s="971"/>
      <c r="DR57" s="972"/>
      <c r="DS57" s="972"/>
      <c r="DT57" s="972"/>
      <c r="DU57" s="982"/>
      <c r="DV57" s="964"/>
      <c r="DW57" s="965"/>
      <c r="DX57" s="965"/>
      <c r="DY57" s="965"/>
      <c r="DZ57" s="983"/>
      <c r="EA57" s="54"/>
    </row>
    <row r="58" spans="1:131" s="51" customFormat="1" ht="26.25" customHeight="1" x14ac:dyDescent="0.15">
      <c r="A58" s="59">
        <v>31</v>
      </c>
      <c r="B58" s="964"/>
      <c r="C58" s="965"/>
      <c r="D58" s="965"/>
      <c r="E58" s="965"/>
      <c r="F58" s="965"/>
      <c r="G58" s="965"/>
      <c r="H58" s="965"/>
      <c r="I58" s="965"/>
      <c r="J58" s="965"/>
      <c r="K58" s="965"/>
      <c r="L58" s="965"/>
      <c r="M58" s="965"/>
      <c r="N58" s="965"/>
      <c r="O58" s="965"/>
      <c r="P58" s="966"/>
      <c r="Q58" s="991"/>
      <c r="R58" s="992"/>
      <c r="S58" s="992"/>
      <c r="T58" s="992"/>
      <c r="U58" s="992"/>
      <c r="V58" s="992"/>
      <c r="W58" s="992"/>
      <c r="X58" s="992"/>
      <c r="Y58" s="992"/>
      <c r="Z58" s="992"/>
      <c r="AA58" s="992"/>
      <c r="AB58" s="992"/>
      <c r="AC58" s="992"/>
      <c r="AD58" s="992"/>
      <c r="AE58" s="993"/>
      <c r="AF58" s="994"/>
      <c r="AG58" s="972"/>
      <c r="AH58" s="972"/>
      <c r="AI58" s="972"/>
      <c r="AJ58" s="995"/>
      <c r="AK58" s="996"/>
      <c r="AL58" s="992"/>
      <c r="AM58" s="992"/>
      <c r="AN58" s="992"/>
      <c r="AO58" s="992"/>
      <c r="AP58" s="992"/>
      <c r="AQ58" s="992"/>
      <c r="AR58" s="992"/>
      <c r="AS58" s="992"/>
      <c r="AT58" s="992"/>
      <c r="AU58" s="992"/>
      <c r="AV58" s="992"/>
      <c r="AW58" s="992"/>
      <c r="AX58" s="992"/>
      <c r="AY58" s="992"/>
      <c r="AZ58" s="997"/>
      <c r="BA58" s="997"/>
      <c r="BB58" s="997"/>
      <c r="BC58" s="997"/>
      <c r="BD58" s="997"/>
      <c r="BE58" s="969"/>
      <c r="BF58" s="969"/>
      <c r="BG58" s="969"/>
      <c r="BH58" s="969"/>
      <c r="BI58" s="970"/>
      <c r="BJ58" s="63"/>
      <c r="BK58" s="63"/>
      <c r="BL58" s="63"/>
      <c r="BM58" s="63"/>
      <c r="BN58" s="63"/>
      <c r="BO58" s="62"/>
      <c r="BP58" s="62"/>
      <c r="BQ58" s="59">
        <v>52</v>
      </c>
      <c r="BR58" s="87"/>
      <c r="BS58" s="964"/>
      <c r="BT58" s="965"/>
      <c r="BU58" s="965"/>
      <c r="BV58" s="965"/>
      <c r="BW58" s="965"/>
      <c r="BX58" s="965"/>
      <c r="BY58" s="965"/>
      <c r="BZ58" s="965"/>
      <c r="CA58" s="965"/>
      <c r="CB58" s="965"/>
      <c r="CC58" s="965"/>
      <c r="CD58" s="965"/>
      <c r="CE58" s="965"/>
      <c r="CF58" s="965"/>
      <c r="CG58" s="966"/>
      <c r="CH58" s="971"/>
      <c r="CI58" s="972"/>
      <c r="CJ58" s="972"/>
      <c r="CK58" s="972"/>
      <c r="CL58" s="982"/>
      <c r="CM58" s="971"/>
      <c r="CN58" s="972"/>
      <c r="CO58" s="972"/>
      <c r="CP58" s="972"/>
      <c r="CQ58" s="982"/>
      <c r="CR58" s="971"/>
      <c r="CS58" s="972"/>
      <c r="CT58" s="972"/>
      <c r="CU58" s="972"/>
      <c r="CV58" s="982"/>
      <c r="CW58" s="971"/>
      <c r="CX58" s="972"/>
      <c r="CY58" s="972"/>
      <c r="CZ58" s="972"/>
      <c r="DA58" s="982"/>
      <c r="DB58" s="971"/>
      <c r="DC58" s="972"/>
      <c r="DD58" s="972"/>
      <c r="DE58" s="972"/>
      <c r="DF58" s="982"/>
      <c r="DG58" s="971"/>
      <c r="DH58" s="972"/>
      <c r="DI58" s="972"/>
      <c r="DJ58" s="972"/>
      <c r="DK58" s="982"/>
      <c r="DL58" s="971"/>
      <c r="DM58" s="972"/>
      <c r="DN58" s="972"/>
      <c r="DO58" s="972"/>
      <c r="DP58" s="982"/>
      <c r="DQ58" s="971"/>
      <c r="DR58" s="972"/>
      <c r="DS58" s="972"/>
      <c r="DT58" s="972"/>
      <c r="DU58" s="982"/>
      <c r="DV58" s="964"/>
      <c r="DW58" s="965"/>
      <c r="DX58" s="965"/>
      <c r="DY58" s="965"/>
      <c r="DZ58" s="983"/>
      <c r="EA58" s="54"/>
    </row>
    <row r="59" spans="1:131" s="51" customFormat="1" ht="26.25" customHeight="1" x14ac:dyDescent="0.15">
      <c r="A59" s="59">
        <v>32</v>
      </c>
      <c r="B59" s="964"/>
      <c r="C59" s="965"/>
      <c r="D59" s="965"/>
      <c r="E59" s="965"/>
      <c r="F59" s="965"/>
      <c r="G59" s="965"/>
      <c r="H59" s="965"/>
      <c r="I59" s="965"/>
      <c r="J59" s="965"/>
      <c r="K59" s="965"/>
      <c r="L59" s="965"/>
      <c r="M59" s="965"/>
      <c r="N59" s="965"/>
      <c r="O59" s="965"/>
      <c r="P59" s="966"/>
      <c r="Q59" s="991"/>
      <c r="R59" s="992"/>
      <c r="S59" s="992"/>
      <c r="T59" s="992"/>
      <c r="U59" s="992"/>
      <c r="V59" s="992"/>
      <c r="W59" s="992"/>
      <c r="X59" s="992"/>
      <c r="Y59" s="992"/>
      <c r="Z59" s="992"/>
      <c r="AA59" s="992"/>
      <c r="AB59" s="992"/>
      <c r="AC59" s="992"/>
      <c r="AD59" s="992"/>
      <c r="AE59" s="993"/>
      <c r="AF59" s="994"/>
      <c r="AG59" s="972"/>
      <c r="AH59" s="972"/>
      <c r="AI59" s="972"/>
      <c r="AJ59" s="995"/>
      <c r="AK59" s="996"/>
      <c r="AL59" s="992"/>
      <c r="AM59" s="992"/>
      <c r="AN59" s="992"/>
      <c r="AO59" s="992"/>
      <c r="AP59" s="992"/>
      <c r="AQ59" s="992"/>
      <c r="AR59" s="992"/>
      <c r="AS59" s="992"/>
      <c r="AT59" s="992"/>
      <c r="AU59" s="992"/>
      <c r="AV59" s="992"/>
      <c r="AW59" s="992"/>
      <c r="AX59" s="992"/>
      <c r="AY59" s="992"/>
      <c r="AZ59" s="997"/>
      <c r="BA59" s="997"/>
      <c r="BB59" s="997"/>
      <c r="BC59" s="997"/>
      <c r="BD59" s="997"/>
      <c r="BE59" s="969"/>
      <c r="BF59" s="969"/>
      <c r="BG59" s="969"/>
      <c r="BH59" s="969"/>
      <c r="BI59" s="970"/>
      <c r="BJ59" s="63"/>
      <c r="BK59" s="63"/>
      <c r="BL59" s="63"/>
      <c r="BM59" s="63"/>
      <c r="BN59" s="63"/>
      <c r="BO59" s="62"/>
      <c r="BP59" s="62"/>
      <c r="BQ59" s="59">
        <v>53</v>
      </c>
      <c r="BR59" s="87"/>
      <c r="BS59" s="964"/>
      <c r="BT59" s="965"/>
      <c r="BU59" s="965"/>
      <c r="BV59" s="965"/>
      <c r="BW59" s="965"/>
      <c r="BX59" s="965"/>
      <c r="BY59" s="965"/>
      <c r="BZ59" s="965"/>
      <c r="CA59" s="965"/>
      <c r="CB59" s="965"/>
      <c r="CC59" s="965"/>
      <c r="CD59" s="965"/>
      <c r="CE59" s="965"/>
      <c r="CF59" s="965"/>
      <c r="CG59" s="966"/>
      <c r="CH59" s="971"/>
      <c r="CI59" s="972"/>
      <c r="CJ59" s="972"/>
      <c r="CK59" s="972"/>
      <c r="CL59" s="982"/>
      <c r="CM59" s="971"/>
      <c r="CN59" s="972"/>
      <c r="CO59" s="972"/>
      <c r="CP59" s="972"/>
      <c r="CQ59" s="982"/>
      <c r="CR59" s="971"/>
      <c r="CS59" s="972"/>
      <c r="CT59" s="972"/>
      <c r="CU59" s="972"/>
      <c r="CV59" s="982"/>
      <c r="CW59" s="971"/>
      <c r="CX59" s="972"/>
      <c r="CY59" s="972"/>
      <c r="CZ59" s="972"/>
      <c r="DA59" s="982"/>
      <c r="DB59" s="971"/>
      <c r="DC59" s="972"/>
      <c r="DD59" s="972"/>
      <c r="DE59" s="972"/>
      <c r="DF59" s="982"/>
      <c r="DG59" s="971"/>
      <c r="DH59" s="972"/>
      <c r="DI59" s="972"/>
      <c r="DJ59" s="972"/>
      <c r="DK59" s="982"/>
      <c r="DL59" s="971"/>
      <c r="DM59" s="972"/>
      <c r="DN59" s="972"/>
      <c r="DO59" s="972"/>
      <c r="DP59" s="982"/>
      <c r="DQ59" s="971"/>
      <c r="DR59" s="972"/>
      <c r="DS59" s="972"/>
      <c r="DT59" s="972"/>
      <c r="DU59" s="982"/>
      <c r="DV59" s="964"/>
      <c r="DW59" s="965"/>
      <c r="DX59" s="965"/>
      <c r="DY59" s="965"/>
      <c r="DZ59" s="983"/>
      <c r="EA59" s="54"/>
    </row>
    <row r="60" spans="1:131" s="51" customFormat="1" ht="26.25" customHeight="1" x14ac:dyDescent="0.15">
      <c r="A60" s="59">
        <v>33</v>
      </c>
      <c r="B60" s="964"/>
      <c r="C60" s="965"/>
      <c r="D60" s="965"/>
      <c r="E60" s="965"/>
      <c r="F60" s="965"/>
      <c r="G60" s="965"/>
      <c r="H60" s="965"/>
      <c r="I60" s="965"/>
      <c r="J60" s="965"/>
      <c r="K60" s="965"/>
      <c r="L60" s="965"/>
      <c r="M60" s="965"/>
      <c r="N60" s="965"/>
      <c r="O60" s="965"/>
      <c r="P60" s="966"/>
      <c r="Q60" s="991"/>
      <c r="R60" s="992"/>
      <c r="S60" s="992"/>
      <c r="T60" s="992"/>
      <c r="U60" s="992"/>
      <c r="V60" s="992"/>
      <c r="W60" s="992"/>
      <c r="X60" s="992"/>
      <c r="Y60" s="992"/>
      <c r="Z60" s="992"/>
      <c r="AA60" s="992"/>
      <c r="AB60" s="992"/>
      <c r="AC60" s="992"/>
      <c r="AD60" s="992"/>
      <c r="AE60" s="993"/>
      <c r="AF60" s="994"/>
      <c r="AG60" s="972"/>
      <c r="AH60" s="972"/>
      <c r="AI60" s="972"/>
      <c r="AJ60" s="995"/>
      <c r="AK60" s="996"/>
      <c r="AL60" s="992"/>
      <c r="AM60" s="992"/>
      <c r="AN60" s="992"/>
      <c r="AO60" s="992"/>
      <c r="AP60" s="992"/>
      <c r="AQ60" s="992"/>
      <c r="AR60" s="992"/>
      <c r="AS60" s="992"/>
      <c r="AT60" s="992"/>
      <c r="AU60" s="992"/>
      <c r="AV60" s="992"/>
      <c r="AW60" s="992"/>
      <c r="AX60" s="992"/>
      <c r="AY60" s="992"/>
      <c r="AZ60" s="997"/>
      <c r="BA60" s="997"/>
      <c r="BB60" s="997"/>
      <c r="BC60" s="997"/>
      <c r="BD60" s="997"/>
      <c r="BE60" s="969"/>
      <c r="BF60" s="969"/>
      <c r="BG60" s="969"/>
      <c r="BH60" s="969"/>
      <c r="BI60" s="970"/>
      <c r="BJ60" s="63"/>
      <c r="BK60" s="63"/>
      <c r="BL60" s="63"/>
      <c r="BM60" s="63"/>
      <c r="BN60" s="63"/>
      <c r="BO60" s="62"/>
      <c r="BP60" s="62"/>
      <c r="BQ60" s="59">
        <v>54</v>
      </c>
      <c r="BR60" s="87"/>
      <c r="BS60" s="964"/>
      <c r="BT60" s="965"/>
      <c r="BU60" s="965"/>
      <c r="BV60" s="965"/>
      <c r="BW60" s="965"/>
      <c r="BX60" s="965"/>
      <c r="BY60" s="965"/>
      <c r="BZ60" s="965"/>
      <c r="CA60" s="965"/>
      <c r="CB60" s="965"/>
      <c r="CC60" s="965"/>
      <c r="CD60" s="965"/>
      <c r="CE60" s="965"/>
      <c r="CF60" s="965"/>
      <c r="CG60" s="966"/>
      <c r="CH60" s="971"/>
      <c r="CI60" s="972"/>
      <c r="CJ60" s="972"/>
      <c r="CK60" s="972"/>
      <c r="CL60" s="982"/>
      <c r="CM60" s="971"/>
      <c r="CN60" s="972"/>
      <c r="CO60" s="972"/>
      <c r="CP60" s="972"/>
      <c r="CQ60" s="982"/>
      <c r="CR60" s="971"/>
      <c r="CS60" s="972"/>
      <c r="CT60" s="972"/>
      <c r="CU60" s="972"/>
      <c r="CV60" s="982"/>
      <c r="CW60" s="971"/>
      <c r="CX60" s="972"/>
      <c r="CY60" s="972"/>
      <c r="CZ60" s="972"/>
      <c r="DA60" s="982"/>
      <c r="DB60" s="971"/>
      <c r="DC60" s="972"/>
      <c r="DD60" s="972"/>
      <c r="DE60" s="972"/>
      <c r="DF60" s="982"/>
      <c r="DG60" s="971"/>
      <c r="DH60" s="972"/>
      <c r="DI60" s="972"/>
      <c r="DJ60" s="972"/>
      <c r="DK60" s="982"/>
      <c r="DL60" s="971"/>
      <c r="DM60" s="972"/>
      <c r="DN60" s="972"/>
      <c r="DO60" s="972"/>
      <c r="DP60" s="982"/>
      <c r="DQ60" s="971"/>
      <c r="DR60" s="972"/>
      <c r="DS60" s="972"/>
      <c r="DT60" s="972"/>
      <c r="DU60" s="982"/>
      <c r="DV60" s="964"/>
      <c r="DW60" s="965"/>
      <c r="DX60" s="965"/>
      <c r="DY60" s="965"/>
      <c r="DZ60" s="983"/>
      <c r="EA60" s="54"/>
    </row>
    <row r="61" spans="1:131" s="51" customFormat="1" ht="26.25" customHeight="1" x14ac:dyDescent="0.15">
      <c r="A61" s="59">
        <v>34</v>
      </c>
      <c r="B61" s="964"/>
      <c r="C61" s="965"/>
      <c r="D61" s="965"/>
      <c r="E61" s="965"/>
      <c r="F61" s="965"/>
      <c r="G61" s="965"/>
      <c r="H61" s="965"/>
      <c r="I61" s="965"/>
      <c r="J61" s="965"/>
      <c r="K61" s="965"/>
      <c r="L61" s="965"/>
      <c r="M61" s="965"/>
      <c r="N61" s="965"/>
      <c r="O61" s="965"/>
      <c r="P61" s="966"/>
      <c r="Q61" s="991"/>
      <c r="R61" s="992"/>
      <c r="S61" s="992"/>
      <c r="T61" s="992"/>
      <c r="U61" s="992"/>
      <c r="V61" s="992"/>
      <c r="W61" s="992"/>
      <c r="X61" s="992"/>
      <c r="Y61" s="992"/>
      <c r="Z61" s="992"/>
      <c r="AA61" s="992"/>
      <c r="AB61" s="992"/>
      <c r="AC61" s="992"/>
      <c r="AD61" s="992"/>
      <c r="AE61" s="993"/>
      <c r="AF61" s="994"/>
      <c r="AG61" s="972"/>
      <c r="AH61" s="972"/>
      <c r="AI61" s="972"/>
      <c r="AJ61" s="995"/>
      <c r="AK61" s="996"/>
      <c r="AL61" s="992"/>
      <c r="AM61" s="992"/>
      <c r="AN61" s="992"/>
      <c r="AO61" s="992"/>
      <c r="AP61" s="992"/>
      <c r="AQ61" s="992"/>
      <c r="AR61" s="992"/>
      <c r="AS61" s="992"/>
      <c r="AT61" s="992"/>
      <c r="AU61" s="992"/>
      <c r="AV61" s="992"/>
      <c r="AW61" s="992"/>
      <c r="AX61" s="992"/>
      <c r="AY61" s="992"/>
      <c r="AZ61" s="997"/>
      <c r="BA61" s="997"/>
      <c r="BB61" s="997"/>
      <c r="BC61" s="997"/>
      <c r="BD61" s="997"/>
      <c r="BE61" s="969"/>
      <c r="BF61" s="969"/>
      <c r="BG61" s="969"/>
      <c r="BH61" s="969"/>
      <c r="BI61" s="970"/>
      <c r="BJ61" s="63"/>
      <c r="BK61" s="63"/>
      <c r="BL61" s="63"/>
      <c r="BM61" s="63"/>
      <c r="BN61" s="63"/>
      <c r="BO61" s="62"/>
      <c r="BP61" s="62"/>
      <c r="BQ61" s="59">
        <v>55</v>
      </c>
      <c r="BR61" s="87"/>
      <c r="BS61" s="964"/>
      <c r="BT61" s="965"/>
      <c r="BU61" s="965"/>
      <c r="BV61" s="965"/>
      <c r="BW61" s="965"/>
      <c r="BX61" s="965"/>
      <c r="BY61" s="965"/>
      <c r="BZ61" s="965"/>
      <c r="CA61" s="965"/>
      <c r="CB61" s="965"/>
      <c r="CC61" s="965"/>
      <c r="CD61" s="965"/>
      <c r="CE61" s="965"/>
      <c r="CF61" s="965"/>
      <c r="CG61" s="966"/>
      <c r="CH61" s="971"/>
      <c r="CI61" s="972"/>
      <c r="CJ61" s="972"/>
      <c r="CK61" s="972"/>
      <c r="CL61" s="982"/>
      <c r="CM61" s="971"/>
      <c r="CN61" s="972"/>
      <c r="CO61" s="972"/>
      <c r="CP61" s="972"/>
      <c r="CQ61" s="982"/>
      <c r="CR61" s="971"/>
      <c r="CS61" s="972"/>
      <c r="CT61" s="972"/>
      <c r="CU61" s="972"/>
      <c r="CV61" s="982"/>
      <c r="CW61" s="971"/>
      <c r="CX61" s="972"/>
      <c r="CY61" s="972"/>
      <c r="CZ61" s="972"/>
      <c r="DA61" s="982"/>
      <c r="DB61" s="971"/>
      <c r="DC61" s="972"/>
      <c r="DD61" s="972"/>
      <c r="DE61" s="972"/>
      <c r="DF61" s="982"/>
      <c r="DG61" s="971"/>
      <c r="DH61" s="972"/>
      <c r="DI61" s="972"/>
      <c r="DJ61" s="972"/>
      <c r="DK61" s="982"/>
      <c r="DL61" s="971"/>
      <c r="DM61" s="972"/>
      <c r="DN61" s="972"/>
      <c r="DO61" s="972"/>
      <c r="DP61" s="982"/>
      <c r="DQ61" s="971"/>
      <c r="DR61" s="972"/>
      <c r="DS61" s="972"/>
      <c r="DT61" s="972"/>
      <c r="DU61" s="982"/>
      <c r="DV61" s="964"/>
      <c r="DW61" s="965"/>
      <c r="DX61" s="965"/>
      <c r="DY61" s="965"/>
      <c r="DZ61" s="983"/>
      <c r="EA61" s="54"/>
    </row>
    <row r="62" spans="1:131" s="51" customFormat="1" ht="26.25" customHeight="1" x14ac:dyDescent="0.15">
      <c r="A62" s="59">
        <v>35</v>
      </c>
      <c r="B62" s="964"/>
      <c r="C62" s="965"/>
      <c r="D62" s="965"/>
      <c r="E62" s="965"/>
      <c r="F62" s="965"/>
      <c r="G62" s="965"/>
      <c r="H62" s="965"/>
      <c r="I62" s="965"/>
      <c r="J62" s="965"/>
      <c r="K62" s="965"/>
      <c r="L62" s="965"/>
      <c r="M62" s="965"/>
      <c r="N62" s="965"/>
      <c r="O62" s="965"/>
      <c r="P62" s="966"/>
      <c r="Q62" s="991"/>
      <c r="R62" s="992"/>
      <c r="S62" s="992"/>
      <c r="T62" s="992"/>
      <c r="U62" s="992"/>
      <c r="V62" s="992"/>
      <c r="W62" s="992"/>
      <c r="X62" s="992"/>
      <c r="Y62" s="992"/>
      <c r="Z62" s="992"/>
      <c r="AA62" s="992"/>
      <c r="AB62" s="992"/>
      <c r="AC62" s="992"/>
      <c r="AD62" s="992"/>
      <c r="AE62" s="993"/>
      <c r="AF62" s="994"/>
      <c r="AG62" s="972"/>
      <c r="AH62" s="972"/>
      <c r="AI62" s="972"/>
      <c r="AJ62" s="995"/>
      <c r="AK62" s="996"/>
      <c r="AL62" s="992"/>
      <c r="AM62" s="992"/>
      <c r="AN62" s="992"/>
      <c r="AO62" s="992"/>
      <c r="AP62" s="992"/>
      <c r="AQ62" s="992"/>
      <c r="AR62" s="992"/>
      <c r="AS62" s="992"/>
      <c r="AT62" s="992"/>
      <c r="AU62" s="992"/>
      <c r="AV62" s="992"/>
      <c r="AW62" s="992"/>
      <c r="AX62" s="992"/>
      <c r="AY62" s="992"/>
      <c r="AZ62" s="997"/>
      <c r="BA62" s="997"/>
      <c r="BB62" s="997"/>
      <c r="BC62" s="997"/>
      <c r="BD62" s="997"/>
      <c r="BE62" s="969"/>
      <c r="BF62" s="969"/>
      <c r="BG62" s="969"/>
      <c r="BH62" s="969"/>
      <c r="BI62" s="970"/>
      <c r="BJ62" s="998" t="s">
        <v>460</v>
      </c>
      <c r="BK62" s="999"/>
      <c r="BL62" s="999"/>
      <c r="BM62" s="999"/>
      <c r="BN62" s="1000"/>
      <c r="BO62" s="62"/>
      <c r="BP62" s="62"/>
      <c r="BQ62" s="59">
        <v>56</v>
      </c>
      <c r="BR62" s="87"/>
      <c r="BS62" s="964"/>
      <c r="BT62" s="965"/>
      <c r="BU62" s="965"/>
      <c r="BV62" s="965"/>
      <c r="BW62" s="965"/>
      <c r="BX62" s="965"/>
      <c r="BY62" s="965"/>
      <c r="BZ62" s="965"/>
      <c r="CA62" s="965"/>
      <c r="CB62" s="965"/>
      <c r="CC62" s="965"/>
      <c r="CD62" s="965"/>
      <c r="CE62" s="965"/>
      <c r="CF62" s="965"/>
      <c r="CG62" s="966"/>
      <c r="CH62" s="971"/>
      <c r="CI62" s="972"/>
      <c r="CJ62" s="972"/>
      <c r="CK62" s="972"/>
      <c r="CL62" s="982"/>
      <c r="CM62" s="971"/>
      <c r="CN62" s="972"/>
      <c r="CO62" s="972"/>
      <c r="CP62" s="972"/>
      <c r="CQ62" s="982"/>
      <c r="CR62" s="971"/>
      <c r="CS62" s="972"/>
      <c r="CT62" s="972"/>
      <c r="CU62" s="972"/>
      <c r="CV62" s="982"/>
      <c r="CW62" s="971"/>
      <c r="CX62" s="972"/>
      <c r="CY62" s="972"/>
      <c r="CZ62" s="972"/>
      <c r="DA62" s="982"/>
      <c r="DB62" s="971"/>
      <c r="DC62" s="972"/>
      <c r="DD62" s="972"/>
      <c r="DE62" s="972"/>
      <c r="DF62" s="982"/>
      <c r="DG62" s="971"/>
      <c r="DH62" s="972"/>
      <c r="DI62" s="972"/>
      <c r="DJ62" s="972"/>
      <c r="DK62" s="982"/>
      <c r="DL62" s="971"/>
      <c r="DM62" s="972"/>
      <c r="DN62" s="972"/>
      <c r="DO62" s="972"/>
      <c r="DP62" s="982"/>
      <c r="DQ62" s="971"/>
      <c r="DR62" s="972"/>
      <c r="DS62" s="972"/>
      <c r="DT62" s="972"/>
      <c r="DU62" s="982"/>
      <c r="DV62" s="964"/>
      <c r="DW62" s="965"/>
      <c r="DX62" s="965"/>
      <c r="DY62" s="965"/>
      <c r="DZ62" s="983"/>
      <c r="EA62" s="54"/>
    </row>
    <row r="63" spans="1:131" s="51" customFormat="1" ht="26.25" customHeight="1" x14ac:dyDescent="0.15">
      <c r="A63" s="60" t="s">
        <v>257</v>
      </c>
      <c r="B63" s="942" t="s">
        <v>373</v>
      </c>
      <c r="C63" s="943"/>
      <c r="D63" s="943"/>
      <c r="E63" s="943"/>
      <c r="F63" s="943"/>
      <c r="G63" s="943"/>
      <c r="H63" s="943"/>
      <c r="I63" s="943"/>
      <c r="J63" s="943"/>
      <c r="K63" s="943"/>
      <c r="L63" s="943"/>
      <c r="M63" s="943"/>
      <c r="N63" s="943"/>
      <c r="O63" s="943"/>
      <c r="P63" s="944"/>
      <c r="Q63" s="952"/>
      <c r="R63" s="953"/>
      <c r="S63" s="953"/>
      <c r="T63" s="953"/>
      <c r="U63" s="953"/>
      <c r="V63" s="953"/>
      <c r="W63" s="953"/>
      <c r="X63" s="953"/>
      <c r="Y63" s="953"/>
      <c r="Z63" s="953"/>
      <c r="AA63" s="953"/>
      <c r="AB63" s="953"/>
      <c r="AC63" s="953"/>
      <c r="AD63" s="953"/>
      <c r="AE63" s="984"/>
      <c r="AF63" s="985">
        <v>3100</v>
      </c>
      <c r="AG63" s="954"/>
      <c r="AH63" s="954"/>
      <c r="AI63" s="954"/>
      <c r="AJ63" s="986"/>
      <c r="AK63" s="987"/>
      <c r="AL63" s="953"/>
      <c r="AM63" s="953"/>
      <c r="AN63" s="953"/>
      <c r="AO63" s="953"/>
      <c r="AP63" s="954">
        <v>12015</v>
      </c>
      <c r="AQ63" s="954"/>
      <c r="AR63" s="954"/>
      <c r="AS63" s="954"/>
      <c r="AT63" s="954"/>
      <c r="AU63" s="954">
        <v>10552</v>
      </c>
      <c r="AV63" s="954"/>
      <c r="AW63" s="954"/>
      <c r="AX63" s="954"/>
      <c r="AY63" s="954"/>
      <c r="AZ63" s="988"/>
      <c r="BA63" s="988"/>
      <c r="BB63" s="988"/>
      <c r="BC63" s="988"/>
      <c r="BD63" s="988"/>
      <c r="BE63" s="955"/>
      <c r="BF63" s="955"/>
      <c r="BG63" s="955"/>
      <c r="BH63" s="955"/>
      <c r="BI63" s="956"/>
      <c r="BJ63" s="989" t="s">
        <v>205</v>
      </c>
      <c r="BK63" s="949"/>
      <c r="BL63" s="949"/>
      <c r="BM63" s="949"/>
      <c r="BN63" s="990"/>
      <c r="BO63" s="62"/>
      <c r="BP63" s="62"/>
      <c r="BQ63" s="59">
        <v>57</v>
      </c>
      <c r="BR63" s="87"/>
      <c r="BS63" s="964"/>
      <c r="BT63" s="965"/>
      <c r="BU63" s="965"/>
      <c r="BV63" s="965"/>
      <c r="BW63" s="965"/>
      <c r="BX63" s="965"/>
      <c r="BY63" s="965"/>
      <c r="BZ63" s="965"/>
      <c r="CA63" s="965"/>
      <c r="CB63" s="965"/>
      <c r="CC63" s="965"/>
      <c r="CD63" s="965"/>
      <c r="CE63" s="965"/>
      <c r="CF63" s="965"/>
      <c r="CG63" s="966"/>
      <c r="CH63" s="971"/>
      <c r="CI63" s="972"/>
      <c r="CJ63" s="972"/>
      <c r="CK63" s="972"/>
      <c r="CL63" s="982"/>
      <c r="CM63" s="971"/>
      <c r="CN63" s="972"/>
      <c r="CO63" s="972"/>
      <c r="CP63" s="972"/>
      <c r="CQ63" s="982"/>
      <c r="CR63" s="971"/>
      <c r="CS63" s="972"/>
      <c r="CT63" s="972"/>
      <c r="CU63" s="972"/>
      <c r="CV63" s="982"/>
      <c r="CW63" s="971"/>
      <c r="CX63" s="972"/>
      <c r="CY63" s="972"/>
      <c r="CZ63" s="972"/>
      <c r="DA63" s="982"/>
      <c r="DB63" s="971"/>
      <c r="DC63" s="972"/>
      <c r="DD63" s="972"/>
      <c r="DE63" s="972"/>
      <c r="DF63" s="982"/>
      <c r="DG63" s="971"/>
      <c r="DH63" s="972"/>
      <c r="DI63" s="972"/>
      <c r="DJ63" s="972"/>
      <c r="DK63" s="982"/>
      <c r="DL63" s="971"/>
      <c r="DM63" s="972"/>
      <c r="DN63" s="972"/>
      <c r="DO63" s="972"/>
      <c r="DP63" s="982"/>
      <c r="DQ63" s="971"/>
      <c r="DR63" s="972"/>
      <c r="DS63" s="972"/>
      <c r="DT63" s="972"/>
      <c r="DU63" s="982"/>
      <c r="DV63" s="964"/>
      <c r="DW63" s="965"/>
      <c r="DX63" s="965"/>
      <c r="DY63" s="965"/>
      <c r="DZ63" s="983"/>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64"/>
      <c r="BT64" s="965"/>
      <c r="BU64" s="965"/>
      <c r="BV64" s="965"/>
      <c r="BW64" s="965"/>
      <c r="BX64" s="965"/>
      <c r="BY64" s="965"/>
      <c r="BZ64" s="965"/>
      <c r="CA64" s="965"/>
      <c r="CB64" s="965"/>
      <c r="CC64" s="965"/>
      <c r="CD64" s="965"/>
      <c r="CE64" s="965"/>
      <c r="CF64" s="965"/>
      <c r="CG64" s="966"/>
      <c r="CH64" s="971"/>
      <c r="CI64" s="972"/>
      <c r="CJ64" s="972"/>
      <c r="CK64" s="972"/>
      <c r="CL64" s="982"/>
      <c r="CM64" s="971"/>
      <c r="CN64" s="972"/>
      <c r="CO64" s="972"/>
      <c r="CP64" s="972"/>
      <c r="CQ64" s="982"/>
      <c r="CR64" s="971"/>
      <c r="CS64" s="972"/>
      <c r="CT64" s="972"/>
      <c r="CU64" s="972"/>
      <c r="CV64" s="982"/>
      <c r="CW64" s="971"/>
      <c r="CX64" s="972"/>
      <c r="CY64" s="972"/>
      <c r="CZ64" s="972"/>
      <c r="DA64" s="982"/>
      <c r="DB64" s="971"/>
      <c r="DC64" s="972"/>
      <c r="DD64" s="972"/>
      <c r="DE64" s="972"/>
      <c r="DF64" s="982"/>
      <c r="DG64" s="971"/>
      <c r="DH64" s="972"/>
      <c r="DI64" s="972"/>
      <c r="DJ64" s="972"/>
      <c r="DK64" s="982"/>
      <c r="DL64" s="971"/>
      <c r="DM64" s="972"/>
      <c r="DN64" s="972"/>
      <c r="DO64" s="972"/>
      <c r="DP64" s="982"/>
      <c r="DQ64" s="971"/>
      <c r="DR64" s="972"/>
      <c r="DS64" s="972"/>
      <c r="DT64" s="972"/>
      <c r="DU64" s="982"/>
      <c r="DV64" s="964"/>
      <c r="DW64" s="965"/>
      <c r="DX64" s="965"/>
      <c r="DY64" s="965"/>
      <c r="DZ64" s="983"/>
      <c r="EA64" s="54"/>
    </row>
    <row r="65" spans="1:131" s="51" customFormat="1" ht="26.25" customHeight="1" x14ac:dyDescent="0.15">
      <c r="A65" s="63" t="s">
        <v>450</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64"/>
      <c r="BT65" s="965"/>
      <c r="BU65" s="965"/>
      <c r="BV65" s="965"/>
      <c r="BW65" s="965"/>
      <c r="BX65" s="965"/>
      <c r="BY65" s="965"/>
      <c r="BZ65" s="965"/>
      <c r="CA65" s="965"/>
      <c r="CB65" s="965"/>
      <c r="CC65" s="965"/>
      <c r="CD65" s="965"/>
      <c r="CE65" s="965"/>
      <c r="CF65" s="965"/>
      <c r="CG65" s="966"/>
      <c r="CH65" s="971"/>
      <c r="CI65" s="972"/>
      <c r="CJ65" s="972"/>
      <c r="CK65" s="972"/>
      <c r="CL65" s="982"/>
      <c r="CM65" s="971"/>
      <c r="CN65" s="972"/>
      <c r="CO65" s="972"/>
      <c r="CP65" s="972"/>
      <c r="CQ65" s="982"/>
      <c r="CR65" s="971"/>
      <c r="CS65" s="972"/>
      <c r="CT65" s="972"/>
      <c r="CU65" s="972"/>
      <c r="CV65" s="982"/>
      <c r="CW65" s="971"/>
      <c r="CX65" s="972"/>
      <c r="CY65" s="972"/>
      <c r="CZ65" s="972"/>
      <c r="DA65" s="982"/>
      <c r="DB65" s="971"/>
      <c r="DC65" s="972"/>
      <c r="DD65" s="972"/>
      <c r="DE65" s="972"/>
      <c r="DF65" s="982"/>
      <c r="DG65" s="971"/>
      <c r="DH65" s="972"/>
      <c r="DI65" s="972"/>
      <c r="DJ65" s="972"/>
      <c r="DK65" s="982"/>
      <c r="DL65" s="971"/>
      <c r="DM65" s="972"/>
      <c r="DN65" s="972"/>
      <c r="DO65" s="972"/>
      <c r="DP65" s="982"/>
      <c r="DQ65" s="971"/>
      <c r="DR65" s="972"/>
      <c r="DS65" s="972"/>
      <c r="DT65" s="972"/>
      <c r="DU65" s="982"/>
      <c r="DV65" s="964"/>
      <c r="DW65" s="965"/>
      <c r="DX65" s="965"/>
      <c r="DY65" s="965"/>
      <c r="DZ65" s="983"/>
      <c r="EA65" s="54"/>
    </row>
    <row r="66" spans="1:131" s="51" customFormat="1" ht="26.25" customHeight="1" x14ac:dyDescent="0.15">
      <c r="A66" s="700" t="s">
        <v>443</v>
      </c>
      <c r="B66" s="701"/>
      <c r="C66" s="701"/>
      <c r="D66" s="701"/>
      <c r="E66" s="701"/>
      <c r="F66" s="701"/>
      <c r="G66" s="701"/>
      <c r="H66" s="701"/>
      <c r="I66" s="701"/>
      <c r="J66" s="701"/>
      <c r="K66" s="701"/>
      <c r="L66" s="701"/>
      <c r="M66" s="701"/>
      <c r="N66" s="701"/>
      <c r="O66" s="701"/>
      <c r="P66" s="702"/>
      <c r="Q66" s="692" t="s">
        <v>453</v>
      </c>
      <c r="R66" s="693"/>
      <c r="S66" s="693"/>
      <c r="T66" s="693"/>
      <c r="U66" s="694"/>
      <c r="V66" s="692" t="s">
        <v>454</v>
      </c>
      <c r="W66" s="693"/>
      <c r="X66" s="693"/>
      <c r="Y66" s="693"/>
      <c r="Z66" s="694"/>
      <c r="AA66" s="692" t="s">
        <v>455</v>
      </c>
      <c r="AB66" s="693"/>
      <c r="AC66" s="693"/>
      <c r="AD66" s="693"/>
      <c r="AE66" s="694"/>
      <c r="AF66" s="706" t="s">
        <v>255</v>
      </c>
      <c r="AG66" s="707"/>
      <c r="AH66" s="707"/>
      <c r="AI66" s="707"/>
      <c r="AJ66" s="708"/>
      <c r="AK66" s="692" t="s">
        <v>386</v>
      </c>
      <c r="AL66" s="701"/>
      <c r="AM66" s="701"/>
      <c r="AN66" s="701"/>
      <c r="AO66" s="702"/>
      <c r="AP66" s="692" t="s">
        <v>354</v>
      </c>
      <c r="AQ66" s="693"/>
      <c r="AR66" s="693"/>
      <c r="AS66" s="693"/>
      <c r="AT66" s="694"/>
      <c r="AU66" s="692" t="s">
        <v>461</v>
      </c>
      <c r="AV66" s="693"/>
      <c r="AW66" s="693"/>
      <c r="AX66" s="693"/>
      <c r="AY66" s="694"/>
      <c r="AZ66" s="692" t="s">
        <v>440</v>
      </c>
      <c r="BA66" s="693"/>
      <c r="BB66" s="693"/>
      <c r="BC66" s="693"/>
      <c r="BD66" s="698"/>
      <c r="BE66" s="62"/>
      <c r="BF66" s="62"/>
      <c r="BG66" s="62"/>
      <c r="BH66" s="62"/>
      <c r="BI66" s="62"/>
      <c r="BJ66" s="62"/>
      <c r="BK66" s="62"/>
      <c r="BL66" s="62"/>
      <c r="BM66" s="62"/>
      <c r="BN66" s="62"/>
      <c r="BO66" s="62"/>
      <c r="BP66" s="62"/>
      <c r="BQ66" s="59">
        <v>60</v>
      </c>
      <c r="BR66" s="88"/>
      <c r="BS66" s="935"/>
      <c r="BT66" s="936"/>
      <c r="BU66" s="936"/>
      <c r="BV66" s="936"/>
      <c r="BW66" s="936"/>
      <c r="BX66" s="936"/>
      <c r="BY66" s="936"/>
      <c r="BZ66" s="936"/>
      <c r="CA66" s="936"/>
      <c r="CB66" s="936"/>
      <c r="CC66" s="936"/>
      <c r="CD66" s="936"/>
      <c r="CE66" s="936"/>
      <c r="CF66" s="936"/>
      <c r="CG66" s="937"/>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41"/>
      <c r="EA66" s="54"/>
    </row>
    <row r="67" spans="1:131" s="51" customFormat="1" ht="26.25" customHeight="1" x14ac:dyDescent="0.15">
      <c r="A67" s="703"/>
      <c r="B67" s="704"/>
      <c r="C67" s="704"/>
      <c r="D67" s="704"/>
      <c r="E67" s="704"/>
      <c r="F67" s="704"/>
      <c r="G67" s="704"/>
      <c r="H67" s="704"/>
      <c r="I67" s="704"/>
      <c r="J67" s="704"/>
      <c r="K67" s="704"/>
      <c r="L67" s="704"/>
      <c r="M67" s="704"/>
      <c r="N67" s="704"/>
      <c r="O67" s="704"/>
      <c r="P67" s="705"/>
      <c r="Q67" s="695"/>
      <c r="R67" s="696"/>
      <c r="S67" s="696"/>
      <c r="T67" s="696"/>
      <c r="U67" s="697"/>
      <c r="V67" s="695"/>
      <c r="W67" s="696"/>
      <c r="X67" s="696"/>
      <c r="Y67" s="696"/>
      <c r="Z67" s="697"/>
      <c r="AA67" s="695"/>
      <c r="AB67" s="696"/>
      <c r="AC67" s="696"/>
      <c r="AD67" s="696"/>
      <c r="AE67" s="697"/>
      <c r="AF67" s="709"/>
      <c r="AG67" s="710"/>
      <c r="AH67" s="710"/>
      <c r="AI67" s="710"/>
      <c r="AJ67" s="711"/>
      <c r="AK67" s="712"/>
      <c r="AL67" s="704"/>
      <c r="AM67" s="704"/>
      <c r="AN67" s="704"/>
      <c r="AO67" s="705"/>
      <c r="AP67" s="695"/>
      <c r="AQ67" s="696"/>
      <c r="AR67" s="696"/>
      <c r="AS67" s="696"/>
      <c r="AT67" s="697"/>
      <c r="AU67" s="695"/>
      <c r="AV67" s="696"/>
      <c r="AW67" s="696"/>
      <c r="AX67" s="696"/>
      <c r="AY67" s="697"/>
      <c r="AZ67" s="695"/>
      <c r="BA67" s="696"/>
      <c r="BB67" s="696"/>
      <c r="BC67" s="696"/>
      <c r="BD67" s="699"/>
      <c r="BE67" s="62"/>
      <c r="BF67" s="62"/>
      <c r="BG67" s="62"/>
      <c r="BH67" s="62"/>
      <c r="BI67" s="62"/>
      <c r="BJ67" s="62"/>
      <c r="BK67" s="62"/>
      <c r="BL67" s="62"/>
      <c r="BM67" s="62"/>
      <c r="BN67" s="62"/>
      <c r="BO67" s="62"/>
      <c r="BP67" s="62"/>
      <c r="BQ67" s="59">
        <v>61</v>
      </c>
      <c r="BR67" s="88"/>
      <c r="BS67" s="935"/>
      <c r="BT67" s="936"/>
      <c r="BU67" s="936"/>
      <c r="BV67" s="936"/>
      <c r="BW67" s="936"/>
      <c r="BX67" s="936"/>
      <c r="BY67" s="936"/>
      <c r="BZ67" s="936"/>
      <c r="CA67" s="936"/>
      <c r="CB67" s="936"/>
      <c r="CC67" s="936"/>
      <c r="CD67" s="936"/>
      <c r="CE67" s="936"/>
      <c r="CF67" s="936"/>
      <c r="CG67" s="937"/>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41"/>
      <c r="EA67" s="54"/>
    </row>
    <row r="68" spans="1:131" s="51" customFormat="1" ht="26.25" customHeight="1" x14ac:dyDescent="0.15">
      <c r="A68" s="58">
        <v>1</v>
      </c>
      <c r="B68" s="975" t="s">
        <v>387</v>
      </c>
      <c r="C68" s="976"/>
      <c r="D68" s="976"/>
      <c r="E68" s="976"/>
      <c r="F68" s="976"/>
      <c r="G68" s="976"/>
      <c r="H68" s="976"/>
      <c r="I68" s="976"/>
      <c r="J68" s="976"/>
      <c r="K68" s="976"/>
      <c r="L68" s="976"/>
      <c r="M68" s="976"/>
      <c r="N68" s="976"/>
      <c r="O68" s="976"/>
      <c r="P68" s="977"/>
      <c r="Q68" s="978">
        <v>19218</v>
      </c>
      <c r="R68" s="979"/>
      <c r="S68" s="979"/>
      <c r="T68" s="979"/>
      <c r="U68" s="979"/>
      <c r="V68" s="979">
        <v>19195</v>
      </c>
      <c r="W68" s="979"/>
      <c r="X68" s="979"/>
      <c r="Y68" s="979"/>
      <c r="Z68" s="979"/>
      <c r="AA68" s="979">
        <v>23</v>
      </c>
      <c r="AB68" s="979"/>
      <c r="AC68" s="979"/>
      <c r="AD68" s="979"/>
      <c r="AE68" s="979"/>
      <c r="AF68" s="979">
        <v>23</v>
      </c>
      <c r="AG68" s="979"/>
      <c r="AH68" s="979"/>
      <c r="AI68" s="979"/>
      <c r="AJ68" s="979"/>
      <c r="AK68" s="979">
        <v>2868</v>
      </c>
      <c r="AL68" s="979"/>
      <c r="AM68" s="979"/>
      <c r="AN68" s="979"/>
      <c r="AO68" s="979"/>
      <c r="AP68" s="979" t="s">
        <v>205</v>
      </c>
      <c r="AQ68" s="979"/>
      <c r="AR68" s="979"/>
      <c r="AS68" s="979"/>
      <c r="AT68" s="979"/>
      <c r="AU68" s="979" t="s">
        <v>205</v>
      </c>
      <c r="AV68" s="979"/>
      <c r="AW68" s="979"/>
      <c r="AX68" s="979"/>
      <c r="AY68" s="979"/>
      <c r="AZ68" s="980"/>
      <c r="BA68" s="980"/>
      <c r="BB68" s="980"/>
      <c r="BC68" s="980"/>
      <c r="BD68" s="981"/>
      <c r="BE68" s="62"/>
      <c r="BF68" s="62"/>
      <c r="BG68" s="62"/>
      <c r="BH68" s="62"/>
      <c r="BI68" s="62"/>
      <c r="BJ68" s="62"/>
      <c r="BK68" s="62"/>
      <c r="BL68" s="62"/>
      <c r="BM68" s="62"/>
      <c r="BN68" s="62"/>
      <c r="BO68" s="62"/>
      <c r="BP68" s="62"/>
      <c r="BQ68" s="59">
        <v>62</v>
      </c>
      <c r="BR68" s="88"/>
      <c r="BS68" s="935"/>
      <c r="BT68" s="936"/>
      <c r="BU68" s="936"/>
      <c r="BV68" s="936"/>
      <c r="BW68" s="936"/>
      <c r="BX68" s="936"/>
      <c r="BY68" s="936"/>
      <c r="BZ68" s="936"/>
      <c r="CA68" s="936"/>
      <c r="CB68" s="936"/>
      <c r="CC68" s="936"/>
      <c r="CD68" s="936"/>
      <c r="CE68" s="936"/>
      <c r="CF68" s="936"/>
      <c r="CG68" s="937"/>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41"/>
      <c r="EA68" s="54"/>
    </row>
    <row r="69" spans="1:131" s="51" customFormat="1" ht="26.25" customHeight="1" x14ac:dyDescent="0.15">
      <c r="A69" s="59">
        <v>2</v>
      </c>
      <c r="B69" s="964" t="s">
        <v>536</v>
      </c>
      <c r="C69" s="965"/>
      <c r="D69" s="965"/>
      <c r="E69" s="965"/>
      <c r="F69" s="965"/>
      <c r="G69" s="965"/>
      <c r="H69" s="965"/>
      <c r="I69" s="965"/>
      <c r="J69" s="965"/>
      <c r="K69" s="965"/>
      <c r="L69" s="965"/>
      <c r="M69" s="965"/>
      <c r="N69" s="965"/>
      <c r="O69" s="965"/>
      <c r="P69" s="966"/>
      <c r="Q69" s="967">
        <v>163</v>
      </c>
      <c r="R69" s="968"/>
      <c r="S69" s="968"/>
      <c r="T69" s="968"/>
      <c r="U69" s="968"/>
      <c r="V69" s="968">
        <v>163</v>
      </c>
      <c r="W69" s="968"/>
      <c r="X69" s="968"/>
      <c r="Y69" s="968"/>
      <c r="Z69" s="968"/>
      <c r="AA69" s="968">
        <v>1</v>
      </c>
      <c r="AB69" s="968"/>
      <c r="AC69" s="968"/>
      <c r="AD69" s="968"/>
      <c r="AE69" s="968"/>
      <c r="AF69" s="968">
        <v>1</v>
      </c>
      <c r="AG69" s="968"/>
      <c r="AH69" s="968"/>
      <c r="AI69" s="968"/>
      <c r="AJ69" s="968"/>
      <c r="AK69" s="968">
        <v>43</v>
      </c>
      <c r="AL69" s="968"/>
      <c r="AM69" s="968"/>
      <c r="AN69" s="968"/>
      <c r="AO69" s="968"/>
      <c r="AP69" s="968" t="s">
        <v>205</v>
      </c>
      <c r="AQ69" s="968"/>
      <c r="AR69" s="968"/>
      <c r="AS69" s="968"/>
      <c r="AT69" s="968"/>
      <c r="AU69" s="968" t="s">
        <v>205</v>
      </c>
      <c r="AV69" s="968"/>
      <c r="AW69" s="968"/>
      <c r="AX69" s="968"/>
      <c r="AY69" s="968"/>
      <c r="AZ69" s="969"/>
      <c r="BA69" s="969"/>
      <c r="BB69" s="969"/>
      <c r="BC69" s="969"/>
      <c r="BD69" s="970"/>
      <c r="BE69" s="62"/>
      <c r="BF69" s="62"/>
      <c r="BG69" s="62"/>
      <c r="BH69" s="62"/>
      <c r="BI69" s="62"/>
      <c r="BJ69" s="62"/>
      <c r="BK69" s="62"/>
      <c r="BL69" s="62"/>
      <c r="BM69" s="62"/>
      <c r="BN69" s="62"/>
      <c r="BO69" s="62"/>
      <c r="BP69" s="62"/>
      <c r="BQ69" s="59">
        <v>63</v>
      </c>
      <c r="BR69" s="88"/>
      <c r="BS69" s="935"/>
      <c r="BT69" s="936"/>
      <c r="BU69" s="936"/>
      <c r="BV69" s="936"/>
      <c r="BW69" s="936"/>
      <c r="BX69" s="936"/>
      <c r="BY69" s="936"/>
      <c r="BZ69" s="936"/>
      <c r="CA69" s="936"/>
      <c r="CB69" s="936"/>
      <c r="CC69" s="936"/>
      <c r="CD69" s="936"/>
      <c r="CE69" s="936"/>
      <c r="CF69" s="936"/>
      <c r="CG69" s="937"/>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41"/>
      <c r="EA69" s="54"/>
    </row>
    <row r="70" spans="1:131" s="51" customFormat="1" ht="26.25" customHeight="1" x14ac:dyDescent="0.15">
      <c r="A70" s="59">
        <v>3</v>
      </c>
      <c r="B70" s="964" t="s">
        <v>463</v>
      </c>
      <c r="C70" s="965"/>
      <c r="D70" s="965"/>
      <c r="E70" s="965"/>
      <c r="F70" s="965"/>
      <c r="G70" s="965"/>
      <c r="H70" s="965"/>
      <c r="I70" s="965"/>
      <c r="J70" s="965"/>
      <c r="K70" s="965"/>
      <c r="L70" s="965"/>
      <c r="M70" s="965"/>
      <c r="N70" s="965"/>
      <c r="O70" s="965"/>
      <c r="P70" s="966"/>
      <c r="Q70" s="967">
        <v>596</v>
      </c>
      <c r="R70" s="968"/>
      <c r="S70" s="968"/>
      <c r="T70" s="968"/>
      <c r="U70" s="968"/>
      <c r="V70" s="968">
        <v>355</v>
      </c>
      <c r="W70" s="968"/>
      <c r="X70" s="968"/>
      <c r="Y70" s="968"/>
      <c r="Z70" s="968"/>
      <c r="AA70" s="968">
        <v>242</v>
      </c>
      <c r="AB70" s="968"/>
      <c r="AC70" s="968"/>
      <c r="AD70" s="968"/>
      <c r="AE70" s="968"/>
      <c r="AF70" s="968">
        <v>242</v>
      </c>
      <c r="AG70" s="968"/>
      <c r="AH70" s="968"/>
      <c r="AI70" s="968"/>
      <c r="AJ70" s="968"/>
      <c r="AK70" s="968" t="s">
        <v>205</v>
      </c>
      <c r="AL70" s="968"/>
      <c r="AM70" s="968"/>
      <c r="AN70" s="968"/>
      <c r="AO70" s="968"/>
      <c r="AP70" s="968" t="s">
        <v>205</v>
      </c>
      <c r="AQ70" s="968"/>
      <c r="AR70" s="968"/>
      <c r="AS70" s="968"/>
      <c r="AT70" s="968"/>
      <c r="AU70" s="968" t="s">
        <v>205</v>
      </c>
      <c r="AV70" s="968"/>
      <c r="AW70" s="968"/>
      <c r="AX70" s="968"/>
      <c r="AY70" s="968"/>
      <c r="AZ70" s="969"/>
      <c r="BA70" s="969"/>
      <c r="BB70" s="969"/>
      <c r="BC70" s="969"/>
      <c r="BD70" s="970"/>
      <c r="BE70" s="62"/>
      <c r="BF70" s="62"/>
      <c r="BG70" s="62"/>
      <c r="BH70" s="62"/>
      <c r="BI70" s="62"/>
      <c r="BJ70" s="62"/>
      <c r="BK70" s="62"/>
      <c r="BL70" s="62"/>
      <c r="BM70" s="62"/>
      <c r="BN70" s="62"/>
      <c r="BO70" s="62"/>
      <c r="BP70" s="62"/>
      <c r="BQ70" s="59">
        <v>64</v>
      </c>
      <c r="BR70" s="88"/>
      <c r="BS70" s="935"/>
      <c r="BT70" s="936"/>
      <c r="BU70" s="936"/>
      <c r="BV70" s="936"/>
      <c r="BW70" s="936"/>
      <c r="BX70" s="936"/>
      <c r="BY70" s="936"/>
      <c r="BZ70" s="936"/>
      <c r="CA70" s="936"/>
      <c r="CB70" s="936"/>
      <c r="CC70" s="936"/>
      <c r="CD70" s="936"/>
      <c r="CE70" s="936"/>
      <c r="CF70" s="936"/>
      <c r="CG70" s="937"/>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41"/>
      <c r="EA70" s="54"/>
    </row>
    <row r="71" spans="1:131" s="51" customFormat="1" ht="26.25" customHeight="1" x14ac:dyDescent="0.15">
      <c r="A71" s="59">
        <v>4</v>
      </c>
      <c r="B71" s="964" t="s">
        <v>537</v>
      </c>
      <c r="C71" s="965"/>
      <c r="D71" s="965"/>
      <c r="E71" s="965"/>
      <c r="F71" s="965"/>
      <c r="G71" s="965"/>
      <c r="H71" s="965"/>
      <c r="I71" s="965"/>
      <c r="J71" s="965"/>
      <c r="K71" s="965"/>
      <c r="L71" s="965"/>
      <c r="M71" s="965"/>
      <c r="N71" s="965"/>
      <c r="O71" s="965"/>
      <c r="P71" s="966"/>
      <c r="Q71" s="967">
        <v>997</v>
      </c>
      <c r="R71" s="968"/>
      <c r="S71" s="968"/>
      <c r="T71" s="968"/>
      <c r="U71" s="968"/>
      <c r="V71" s="968">
        <v>988</v>
      </c>
      <c r="W71" s="968"/>
      <c r="X71" s="968"/>
      <c r="Y71" s="968"/>
      <c r="Z71" s="968"/>
      <c r="AA71" s="968">
        <v>9</v>
      </c>
      <c r="AB71" s="968"/>
      <c r="AC71" s="968"/>
      <c r="AD71" s="968"/>
      <c r="AE71" s="968"/>
      <c r="AF71" s="968">
        <v>9</v>
      </c>
      <c r="AG71" s="968"/>
      <c r="AH71" s="968"/>
      <c r="AI71" s="968"/>
      <c r="AJ71" s="968"/>
      <c r="AK71" s="968" t="s">
        <v>205</v>
      </c>
      <c r="AL71" s="968"/>
      <c r="AM71" s="968"/>
      <c r="AN71" s="968"/>
      <c r="AO71" s="968"/>
      <c r="AP71" s="968" t="s">
        <v>205</v>
      </c>
      <c r="AQ71" s="968"/>
      <c r="AR71" s="968"/>
      <c r="AS71" s="968"/>
      <c r="AT71" s="968"/>
      <c r="AU71" s="968" t="s">
        <v>205</v>
      </c>
      <c r="AV71" s="968"/>
      <c r="AW71" s="968"/>
      <c r="AX71" s="968"/>
      <c r="AY71" s="968"/>
      <c r="AZ71" s="969"/>
      <c r="BA71" s="969"/>
      <c r="BB71" s="969"/>
      <c r="BC71" s="969"/>
      <c r="BD71" s="970"/>
      <c r="BE71" s="62"/>
      <c r="BF71" s="62"/>
      <c r="BG71" s="62"/>
      <c r="BH71" s="62"/>
      <c r="BI71" s="62"/>
      <c r="BJ71" s="62"/>
      <c r="BK71" s="62"/>
      <c r="BL71" s="62"/>
      <c r="BM71" s="62"/>
      <c r="BN71" s="62"/>
      <c r="BO71" s="62"/>
      <c r="BP71" s="62"/>
      <c r="BQ71" s="59">
        <v>65</v>
      </c>
      <c r="BR71" s="88"/>
      <c r="BS71" s="935"/>
      <c r="BT71" s="936"/>
      <c r="BU71" s="936"/>
      <c r="BV71" s="936"/>
      <c r="BW71" s="936"/>
      <c r="BX71" s="936"/>
      <c r="BY71" s="936"/>
      <c r="BZ71" s="936"/>
      <c r="CA71" s="936"/>
      <c r="CB71" s="936"/>
      <c r="CC71" s="936"/>
      <c r="CD71" s="936"/>
      <c r="CE71" s="936"/>
      <c r="CF71" s="936"/>
      <c r="CG71" s="937"/>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41"/>
      <c r="EA71" s="54"/>
    </row>
    <row r="72" spans="1:131" s="51" customFormat="1" ht="26.25" customHeight="1" x14ac:dyDescent="0.15">
      <c r="A72" s="59">
        <v>5</v>
      </c>
      <c r="B72" s="964" t="s">
        <v>538</v>
      </c>
      <c r="C72" s="965"/>
      <c r="D72" s="965"/>
      <c r="E72" s="965"/>
      <c r="F72" s="965"/>
      <c r="G72" s="965"/>
      <c r="H72" s="965"/>
      <c r="I72" s="965"/>
      <c r="J72" s="965"/>
      <c r="K72" s="965"/>
      <c r="L72" s="965"/>
      <c r="M72" s="965"/>
      <c r="N72" s="965"/>
      <c r="O72" s="965"/>
      <c r="P72" s="966"/>
      <c r="Q72" s="967">
        <v>330370</v>
      </c>
      <c r="R72" s="968"/>
      <c r="S72" s="968"/>
      <c r="T72" s="968"/>
      <c r="U72" s="968"/>
      <c r="V72" s="968">
        <v>323172</v>
      </c>
      <c r="W72" s="968"/>
      <c r="X72" s="968"/>
      <c r="Y72" s="968"/>
      <c r="Z72" s="968"/>
      <c r="AA72" s="968">
        <v>7198</v>
      </c>
      <c r="AB72" s="968"/>
      <c r="AC72" s="968"/>
      <c r="AD72" s="968"/>
      <c r="AE72" s="968"/>
      <c r="AF72" s="968">
        <v>7198</v>
      </c>
      <c r="AG72" s="968"/>
      <c r="AH72" s="968"/>
      <c r="AI72" s="968"/>
      <c r="AJ72" s="968"/>
      <c r="AK72" s="968">
        <v>2219</v>
      </c>
      <c r="AL72" s="968"/>
      <c r="AM72" s="968"/>
      <c r="AN72" s="968"/>
      <c r="AO72" s="968"/>
      <c r="AP72" s="968" t="s">
        <v>205</v>
      </c>
      <c r="AQ72" s="968"/>
      <c r="AR72" s="968"/>
      <c r="AS72" s="968"/>
      <c r="AT72" s="968"/>
      <c r="AU72" s="968" t="s">
        <v>205</v>
      </c>
      <c r="AV72" s="968"/>
      <c r="AW72" s="968"/>
      <c r="AX72" s="968"/>
      <c r="AY72" s="968"/>
      <c r="AZ72" s="969"/>
      <c r="BA72" s="969"/>
      <c r="BB72" s="969"/>
      <c r="BC72" s="969"/>
      <c r="BD72" s="970"/>
      <c r="BE72" s="62"/>
      <c r="BF72" s="62"/>
      <c r="BG72" s="62"/>
      <c r="BH72" s="62"/>
      <c r="BI72" s="62"/>
      <c r="BJ72" s="62"/>
      <c r="BK72" s="62"/>
      <c r="BL72" s="62"/>
      <c r="BM72" s="62"/>
      <c r="BN72" s="62"/>
      <c r="BO72" s="62"/>
      <c r="BP72" s="62"/>
      <c r="BQ72" s="59">
        <v>66</v>
      </c>
      <c r="BR72" s="88"/>
      <c r="BS72" s="935"/>
      <c r="BT72" s="936"/>
      <c r="BU72" s="936"/>
      <c r="BV72" s="936"/>
      <c r="BW72" s="936"/>
      <c r="BX72" s="936"/>
      <c r="BY72" s="936"/>
      <c r="BZ72" s="936"/>
      <c r="CA72" s="936"/>
      <c r="CB72" s="936"/>
      <c r="CC72" s="936"/>
      <c r="CD72" s="936"/>
      <c r="CE72" s="936"/>
      <c r="CF72" s="936"/>
      <c r="CG72" s="937"/>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41"/>
      <c r="EA72" s="54"/>
    </row>
    <row r="73" spans="1:131" s="51" customFormat="1" ht="26.25" customHeight="1" x14ac:dyDescent="0.15">
      <c r="A73" s="59">
        <v>6</v>
      </c>
      <c r="B73" s="964" t="s">
        <v>539</v>
      </c>
      <c r="C73" s="965"/>
      <c r="D73" s="965"/>
      <c r="E73" s="965"/>
      <c r="F73" s="965"/>
      <c r="G73" s="965"/>
      <c r="H73" s="965"/>
      <c r="I73" s="965"/>
      <c r="J73" s="965"/>
      <c r="K73" s="965"/>
      <c r="L73" s="965"/>
      <c r="M73" s="965"/>
      <c r="N73" s="965"/>
      <c r="O73" s="965"/>
      <c r="P73" s="966"/>
      <c r="Q73" s="967">
        <v>58</v>
      </c>
      <c r="R73" s="968"/>
      <c r="S73" s="968"/>
      <c r="T73" s="968"/>
      <c r="U73" s="968"/>
      <c r="V73" s="968">
        <v>53</v>
      </c>
      <c r="W73" s="968"/>
      <c r="X73" s="968"/>
      <c r="Y73" s="968"/>
      <c r="Z73" s="968"/>
      <c r="AA73" s="968">
        <v>5</v>
      </c>
      <c r="AB73" s="968"/>
      <c r="AC73" s="968"/>
      <c r="AD73" s="968"/>
      <c r="AE73" s="968"/>
      <c r="AF73" s="968">
        <v>5</v>
      </c>
      <c r="AG73" s="968"/>
      <c r="AH73" s="968"/>
      <c r="AI73" s="968"/>
      <c r="AJ73" s="968"/>
      <c r="AK73" s="968" t="s">
        <v>205</v>
      </c>
      <c r="AL73" s="968"/>
      <c r="AM73" s="968"/>
      <c r="AN73" s="968"/>
      <c r="AO73" s="968"/>
      <c r="AP73" s="968" t="s">
        <v>205</v>
      </c>
      <c r="AQ73" s="968"/>
      <c r="AR73" s="968"/>
      <c r="AS73" s="968"/>
      <c r="AT73" s="968"/>
      <c r="AU73" s="968" t="s">
        <v>205</v>
      </c>
      <c r="AV73" s="968"/>
      <c r="AW73" s="968"/>
      <c r="AX73" s="968"/>
      <c r="AY73" s="968"/>
      <c r="AZ73" s="969"/>
      <c r="BA73" s="969"/>
      <c r="BB73" s="969"/>
      <c r="BC73" s="969"/>
      <c r="BD73" s="970"/>
      <c r="BE73" s="62"/>
      <c r="BF73" s="62"/>
      <c r="BG73" s="62"/>
      <c r="BH73" s="62"/>
      <c r="BI73" s="62"/>
      <c r="BJ73" s="62"/>
      <c r="BK73" s="62"/>
      <c r="BL73" s="62"/>
      <c r="BM73" s="62"/>
      <c r="BN73" s="62"/>
      <c r="BO73" s="62"/>
      <c r="BP73" s="62"/>
      <c r="BQ73" s="59">
        <v>67</v>
      </c>
      <c r="BR73" s="88"/>
      <c r="BS73" s="935"/>
      <c r="BT73" s="936"/>
      <c r="BU73" s="936"/>
      <c r="BV73" s="936"/>
      <c r="BW73" s="936"/>
      <c r="BX73" s="936"/>
      <c r="BY73" s="936"/>
      <c r="BZ73" s="936"/>
      <c r="CA73" s="936"/>
      <c r="CB73" s="936"/>
      <c r="CC73" s="936"/>
      <c r="CD73" s="936"/>
      <c r="CE73" s="936"/>
      <c r="CF73" s="936"/>
      <c r="CG73" s="937"/>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41"/>
      <c r="EA73" s="54"/>
    </row>
    <row r="74" spans="1:131" s="51" customFormat="1" ht="26.25" customHeight="1" x14ac:dyDescent="0.15">
      <c r="A74" s="59">
        <v>7</v>
      </c>
      <c r="B74" s="964" t="s">
        <v>540</v>
      </c>
      <c r="C74" s="965"/>
      <c r="D74" s="965"/>
      <c r="E74" s="965"/>
      <c r="F74" s="965"/>
      <c r="G74" s="965"/>
      <c r="H74" s="965"/>
      <c r="I74" s="965"/>
      <c r="J74" s="965"/>
      <c r="K74" s="965"/>
      <c r="L74" s="965"/>
      <c r="M74" s="965"/>
      <c r="N74" s="965"/>
      <c r="O74" s="965"/>
      <c r="P74" s="966"/>
      <c r="Q74" s="967">
        <v>173</v>
      </c>
      <c r="R74" s="968"/>
      <c r="S74" s="968"/>
      <c r="T74" s="968"/>
      <c r="U74" s="968"/>
      <c r="V74" s="968">
        <v>160</v>
      </c>
      <c r="W74" s="968"/>
      <c r="X74" s="968"/>
      <c r="Y74" s="968"/>
      <c r="Z74" s="968"/>
      <c r="AA74" s="968">
        <v>13</v>
      </c>
      <c r="AB74" s="968"/>
      <c r="AC74" s="968"/>
      <c r="AD74" s="968"/>
      <c r="AE74" s="968"/>
      <c r="AF74" s="968">
        <v>13</v>
      </c>
      <c r="AG74" s="968"/>
      <c r="AH74" s="968"/>
      <c r="AI74" s="968"/>
      <c r="AJ74" s="968"/>
      <c r="AK74" s="968" t="s">
        <v>205</v>
      </c>
      <c r="AL74" s="968"/>
      <c r="AM74" s="968"/>
      <c r="AN74" s="968"/>
      <c r="AO74" s="968"/>
      <c r="AP74" s="968" t="s">
        <v>205</v>
      </c>
      <c r="AQ74" s="968"/>
      <c r="AR74" s="968"/>
      <c r="AS74" s="968"/>
      <c r="AT74" s="968"/>
      <c r="AU74" s="968" t="s">
        <v>205</v>
      </c>
      <c r="AV74" s="968"/>
      <c r="AW74" s="968"/>
      <c r="AX74" s="968"/>
      <c r="AY74" s="968"/>
      <c r="AZ74" s="969"/>
      <c r="BA74" s="969"/>
      <c r="BB74" s="969"/>
      <c r="BC74" s="969"/>
      <c r="BD74" s="970"/>
      <c r="BE74" s="62"/>
      <c r="BF74" s="62"/>
      <c r="BG74" s="62"/>
      <c r="BH74" s="62"/>
      <c r="BI74" s="62"/>
      <c r="BJ74" s="62"/>
      <c r="BK74" s="62"/>
      <c r="BL74" s="62"/>
      <c r="BM74" s="62"/>
      <c r="BN74" s="62"/>
      <c r="BO74" s="62"/>
      <c r="BP74" s="62"/>
      <c r="BQ74" s="59">
        <v>68</v>
      </c>
      <c r="BR74" s="88"/>
      <c r="BS74" s="935"/>
      <c r="BT74" s="936"/>
      <c r="BU74" s="936"/>
      <c r="BV74" s="936"/>
      <c r="BW74" s="936"/>
      <c r="BX74" s="936"/>
      <c r="BY74" s="936"/>
      <c r="BZ74" s="936"/>
      <c r="CA74" s="936"/>
      <c r="CB74" s="936"/>
      <c r="CC74" s="936"/>
      <c r="CD74" s="936"/>
      <c r="CE74" s="936"/>
      <c r="CF74" s="936"/>
      <c r="CG74" s="937"/>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41"/>
      <c r="EA74" s="54"/>
    </row>
    <row r="75" spans="1:131" s="51" customFormat="1" ht="26.25" customHeight="1" x14ac:dyDescent="0.15">
      <c r="A75" s="59">
        <v>8</v>
      </c>
      <c r="B75" s="964" t="s">
        <v>541</v>
      </c>
      <c r="C75" s="965"/>
      <c r="D75" s="965"/>
      <c r="E75" s="965"/>
      <c r="F75" s="965"/>
      <c r="G75" s="965"/>
      <c r="H75" s="965"/>
      <c r="I75" s="965"/>
      <c r="J75" s="965"/>
      <c r="K75" s="965"/>
      <c r="L75" s="965"/>
      <c r="M75" s="965"/>
      <c r="N75" s="965"/>
      <c r="O75" s="965"/>
      <c r="P75" s="966"/>
      <c r="Q75" s="971">
        <v>1817</v>
      </c>
      <c r="R75" s="972"/>
      <c r="S75" s="972"/>
      <c r="T75" s="972"/>
      <c r="U75" s="973"/>
      <c r="V75" s="974">
        <v>1762</v>
      </c>
      <c r="W75" s="972"/>
      <c r="X75" s="972"/>
      <c r="Y75" s="972"/>
      <c r="Z75" s="973"/>
      <c r="AA75" s="974">
        <v>54</v>
      </c>
      <c r="AB75" s="972"/>
      <c r="AC75" s="972"/>
      <c r="AD75" s="972"/>
      <c r="AE75" s="973"/>
      <c r="AF75" s="974">
        <v>54</v>
      </c>
      <c r="AG75" s="972"/>
      <c r="AH75" s="972"/>
      <c r="AI75" s="972"/>
      <c r="AJ75" s="973"/>
      <c r="AK75" s="974">
        <v>5</v>
      </c>
      <c r="AL75" s="972"/>
      <c r="AM75" s="972"/>
      <c r="AN75" s="972"/>
      <c r="AO75" s="973"/>
      <c r="AP75" s="974">
        <v>564</v>
      </c>
      <c r="AQ75" s="972"/>
      <c r="AR75" s="972"/>
      <c r="AS75" s="972"/>
      <c r="AT75" s="973"/>
      <c r="AU75" s="974" t="s">
        <v>205</v>
      </c>
      <c r="AV75" s="972"/>
      <c r="AW75" s="972"/>
      <c r="AX75" s="972"/>
      <c r="AY75" s="973"/>
      <c r="AZ75" s="969"/>
      <c r="BA75" s="969"/>
      <c r="BB75" s="969"/>
      <c r="BC75" s="969"/>
      <c r="BD75" s="970"/>
      <c r="BE75" s="62"/>
      <c r="BF75" s="62"/>
      <c r="BG75" s="62"/>
      <c r="BH75" s="62"/>
      <c r="BI75" s="62"/>
      <c r="BJ75" s="62"/>
      <c r="BK75" s="62"/>
      <c r="BL75" s="62"/>
      <c r="BM75" s="62"/>
      <c r="BN75" s="62"/>
      <c r="BO75" s="62"/>
      <c r="BP75" s="62"/>
      <c r="BQ75" s="59">
        <v>69</v>
      </c>
      <c r="BR75" s="88"/>
      <c r="BS75" s="935"/>
      <c r="BT75" s="936"/>
      <c r="BU75" s="936"/>
      <c r="BV75" s="936"/>
      <c r="BW75" s="936"/>
      <c r="BX75" s="936"/>
      <c r="BY75" s="936"/>
      <c r="BZ75" s="936"/>
      <c r="CA75" s="936"/>
      <c r="CB75" s="936"/>
      <c r="CC75" s="936"/>
      <c r="CD75" s="936"/>
      <c r="CE75" s="936"/>
      <c r="CF75" s="936"/>
      <c r="CG75" s="937"/>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41"/>
      <c r="EA75" s="54"/>
    </row>
    <row r="76" spans="1:131" s="51" customFormat="1" ht="26.25" customHeight="1" x14ac:dyDescent="0.15">
      <c r="A76" s="59">
        <v>9</v>
      </c>
      <c r="B76" s="964" t="s">
        <v>542</v>
      </c>
      <c r="C76" s="965"/>
      <c r="D76" s="965"/>
      <c r="E76" s="965"/>
      <c r="F76" s="965"/>
      <c r="G76" s="965"/>
      <c r="H76" s="965"/>
      <c r="I76" s="965"/>
      <c r="J76" s="965"/>
      <c r="K76" s="965"/>
      <c r="L76" s="965"/>
      <c r="M76" s="965"/>
      <c r="N76" s="965"/>
      <c r="O76" s="965"/>
      <c r="P76" s="966"/>
      <c r="Q76" s="971">
        <v>142</v>
      </c>
      <c r="R76" s="972"/>
      <c r="S76" s="972"/>
      <c r="T76" s="972"/>
      <c r="U76" s="973"/>
      <c r="V76" s="974">
        <v>123</v>
      </c>
      <c r="W76" s="972"/>
      <c r="X76" s="972"/>
      <c r="Y76" s="972"/>
      <c r="Z76" s="973"/>
      <c r="AA76" s="974">
        <v>18</v>
      </c>
      <c r="AB76" s="972"/>
      <c r="AC76" s="972"/>
      <c r="AD76" s="972"/>
      <c r="AE76" s="973"/>
      <c r="AF76" s="974">
        <v>18</v>
      </c>
      <c r="AG76" s="972"/>
      <c r="AH76" s="972"/>
      <c r="AI76" s="972"/>
      <c r="AJ76" s="973"/>
      <c r="AK76" s="974">
        <v>20</v>
      </c>
      <c r="AL76" s="972"/>
      <c r="AM76" s="972"/>
      <c r="AN76" s="972"/>
      <c r="AO76" s="973"/>
      <c r="AP76" s="974" t="s">
        <v>205</v>
      </c>
      <c r="AQ76" s="972"/>
      <c r="AR76" s="972"/>
      <c r="AS76" s="972"/>
      <c r="AT76" s="973"/>
      <c r="AU76" s="974" t="s">
        <v>205</v>
      </c>
      <c r="AV76" s="972"/>
      <c r="AW76" s="972"/>
      <c r="AX76" s="972"/>
      <c r="AY76" s="973"/>
      <c r="AZ76" s="969"/>
      <c r="BA76" s="969"/>
      <c r="BB76" s="969"/>
      <c r="BC76" s="969"/>
      <c r="BD76" s="970"/>
      <c r="BE76" s="62"/>
      <c r="BF76" s="62"/>
      <c r="BG76" s="62"/>
      <c r="BH76" s="62"/>
      <c r="BI76" s="62"/>
      <c r="BJ76" s="62"/>
      <c r="BK76" s="62"/>
      <c r="BL76" s="62"/>
      <c r="BM76" s="62"/>
      <c r="BN76" s="62"/>
      <c r="BO76" s="62"/>
      <c r="BP76" s="62"/>
      <c r="BQ76" s="59">
        <v>70</v>
      </c>
      <c r="BR76" s="88"/>
      <c r="BS76" s="935"/>
      <c r="BT76" s="936"/>
      <c r="BU76" s="936"/>
      <c r="BV76" s="936"/>
      <c r="BW76" s="936"/>
      <c r="BX76" s="936"/>
      <c r="BY76" s="936"/>
      <c r="BZ76" s="936"/>
      <c r="CA76" s="936"/>
      <c r="CB76" s="936"/>
      <c r="CC76" s="936"/>
      <c r="CD76" s="936"/>
      <c r="CE76" s="936"/>
      <c r="CF76" s="936"/>
      <c r="CG76" s="937"/>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41"/>
      <c r="EA76" s="54"/>
    </row>
    <row r="77" spans="1:131" s="51" customFormat="1" ht="26.25" customHeight="1" x14ac:dyDescent="0.15">
      <c r="A77" s="59">
        <v>10</v>
      </c>
      <c r="B77" s="964" t="s">
        <v>543</v>
      </c>
      <c r="C77" s="965"/>
      <c r="D77" s="965"/>
      <c r="E77" s="965"/>
      <c r="F77" s="965"/>
      <c r="G77" s="965"/>
      <c r="H77" s="965"/>
      <c r="I77" s="965"/>
      <c r="J77" s="965"/>
      <c r="K77" s="965"/>
      <c r="L77" s="965"/>
      <c r="M77" s="965"/>
      <c r="N77" s="965"/>
      <c r="O77" s="965"/>
      <c r="P77" s="966"/>
      <c r="Q77" s="971">
        <v>53</v>
      </c>
      <c r="R77" s="972"/>
      <c r="S77" s="972"/>
      <c r="T77" s="972"/>
      <c r="U77" s="973"/>
      <c r="V77" s="974">
        <v>42</v>
      </c>
      <c r="W77" s="972"/>
      <c r="X77" s="972"/>
      <c r="Y77" s="972"/>
      <c r="Z77" s="973"/>
      <c r="AA77" s="974">
        <v>11</v>
      </c>
      <c r="AB77" s="972"/>
      <c r="AC77" s="972"/>
      <c r="AD77" s="972"/>
      <c r="AE77" s="973"/>
      <c r="AF77" s="974">
        <v>11</v>
      </c>
      <c r="AG77" s="972"/>
      <c r="AH77" s="972"/>
      <c r="AI77" s="972"/>
      <c r="AJ77" s="973"/>
      <c r="AK77" s="974" t="s">
        <v>205</v>
      </c>
      <c r="AL77" s="972"/>
      <c r="AM77" s="972"/>
      <c r="AN77" s="972"/>
      <c r="AO77" s="973"/>
      <c r="AP77" s="974" t="s">
        <v>205</v>
      </c>
      <c r="AQ77" s="972"/>
      <c r="AR77" s="972"/>
      <c r="AS77" s="972"/>
      <c r="AT77" s="973"/>
      <c r="AU77" s="974" t="s">
        <v>205</v>
      </c>
      <c r="AV77" s="972"/>
      <c r="AW77" s="972"/>
      <c r="AX77" s="972"/>
      <c r="AY77" s="973"/>
      <c r="AZ77" s="969"/>
      <c r="BA77" s="969"/>
      <c r="BB77" s="969"/>
      <c r="BC77" s="969"/>
      <c r="BD77" s="970"/>
      <c r="BE77" s="62"/>
      <c r="BF77" s="62"/>
      <c r="BG77" s="62"/>
      <c r="BH77" s="62"/>
      <c r="BI77" s="62"/>
      <c r="BJ77" s="62"/>
      <c r="BK77" s="62"/>
      <c r="BL77" s="62"/>
      <c r="BM77" s="62"/>
      <c r="BN77" s="62"/>
      <c r="BO77" s="62"/>
      <c r="BP77" s="62"/>
      <c r="BQ77" s="59">
        <v>71</v>
      </c>
      <c r="BR77" s="88"/>
      <c r="BS77" s="935"/>
      <c r="BT77" s="936"/>
      <c r="BU77" s="936"/>
      <c r="BV77" s="936"/>
      <c r="BW77" s="936"/>
      <c r="BX77" s="936"/>
      <c r="BY77" s="936"/>
      <c r="BZ77" s="936"/>
      <c r="CA77" s="936"/>
      <c r="CB77" s="936"/>
      <c r="CC77" s="936"/>
      <c r="CD77" s="936"/>
      <c r="CE77" s="936"/>
      <c r="CF77" s="936"/>
      <c r="CG77" s="937"/>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41"/>
      <c r="EA77" s="54"/>
    </row>
    <row r="78" spans="1:131" s="51" customFormat="1" ht="26.25" customHeight="1" x14ac:dyDescent="0.15">
      <c r="A78" s="59">
        <v>11</v>
      </c>
      <c r="B78" s="964" t="s">
        <v>383</v>
      </c>
      <c r="C78" s="965"/>
      <c r="D78" s="965"/>
      <c r="E78" s="965"/>
      <c r="F78" s="965"/>
      <c r="G78" s="965"/>
      <c r="H78" s="965"/>
      <c r="I78" s="965"/>
      <c r="J78" s="965"/>
      <c r="K78" s="965"/>
      <c r="L78" s="965"/>
      <c r="M78" s="965"/>
      <c r="N78" s="965"/>
      <c r="O78" s="965"/>
      <c r="P78" s="966"/>
      <c r="Q78" s="967">
        <v>31</v>
      </c>
      <c r="R78" s="968"/>
      <c r="S78" s="968"/>
      <c r="T78" s="968"/>
      <c r="U78" s="968"/>
      <c r="V78" s="968">
        <v>30</v>
      </c>
      <c r="W78" s="968"/>
      <c r="X78" s="968"/>
      <c r="Y78" s="968"/>
      <c r="Z78" s="968"/>
      <c r="AA78" s="968">
        <v>1</v>
      </c>
      <c r="AB78" s="968"/>
      <c r="AC78" s="968"/>
      <c r="AD78" s="968"/>
      <c r="AE78" s="968"/>
      <c r="AF78" s="968">
        <v>1</v>
      </c>
      <c r="AG78" s="968"/>
      <c r="AH78" s="968"/>
      <c r="AI78" s="968"/>
      <c r="AJ78" s="968"/>
      <c r="AK78" s="968" t="s">
        <v>205</v>
      </c>
      <c r="AL78" s="968"/>
      <c r="AM78" s="968"/>
      <c r="AN78" s="968"/>
      <c r="AO78" s="968"/>
      <c r="AP78" s="968" t="s">
        <v>205</v>
      </c>
      <c r="AQ78" s="968"/>
      <c r="AR78" s="968"/>
      <c r="AS78" s="968"/>
      <c r="AT78" s="968"/>
      <c r="AU78" s="968" t="s">
        <v>205</v>
      </c>
      <c r="AV78" s="968"/>
      <c r="AW78" s="968"/>
      <c r="AX78" s="968"/>
      <c r="AY78" s="968"/>
      <c r="AZ78" s="969"/>
      <c r="BA78" s="969"/>
      <c r="BB78" s="969"/>
      <c r="BC78" s="969"/>
      <c r="BD78" s="970"/>
      <c r="BE78" s="62"/>
      <c r="BF78" s="62"/>
      <c r="BG78" s="62"/>
      <c r="BH78" s="62"/>
      <c r="BI78" s="62"/>
      <c r="BJ78" s="54"/>
      <c r="BK78" s="54"/>
      <c r="BL78" s="54"/>
      <c r="BM78" s="54"/>
      <c r="BN78" s="54"/>
      <c r="BO78" s="62"/>
      <c r="BP78" s="62"/>
      <c r="BQ78" s="59">
        <v>72</v>
      </c>
      <c r="BR78" s="88"/>
      <c r="BS78" s="935"/>
      <c r="BT78" s="936"/>
      <c r="BU78" s="936"/>
      <c r="BV78" s="936"/>
      <c r="BW78" s="936"/>
      <c r="BX78" s="936"/>
      <c r="BY78" s="936"/>
      <c r="BZ78" s="936"/>
      <c r="CA78" s="936"/>
      <c r="CB78" s="936"/>
      <c r="CC78" s="936"/>
      <c r="CD78" s="936"/>
      <c r="CE78" s="936"/>
      <c r="CF78" s="936"/>
      <c r="CG78" s="937"/>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41"/>
      <c r="EA78" s="54"/>
    </row>
    <row r="79" spans="1:131" s="51" customFormat="1" ht="26.25" customHeight="1" x14ac:dyDescent="0.15">
      <c r="A79" s="59">
        <v>12</v>
      </c>
      <c r="B79" s="964" t="s">
        <v>492</v>
      </c>
      <c r="C79" s="965"/>
      <c r="D79" s="965"/>
      <c r="E79" s="965"/>
      <c r="F79" s="965"/>
      <c r="G79" s="965"/>
      <c r="H79" s="965"/>
      <c r="I79" s="965"/>
      <c r="J79" s="965"/>
      <c r="K79" s="965"/>
      <c r="L79" s="965"/>
      <c r="M79" s="965"/>
      <c r="N79" s="965"/>
      <c r="O79" s="965"/>
      <c r="P79" s="966"/>
      <c r="Q79" s="967">
        <v>112</v>
      </c>
      <c r="R79" s="968"/>
      <c r="S79" s="968"/>
      <c r="T79" s="968"/>
      <c r="U79" s="968"/>
      <c r="V79" s="968">
        <v>105</v>
      </c>
      <c r="W79" s="968"/>
      <c r="X79" s="968"/>
      <c r="Y79" s="968"/>
      <c r="Z79" s="968"/>
      <c r="AA79" s="968">
        <v>7</v>
      </c>
      <c r="AB79" s="968"/>
      <c r="AC79" s="968"/>
      <c r="AD79" s="968"/>
      <c r="AE79" s="968"/>
      <c r="AF79" s="968">
        <v>5</v>
      </c>
      <c r="AG79" s="968"/>
      <c r="AH79" s="968"/>
      <c r="AI79" s="968"/>
      <c r="AJ79" s="968"/>
      <c r="AK79" s="968" t="s">
        <v>205</v>
      </c>
      <c r="AL79" s="968"/>
      <c r="AM79" s="968"/>
      <c r="AN79" s="968"/>
      <c r="AO79" s="968"/>
      <c r="AP79" s="968" t="s">
        <v>205</v>
      </c>
      <c r="AQ79" s="968"/>
      <c r="AR79" s="968"/>
      <c r="AS79" s="968"/>
      <c r="AT79" s="968"/>
      <c r="AU79" s="968" t="s">
        <v>205</v>
      </c>
      <c r="AV79" s="968"/>
      <c r="AW79" s="968"/>
      <c r="AX79" s="968"/>
      <c r="AY79" s="968"/>
      <c r="AZ79" s="969"/>
      <c r="BA79" s="969"/>
      <c r="BB79" s="969"/>
      <c r="BC79" s="969"/>
      <c r="BD79" s="970"/>
      <c r="BE79" s="62"/>
      <c r="BF79" s="62"/>
      <c r="BG79" s="62"/>
      <c r="BH79" s="62"/>
      <c r="BI79" s="62"/>
      <c r="BJ79" s="54"/>
      <c r="BK79" s="54"/>
      <c r="BL79" s="54"/>
      <c r="BM79" s="54"/>
      <c r="BN79" s="54"/>
      <c r="BO79" s="62"/>
      <c r="BP79" s="62"/>
      <c r="BQ79" s="59">
        <v>73</v>
      </c>
      <c r="BR79" s="88"/>
      <c r="BS79" s="935"/>
      <c r="BT79" s="936"/>
      <c r="BU79" s="936"/>
      <c r="BV79" s="936"/>
      <c r="BW79" s="936"/>
      <c r="BX79" s="936"/>
      <c r="BY79" s="936"/>
      <c r="BZ79" s="936"/>
      <c r="CA79" s="936"/>
      <c r="CB79" s="936"/>
      <c r="CC79" s="936"/>
      <c r="CD79" s="936"/>
      <c r="CE79" s="936"/>
      <c r="CF79" s="936"/>
      <c r="CG79" s="937"/>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41"/>
      <c r="EA79" s="54"/>
    </row>
    <row r="80" spans="1:131" s="51" customFormat="1" ht="26.25" customHeight="1" x14ac:dyDescent="0.15">
      <c r="A80" s="59">
        <v>13</v>
      </c>
      <c r="B80" s="964" t="s">
        <v>544</v>
      </c>
      <c r="C80" s="965"/>
      <c r="D80" s="965"/>
      <c r="E80" s="965"/>
      <c r="F80" s="965"/>
      <c r="G80" s="965"/>
      <c r="H80" s="965"/>
      <c r="I80" s="965"/>
      <c r="J80" s="965"/>
      <c r="K80" s="965"/>
      <c r="L80" s="965"/>
      <c r="M80" s="965"/>
      <c r="N80" s="965"/>
      <c r="O80" s="965"/>
      <c r="P80" s="966"/>
      <c r="Q80" s="967">
        <v>1936</v>
      </c>
      <c r="R80" s="968"/>
      <c r="S80" s="968"/>
      <c r="T80" s="968"/>
      <c r="U80" s="968"/>
      <c r="V80" s="968">
        <v>1716</v>
      </c>
      <c r="W80" s="968"/>
      <c r="X80" s="968"/>
      <c r="Y80" s="968"/>
      <c r="Z80" s="968"/>
      <c r="AA80" s="968">
        <v>220</v>
      </c>
      <c r="AB80" s="968"/>
      <c r="AC80" s="968"/>
      <c r="AD80" s="968"/>
      <c r="AE80" s="968"/>
      <c r="AF80" s="968">
        <v>220</v>
      </c>
      <c r="AG80" s="968"/>
      <c r="AH80" s="968"/>
      <c r="AI80" s="968"/>
      <c r="AJ80" s="968"/>
      <c r="AK80" s="968" t="s">
        <v>205</v>
      </c>
      <c r="AL80" s="968"/>
      <c r="AM80" s="968"/>
      <c r="AN80" s="968"/>
      <c r="AO80" s="968"/>
      <c r="AP80" s="968" t="s">
        <v>205</v>
      </c>
      <c r="AQ80" s="968"/>
      <c r="AR80" s="968"/>
      <c r="AS80" s="968"/>
      <c r="AT80" s="968"/>
      <c r="AU80" s="968" t="s">
        <v>205</v>
      </c>
      <c r="AV80" s="968"/>
      <c r="AW80" s="968"/>
      <c r="AX80" s="968"/>
      <c r="AY80" s="968"/>
      <c r="AZ80" s="969"/>
      <c r="BA80" s="969"/>
      <c r="BB80" s="969"/>
      <c r="BC80" s="969"/>
      <c r="BD80" s="970"/>
      <c r="BE80" s="62"/>
      <c r="BF80" s="62"/>
      <c r="BG80" s="62"/>
      <c r="BH80" s="62"/>
      <c r="BI80" s="62"/>
      <c r="BJ80" s="62"/>
      <c r="BK80" s="62"/>
      <c r="BL80" s="62"/>
      <c r="BM80" s="62"/>
      <c r="BN80" s="62"/>
      <c r="BO80" s="62"/>
      <c r="BP80" s="62"/>
      <c r="BQ80" s="59">
        <v>74</v>
      </c>
      <c r="BR80" s="88"/>
      <c r="BS80" s="935"/>
      <c r="BT80" s="936"/>
      <c r="BU80" s="936"/>
      <c r="BV80" s="936"/>
      <c r="BW80" s="936"/>
      <c r="BX80" s="936"/>
      <c r="BY80" s="936"/>
      <c r="BZ80" s="936"/>
      <c r="CA80" s="936"/>
      <c r="CB80" s="936"/>
      <c r="CC80" s="936"/>
      <c r="CD80" s="936"/>
      <c r="CE80" s="936"/>
      <c r="CF80" s="936"/>
      <c r="CG80" s="937"/>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41"/>
      <c r="EA80" s="54"/>
    </row>
    <row r="81" spans="1:131" s="51" customFormat="1" ht="26.25" customHeight="1" x14ac:dyDescent="0.15">
      <c r="A81" s="59">
        <v>14</v>
      </c>
      <c r="B81" s="964" t="s">
        <v>351</v>
      </c>
      <c r="C81" s="965"/>
      <c r="D81" s="965"/>
      <c r="E81" s="965"/>
      <c r="F81" s="965"/>
      <c r="G81" s="965"/>
      <c r="H81" s="965"/>
      <c r="I81" s="965"/>
      <c r="J81" s="965"/>
      <c r="K81" s="965"/>
      <c r="L81" s="965"/>
      <c r="M81" s="965"/>
      <c r="N81" s="965"/>
      <c r="O81" s="965"/>
      <c r="P81" s="966"/>
      <c r="Q81" s="967">
        <v>138</v>
      </c>
      <c r="R81" s="968"/>
      <c r="S81" s="968"/>
      <c r="T81" s="968"/>
      <c r="U81" s="968"/>
      <c r="V81" s="968">
        <v>132</v>
      </c>
      <c r="W81" s="968"/>
      <c r="X81" s="968"/>
      <c r="Y81" s="968"/>
      <c r="Z81" s="968"/>
      <c r="AA81" s="968">
        <v>5</v>
      </c>
      <c r="AB81" s="968"/>
      <c r="AC81" s="968"/>
      <c r="AD81" s="968"/>
      <c r="AE81" s="968"/>
      <c r="AF81" s="968">
        <v>7</v>
      </c>
      <c r="AG81" s="968"/>
      <c r="AH81" s="968"/>
      <c r="AI81" s="968"/>
      <c r="AJ81" s="968"/>
      <c r="AK81" s="968" t="s">
        <v>205</v>
      </c>
      <c r="AL81" s="968"/>
      <c r="AM81" s="968"/>
      <c r="AN81" s="968"/>
      <c r="AO81" s="968"/>
      <c r="AP81" s="968">
        <v>1183</v>
      </c>
      <c r="AQ81" s="968"/>
      <c r="AR81" s="968"/>
      <c r="AS81" s="968"/>
      <c r="AT81" s="968"/>
      <c r="AU81" s="968">
        <v>440</v>
      </c>
      <c r="AV81" s="968"/>
      <c r="AW81" s="968"/>
      <c r="AX81" s="968"/>
      <c r="AY81" s="968"/>
      <c r="AZ81" s="969"/>
      <c r="BA81" s="969"/>
      <c r="BB81" s="969"/>
      <c r="BC81" s="969"/>
      <c r="BD81" s="970"/>
      <c r="BE81" s="62"/>
      <c r="BF81" s="62"/>
      <c r="BG81" s="62"/>
      <c r="BH81" s="62"/>
      <c r="BI81" s="62"/>
      <c r="BJ81" s="62"/>
      <c r="BK81" s="62"/>
      <c r="BL81" s="62"/>
      <c r="BM81" s="62"/>
      <c r="BN81" s="62"/>
      <c r="BO81" s="62"/>
      <c r="BP81" s="62"/>
      <c r="BQ81" s="59">
        <v>75</v>
      </c>
      <c r="BR81" s="88"/>
      <c r="BS81" s="935"/>
      <c r="BT81" s="936"/>
      <c r="BU81" s="936"/>
      <c r="BV81" s="936"/>
      <c r="BW81" s="936"/>
      <c r="BX81" s="936"/>
      <c r="BY81" s="936"/>
      <c r="BZ81" s="936"/>
      <c r="CA81" s="936"/>
      <c r="CB81" s="936"/>
      <c r="CC81" s="936"/>
      <c r="CD81" s="936"/>
      <c r="CE81" s="936"/>
      <c r="CF81" s="936"/>
      <c r="CG81" s="937"/>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41"/>
      <c r="EA81" s="54"/>
    </row>
    <row r="82" spans="1:131" s="51" customFormat="1" ht="26.25" customHeight="1" x14ac:dyDescent="0.15">
      <c r="A82" s="59">
        <v>15</v>
      </c>
      <c r="B82" s="964" t="s">
        <v>395</v>
      </c>
      <c r="C82" s="965"/>
      <c r="D82" s="965"/>
      <c r="E82" s="965"/>
      <c r="F82" s="965"/>
      <c r="G82" s="965"/>
      <c r="H82" s="965"/>
      <c r="I82" s="965"/>
      <c r="J82" s="965"/>
      <c r="K82" s="965"/>
      <c r="L82" s="965"/>
      <c r="M82" s="965"/>
      <c r="N82" s="965"/>
      <c r="O82" s="965"/>
      <c r="P82" s="966"/>
      <c r="Q82" s="967">
        <v>3282</v>
      </c>
      <c r="R82" s="968"/>
      <c r="S82" s="968"/>
      <c r="T82" s="968"/>
      <c r="U82" s="968"/>
      <c r="V82" s="968">
        <v>3159</v>
      </c>
      <c r="W82" s="968"/>
      <c r="X82" s="968"/>
      <c r="Y82" s="968"/>
      <c r="Z82" s="968"/>
      <c r="AA82" s="968">
        <v>123</v>
      </c>
      <c r="AB82" s="968"/>
      <c r="AC82" s="968"/>
      <c r="AD82" s="968"/>
      <c r="AE82" s="968"/>
      <c r="AF82" s="968">
        <v>123</v>
      </c>
      <c r="AG82" s="968"/>
      <c r="AH82" s="968"/>
      <c r="AI82" s="968"/>
      <c r="AJ82" s="968"/>
      <c r="AK82" s="968" t="s">
        <v>205</v>
      </c>
      <c r="AL82" s="968"/>
      <c r="AM82" s="968"/>
      <c r="AN82" s="968"/>
      <c r="AO82" s="968"/>
      <c r="AP82" s="968">
        <v>1014</v>
      </c>
      <c r="AQ82" s="968"/>
      <c r="AR82" s="968"/>
      <c r="AS82" s="968"/>
      <c r="AT82" s="968"/>
      <c r="AU82" s="968">
        <v>657</v>
      </c>
      <c r="AV82" s="968"/>
      <c r="AW82" s="968"/>
      <c r="AX82" s="968"/>
      <c r="AY82" s="968"/>
      <c r="AZ82" s="969"/>
      <c r="BA82" s="969"/>
      <c r="BB82" s="969"/>
      <c r="BC82" s="969"/>
      <c r="BD82" s="970"/>
      <c r="BE82" s="62"/>
      <c r="BF82" s="62"/>
      <c r="BG82" s="62"/>
      <c r="BH82" s="62"/>
      <c r="BI82" s="62"/>
      <c r="BJ82" s="62"/>
      <c r="BK82" s="62"/>
      <c r="BL82" s="62"/>
      <c r="BM82" s="62"/>
      <c r="BN82" s="62"/>
      <c r="BO82" s="62"/>
      <c r="BP82" s="62"/>
      <c r="BQ82" s="59">
        <v>76</v>
      </c>
      <c r="BR82" s="88"/>
      <c r="BS82" s="935"/>
      <c r="BT82" s="936"/>
      <c r="BU82" s="936"/>
      <c r="BV82" s="936"/>
      <c r="BW82" s="936"/>
      <c r="BX82" s="936"/>
      <c r="BY82" s="936"/>
      <c r="BZ82" s="936"/>
      <c r="CA82" s="936"/>
      <c r="CB82" s="936"/>
      <c r="CC82" s="936"/>
      <c r="CD82" s="936"/>
      <c r="CE82" s="936"/>
      <c r="CF82" s="936"/>
      <c r="CG82" s="937"/>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41"/>
      <c r="EA82" s="54"/>
    </row>
    <row r="83" spans="1:131" s="51" customFormat="1" ht="26.25" customHeight="1" x14ac:dyDescent="0.15">
      <c r="A83" s="59">
        <v>16</v>
      </c>
      <c r="B83" s="964"/>
      <c r="C83" s="965"/>
      <c r="D83" s="965"/>
      <c r="E83" s="965"/>
      <c r="F83" s="965"/>
      <c r="G83" s="965"/>
      <c r="H83" s="965"/>
      <c r="I83" s="965"/>
      <c r="J83" s="965"/>
      <c r="K83" s="965"/>
      <c r="L83" s="965"/>
      <c r="M83" s="965"/>
      <c r="N83" s="965"/>
      <c r="O83" s="965"/>
      <c r="P83" s="966"/>
      <c r="Q83" s="967"/>
      <c r="R83" s="968"/>
      <c r="S83" s="968"/>
      <c r="T83" s="968"/>
      <c r="U83" s="968"/>
      <c r="V83" s="968"/>
      <c r="W83" s="968"/>
      <c r="X83" s="968"/>
      <c r="Y83" s="968"/>
      <c r="Z83" s="968"/>
      <c r="AA83" s="968"/>
      <c r="AB83" s="968"/>
      <c r="AC83" s="968"/>
      <c r="AD83" s="968"/>
      <c r="AE83" s="968"/>
      <c r="AF83" s="968"/>
      <c r="AG83" s="968"/>
      <c r="AH83" s="968"/>
      <c r="AI83" s="968"/>
      <c r="AJ83" s="968"/>
      <c r="AK83" s="968"/>
      <c r="AL83" s="968"/>
      <c r="AM83" s="968"/>
      <c r="AN83" s="968"/>
      <c r="AO83" s="968"/>
      <c r="AP83" s="968"/>
      <c r="AQ83" s="968"/>
      <c r="AR83" s="968"/>
      <c r="AS83" s="968"/>
      <c r="AT83" s="968"/>
      <c r="AU83" s="968"/>
      <c r="AV83" s="968"/>
      <c r="AW83" s="968"/>
      <c r="AX83" s="968"/>
      <c r="AY83" s="968"/>
      <c r="AZ83" s="969"/>
      <c r="BA83" s="969"/>
      <c r="BB83" s="969"/>
      <c r="BC83" s="969"/>
      <c r="BD83" s="970"/>
      <c r="BE83" s="62"/>
      <c r="BF83" s="62"/>
      <c r="BG83" s="62"/>
      <c r="BH83" s="62"/>
      <c r="BI83" s="62"/>
      <c r="BJ83" s="62"/>
      <c r="BK83" s="62"/>
      <c r="BL83" s="62"/>
      <c r="BM83" s="62"/>
      <c r="BN83" s="62"/>
      <c r="BO83" s="62"/>
      <c r="BP83" s="62"/>
      <c r="BQ83" s="59">
        <v>77</v>
      </c>
      <c r="BR83" s="88"/>
      <c r="BS83" s="935"/>
      <c r="BT83" s="936"/>
      <c r="BU83" s="936"/>
      <c r="BV83" s="936"/>
      <c r="BW83" s="936"/>
      <c r="BX83" s="936"/>
      <c r="BY83" s="936"/>
      <c r="BZ83" s="936"/>
      <c r="CA83" s="936"/>
      <c r="CB83" s="936"/>
      <c r="CC83" s="936"/>
      <c r="CD83" s="936"/>
      <c r="CE83" s="936"/>
      <c r="CF83" s="936"/>
      <c r="CG83" s="937"/>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41"/>
      <c r="EA83" s="54"/>
    </row>
    <row r="84" spans="1:131" s="51" customFormat="1" ht="26.25" customHeight="1" x14ac:dyDescent="0.15">
      <c r="A84" s="59">
        <v>17</v>
      </c>
      <c r="B84" s="964"/>
      <c r="C84" s="965"/>
      <c r="D84" s="965"/>
      <c r="E84" s="965"/>
      <c r="F84" s="965"/>
      <c r="G84" s="965"/>
      <c r="H84" s="965"/>
      <c r="I84" s="965"/>
      <c r="J84" s="965"/>
      <c r="K84" s="965"/>
      <c r="L84" s="965"/>
      <c r="M84" s="965"/>
      <c r="N84" s="965"/>
      <c r="O84" s="965"/>
      <c r="P84" s="966"/>
      <c r="Q84" s="967"/>
      <c r="R84" s="968"/>
      <c r="S84" s="968"/>
      <c r="T84" s="968"/>
      <c r="U84" s="968"/>
      <c r="V84" s="968"/>
      <c r="W84" s="968"/>
      <c r="X84" s="968"/>
      <c r="Y84" s="968"/>
      <c r="Z84" s="968"/>
      <c r="AA84" s="968"/>
      <c r="AB84" s="968"/>
      <c r="AC84" s="968"/>
      <c r="AD84" s="968"/>
      <c r="AE84" s="968"/>
      <c r="AF84" s="968"/>
      <c r="AG84" s="968"/>
      <c r="AH84" s="968"/>
      <c r="AI84" s="968"/>
      <c r="AJ84" s="968"/>
      <c r="AK84" s="968"/>
      <c r="AL84" s="968"/>
      <c r="AM84" s="968"/>
      <c r="AN84" s="968"/>
      <c r="AO84" s="968"/>
      <c r="AP84" s="968"/>
      <c r="AQ84" s="968"/>
      <c r="AR84" s="968"/>
      <c r="AS84" s="968"/>
      <c r="AT84" s="968"/>
      <c r="AU84" s="968"/>
      <c r="AV84" s="968"/>
      <c r="AW84" s="968"/>
      <c r="AX84" s="968"/>
      <c r="AY84" s="968"/>
      <c r="AZ84" s="969"/>
      <c r="BA84" s="969"/>
      <c r="BB84" s="969"/>
      <c r="BC84" s="969"/>
      <c r="BD84" s="970"/>
      <c r="BE84" s="62"/>
      <c r="BF84" s="62"/>
      <c r="BG84" s="62"/>
      <c r="BH84" s="62"/>
      <c r="BI84" s="62"/>
      <c r="BJ84" s="62"/>
      <c r="BK84" s="62"/>
      <c r="BL84" s="62"/>
      <c r="BM84" s="62"/>
      <c r="BN84" s="62"/>
      <c r="BO84" s="62"/>
      <c r="BP84" s="62"/>
      <c r="BQ84" s="59">
        <v>78</v>
      </c>
      <c r="BR84" s="88"/>
      <c r="BS84" s="935"/>
      <c r="BT84" s="936"/>
      <c r="BU84" s="936"/>
      <c r="BV84" s="936"/>
      <c r="BW84" s="936"/>
      <c r="BX84" s="936"/>
      <c r="BY84" s="936"/>
      <c r="BZ84" s="936"/>
      <c r="CA84" s="936"/>
      <c r="CB84" s="936"/>
      <c r="CC84" s="936"/>
      <c r="CD84" s="936"/>
      <c r="CE84" s="936"/>
      <c r="CF84" s="936"/>
      <c r="CG84" s="937"/>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41"/>
      <c r="EA84" s="54"/>
    </row>
    <row r="85" spans="1:131" s="51" customFormat="1" ht="26.25" customHeight="1" x14ac:dyDescent="0.15">
      <c r="A85" s="59">
        <v>18</v>
      </c>
      <c r="B85" s="964"/>
      <c r="C85" s="965"/>
      <c r="D85" s="965"/>
      <c r="E85" s="965"/>
      <c r="F85" s="965"/>
      <c r="G85" s="965"/>
      <c r="H85" s="965"/>
      <c r="I85" s="965"/>
      <c r="J85" s="965"/>
      <c r="K85" s="965"/>
      <c r="L85" s="965"/>
      <c r="M85" s="965"/>
      <c r="N85" s="965"/>
      <c r="O85" s="965"/>
      <c r="P85" s="966"/>
      <c r="Q85" s="967"/>
      <c r="R85" s="968"/>
      <c r="S85" s="968"/>
      <c r="T85" s="968"/>
      <c r="U85" s="968"/>
      <c r="V85" s="968"/>
      <c r="W85" s="968"/>
      <c r="X85" s="968"/>
      <c r="Y85" s="968"/>
      <c r="Z85" s="968"/>
      <c r="AA85" s="968"/>
      <c r="AB85" s="968"/>
      <c r="AC85" s="968"/>
      <c r="AD85" s="968"/>
      <c r="AE85" s="968"/>
      <c r="AF85" s="968"/>
      <c r="AG85" s="968"/>
      <c r="AH85" s="968"/>
      <c r="AI85" s="968"/>
      <c r="AJ85" s="968"/>
      <c r="AK85" s="968"/>
      <c r="AL85" s="968"/>
      <c r="AM85" s="968"/>
      <c r="AN85" s="968"/>
      <c r="AO85" s="968"/>
      <c r="AP85" s="968"/>
      <c r="AQ85" s="968"/>
      <c r="AR85" s="968"/>
      <c r="AS85" s="968"/>
      <c r="AT85" s="968"/>
      <c r="AU85" s="968"/>
      <c r="AV85" s="968"/>
      <c r="AW85" s="968"/>
      <c r="AX85" s="968"/>
      <c r="AY85" s="968"/>
      <c r="AZ85" s="969"/>
      <c r="BA85" s="969"/>
      <c r="BB85" s="969"/>
      <c r="BC85" s="969"/>
      <c r="BD85" s="970"/>
      <c r="BE85" s="62"/>
      <c r="BF85" s="62"/>
      <c r="BG85" s="62"/>
      <c r="BH85" s="62"/>
      <c r="BI85" s="62"/>
      <c r="BJ85" s="62"/>
      <c r="BK85" s="62"/>
      <c r="BL85" s="62"/>
      <c r="BM85" s="62"/>
      <c r="BN85" s="62"/>
      <c r="BO85" s="62"/>
      <c r="BP85" s="62"/>
      <c r="BQ85" s="59">
        <v>79</v>
      </c>
      <c r="BR85" s="88"/>
      <c r="BS85" s="935"/>
      <c r="BT85" s="936"/>
      <c r="BU85" s="936"/>
      <c r="BV85" s="936"/>
      <c r="BW85" s="936"/>
      <c r="BX85" s="936"/>
      <c r="BY85" s="936"/>
      <c r="BZ85" s="936"/>
      <c r="CA85" s="936"/>
      <c r="CB85" s="936"/>
      <c r="CC85" s="936"/>
      <c r="CD85" s="936"/>
      <c r="CE85" s="936"/>
      <c r="CF85" s="936"/>
      <c r="CG85" s="937"/>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41"/>
      <c r="EA85" s="54"/>
    </row>
    <row r="86" spans="1:131" s="51" customFormat="1" ht="26.25" customHeight="1" x14ac:dyDescent="0.15">
      <c r="A86" s="59">
        <v>19</v>
      </c>
      <c r="B86" s="964"/>
      <c r="C86" s="965"/>
      <c r="D86" s="965"/>
      <c r="E86" s="965"/>
      <c r="F86" s="965"/>
      <c r="G86" s="965"/>
      <c r="H86" s="965"/>
      <c r="I86" s="965"/>
      <c r="J86" s="965"/>
      <c r="K86" s="965"/>
      <c r="L86" s="965"/>
      <c r="M86" s="965"/>
      <c r="N86" s="965"/>
      <c r="O86" s="965"/>
      <c r="P86" s="966"/>
      <c r="Q86" s="967"/>
      <c r="R86" s="968"/>
      <c r="S86" s="968"/>
      <c r="T86" s="968"/>
      <c r="U86" s="968"/>
      <c r="V86" s="968"/>
      <c r="W86" s="968"/>
      <c r="X86" s="968"/>
      <c r="Y86" s="968"/>
      <c r="Z86" s="968"/>
      <c r="AA86" s="968"/>
      <c r="AB86" s="968"/>
      <c r="AC86" s="968"/>
      <c r="AD86" s="968"/>
      <c r="AE86" s="968"/>
      <c r="AF86" s="968"/>
      <c r="AG86" s="968"/>
      <c r="AH86" s="968"/>
      <c r="AI86" s="968"/>
      <c r="AJ86" s="968"/>
      <c r="AK86" s="968"/>
      <c r="AL86" s="968"/>
      <c r="AM86" s="968"/>
      <c r="AN86" s="968"/>
      <c r="AO86" s="968"/>
      <c r="AP86" s="968"/>
      <c r="AQ86" s="968"/>
      <c r="AR86" s="968"/>
      <c r="AS86" s="968"/>
      <c r="AT86" s="968"/>
      <c r="AU86" s="968"/>
      <c r="AV86" s="968"/>
      <c r="AW86" s="968"/>
      <c r="AX86" s="968"/>
      <c r="AY86" s="968"/>
      <c r="AZ86" s="969"/>
      <c r="BA86" s="969"/>
      <c r="BB86" s="969"/>
      <c r="BC86" s="969"/>
      <c r="BD86" s="970"/>
      <c r="BE86" s="62"/>
      <c r="BF86" s="62"/>
      <c r="BG86" s="62"/>
      <c r="BH86" s="62"/>
      <c r="BI86" s="62"/>
      <c r="BJ86" s="62"/>
      <c r="BK86" s="62"/>
      <c r="BL86" s="62"/>
      <c r="BM86" s="62"/>
      <c r="BN86" s="62"/>
      <c r="BO86" s="62"/>
      <c r="BP86" s="62"/>
      <c r="BQ86" s="59">
        <v>80</v>
      </c>
      <c r="BR86" s="88"/>
      <c r="BS86" s="935"/>
      <c r="BT86" s="936"/>
      <c r="BU86" s="936"/>
      <c r="BV86" s="936"/>
      <c r="BW86" s="936"/>
      <c r="BX86" s="936"/>
      <c r="BY86" s="936"/>
      <c r="BZ86" s="936"/>
      <c r="CA86" s="936"/>
      <c r="CB86" s="936"/>
      <c r="CC86" s="936"/>
      <c r="CD86" s="936"/>
      <c r="CE86" s="936"/>
      <c r="CF86" s="936"/>
      <c r="CG86" s="937"/>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41"/>
      <c r="EA86" s="54"/>
    </row>
    <row r="87" spans="1:131" s="51" customFormat="1" ht="26.25" customHeight="1" x14ac:dyDescent="0.15">
      <c r="A87" s="64">
        <v>20</v>
      </c>
      <c r="B87" s="957"/>
      <c r="C87" s="958"/>
      <c r="D87" s="958"/>
      <c r="E87" s="958"/>
      <c r="F87" s="958"/>
      <c r="G87" s="958"/>
      <c r="H87" s="958"/>
      <c r="I87" s="958"/>
      <c r="J87" s="958"/>
      <c r="K87" s="958"/>
      <c r="L87" s="958"/>
      <c r="M87" s="958"/>
      <c r="N87" s="958"/>
      <c r="O87" s="958"/>
      <c r="P87" s="959"/>
      <c r="Q87" s="960"/>
      <c r="R87" s="961"/>
      <c r="S87" s="961"/>
      <c r="T87" s="961"/>
      <c r="U87" s="961"/>
      <c r="V87" s="961"/>
      <c r="W87" s="961"/>
      <c r="X87" s="961"/>
      <c r="Y87" s="961"/>
      <c r="Z87" s="961"/>
      <c r="AA87" s="961"/>
      <c r="AB87" s="961"/>
      <c r="AC87" s="961"/>
      <c r="AD87" s="961"/>
      <c r="AE87" s="961"/>
      <c r="AF87" s="961"/>
      <c r="AG87" s="961"/>
      <c r="AH87" s="961"/>
      <c r="AI87" s="961"/>
      <c r="AJ87" s="961"/>
      <c r="AK87" s="961"/>
      <c r="AL87" s="961"/>
      <c r="AM87" s="961"/>
      <c r="AN87" s="961"/>
      <c r="AO87" s="961"/>
      <c r="AP87" s="961"/>
      <c r="AQ87" s="961"/>
      <c r="AR87" s="961"/>
      <c r="AS87" s="961"/>
      <c r="AT87" s="961"/>
      <c r="AU87" s="961"/>
      <c r="AV87" s="961"/>
      <c r="AW87" s="961"/>
      <c r="AX87" s="961"/>
      <c r="AY87" s="961"/>
      <c r="AZ87" s="962"/>
      <c r="BA87" s="962"/>
      <c r="BB87" s="962"/>
      <c r="BC87" s="962"/>
      <c r="BD87" s="963"/>
      <c r="BE87" s="62"/>
      <c r="BF87" s="62"/>
      <c r="BG87" s="62"/>
      <c r="BH87" s="62"/>
      <c r="BI87" s="62"/>
      <c r="BJ87" s="62"/>
      <c r="BK87" s="62"/>
      <c r="BL87" s="62"/>
      <c r="BM87" s="62"/>
      <c r="BN87" s="62"/>
      <c r="BO87" s="62"/>
      <c r="BP87" s="62"/>
      <c r="BQ87" s="59">
        <v>81</v>
      </c>
      <c r="BR87" s="88"/>
      <c r="BS87" s="935"/>
      <c r="BT87" s="936"/>
      <c r="BU87" s="936"/>
      <c r="BV87" s="936"/>
      <c r="BW87" s="936"/>
      <c r="BX87" s="936"/>
      <c r="BY87" s="936"/>
      <c r="BZ87" s="936"/>
      <c r="CA87" s="936"/>
      <c r="CB87" s="936"/>
      <c r="CC87" s="936"/>
      <c r="CD87" s="936"/>
      <c r="CE87" s="936"/>
      <c r="CF87" s="936"/>
      <c r="CG87" s="937"/>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41"/>
      <c r="EA87" s="54"/>
    </row>
    <row r="88" spans="1:131" s="51" customFormat="1" ht="26.25" customHeight="1" x14ac:dyDescent="0.15">
      <c r="A88" s="60" t="s">
        <v>257</v>
      </c>
      <c r="B88" s="942" t="s">
        <v>462</v>
      </c>
      <c r="C88" s="943"/>
      <c r="D88" s="943"/>
      <c r="E88" s="943"/>
      <c r="F88" s="943"/>
      <c r="G88" s="943"/>
      <c r="H88" s="943"/>
      <c r="I88" s="943"/>
      <c r="J88" s="943"/>
      <c r="K88" s="943"/>
      <c r="L88" s="943"/>
      <c r="M88" s="943"/>
      <c r="N88" s="943"/>
      <c r="O88" s="943"/>
      <c r="P88" s="944"/>
      <c r="Q88" s="952"/>
      <c r="R88" s="953"/>
      <c r="S88" s="953"/>
      <c r="T88" s="953"/>
      <c r="U88" s="953"/>
      <c r="V88" s="953"/>
      <c r="W88" s="953"/>
      <c r="X88" s="953"/>
      <c r="Y88" s="953"/>
      <c r="Z88" s="953"/>
      <c r="AA88" s="953"/>
      <c r="AB88" s="953"/>
      <c r="AC88" s="953"/>
      <c r="AD88" s="953"/>
      <c r="AE88" s="953"/>
      <c r="AF88" s="954">
        <v>7930</v>
      </c>
      <c r="AG88" s="954"/>
      <c r="AH88" s="954"/>
      <c r="AI88" s="954"/>
      <c r="AJ88" s="954"/>
      <c r="AK88" s="953"/>
      <c r="AL88" s="953"/>
      <c r="AM88" s="953"/>
      <c r="AN88" s="953"/>
      <c r="AO88" s="953"/>
      <c r="AP88" s="954">
        <v>2761</v>
      </c>
      <c r="AQ88" s="954"/>
      <c r="AR88" s="954"/>
      <c r="AS88" s="954"/>
      <c r="AT88" s="954"/>
      <c r="AU88" s="954">
        <v>1097</v>
      </c>
      <c r="AV88" s="954"/>
      <c r="AW88" s="954"/>
      <c r="AX88" s="954"/>
      <c r="AY88" s="954"/>
      <c r="AZ88" s="955"/>
      <c r="BA88" s="955"/>
      <c r="BB88" s="955"/>
      <c r="BC88" s="955"/>
      <c r="BD88" s="956"/>
      <c r="BE88" s="62"/>
      <c r="BF88" s="62"/>
      <c r="BG88" s="62"/>
      <c r="BH88" s="62"/>
      <c r="BI88" s="62"/>
      <c r="BJ88" s="62"/>
      <c r="BK88" s="62"/>
      <c r="BL88" s="62"/>
      <c r="BM88" s="62"/>
      <c r="BN88" s="62"/>
      <c r="BO88" s="62"/>
      <c r="BP88" s="62"/>
      <c r="BQ88" s="59">
        <v>82</v>
      </c>
      <c r="BR88" s="88"/>
      <c r="BS88" s="935"/>
      <c r="BT88" s="936"/>
      <c r="BU88" s="936"/>
      <c r="BV88" s="936"/>
      <c r="BW88" s="936"/>
      <c r="BX88" s="936"/>
      <c r="BY88" s="936"/>
      <c r="BZ88" s="936"/>
      <c r="CA88" s="936"/>
      <c r="CB88" s="936"/>
      <c r="CC88" s="936"/>
      <c r="CD88" s="936"/>
      <c r="CE88" s="936"/>
      <c r="CF88" s="936"/>
      <c r="CG88" s="937"/>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41"/>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35"/>
      <c r="BT89" s="936"/>
      <c r="BU89" s="936"/>
      <c r="BV89" s="936"/>
      <c r="BW89" s="936"/>
      <c r="BX89" s="936"/>
      <c r="BY89" s="936"/>
      <c r="BZ89" s="936"/>
      <c r="CA89" s="936"/>
      <c r="CB89" s="936"/>
      <c r="CC89" s="936"/>
      <c r="CD89" s="936"/>
      <c r="CE89" s="936"/>
      <c r="CF89" s="936"/>
      <c r="CG89" s="937"/>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41"/>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35"/>
      <c r="BT90" s="936"/>
      <c r="BU90" s="936"/>
      <c r="BV90" s="936"/>
      <c r="BW90" s="936"/>
      <c r="BX90" s="936"/>
      <c r="BY90" s="936"/>
      <c r="BZ90" s="936"/>
      <c r="CA90" s="936"/>
      <c r="CB90" s="936"/>
      <c r="CC90" s="936"/>
      <c r="CD90" s="936"/>
      <c r="CE90" s="936"/>
      <c r="CF90" s="936"/>
      <c r="CG90" s="937"/>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41"/>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35"/>
      <c r="BT91" s="936"/>
      <c r="BU91" s="936"/>
      <c r="BV91" s="936"/>
      <c r="BW91" s="936"/>
      <c r="BX91" s="936"/>
      <c r="BY91" s="936"/>
      <c r="BZ91" s="936"/>
      <c r="CA91" s="936"/>
      <c r="CB91" s="936"/>
      <c r="CC91" s="936"/>
      <c r="CD91" s="936"/>
      <c r="CE91" s="936"/>
      <c r="CF91" s="936"/>
      <c r="CG91" s="937"/>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41"/>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35"/>
      <c r="BT92" s="936"/>
      <c r="BU92" s="936"/>
      <c r="BV92" s="936"/>
      <c r="BW92" s="936"/>
      <c r="BX92" s="936"/>
      <c r="BY92" s="936"/>
      <c r="BZ92" s="936"/>
      <c r="CA92" s="936"/>
      <c r="CB92" s="936"/>
      <c r="CC92" s="936"/>
      <c r="CD92" s="936"/>
      <c r="CE92" s="936"/>
      <c r="CF92" s="936"/>
      <c r="CG92" s="937"/>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41"/>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35"/>
      <c r="BT93" s="936"/>
      <c r="BU93" s="936"/>
      <c r="BV93" s="936"/>
      <c r="BW93" s="936"/>
      <c r="BX93" s="936"/>
      <c r="BY93" s="936"/>
      <c r="BZ93" s="936"/>
      <c r="CA93" s="936"/>
      <c r="CB93" s="936"/>
      <c r="CC93" s="936"/>
      <c r="CD93" s="936"/>
      <c r="CE93" s="936"/>
      <c r="CF93" s="936"/>
      <c r="CG93" s="937"/>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41"/>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35"/>
      <c r="BT94" s="936"/>
      <c r="BU94" s="936"/>
      <c r="BV94" s="936"/>
      <c r="BW94" s="936"/>
      <c r="BX94" s="936"/>
      <c r="BY94" s="936"/>
      <c r="BZ94" s="936"/>
      <c r="CA94" s="936"/>
      <c r="CB94" s="936"/>
      <c r="CC94" s="936"/>
      <c r="CD94" s="936"/>
      <c r="CE94" s="936"/>
      <c r="CF94" s="936"/>
      <c r="CG94" s="937"/>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41"/>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35"/>
      <c r="BT95" s="936"/>
      <c r="BU95" s="936"/>
      <c r="BV95" s="936"/>
      <c r="BW95" s="936"/>
      <c r="BX95" s="936"/>
      <c r="BY95" s="936"/>
      <c r="BZ95" s="936"/>
      <c r="CA95" s="936"/>
      <c r="CB95" s="936"/>
      <c r="CC95" s="936"/>
      <c r="CD95" s="936"/>
      <c r="CE95" s="936"/>
      <c r="CF95" s="936"/>
      <c r="CG95" s="937"/>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41"/>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35"/>
      <c r="BT96" s="936"/>
      <c r="BU96" s="936"/>
      <c r="BV96" s="936"/>
      <c r="BW96" s="936"/>
      <c r="BX96" s="936"/>
      <c r="BY96" s="936"/>
      <c r="BZ96" s="936"/>
      <c r="CA96" s="936"/>
      <c r="CB96" s="936"/>
      <c r="CC96" s="936"/>
      <c r="CD96" s="936"/>
      <c r="CE96" s="936"/>
      <c r="CF96" s="936"/>
      <c r="CG96" s="937"/>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41"/>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35"/>
      <c r="BT97" s="936"/>
      <c r="BU97" s="936"/>
      <c r="BV97" s="936"/>
      <c r="BW97" s="936"/>
      <c r="BX97" s="936"/>
      <c r="BY97" s="936"/>
      <c r="BZ97" s="936"/>
      <c r="CA97" s="936"/>
      <c r="CB97" s="936"/>
      <c r="CC97" s="936"/>
      <c r="CD97" s="936"/>
      <c r="CE97" s="936"/>
      <c r="CF97" s="936"/>
      <c r="CG97" s="937"/>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41"/>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35"/>
      <c r="BT98" s="936"/>
      <c r="BU98" s="936"/>
      <c r="BV98" s="936"/>
      <c r="BW98" s="936"/>
      <c r="BX98" s="936"/>
      <c r="BY98" s="936"/>
      <c r="BZ98" s="936"/>
      <c r="CA98" s="936"/>
      <c r="CB98" s="936"/>
      <c r="CC98" s="936"/>
      <c r="CD98" s="936"/>
      <c r="CE98" s="936"/>
      <c r="CF98" s="936"/>
      <c r="CG98" s="937"/>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41"/>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35"/>
      <c r="BT99" s="936"/>
      <c r="BU99" s="936"/>
      <c r="BV99" s="936"/>
      <c r="BW99" s="936"/>
      <c r="BX99" s="936"/>
      <c r="BY99" s="936"/>
      <c r="BZ99" s="936"/>
      <c r="CA99" s="936"/>
      <c r="CB99" s="936"/>
      <c r="CC99" s="936"/>
      <c r="CD99" s="936"/>
      <c r="CE99" s="936"/>
      <c r="CF99" s="936"/>
      <c r="CG99" s="937"/>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41"/>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35"/>
      <c r="BT100" s="936"/>
      <c r="BU100" s="936"/>
      <c r="BV100" s="936"/>
      <c r="BW100" s="936"/>
      <c r="BX100" s="936"/>
      <c r="BY100" s="936"/>
      <c r="BZ100" s="936"/>
      <c r="CA100" s="936"/>
      <c r="CB100" s="936"/>
      <c r="CC100" s="936"/>
      <c r="CD100" s="936"/>
      <c r="CE100" s="936"/>
      <c r="CF100" s="936"/>
      <c r="CG100" s="937"/>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41"/>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35"/>
      <c r="BT101" s="936"/>
      <c r="BU101" s="936"/>
      <c r="BV101" s="936"/>
      <c r="BW101" s="936"/>
      <c r="BX101" s="936"/>
      <c r="BY101" s="936"/>
      <c r="BZ101" s="936"/>
      <c r="CA101" s="936"/>
      <c r="CB101" s="936"/>
      <c r="CC101" s="936"/>
      <c r="CD101" s="936"/>
      <c r="CE101" s="936"/>
      <c r="CF101" s="936"/>
      <c r="CG101" s="937"/>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41"/>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257</v>
      </c>
      <c r="BR102" s="942" t="s">
        <v>448</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235</v>
      </c>
      <c r="CS102" s="949"/>
      <c r="CT102" s="949"/>
      <c r="CU102" s="949"/>
      <c r="CV102" s="950"/>
      <c r="CW102" s="948"/>
      <c r="CX102" s="949"/>
      <c r="CY102" s="949"/>
      <c r="CZ102" s="949"/>
      <c r="DA102" s="950"/>
      <c r="DB102" s="948"/>
      <c r="DC102" s="949"/>
      <c r="DD102" s="949"/>
      <c r="DE102" s="949"/>
      <c r="DF102" s="950"/>
      <c r="DG102" s="948"/>
      <c r="DH102" s="949"/>
      <c r="DI102" s="949"/>
      <c r="DJ102" s="949"/>
      <c r="DK102" s="950"/>
      <c r="DL102" s="948"/>
      <c r="DM102" s="949"/>
      <c r="DN102" s="949"/>
      <c r="DO102" s="949"/>
      <c r="DP102" s="950"/>
      <c r="DQ102" s="948"/>
      <c r="DR102" s="949"/>
      <c r="DS102" s="949"/>
      <c r="DT102" s="949"/>
      <c r="DU102" s="950"/>
      <c r="DV102" s="942"/>
      <c r="DW102" s="943"/>
      <c r="DX102" s="943"/>
      <c r="DY102" s="943"/>
      <c r="DZ102" s="951"/>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29" t="s">
        <v>464</v>
      </c>
      <c r="BR103" s="929"/>
      <c r="BS103" s="929"/>
      <c r="BT103" s="929"/>
      <c r="BU103" s="929"/>
      <c r="BV103" s="929"/>
      <c r="BW103" s="929"/>
      <c r="BX103" s="929"/>
      <c r="BY103" s="929"/>
      <c r="BZ103" s="929"/>
      <c r="CA103" s="929"/>
      <c r="CB103" s="929"/>
      <c r="CC103" s="929"/>
      <c r="CD103" s="929"/>
      <c r="CE103" s="929"/>
      <c r="CF103" s="929"/>
      <c r="CG103" s="929"/>
      <c r="CH103" s="929"/>
      <c r="CI103" s="929"/>
      <c r="CJ103" s="929"/>
      <c r="CK103" s="929"/>
      <c r="CL103" s="929"/>
      <c r="CM103" s="929"/>
      <c r="CN103" s="929"/>
      <c r="CO103" s="929"/>
      <c r="CP103" s="929"/>
      <c r="CQ103" s="929"/>
      <c r="CR103" s="929"/>
      <c r="CS103" s="929"/>
      <c r="CT103" s="929"/>
      <c r="CU103" s="929"/>
      <c r="CV103" s="929"/>
      <c r="CW103" s="929"/>
      <c r="CX103" s="929"/>
      <c r="CY103" s="929"/>
      <c r="CZ103" s="929"/>
      <c r="DA103" s="929"/>
      <c r="DB103" s="929"/>
      <c r="DC103" s="929"/>
      <c r="DD103" s="929"/>
      <c r="DE103" s="929"/>
      <c r="DF103" s="929"/>
      <c r="DG103" s="929"/>
      <c r="DH103" s="929"/>
      <c r="DI103" s="929"/>
      <c r="DJ103" s="929"/>
      <c r="DK103" s="929"/>
      <c r="DL103" s="929"/>
      <c r="DM103" s="929"/>
      <c r="DN103" s="929"/>
      <c r="DO103" s="929"/>
      <c r="DP103" s="929"/>
      <c r="DQ103" s="929"/>
      <c r="DR103" s="929"/>
      <c r="DS103" s="929"/>
      <c r="DT103" s="929"/>
      <c r="DU103" s="929"/>
      <c r="DV103" s="929"/>
      <c r="DW103" s="929"/>
      <c r="DX103" s="929"/>
      <c r="DY103" s="929"/>
      <c r="DZ103" s="929"/>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30" t="s">
        <v>459</v>
      </c>
      <c r="BR104" s="930"/>
      <c r="BS104" s="930"/>
      <c r="BT104" s="930"/>
      <c r="BU104" s="930"/>
      <c r="BV104" s="930"/>
      <c r="BW104" s="930"/>
      <c r="BX104" s="930"/>
      <c r="BY104" s="930"/>
      <c r="BZ104" s="930"/>
      <c r="CA104" s="930"/>
      <c r="CB104" s="930"/>
      <c r="CC104" s="930"/>
      <c r="CD104" s="930"/>
      <c r="CE104" s="930"/>
      <c r="CF104" s="930"/>
      <c r="CG104" s="930"/>
      <c r="CH104" s="930"/>
      <c r="CI104" s="930"/>
      <c r="CJ104" s="930"/>
      <c r="CK104" s="930"/>
      <c r="CL104" s="930"/>
      <c r="CM104" s="930"/>
      <c r="CN104" s="930"/>
      <c r="CO104" s="930"/>
      <c r="CP104" s="930"/>
      <c r="CQ104" s="930"/>
      <c r="CR104" s="930"/>
      <c r="CS104" s="930"/>
      <c r="CT104" s="930"/>
      <c r="CU104" s="930"/>
      <c r="CV104" s="930"/>
      <c r="CW104" s="930"/>
      <c r="CX104" s="930"/>
      <c r="CY104" s="930"/>
      <c r="CZ104" s="930"/>
      <c r="DA104" s="930"/>
      <c r="DB104" s="930"/>
      <c r="DC104" s="930"/>
      <c r="DD104" s="930"/>
      <c r="DE104" s="930"/>
      <c r="DF104" s="930"/>
      <c r="DG104" s="930"/>
      <c r="DH104" s="930"/>
      <c r="DI104" s="930"/>
      <c r="DJ104" s="930"/>
      <c r="DK104" s="930"/>
      <c r="DL104" s="930"/>
      <c r="DM104" s="930"/>
      <c r="DN104" s="930"/>
      <c r="DO104" s="930"/>
      <c r="DP104" s="930"/>
      <c r="DQ104" s="930"/>
      <c r="DR104" s="930"/>
      <c r="DS104" s="930"/>
      <c r="DT104" s="930"/>
      <c r="DU104" s="930"/>
      <c r="DV104" s="930"/>
      <c r="DW104" s="930"/>
      <c r="DX104" s="930"/>
      <c r="DY104" s="930"/>
      <c r="DZ104" s="930"/>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465</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31" t="s">
        <v>466</v>
      </c>
      <c r="B108" s="932"/>
      <c r="C108" s="932"/>
      <c r="D108" s="932"/>
      <c r="E108" s="932"/>
      <c r="F108" s="932"/>
      <c r="G108" s="932"/>
      <c r="H108" s="932"/>
      <c r="I108" s="932"/>
      <c r="J108" s="932"/>
      <c r="K108" s="932"/>
      <c r="L108" s="932"/>
      <c r="M108" s="932"/>
      <c r="N108" s="932"/>
      <c r="O108" s="932"/>
      <c r="P108" s="932"/>
      <c r="Q108" s="932"/>
      <c r="R108" s="932"/>
      <c r="S108" s="932"/>
      <c r="T108" s="932"/>
      <c r="U108" s="932"/>
      <c r="V108" s="932"/>
      <c r="W108" s="932"/>
      <c r="X108" s="932"/>
      <c r="Y108" s="932"/>
      <c r="Z108" s="932"/>
      <c r="AA108" s="932"/>
      <c r="AB108" s="932"/>
      <c r="AC108" s="932"/>
      <c r="AD108" s="932"/>
      <c r="AE108" s="932"/>
      <c r="AF108" s="932"/>
      <c r="AG108" s="932"/>
      <c r="AH108" s="932"/>
      <c r="AI108" s="932"/>
      <c r="AJ108" s="932"/>
      <c r="AK108" s="932"/>
      <c r="AL108" s="932"/>
      <c r="AM108" s="932"/>
      <c r="AN108" s="932"/>
      <c r="AO108" s="932"/>
      <c r="AP108" s="932"/>
      <c r="AQ108" s="932"/>
      <c r="AR108" s="932"/>
      <c r="AS108" s="932"/>
      <c r="AT108" s="933"/>
      <c r="AU108" s="931" t="s">
        <v>207</v>
      </c>
      <c r="AV108" s="932"/>
      <c r="AW108" s="932"/>
      <c r="AX108" s="932"/>
      <c r="AY108" s="932"/>
      <c r="AZ108" s="932"/>
      <c r="BA108" s="932"/>
      <c r="BB108" s="932"/>
      <c r="BC108" s="932"/>
      <c r="BD108" s="932"/>
      <c r="BE108" s="932"/>
      <c r="BF108" s="932"/>
      <c r="BG108" s="932"/>
      <c r="BH108" s="932"/>
      <c r="BI108" s="932"/>
      <c r="BJ108" s="932"/>
      <c r="BK108" s="932"/>
      <c r="BL108" s="932"/>
      <c r="BM108" s="932"/>
      <c r="BN108" s="932"/>
      <c r="BO108" s="932"/>
      <c r="BP108" s="932"/>
      <c r="BQ108" s="932"/>
      <c r="BR108" s="932"/>
      <c r="BS108" s="932"/>
      <c r="BT108" s="932"/>
      <c r="BU108" s="932"/>
      <c r="BV108" s="932"/>
      <c r="BW108" s="932"/>
      <c r="BX108" s="932"/>
      <c r="BY108" s="932"/>
      <c r="BZ108" s="932"/>
      <c r="CA108" s="932"/>
      <c r="CB108" s="932"/>
      <c r="CC108" s="932"/>
      <c r="CD108" s="932"/>
      <c r="CE108" s="932"/>
      <c r="CF108" s="932"/>
      <c r="CG108" s="932"/>
      <c r="CH108" s="932"/>
      <c r="CI108" s="932"/>
      <c r="CJ108" s="932"/>
      <c r="CK108" s="932"/>
      <c r="CL108" s="932"/>
      <c r="CM108" s="932"/>
      <c r="CN108" s="932"/>
      <c r="CO108" s="932"/>
      <c r="CP108" s="932"/>
      <c r="CQ108" s="932"/>
      <c r="CR108" s="932"/>
      <c r="CS108" s="932"/>
      <c r="CT108" s="932"/>
      <c r="CU108" s="932"/>
      <c r="CV108" s="932"/>
      <c r="CW108" s="932"/>
      <c r="CX108" s="932"/>
      <c r="CY108" s="932"/>
      <c r="CZ108" s="932"/>
      <c r="DA108" s="932"/>
      <c r="DB108" s="932"/>
      <c r="DC108" s="932"/>
      <c r="DD108" s="932"/>
      <c r="DE108" s="932"/>
      <c r="DF108" s="932"/>
      <c r="DG108" s="932"/>
      <c r="DH108" s="932"/>
      <c r="DI108" s="932"/>
      <c r="DJ108" s="932"/>
      <c r="DK108" s="932"/>
      <c r="DL108" s="932"/>
      <c r="DM108" s="932"/>
      <c r="DN108" s="932"/>
      <c r="DO108" s="932"/>
      <c r="DP108" s="932"/>
      <c r="DQ108" s="932"/>
      <c r="DR108" s="932"/>
      <c r="DS108" s="932"/>
      <c r="DT108" s="932"/>
      <c r="DU108" s="932"/>
      <c r="DV108" s="932"/>
      <c r="DW108" s="932"/>
      <c r="DX108" s="932"/>
      <c r="DY108" s="932"/>
      <c r="DZ108" s="933"/>
    </row>
    <row r="109" spans="1:131" s="54" customFormat="1" ht="26.25" customHeight="1" x14ac:dyDescent="0.15">
      <c r="A109" s="806" t="s">
        <v>467</v>
      </c>
      <c r="B109" s="807"/>
      <c r="C109" s="807"/>
      <c r="D109" s="807"/>
      <c r="E109" s="807"/>
      <c r="F109" s="807"/>
      <c r="G109" s="807"/>
      <c r="H109" s="807"/>
      <c r="I109" s="807"/>
      <c r="J109" s="807"/>
      <c r="K109" s="807"/>
      <c r="L109" s="807"/>
      <c r="M109" s="807"/>
      <c r="N109" s="807"/>
      <c r="O109" s="807"/>
      <c r="P109" s="807"/>
      <c r="Q109" s="807"/>
      <c r="R109" s="807"/>
      <c r="S109" s="807"/>
      <c r="T109" s="807"/>
      <c r="U109" s="807"/>
      <c r="V109" s="807"/>
      <c r="W109" s="807"/>
      <c r="X109" s="807"/>
      <c r="Y109" s="807"/>
      <c r="Z109" s="808"/>
      <c r="AA109" s="809" t="s">
        <v>468</v>
      </c>
      <c r="AB109" s="807"/>
      <c r="AC109" s="807"/>
      <c r="AD109" s="807"/>
      <c r="AE109" s="808"/>
      <c r="AF109" s="809" t="s">
        <v>261</v>
      </c>
      <c r="AG109" s="807"/>
      <c r="AH109" s="807"/>
      <c r="AI109" s="807"/>
      <c r="AJ109" s="808"/>
      <c r="AK109" s="809" t="s">
        <v>389</v>
      </c>
      <c r="AL109" s="807"/>
      <c r="AM109" s="807"/>
      <c r="AN109" s="807"/>
      <c r="AO109" s="808"/>
      <c r="AP109" s="809" t="s">
        <v>469</v>
      </c>
      <c r="AQ109" s="807"/>
      <c r="AR109" s="807"/>
      <c r="AS109" s="807"/>
      <c r="AT109" s="913"/>
      <c r="AU109" s="806" t="s">
        <v>467</v>
      </c>
      <c r="AV109" s="807"/>
      <c r="AW109" s="807"/>
      <c r="AX109" s="807"/>
      <c r="AY109" s="807"/>
      <c r="AZ109" s="807"/>
      <c r="BA109" s="807"/>
      <c r="BB109" s="807"/>
      <c r="BC109" s="807"/>
      <c r="BD109" s="807"/>
      <c r="BE109" s="807"/>
      <c r="BF109" s="807"/>
      <c r="BG109" s="807"/>
      <c r="BH109" s="807"/>
      <c r="BI109" s="807"/>
      <c r="BJ109" s="807"/>
      <c r="BK109" s="807"/>
      <c r="BL109" s="807"/>
      <c r="BM109" s="807"/>
      <c r="BN109" s="807"/>
      <c r="BO109" s="807"/>
      <c r="BP109" s="808"/>
      <c r="BQ109" s="809" t="s">
        <v>468</v>
      </c>
      <c r="BR109" s="807"/>
      <c r="BS109" s="807"/>
      <c r="BT109" s="807"/>
      <c r="BU109" s="808"/>
      <c r="BV109" s="809" t="s">
        <v>261</v>
      </c>
      <c r="BW109" s="807"/>
      <c r="BX109" s="807"/>
      <c r="BY109" s="807"/>
      <c r="BZ109" s="808"/>
      <c r="CA109" s="809" t="s">
        <v>389</v>
      </c>
      <c r="CB109" s="807"/>
      <c r="CC109" s="807"/>
      <c r="CD109" s="807"/>
      <c r="CE109" s="808"/>
      <c r="CF109" s="934" t="s">
        <v>469</v>
      </c>
      <c r="CG109" s="934"/>
      <c r="CH109" s="934"/>
      <c r="CI109" s="934"/>
      <c r="CJ109" s="934"/>
      <c r="CK109" s="809" t="s">
        <v>96</v>
      </c>
      <c r="CL109" s="807"/>
      <c r="CM109" s="807"/>
      <c r="CN109" s="807"/>
      <c r="CO109" s="807"/>
      <c r="CP109" s="807"/>
      <c r="CQ109" s="807"/>
      <c r="CR109" s="807"/>
      <c r="CS109" s="807"/>
      <c r="CT109" s="807"/>
      <c r="CU109" s="807"/>
      <c r="CV109" s="807"/>
      <c r="CW109" s="807"/>
      <c r="CX109" s="807"/>
      <c r="CY109" s="807"/>
      <c r="CZ109" s="807"/>
      <c r="DA109" s="807"/>
      <c r="DB109" s="807"/>
      <c r="DC109" s="807"/>
      <c r="DD109" s="807"/>
      <c r="DE109" s="807"/>
      <c r="DF109" s="808"/>
      <c r="DG109" s="809" t="s">
        <v>468</v>
      </c>
      <c r="DH109" s="807"/>
      <c r="DI109" s="807"/>
      <c r="DJ109" s="807"/>
      <c r="DK109" s="808"/>
      <c r="DL109" s="809" t="s">
        <v>261</v>
      </c>
      <c r="DM109" s="807"/>
      <c r="DN109" s="807"/>
      <c r="DO109" s="807"/>
      <c r="DP109" s="808"/>
      <c r="DQ109" s="809" t="s">
        <v>389</v>
      </c>
      <c r="DR109" s="807"/>
      <c r="DS109" s="807"/>
      <c r="DT109" s="807"/>
      <c r="DU109" s="808"/>
      <c r="DV109" s="809" t="s">
        <v>469</v>
      </c>
      <c r="DW109" s="807"/>
      <c r="DX109" s="807"/>
      <c r="DY109" s="807"/>
      <c r="DZ109" s="913"/>
    </row>
    <row r="110" spans="1:131" s="54" customFormat="1" ht="26.25" customHeight="1" x14ac:dyDescent="0.15">
      <c r="A110" s="844" t="s">
        <v>327</v>
      </c>
      <c r="B110" s="845"/>
      <c r="C110" s="845"/>
      <c r="D110" s="845"/>
      <c r="E110" s="845"/>
      <c r="F110" s="845"/>
      <c r="G110" s="845"/>
      <c r="H110" s="845"/>
      <c r="I110" s="845"/>
      <c r="J110" s="845"/>
      <c r="K110" s="845"/>
      <c r="L110" s="845"/>
      <c r="M110" s="845"/>
      <c r="N110" s="845"/>
      <c r="O110" s="845"/>
      <c r="P110" s="845"/>
      <c r="Q110" s="845"/>
      <c r="R110" s="845"/>
      <c r="S110" s="845"/>
      <c r="T110" s="845"/>
      <c r="U110" s="845"/>
      <c r="V110" s="845"/>
      <c r="W110" s="845"/>
      <c r="X110" s="845"/>
      <c r="Y110" s="845"/>
      <c r="Z110" s="846"/>
      <c r="AA110" s="837">
        <v>2562702</v>
      </c>
      <c r="AB110" s="838"/>
      <c r="AC110" s="838"/>
      <c r="AD110" s="838"/>
      <c r="AE110" s="839"/>
      <c r="AF110" s="840">
        <v>2534806</v>
      </c>
      <c r="AG110" s="838"/>
      <c r="AH110" s="838"/>
      <c r="AI110" s="838"/>
      <c r="AJ110" s="839"/>
      <c r="AK110" s="840">
        <v>1942276</v>
      </c>
      <c r="AL110" s="838"/>
      <c r="AM110" s="838"/>
      <c r="AN110" s="838"/>
      <c r="AO110" s="839"/>
      <c r="AP110" s="917">
        <v>7.4</v>
      </c>
      <c r="AQ110" s="918"/>
      <c r="AR110" s="918"/>
      <c r="AS110" s="918"/>
      <c r="AT110" s="919"/>
      <c r="AU110" s="744" t="s">
        <v>121</v>
      </c>
      <c r="AV110" s="745"/>
      <c r="AW110" s="745"/>
      <c r="AX110" s="745"/>
      <c r="AY110" s="745"/>
      <c r="AZ110" s="886" t="s">
        <v>470</v>
      </c>
      <c r="BA110" s="845"/>
      <c r="BB110" s="845"/>
      <c r="BC110" s="845"/>
      <c r="BD110" s="845"/>
      <c r="BE110" s="845"/>
      <c r="BF110" s="845"/>
      <c r="BG110" s="845"/>
      <c r="BH110" s="845"/>
      <c r="BI110" s="845"/>
      <c r="BJ110" s="845"/>
      <c r="BK110" s="845"/>
      <c r="BL110" s="845"/>
      <c r="BM110" s="845"/>
      <c r="BN110" s="845"/>
      <c r="BO110" s="845"/>
      <c r="BP110" s="846"/>
      <c r="BQ110" s="887">
        <v>16792130</v>
      </c>
      <c r="BR110" s="888"/>
      <c r="BS110" s="888"/>
      <c r="BT110" s="888"/>
      <c r="BU110" s="888"/>
      <c r="BV110" s="888">
        <v>15312046</v>
      </c>
      <c r="BW110" s="888"/>
      <c r="BX110" s="888"/>
      <c r="BY110" s="888"/>
      <c r="BZ110" s="888"/>
      <c r="CA110" s="888">
        <v>14314808</v>
      </c>
      <c r="CB110" s="888"/>
      <c r="CC110" s="888"/>
      <c r="CD110" s="888"/>
      <c r="CE110" s="888"/>
      <c r="CF110" s="903">
        <v>54.3</v>
      </c>
      <c r="CG110" s="904"/>
      <c r="CH110" s="904"/>
      <c r="CI110" s="904"/>
      <c r="CJ110" s="904"/>
      <c r="CK110" s="750" t="s">
        <v>384</v>
      </c>
      <c r="CL110" s="751"/>
      <c r="CM110" s="914" t="s">
        <v>471</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7">
        <v>7858440</v>
      </c>
      <c r="DH110" s="888"/>
      <c r="DI110" s="888"/>
      <c r="DJ110" s="888"/>
      <c r="DK110" s="888"/>
      <c r="DL110" s="888">
        <v>7858440</v>
      </c>
      <c r="DM110" s="888"/>
      <c r="DN110" s="888"/>
      <c r="DO110" s="888"/>
      <c r="DP110" s="888"/>
      <c r="DQ110" s="888">
        <v>7548318</v>
      </c>
      <c r="DR110" s="888"/>
      <c r="DS110" s="888"/>
      <c r="DT110" s="888"/>
      <c r="DU110" s="888"/>
      <c r="DV110" s="889">
        <v>28.6</v>
      </c>
      <c r="DW110" s="889"/>
      <c r="DX110" s="889"/>
      <c r="DY110" s="889"/>
      <c r="DZ110" s="890"/>
    </row>
    <row r="111" spans="1:131" s="54" customFormat="1" ht="26.25" customHeight="1" x14ac:dyDescent="0.15">
      <c r="A111" s="788" t="s">
        <v>452</v>
      </c>
      <c r="B111" s="789"/>
      <c r="C111" s="789"/>
      <c r="D111" s="789"/>
      <c r="E111" s="789"/>
      <c r="F111" s="789"/>
      <c r="G111" s="789"/>
      <c r="H111" s="789"/>
      <c r="I111" s="789"/>
      <c r="J111" s="789"/>
      <c r="K111" s="789"/>
      <c r="L111" s="789"/>
      <c r="M111" s="789"/>
      <c r="N111" s="789"/>
      <c r="O111" s="789"/>
      <c r="P111" s="789"/>
      <c r="Q111" s="789"/>
      <c r="R111" s="789"/>
      <c r="S111" s="789"/>
      <c r="T111" s="789"/>
      <c r="U111" s="789"/>
      <c r="V111" s="789"/>
      <c r="W111" s="789"/>
      <c r="X111" s="789"/>
      <c r="Y111" s="789"/>
      <c r="Z111" s="928"/>
      <c r="AA111" s="793" t="s">
        <v>205</v>
      </c>
      <c r="AB111" s="794"/>
      <c r="AC111" s="794"/>
      <c r="AD111" s="794"/>
      <c r="AE111" s="795"/>
      <c r="AF111" s="796" t="s">
        <v>205</v>
      </c>
      <c r="AG111" s="794"/>
      <c r="AH111" s="794"/>
      <c r="AI111" s="794"/>
      <c r="AJ111" s="795"/>
      <c r="AK111" s="796" t="s">
        <v>205</v>
      </c>
      <c r="AL111" s="794"/>
      <c r="AM111" s="794"/>
      <c r="AN111" s="794"/>
      <c r="AO111" s="795"/>
      <c r="AP111" s="803" t="s">
        <v>205</v>
      </c>
      <c r="AQ111" s="804"/>
      <c r="AR111" s="804"/>
      <c r="AS111" s="804"/>
      <c r="AT111" s="805"/>
      <c r="AU111" s="746"/>
      <c r="AV111" s="747"/>
      <c r="AW111" s="747"/>
      <c r="AX111" s="747"/>
      <c r="AY111" s="747"/>
      <c r="AZ111" s="861" t="s">
        <v>473</v>
      </c>
      <c r="BA111" s="777"/>
      <c r="BB111" s="777"/>
      <c r="BC111" s="777"/>
      <c r="BD111" s="777"/>
      <c r="BE111" s="777"/>
      <c r="BF111" s="777"/>
      <c r="BG111" s="777"/>
      <c r="BH111" s="777"/>
      <c r="BI111" s="777"/>
      <c r="BJ111" s="777"/>
      <c r="BK111" s="777"/>
      <c r="BL111" s="777"/>
      <c r="BM111" s="777"/>
      <c r="BN111" s="777"/>
      <c r="BO111" s="777"/>
      <c r="BP111" s="778"/>
      <c r="BQ111" s="862">
        <v>7858440</v>
      </c>
      <c r="BR111" s="863"/>
      <c r="BS111" s="863"/>
      <c r="BT111" s="863"/>
      <c r="BU111" s="863"/>
      <c r="BV111" s="863">
        <v>7858440</v>
      </c>
      <c r="BW111" s="863"/>
      <c r="BX111" s="863"/>
      <c r="BY111" s="863"/>
      <c r="BZ111" s="863"/>
      <c r="CA111" s="863">
        <v>7548318</v>
      </c>
      <c r="CB111" s="863"/>
      <c r="CC111" s="863"/>
      <c r="CD111" s="863"/>
      <c r="CE111" s="863"/>
      <c r="CF111" s="911">
        <v>28.6</v>
      </c>
      <c r="CG111" s="912"/>
      <c r="CH111" s="912"/>
      <c r="CI111" s="912"/>
      <c r="CJ111" s="912"/>
      <c r="CK111" s="752"/>
      <c r="CL111" s="753"/>
      <c r="CM111" s="800" t="s">
        <v>132</v>
      </c>
      <c r="CN111" s="801"/>
      <c r="CO111" s="801"/>
      <c r="CP111" s="801"/>
      <c r="CQ111" s="801"/>
      <c r="CR111" s="801"/>
      <c r="CS111" s="801"/>
      <c r="CT111" s="801"/>
      <c r="CU111" s="801"/>
      <c r="CV111" s="801"/>
      <c r="CW111" s="801"/>
      <c r="CX111" s="801"/>
      <c r="CY111" s="801"/>
      <c r="CZ111" s="801"/>
      <c r="DA111" s="801"/>
      <c r="DB111" s="801"/>
      <c r="DC111" s="801"/>
      <c r="DD111" s="801"/>
      <c r="DE111" s="801"/>
      <c r="DF111" s="802"/>
      <c r="DG111" s="862" t="s">
        <v>205</v>
      </c>
      <c r="DH111" s="863"/>
      <c r="DI111" s="863"/>
      <c r="DJ111" s="863"/>
      <c r="DK111" s="863"/>
      <c r="DL111" s="863" t="s">
        <v>205</v>
      </c>
      <c r="DM111" s="863"/>
      <c r="DN111" s="863"/>
      <c r="DO111" s="863"/>
      <c r="DP111" s="863"/>
      <c r="DQ111" s="863" t="s">
        <v>205</v>
      </c>
      <c r="DR111" s="863"/>
      <c r="DS111" s="863"/>
      <c r="DT111" s="863"/>
      <c r="DU111" s="863"/>
      <c r="DV111" s="864" t="s">
        <v>205</v>
      </c>
      <c r="DW111" s="864"/>
      <c r="DX111" s="864"/>
      <c r="DY111" s="864"/>
      <c r="DZ111" s="865"/>
    </row>
    <row r="112" spans="1:131" s="54" customFormat="1" ht="26.25" customHeight="1" x14ac:dyDescent="0.15">
      <c r="A112" s="713" t="s">
        <v>153</v>
      </c>
      <c r="B112" s="714"/>
      <c r="C112" s="777" t="s">
        <v>474</v>
      </c>
      <c r="D112" s="777"/>
      <c r="E112" s="777"/>
      <c r="F112" s="777"/>
      <c r="G112" s="777"/>
      <c r="H112" s="777"/>
      <c r="I112" s="777"/>
      <c r="J112" s="777"/>
      <c r="K112" s="777"/>
      <c r="L112" s="777"/>
      <c r="M112" s="777"/>
      <c r="N112" s="777"/>
      <c r="O112" s="777"/>
      <c r="P112" s="777"/>
      <c r="Q112" s="777"/>
      <c r="R112" s="777"/>
      <c r="S112" s="777"/>
      <c r="T112" s="777"/>
      <c r="U112" s="777"/>
      <c r="V112" s="777"/>
      <c r="W112" s="777"/>
      <c r="X112" s="777"/>
      <c r="Y112" s="777"/>
      <c r="Z112" s="778"/>
      <c r="AA112" s="793" t="s">
        <v>205</v>
      </c>
      <c r="AB112" s="794"/>
      <c r="AC112" s="794"/>
      <c r="AD112" s="794"/>
      <c r="AE112" s="795"/>
      <c r="AF112" s="796" t="s">
        <v>205</v>
      </c>
      <c r="AG112" s="794"/>
      <c r="AH112" s="794"/>
      <c r="AI112" s="794"/>
      <c r="AJ112" s="795"/>
      <c r="AK112" s="796" t="s">
        <v>205</v>
      </c>
      <c r="AL112" s="794"/>
      <c r="AM112" s="794"/>
      <c r="AN112" s="794"/>
      <c r="AO112" s="795"/>
      <c r="AP112" s="803" t="s">
        <v>205</v>
      </c>
      <c r="AQ112" s="804"/>
      <c r="AR112" s="804"/>
      <c r="AS112" s="804"/>
      <c r="AT112" s="805"/>
      <c r="AU112" s="746"/>
      <c r="AV112" s="747"/>
      <c r="AW112" s="747"/>
      <c r="AX112" s="747"/>
      <c r="AY112" s="747"/>
      <c r="AZ112" s="861" t="s">
        <v>275</v>
      </c>
      <c r="BA112" s="777"/>
      <c r="BB112" s="777"/>
      <c r="BC112" s="777"/>
      <c r="BD112" s="777"/>
      <c r="BE112" s="777"/>
      <c r="BF112" s="777"/>
      <c r="BG112" s="777"/>
      <c r="BH112" s="777"/>
      <c r="BI112" s="777"/>
      <c r="BJ112" s="777"/>
      <c r="BK112" s="777"/>
      <c r="BL112" s="777"/>
      <c r="BM112" s="777"/>
      <c r="BN112" s="777"/>
      <c r="BO112" s="777"/>
      <c r="BP112" s="778"/>
      <c r="BQ112" s="862">
        <v>10149657</v>
      </c>
      <c r="BR112" s="863"/>
      <c r="BS112" s="863"/>
      <c r="BT112" s="863"/>
      <c r="BU112" s="863"/>
      <c r="BV112" s="863">
        <v>10646514</v>
      </c>
      <c r="BW112" s="863"/>
      <c r="BX112" s="863"/>
      <c r="BY112" s="863"/>
      <c r="BZ112" s="863"/>
      <c r="CA112" s="863">
        <v>10552904</v>
      </c>
      <c r="CB112" s="863"/>
      <c r="CC112" s="863"/>
      <c r="CD112" s="863"/>
      <c r="CE112" s="863"/>
      <c r="CF112" s="911">
        <v>40</v>
      </c>
      <c r="CG112" s="912"/>
      <c r="CH112" s="912"/>
      <c r="CI112" s="912"/>
      <c r="CJ112" s="912"/>
      <c r="CK112" s="752"/>
      <c r="CL112" s="753"/>
      <c r="CM112" s="800" t="s">
        <v>397</v>
      </c>
      <c r="CN112" s="801"/>
      <c r="CO112" s="801"/>
      <c r="CP112" s="801"/>
      <c r="CQ112" s="801"/>
      <c r="CR112" s="801"/>
      <c r="CS112" s="801"/>
      <c r="CT112" s="801"/>
      <c r="CU112" s="801"/>
      <c r="CV112" s="801"/>
      <c r="CW112" s="801"/>
      <c r="CX112" s="801"/>
      <c r="CY112" s="801"/>
      <c r="CZ112" s="801"/>
      <c r="DA112" s="801"/>
      <c r="DB112" s="801"/>
      <c r="DC112" s="801"/>
      <c r="DD112" s="801"/>
      <c r="DE112" s="801"/>
      <c r="DF112" s="802"/>
      <c r="DG112" s="862" t="s">
        <v>205</v>
      </c>
      <c r="DH112" s="863"/>
      <c r="DI112" s="863"/>
      <c r="DJ112" s="863"/>
      <c r="DK112" s="863"/>
      <c r="DL112" s="863" t="s">
        <v>205</v>
      </c>
      <c r="DM112" s="863"/>
      <c r="DN112" s="863"/>
      <c r="DO112" s="863"/>
      <c r="DP112" s="863"/>
      <c r="DQ112" s="863" t="s">
        <v>205</v>
      </c>
      <c r="DR112" s="863"/>
      <c r="DS112" s="863"/>
      <c r="DT112" s="863"/>
      <c r="DU112" s="863"/>
      <c r="DV112" s="864" t="s">
        <v>205</v>
      </c>
      <c r="DW112" s="864"/>
      <c r="DX112" s="864"/>
      <c r="DY112" s="864"/>
      <c r="DZ112" s="865"/>
    </row>
    <row r="113" spans="1:130" s="54" customFormat="1" ht="26.25" customHeight="1" x14ac:dyDescent="0.15">
      <c r="A113" s="715"/>
      <c r="B113" s="716"/>
      <c r="C113" s="777" t="s">
        <v>476</v>
      </c>
      <c r="D113" s="777"/>
      <c r="E113" s="777"/>
      <c r="F113" s="777"/>
      <c r="G113" s="777"/>
      <c r="H113" s="777"/>
      <c r="I113" s="777"/>
      <c r="J113" s="777"/>
      <c r="K113" s="777"/>
      <c r="L113" s="777"/>
      <c r="M113" s="777"/>
      <c r="N113" s="777"/>
      <c r="O113" s="777"/>
      <c r="P113" s="777"/>
      <c r="Q113" s="777"/>
      <c r="R113" s="777"/>
      <c r="S113" s="777"/>
      <c r="T113" s="777"/>
      <c r="U113" s="777"/>
      <c r="V113" s="777"/>
      <c r="W113" s="777"/>
      <c r="X113" s="777"/>
      <c r="Y113" s="777"/>
      <c r="Z113" s="778"/>
      <c r="AA113" s="793">
        <v>688426</v>
      </c>
      <c r="AB113" s="794"/>
      <c r="AC113" s="794"/>
      <c r="AD113" s="794"/>
      <c r="AE113" s="795"/>
      <c r="AF113" s="796">
        <v>634108</v>
      </c>
      <c r="AG113" s="794"/>
      <c r="AH113" s="794"/>
      <c r="AI113" s="794"/>
      <c r="AJ113" s="795"/>
      <c r="AK113" s="796">
        <v>606799</v>
      </c>
      <c r="AL113" s="794"/>
      <c r="AM113" s="794"/>
      <c r="AN113" s="794"/>
      <c r="AO113" s="795"/>
      <c r="AP113" s="803">
        <v>2.2999999999999998</v>
      </c>
      <c r="AQ113" s="804"/>
      <c r="AR113" s="804"/>
      <c r="AS113" s="804"/>
      <c r="AT113" s="805"/>
      <c r="AU113" s="746"/>
      <c r="AV113" s="747"/>
      <c r="AW113" s="747"/>
      <c r="AX113" s="747"/>
      <c r="AY113" s="747"/>
      <c r="AZ113" s="861" t="s">
        <v>477</v>
      </c>
      <c r="BA113" s="777"/>
      <c r="BB113" s="777"/>
      <c r="BC113" s="777"/>
      <c r="BD113" s="777"/>
      <c r="BE113" s="777"/>
      <c r="BF113" s="777"/>
      <c r="BG113" s="777"/>
      <c r="BH113" s="777"/>
      <c r="BI113" s="777"/>
      <c r="BJ113" s="777"/>
      <c r="BK113" s="777"/>
      <c r="BL113" s="777"/>
      <c r="BM113" s="777"/>
      <c r="BN113" s="777"/>
      <c r="BO113" s="777"/>
      <c r="BP113" s="778"/>
      <c r="BQ113" s="862">
        <v>1222640</v>
      </c>
      <c r="BR113" s="863"/>
      <c r="BS113" s="863"/>
      <c r="BT113" s="863"/>
      <c r="BU113" s="863"/>
      <c r="BV113" s="863">
        <v>1206418</v>
      </c>
      <c r="BW113" s="863"/>
      <c r="BX113" s="863"/>
      <c r="BY113" s="863"/>
      <c r="BZ113" s="863"/>
      <c r="CA113" s="863">
        <v>1097182</v>
      </c>
      <c r="CB113" s="863"/>
      <c r="CC113" s="863"/>
      <c r="CD113" s="863"/>
      <c r="CE113" s="863"/>
      <c r="CF113" s="911">
        <v>4.2</v>
      </c>
      <c r="CG113" s="912"/>
      <c r="CH113" s="912"/>
      <c r="CI113" s="912"/>
      <c r="CJ113" s="912"/>
      <c r="CK113" s="752"/>
      <c r="CL113" s="753"/>
      <c r="CM113" s="800" t="s">
        <v>408</v>
      </c>
      <c r="CN113" s="801"/>
      <c r="CO113" s="801"/>
      <c r="CP113" s="801"/>
      <c r="CQ113" s="801"/>
      <c r="CR113" s="801"/>
      <c r="CS113" s="801"/>
      <c r="CT113" s="801"/>
      <c r="CU113" s="801"/>
      <c r="CV113" s="801"/>
      <c r="CW113" s="801"/>
      <c r="CX113" s="801"/>
      <c r="CY113" s="801"/>
      <c r="CZ113" s="801"/>
      <c r="DA113" s="801"/>
      <c r="DB113" s="801"/>
      <c r="DC113" s="801"/>
      <c r="DD113" s="801"/>
      <c r="DE113" s="801"/>
      <c r="DF113" s="802"/>
      <c r="DG113" s="793" t="s">
        <v>205</v>
      </c>
      <c r="DH113" s="794"/>
      <c r="DI113" s="794"/>
      <c r="DJ113" s="794"/>
      <c r="DK113" s="795"/>
      <c r="DL113" s="796" t="s">
        <v>205</v>
      </c>
      <c r="DM113" s="794"/>
      <c r="DN113" s="794"/>
      <c r="DO113" s="794"/>
      <c r="DP113" s="795"/>
      <c r="DQ113" s="796" t="s">
        <v>205</v>
      </c>
      <c r="DR113" s="794"/>
      <c r="DS113" s="794"/>
      <c r="DT113" s="794"/>
      <c r="DU113" s="795"/>
      <c r="DV113" s="803" t="s">
        <v>205</v>
      </c>
      <c r="DW113" s="804"/>
      <c r="DX113" s="804"/>
      <c r="DY113" s="804"/>
      <c r="DZ113" s="805"/>
    </row>
    <row r="114" spans="1:130" s="54" customFormat="1" ht="26.25" customHeight="1" x14ac:dyDescent="0.15">
      <c r="A114" s="715"/>
      <c r="B114" s="716"/>
      <c r="C114" s="777" t="s">
        <v>478</v>
      </c>
      <c r="D114" s="777"/>
      <c r="E114" s="777"/>
      <c r="F114" s="777"/>
      <c r="G114" s="777"/>
      <c r="H114" s="777"/>
      <c r="I114" s="777"/>
      <c r="J114" s="777"/>
      <c r="K114" s="777"/>
      <c r="L114" s="777"/>
      <c r="M114" s="777"/>
      <c r="N114" s="777"/>
      <c r="O114" s="777"/>
      <c r="P114" s="777"/>
      <c r="Q114" s="777"/>
      <c r="R114" s="777"/>
      <c r="S114" s="777"/>
      <c r="T114" s="777"/>
      <c r="U114" s="777"/>
      <c r="V114" s="777"/>
      <c r="W114" s="777"/>
      <c r="X114" s="777"/>
      <c r="Y114" s="777"/>
      <c r="Z114" s="778"/>
      <c r="AA114" s="793">
        <v>172520</v>
      </c>
      <c r="AB114" s="794"/>
      <c r="AC114" s="794"/>
      <c r="AD114" s="794"/>
      <c r="AE114" s="795"/>
      <c r="AF114" s="796">
        <v>85258</v>
      </c>
      <c r="AG114" s="794"/>
      <c r="AH114" s="794"/>
      <c r="AI114" s="794"/>
      <c r="AJ114" s="795"/>
      <c r="AK114" s="796">
        <v>122221</v>
      </c>
      <c r="AL114" s="794"/>
      <c r="AM114" s="794"/>
      <c r="AN114" s="794"/>
      <c r="AO114" s="795"/>
      <c r="AP114" s="803">
        <v>0.5</v>
      </c>
      <c r="AQ114" s="804"/>
      <c r="AR114" s="804"/>
      <c r="AS114" s="804"/>
      <c r="AT114" s="805"/>
      <c r="AU114" s="746"/>
      <c r="AV114" s="747"/>
      <c r="AW114" s="747"/>
      <c r="AX114" s="747"/>
      <c r="AY114" s="747"/>
      <c r="AZ114" s="861" t="s">
        <v>479</v>
      </c>
      <c r="BA114" s="777"/>
      <c r="BB114" s="777"/>
      <c r="BC114" s="777"/>
      <c r="BD114" s="777"/>
      <c r="BE114" s="777"/>
      <c r="BF114" s="777"/>
      <c r="BG114" s="777"/>
      <c r="BH114" s="777"/>
      <c r="BI114" s="777"/>
      <c r="BJ114" s="777"/>
      <c r="BK114" s="777"/>
      <c r="BL114" s="777"/>
      <c r="BM114" s="777"/>
      <c r="BN114" s="777"/>
      <c r="BO114" s="777"/>
      <c r="BP114" s="778"/>
      <c r="BQ114" s="862">
        <v>3350249</v>
      </c>
      <c r="BR114" s="863"/>
      <c r="BS114" s="863"/>
      <c r="BT114" s="863"/>
      <c r="BU114" s="863"/>
      <c r="BV114" s="863">
        <v>3356281</v>
      </c>
      <c r="BW114" s="863"/>
      <c r="BX114" s="863"/>
      <c r="BY114" s="863"/>
      <c r="BZ114" s="863"/>
      <c r="CA114" s="863">
        <v>3671351</v>
      </c>
      <c r="CB114" s="863"/>
      <c r="CC114" s="863"/>
      <c r="CD114" s="863"/>
      <c r="CE114" s="863"/>
      <c r="CF114" s="911">
        <v>13.9</v>
      </c>
      <c r="CG114" s="912"/>
      <c r="CH114" s="912"/>
      <c r="CI114" s="912"/>
      <c r="CJ114" s="912"/>
      <c r="CK114" s="752"/>
      <c r="CL114" s="753"/>
      <c r="CM114" s="800" t="s">
        <v>480</v>
      </c>
      <c r="CN114" s="801"/>
      <c r="CO114" s="801"/>
      <c r="CP114" s="801"/>
      <c r="CQ114" s="801"/>
      <c r="CR114" s="801"/>
      <c r="CS114" s="801"/>
      <c r="CT114" s="801"/>
      <c r="CU114" s="801"/>
      <c r="CV114" s="801"/>
      <c r="CW114" s="801"/>
      <c r="CX114" s="801"/>
      <c r="CY114" s="801"/>
      <c r="CZ114" s="801"/>
      <c r="DA114" s="801"/>
      <c r="DB114" s="801"/>
      <c r="DC114" s="801"/>
      <c r="DD114" s="801"/>
      <c r="DE114" s="801"/>
      <c r="DF114" s="802"/>
      <c r="DG114" s="793" t="s">
        <v>205</v>
      </c>
      <c r="DH114" s="794"/>
      <c r="DI114" s="794"/>
      <c r="DJ114" s="794"/>
      <c r="DK114" s="795"/>
      <c r="DL114" s="796" t="s">
        <v>205</v>
      </c>
      <c r="DM114" s="794"/>
      <c r="DN114" s="794"/>
      <c r="DO114" s="794"/>
      <c r="DP114" s="795"/>
      <c r="DQ114" s="796" t="s">
        <v>205</v>
      </c>
      <c r="DR114" s="794"/>
      <c r="DS114" s="794"/>
      <c r="DT114" s="794"/>
      <c r="DU114" s="795"/>
      <c r="DV114" s="803" t="s">
        <v>205</v>
      </c>
      <c r="DW114" s="804"/>
      <c r="DX114" s="804"/>
      <c r="DY114" s="804"/>
      <c r="DZ114" s="805"/>
    </row>
    <row r="115" spans="1:130" s="54" customFormat="1" ht="26.25" customHeight="1" x14ac:dyDescent="0.15">
      <c r="A115" s="715"/>
      <c r="B115" s="716"/>
      <c r="C115" s="777" t="s">
        <v>374</v>
      </c>
      <c r="D115" s="777"/>
      <c r="E115" s="777"/>
      <c r="F115" s="777"/>
      <c r="G115" s="777"/>
      <c r="H115" s="777"/>
      <c r="I115" s="777"/>
      <c r="J115" s="777"/>
      <c r="K115" s="777"/>
      <c r="L115" s="777"/>
      <c r="M115" s="777"/>
      <c r="N115" s="777"/>
      <c r="O115" s="777"/>
      <c r="P115" s="777"/>
      <c r="Q115" s="777"/>
      <c r="R115" s="777"/>
      <c r="S115" s="777"/>
      <c r="T115" s="777"/>
      <c r="U115" s="777"/>
      <c r="V115" s="777"/>
      <c r="W115" s="777"/>
      <c r="X115" s="777"/>
      <c r="Y115" s="777"/>
      <c r="Z115" s="778"/>
      <c r="AA115" s="793">
        <v>192818</v>
      </c>
      <c r="AB115" s="794"/>
      <c r="AC115" s="794"/>
      <c r="AD115" s="794"/>
      <c r="AE115" s="795"/>
      <c r="AF115" s="796">
        <v>56951</v>
      </c>
      <c r="AG115" s="794"/>
      <c r="AH115" s="794"/>
      <c r="AI115" s="794"/>
      <c r="AJ115" s="795"/>
      <c r="AK115" s="796">
        <v>1887296</v>
      </c>
      <c r="AL115" s="794"/>
      <c r="AM115" s="794"/>
      <c r="AN115" s="794"/>
      <c r="AO115" s="795"/>
      <c r="AP115" s="803">
        <v>7.2</v>
      </c>
      <c r="AQ115" s="804"/>
      <c r="AR115" s="804"/>
      <c r="AS115" s="804"/>
      <c r="AT115" s="805"/>
      <c r="AU115" s="746"/>
      <c r="AV115" s="747"/>
      <c r="AW115" s="747"/>
      <c r="AX115" s="747"/>
      <c r="AY115" s="747"/>
      <c r="AZ115" s="861" t="s">
        <v>147</v>
      </c>
      <c r="BA115" s="777"/>
      <c r="BB115" s="777"/>
      <c r="BC115" s="777"/>
      <c r="BD115" s="777"/>
      <c r="BE115" s="777"/>
      <c r="BF115" s="777"/>
      <c r="BG115" s="777"/>
      <c r="BH115" s="777"/>
      <c r="BI115" s="777"/>
      <c r="BJ115" s="777"/>
      <c r="BK115" s="777"/>
      <c r="BL115" s="777"/>
      <c r="BM115" s="777"/>
      <c r="BN115" s="777"/>
      <c r="BO115" s="777"/>
      <c r="BP115" s="778"/>
      <c r="BQ115" s="862">
        <v>3503</v>
      </c>
      <c r="BR115" s="863"/>
      <c r="BS115" s="863"/>
      <c r="BT115" s="863"/>
      <c r="BU115" s="863"/>
      <c r="BV115" s="863" t="s">
        <v>205</v>
      </c>
      <c r="BW115" s="863"/>
      <c r="BX115" s="863"/>
      <c r="BY115" s="863"/>
      <c r="BZ115" s="863"/>
      <c r="CA115" s="863" t="s">
        <v>205</v>
      </c>
      <c r="CB115" s="863"/>
      <c r="CC115" s="863"/>
      <c r="CD115" s="863"/>
      <c r="CE115" s="863"/>
      <c r="CF115" s="911" t="s">
        <v>205</v>
      </c>
      <c r="CG115" s="912"/>
      <c r="CH115" s="912"/>
      <c r="CI115" s="912"/>
      <c r="CJ115" s="912"/>
      <c r="CK115" s="752"/>
      <c r="CL115" s="753"/>
      <c r="CM115" s="861" t="s">
        <v>32</v>
      </c>
      <c r="CN115" s="927"/>
      <c r="CO115" s="927"/>
      <c r="CP115" s="927"/>
      <c r="CQ115" s="927"/>
      <c r="CR115" s="927"/>
      <c r="CS115" s="927"/>
      <c r="CT115" s="927"/>
      <c r="CU115" s="927"/>
      <c r="CV115" s="927"/>
      <c r="CW115" s="927"/>
      <c r="CX115" s="927"/>
      <c r="CY115" s="927"/>
      <c r="CZ115" s="927"/>
      <c r="DA115" s="927"/>
      <c r="DB115" s="927"/>
      <c r="DC115" s="927"/>
      <c r="DD115" s="927"/>
      <c r="DE115" s="927"/>
      <c r="DF115" s="778"/>
      <c r="DG115" s="793" t="s">
        <v>205</v>
      </c>
      <c r="DH115" s="794"/>
      <c r="DI115" s="794"/>
      <c r="DJ115" s="794"/>
      <c r="DK115" s="795"/>
      <c r="DL115" s="796" t="s">
        <v>205</v>
      </c>
      <c r="DM115" s="794"/>
      <c r="DN115" s="794"/>
      <c r="DO115" s="794"/>
      <c r="DP115" s="795"/>
      <c r="DQ115" s="796" t="s">
        <v>205</v>
      </c>
      <c r="DR115" s="794"/>
      <c r="DS115" s="794"/>
      <c r="DT115" s="794"/>
      <c r="DU115" s="795"/>
      <c r="DV115" s="803" t="s">
        <v>205</v>
      </c>
      <c r="DW115" s="804"/>
      <c r="DX115" s="804"/>
      <c r="DY115" s="804"/>
      <c r="DZ115" s="805"/>
    </row>
    <row r="116" spans="1:130" s="54" customFormat="1" ht="26.25" customHeight="1" x14ac:dyDescent="0.15">
      <c r="A116" s="717"/>
      <c r="B116" s="718"/>
      <c r="C116" s="892" t="s">
        <v>1</v>
      </c>
      <c r="D116" s="892"/>
      <c r="E116" s="892"/>
      <c r="F116" s="892"/>
      <c r="G116" s="892"/>
      <c r="H116" s="892"/>
      <c r="I116" s="892"/>
      <c r="J116" s="892"/>
      <c r="K116" s="892"/>
      <c r="L116" s="892"/>
      <c r="M116" s="892"/>
      <c r="N116" s="892"/>
      <c r="O116" s="892"/>
      <c r="P116" s="892"/>
      <c r="Q116" s="892"/>
      <c r="R116" s="892"/>
      <c r="S116" s="892"/>
      <c r="T116" s="892"/>
      <c r="U116" s="892"/>
      <c r="V116" s="892"/>
      <c r="W116" s="892"/>
      <c r="X116" s="892"/>
      <c r="Y116" s="892"/>
      <c r="Z116" s="893"/>
      <c r="AA116" s="793" t="s">
        <v>205</v>
      </c>
      <c r="AB116" s="794"/>
      <c r="AC116" s="794"/>
      <c r="AD116" s="794"/>
      <c r="AE116" s="795"/>
      <c r="AF116" s="796" t="s">
        <v>205</v>
      </c>
      <c r="AG116" s="794"/>
      <c r="AH116" s="794"/>
      <c r="AI116" s="794"/>
      <c r="AJ116" s="795"/>
      <c r="AK116" s="796" t="s">
        <v>205</v>
      </c>
      <c r="AL116" s="794"/>
      <c r="AM116" s="794"/>
      <c r="AN116" s="794"/>
      <c r="AO116" s="795"/>
      <c r="AP116" s="803" t="s">
        <v>205</v>
      </c>
      <c r="AQ116" s="804"/>
      <c r="AR116" s="804"/>
      <c r="AS116" s="804"/>
      <c r="AT116" s="805"/>
      <c r="AU116" s="746"/>
      <c r="AV116" s="747"/>
      <c r="AW116" s="747"/>
      <c r="AX116" s="747"/>
      <c r="AY116" s="747"/>
      <c r="AZ116" s="908" t="s">
        <v>230</v>
      </c>
      <c r="BA116" s="909"/>
      <c r="BB116" s="909"/>
      <c r="BC116" s="909"/>
      <c r="BD116" s="909"/>
      <c r="BE116" s="909"/>
      <c r="BF116" s="909"/>
      <c r="BG116" s="909"/>
      <c r="BH116" s="909"/>
      <c r="BI116" s="909"/>
      <c r="BJ116" s="909"/>
      <c r="BK116" s="909"/>
      <c r="BL116" s="909"/>
      <c r="BM116" s="909"/>
      <c r="BN116" s="909"/>
      <c r="BO116" s="909"/>
      <c r="BP116" s="910"/>
      <c r="BQ116" s="862" t="s">
        <v>205</v>
      </c>
      <c r="BR116" s="863"/>
      <c r="BS116" s="863"/>
      <c r="BT116" s="863"/>
      <c r="BU116" s="863"/>
      <c r="BV116" s="863" t="s">
        <v>205</v>
      </c>
      <c r="BW116" s="863"/>
      <c r="BX116" s="863"/>
      <c r="BY116" s="863"/>
      <c r="BZ116" s="863"/>
      <c r="CA116" s="863" t="s">
        <v>205</v>
      </c>
      <c r="CB116" s="863"/>
      <c r="CC116" s="863"/>
      <c r="CD116" s="863"/>
      <c r="CE116" s="863"/>
      <c r="CF116" s="911" t="s">
        <v>205</v>
      </c>
      <c r="CG116" s="912"/>
      <c r="CH116" s="912"/>
      <c r="CI116" s="912"/>
      <c r="CJ116" s="912"/>
      <c r="CK116" s="752"/>
      <c r="CL116" s="753"/>
      <c r="CM116" s="800" t="s">
        <v>481</v>
      </c>
      <c r="CN116" s="801"/>
      <c r="CO116" s="801"/>
      <c r="CP116" s="801"/>
      <c r="CQ116" s="801"/>
      <c r="CR116" s="801"/>
      <c r="CS116" s="801"/>
      <c r="CT116" s="801"/>
      <c r="CU116" s="801"/>
      <c r="CV116" s="801"/>
      <c r="CW116" s="801"/>
      <c r="CX116" s="801"/>
      <c r="CY116" s="801"/>
      <c r="CZ116" s="801"/>
      <c r="DA116" s="801"/>
      <c r="DB116" s="801"/>
      <c r="DC116" s="801"/>
      <c r="DD116" s="801"/>
      <c r="DE116" s="801"/>
      <c r="DF116" s="802"/>
      <c r="DG116" s="793" t="s">
        <v>205</v>
      </c>
      <c r="DH116" s="794"/>
      <c r="DI116" s="794"/>
      <c r="DJ116" s="794"/>
      <c r="DK116" s="795"/>
      <c r="DL116" s="796" t="s">
        <v>205</v>
      </c>
      <c r="DM116" s="794"/>
      <c r="DN116" s="794"/>
      <c r="DO116" s="794"/>
      <c r="DP116" s="795"/>
      <c r="DQ116" s="796" t="s">
        <v>205</v>
      </c>
      <c r="DR116" s="794"/>
      <c r="DS116" s="794"/>
      <c r="DT116" s="794"/>
      <c r="DU116" s="795"/>
      <c r="DV116" s="803" t="s">
        <v>205</v>
      </c>
      <c r="DW116" s="804"/>
      <c r="DX116" s="804"/>
      <c r="DY116" s="804"/>
      <c r="DZ116" s="805"/>
    </row>
    <row r="117" spans="1:130" s="54" customFormat="1" ht="26.25" customHeight="1" x14ac:dyDescent="0.15">
      <c r="A117" s="806" t="s">
        <v>279</v>
      </c>
      <c r="B117" s="807"/>
      <c r="C117" s="807"/>
      <c r="D117" s="807"/>
      <c r="E117" s="807"/>
      <c r="F117" s="807"/>
      <c r="G117" s="807"/>
      <c r="H117" s="807"/>
      <c r="I117" s="807"/>
      <c r="J117" s="807"/>
      <c r="K117" s="807"/>
      <c r="L117" s="807"/>
      <c r="M117" s="807"/>
      <c r="N117" s="807"/>
      <c r="O117" s="807"/>
      <c r="P117" s="807"/>
      <c r="Q117" s="807"/>
      <c r="R117" s="807"/>
      <c r="S117" s="807"/>
      <c r="T117" s="807"/>
      <c r="U117" s="807"/>
      <c r="V117" s="807"/>
      <c r="W117" s="807"/>
      <c r="X117" s="807"/>
      <c r="Y117" s="898" t="s">
        <v>322</v>
      </c>
      <c r="Z117" s="808"/>
      <c r="AA117" s="920">
        <v>3616466</v>
      </c>
      <c r="AB117" s="921"/>
      <c r="AC117" s="921"/>
      <c r="AD117" s="921"/>
      <c r="AE117" s="922"/>
      <c r="AF117" s="923">
        <v>3311123</v>
      </c>
      <c r="AG117" s="921"/>
      <c r="AH117" s="921"/>
      <c r="AI117" s="921"/>
      <c r="AJ117" s="922"/>
      <c r="AK117" s="923">
        <v>4558592</v>
      </c>
      <c r="AL117" s="921"/>
      <c r="AM117" s="921"/>
      <c r="AN117" s="921"/>
      <c r="AO117" s="922"/>
      <c r="AP117" s="924"/>
      <c r="AQ117" s="925"/>
      <c r="AR117" s="925"/>
      <c r="AS117" s="925"/>
      <c r="AT117" s="926"/>
      <c r="AU117" s="746"/>
      <c r="AV117" s="747"/>
      <c r="AW117" s="747"/>
      <c r="AX117" s="747"/>
      <c r="AY117" s="747"/>
      <c r="AZ117" s="908" t="s">
        <v>482</v>
      </c>
      <c r="BA117" s="909"/>
      <c r="BB117" s="909"/>
      <c r="BC117" s="909"/>
      <c r="BD117" s="909"/>
      <c r="BE117" s="909"/>
      <c r="BF117" s="909"/>
      <c r="BG117" s="909"/>
      <c r="BH117" s="909"/>
      <c r="BI117" s="909"/>
      <c r="BJ117" s="909"/>
      <c r="BK117" s="909"/>
      <c r="BL117" s="909"/>
      <c r="BM117" s="909"/>
      <c r="BN117" s="909"/>
      <c r="BO117" s="909"/>
      <c r="BP117" s="910"/>
      <c r="BQ117" s="862" t="s">
        <v>205</v>
      </c>
      <c r="BR117" s="863"/>
      <c r="BS117" s="863"/>
      <c r="BT117" s="863"/>
      <c r="BU117" s="863"/>
      <c r="BV117" s="863" t="s">
        <v>205</v>
      </c>
      <c r="BW117" s="863"/>
      <c r="BX117" s="863"/>
      <c r="BY117" s="863"/>
      <c r="BZ117" s="863"/>
      <c r="CA117" s="863" t="s">
        <v>205</v>
      </c>
      <c r="CB117" s="863"/>
      <c r="CC117" s="863"/>
      <c r="CD117" s="863"/>
      <c r="CE117" s="863"/>
      <c r="CF117" s="911" t="s">
        <v>205</v>
      </c>
      <c r="CG117" s="912"/>
      <c r="CH117" s="912"/>
      <c r="CI117" s="912"/>
      <c r="CJ117" s="912"/>
      <c r="CK117" s="752"/>
      <c r="CL117" s="753"/>
      <c r="CM117" s="800" t="s">
        <v>335</v>
      </c>
      <c r="CN117" s="801"/>
      <c r="CO117" s="801"/>
      <c r="CP117" s="801"/>
      <c r="CQ117" s="801"/>
      <c r="CR117" s="801"/>
      <c r="CS117" s="801"/>
      <c r="CT117" s="801"/>
      <c r="CU117" s="801"/>
      <c r="CV117" s="801"/>
      <c r="CW117" s="801"/>
      <c r="CX117" s="801"/>
      <c r="CY117" s="801"/>
      <c r="CZ117" s="801"/>
      <c r="DA117" s="801"/>
      <c r="DB117" s="801"/>
      <c r="DC117" s="801"/>
      <c r="DD117" s="801"/>
      <c r="DE117" s="801"/>
      <c r="DF117" s="802"/>
      <c r="DG117" s="793" t="s">
        <v>205</v>
      </c>
      <c r="DH117" s="794"/>
      <c r="DI117" s="794"/>
      <c r="DJ117" s="794"/>
      <c r="DK117" s="795"/>
      <c r="DL117" s="796" t="s">
        <v>205</v>
      </c>
      <c r="DM117" s="794"/>
      <c r="DN117" s="794"/>
      <c r="DO117" s="794"/>
      <c r="DP117" s="795"/>
      <c r="DQ117" s="796" t="s">
        <v>205</v>
      </c>
      <c r="DR117" s="794"/>
      <c r="DS117" s="794"/>
      <c r="DT117" s="794"/>
      <c r="DU117" s="795"/>
      <c r="DV117" s="803" t="s">
        <v>205</v>
      </c>
      <c r="DW117" s="804"/>
      <c r="DX117" s="804"/>
      <c r="DY117" s="804"/>
      <c r="DZ117" s="805"/>
    </row>
    <row r="118" spans="1:130" s="54" customFormat="1" ht="26.25" customHeight="1" x14ac:dyDescent="0.15">
      <c r="A118" s="806" t="s">
        <v>96</v>
      </c>
      <c r="B118" s="807"/>
      <c r="C118" s="807"/>
      <c r="D118" s="807"/>
      <c r="E118" s="807"/>
      <c r="F118" s="807"/>
      <c r="G118" s="807"/>
      <c r="H118" s="807"/>
      <c r="I118" s="807"/>
      <c r="J118" s="807"/>
      <c r="K118" s="807"/>
      <c r="L118" s="807"/>
      <c r="M118" s="807"/>
      <c r="N118" s="807"/>
      <c r="O118" s="807"/>
      <c r="P118" s="807"/>
      <c r="Q118" s="807"/>
      <c r="R118" s="807"/>
      <c r="S118" s="807"/>
      <c r="T118" s="807"/>
      <c r="U118" s="807"/>
      <c r="V118" s="807"/>
      <c r="W118" s="807"/>
      <c r="X118" s="807"/>
      <c r="Y118" s="807"/>
      <c r="Z118" s="808"/>
      <c r="AA118" s="809" t="s">
        <v>468</v>
      </c>
      <c r="AB118" s="807"/>
      <c r="AC118" s="807"/>
      <c r="AD118" s="807"/>
      <c r="AE118" s="808"/>
      <c r="AF118" s="809" t="s">
        <v>261</v>
      </c>
      <c r="AG118" s="807"/>
      <c r="AH118" s="807"/>
      <c r="AI118" s="807"/>
      <c r="AJ118" s="808"/>
      <c r="AK118" s="809" t="s">
        <v>389</v>
      </c>
      <c r="AL118" s="807"/>
      <c r="AM118" s="807"/>
      <c r="AN118" s="807"/>
      <c r="AO118" s="808"/>
      <c r="AP118" s="809" t="s">
        <v>469</v>
      </c>
      <c r="AQ118" s="807"/>
      <c r="AR118" s="807"/>
      <c r="AS118" s="807"/>
      <c r="AT118" s="913"/>
      <c r="AU118" s="746"/>
      <c r="AV118" s="747"/>
      <c r="AW118" s="747"/>
      <c r="AX118" s="747"/>
      <c r="AY118" s="747"/>
      <c r="AZ118" s="891" t="s">
        <v>483</v>
      </c>
      <c r="BA118" s="892"/>
      <c r="BB118" s="892"/>
      <c r="BC118" s="892"/>
      <c r="BD118" s="892"/>
      <c r="BE118" s="892"/>
      <c r="BF118" s="892"/>
      <c r="BG118" s="892"/>
      <c r="BH118" s="892"/>
      <c r="BI118" s="892"/>
      <c r="BJ118" s="892"/>
      <c r="BK118" s="892"/>
      <c r="BL118" s="892"/>
      <c r="BM118" s="892"/>
      <c r="BN118" s="892"/>
      <c r="BO118" s="892"/>
      <c r="BP118" s="893"/>
      <c r="BQ118" s="894" t="s">
        <v>205</v>
      </c>
      <c r="BR118" s="895"/>
      <c r="BS118" s="895"/>
      <c r="BT118" s="895"/>
      <c r="BU118" s="895"/>
      <c r="BV118" s="895" t="s">
        <v>205</v>
      </c>
      <c r="BW118" s="895"/>
      <c r="BX118" s="895"/>
      <c r="BY118" s="895"/>
      <c r="BZ118" s="895"/>
      <c r="CA118" s="895" t="s">
        <v>205</v>
      </c>
      <c r="CB118" s="895"/>
      <c r="CC118" s="895"/>
      <c r="CD118" s="895"/>
      <c r="CE118" s="895"/>
      <c r="CF118" s="911" t="s">
        <v>205</v>
      </c>
      <c r="CG118" s="912"/>
      <c r="CH118" s="912"/>
      <c r="CI118" s="912"/>
      <c r="CJ118" s="912"/>
      <c r="CK118" s="752"/>
      <c r="CL118" s="753"/>
      <c r="CM118" s="800" t="s">
        <v>484</v>
      </c>
      <c r="CN118" s="801"/>
      <c r="CO118" s="801"/>
      <c r="CP118" s="801"/>
      <c r="CQ118" s="801"/>
      <c r="CR118" s="801"/>
      <c r="CS118" s="801"/>
      <c r="CT118" s="801"/>
      <c r="CU118" s="801"/>
      <c r="CV118" s="801"/>
      <c r="CW118" s="801"/>
      <c r="CX118" s="801"/>
      <c r="CY118" s="801"/>
      <c r="CZ118" s="801"/>
      <c r="DA118" s="801"/>
      <c r="DB118" s="801"/>
      <c r="DC118" s="801"/>
      <c r="DD118" s="801"/>
      <c r="DE118" s="801"/>
      <c r="DF118" s="802"/>
      <c r="DG118" s="793" t="s">
        <v>205</v>
      </c>
      <c r="DH118" s="794"/>
      <c r="DI118" s="794"/>
      <c r="DJ118" s="794"/>
      <c r="DK118" s="795"/>
      <c r="DL118" s="796" t="s">
        <v>205</v>
      </c>
      <c r="DM118" s="794"/>
      <c r="DN118" s="794"/>
      <c r="DO118" s="794"/>
      <c r="DP118" s="795"/>
      <c r="DQ118" s="796" t="s">
        <v>205</v>
      </c>
      <c r="DR118" s="794"/>
      <c r="DS118" s="794"/>
      <c r="DT118" s="794"/>
      <c r="DU118" s="795"/>
      <c r="DV118" s="803" t="s">
        <v>205</v>
      </c>
      <c r="DW118" s="804"/>
      <c r="DX118" s="804"/>
      <c r="DY118" s="804"/>
      <c r="DZ118" s="805"/>
    </row>
    <row r="119" spans="1:130" s="54" customFormat="1" ht="26.25" customHeight="1" x14ac:dyDescent="0.15">
      <c r="A119" s="756" t="s">
        <v>384</v>
      </c>
      <c r="B119" s="751"/>
      <c r="C119" s="914" t="s">
        <v>471</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837">
        <v>122904</v>
      </c>
      <c r="AB119" s="838"/>
      <c r="AC119" s="838"/>
      <c r="AD119" s="838"/>
      <c r="AE119" s="839"/>
      <c r="AF119" s="840" t="s">
        <v>205</v>
      </c>
      <c r="AG119" s="838"/>
      <c r="AH119" s="838"/>
      <c r="AI119" s="838"/>
      <c r="AJ119" s="839"/>
      <c r="AK119" s="840">
        <v>1835979</v>
      </c>
      <c r="AL119" s="838"/>
      <c r="AM119" s="838"/>
      <c r="AN119" s="838"/>
      <c r="AO119" s="839"/>
      <c r="AP119" s="917">
        <v>7</v>
      </c>
      <c r="AQ119" s="918"/>
      <c r="AR119" s="918"/>
      <c r="AS119" s="918"/>
      <c r="AT119" s="919"/>
      <c r="AU119" s="748"/>
      <c r="AV119" s="749"/>
      <c r="AW119" s="749"/>
      <c r="AX119" s="749"/>
      <c r="AY119" s="749"/>
      <c r="AZ119" s="83" t="s">
        <v>279</v>
      </c>
      <c r="BA119" s="83"/>
      <c r="BB119" s="83"/>
      <c r="BC119" s="83"/>
      <c r="BD119" s="83"/>
      <c r="BE119" s="83"/>
      <c r="BF119" s="83"/>
      <c r="BG119" s="83"/>
      <c r="BH119" s="83"/>
      <c r="BI119" s="83"/>
      <c r="BJ119" s="83"/>
      <c r="BK119" s="83"/>
      <c r="BL119" s="83"/>
      <c r="BM119" s="83"/>
      <c r="BN119" s="83"/>
      <c r="BO119" s="898" t="s">
        <v>169</v>
      </c>
      <c r="BP119" s="899"/>
      <c r="BQ119" s="894">
        <v>39376619</v>
      </c>
      <c r="BR119" s="895"/>
      <c r="BS119" s="895"/>
      <c r="BT119" s="895"/>
      <c r="BU119" s="895"/>
      <c r="BV119" s="895">
        <v>38379699</v>
      </c>
      <c r="BW119" s="895"/>
      <c r="BX119" s="895"/>
      <c r="BY119" s="895"/>
      <c r="BZ119" s="895"/>
      <c r="CA119" s="895">
        <v>37184563</v>
      </c>
      <c r="CB119" s="895"/>
      <c r="CC119" s="895"/>
      <c r="CD119" s="895"/>
      <c r="CE119" s="895"/>
      <c r="CF119" s="765"/>
      <c r="CG119" s="766"/>
      <c r="CH119" s="766"/>
      <c r="CI119" s="766"/>
      <c r="CJ119" s="902"/>
      <c r="CK119" s="754"/>
      <c r="CL119" s="755"/>
      <c r="CM119" s="866" t="s">
        <v>485</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817" t="s">
        <v>205</v>
      </c>
      <c r="DH119" s="818"/>
      <c r="DI119" s="818"/>
      <c r="DJ119" s="818"/>
      <c r="DK119" s="819"/>
      <c r="DL119" s="820" t="s">
        <v>205</v>
      </c>
      <c r="DM119" s="818"/>
      <c r="DN119" s="818"/>
      <c r="DO119" s="818"/>
      <c r="DP119" s="819"/>
      <c r="DQ119" s="820" t="s">
        <v>205</v>
      </c>
      <c r="DR119" s="818"/>
      <c r="DS119" s="818"/>
      <c r="DT119" s="818"/>
      <c r="DU119" s="819"/>
      <c r="DV119" s="883" t="s">
        <v>205</v>
      </c>
      <c r="DW119" s="884"/>
      <c r="DX119" s="884"/>
      <c r="DY119" s="884"/>
      <c r="DZ119" s="885"/>
    </row>
    <row r="120" spans="1:130" s="54" customFormat="1" ht="26.25" customHeight="1" x14ac:dyDescent="0.15">
      <c r="A120" s="757"/>
      <c r="B120" s="753"/>
      <c r="C120" s="800" t="s">
        <v>132</v>
      </c>
      <c r="D120" s="801"/>
      <c r="E120" s="801"/>
      <c r="F120" s="801"/>
      <c r="G120" s="801"/>
      <c r="H120" s="801"/>
      <c r="I120" s="801"/>
      <c r="J120" s="801"/>
      <c r="K120" s="801"/>
      <c r="L120" s="801"/>
      <c r="M120" s="801"/>
      <c r="N120" s="801"/>
      <c r="O120" s="801"/>
      <c r="P120" s="801"/>
      <c r="Q120" s="801"/>
      <c r="R120" s="801"/>
      <c r="S120" s="801"/>
      <c r="T120" s="801"/>
      <c r="U120" s="801"/>
      <c r="V120" s="801"/>
      <c r="W120" s="801"/>
      <c r="X120" s="801"/>
      <c r="Y120" s="801"/>
      <c r="Z120" s="802"/>
      <c r="AA120" s="793" t="s">
        <v>205</v>
      </c>
      <c r="AB120" s="794"/>
      <c r="AC120" s="794"/>
      <c r="AD120" s="794"/>
      <c r="AE120" s="795"/>
      <c r="AF120" s="796" t="s">
        <v>205</v>
      </c>
      <c r="AG120" s="794"/>
      <c r="AH120" s="794"/>
      <c r="AI120" s="794"/>
      <c r="AJ120" s="795"/>
      <c r="AK120" s="796" t="s">
        <v>205</v>
      </c>
      <c r="AL120" s="794"/>
      <c r="AM120" s="794"/>
      <c r="AN120" s="794"/>
      <c r="AO120" s="795"/>
      <c r="AP120" s="803" t="s">
        <v>205</v>
      </c>
      <c r="AQ120" s="804"/>
      <c r="AR120" s="804"/>
      <c r="AS120" s="804"/>
      <c r="AT120" s="805"/>
      <c r="AU120" s="719" t="s">
        <v>475</v>
      </c>
      <c r="AV120" s="720"/>
      <c r="AW120" s="720"/>
      <c r="AX120" s="720"/>
      <c r="AY120" s="721"/>
      <c r="AZ120" s="886" t="s">
        <v>219</v>
      </c>
      <c r="BA120" s="845"/>
      <c r="BB120" s="845"/>
      <c r="BC120" s="845"/>
      <c r="BD120" s="845"/>
      <c r="BE120" s="845"/>
      <c r="BF120" s="845"/>
      <c r="BG120" s="845"/>
      <c r="BH120" s="845"/>
      <c r="BI120" s="845"/>
      <c r="BJ120" s="845"/>
      <c r="BK120" s="845"/>
      <c r="BL120" s="845"/>
      <c r="BM120" s="845"/>
      <c r="BN120" s="845"/>
      <c r="BO120" s="845"/>
      <c r="BP120" s="846"/>
      <c r="BQ120" s="887">
        <v>12434115</v>
      </c>
      <c r="BR120" s="888"/>
      <c r="BS120" s="888"/>
      <c r="BT120" s="888"/>
      <c r="BU120" s="888"/>
      <c r="BV120" s="888">
        <v>14965655</v>
      </c>
      <c r="BW120" s="888"/>
      <c r="BX120" s="888"/>
      <c r="BY120" s="888"/>
      <c r="BZ120" s="888"/>
      <c r="CA120" s="888">
        <v>13303430</v>
      </c>
      <c r="CB120" s="888"/>
      <c r="CC120" s="888"/>
      <c r="CD120" s="888"/>
      <c r="CE120" s="888"/>
      <c r="CF120" s="903">
        <v>50.5</v>
      </c>
      <c r="CG120" s="904"/>
      <c r="CH120" s="904"/>
      <c r="CI120" s="904"/>
      <c r="CJ120" s="904"/>
      <c r="CK120" s="727" t="s">
        <v>276</v>
      </c>
      <c r="CL120" s="728"/>
      <c r="CM120" s="728"/>
      <c r="CN120" s="728"/>
      <c r="CO120" s="729"/>
      <c r="CP120" s="905" t="s">
        <v>458</v>
      </c>
      <c r="CQ120" s="906"/>
      <c r="CR120" s="906"/>
      <c r="CS120" s="906"/>
      <c r="CT120" s="906"/>
      <c r="CU120" s="906"/>
      <c r="CV120" s="906"/>
      <c r="CW120" s="906"/>
      <c r="CX120" s="906"/>
      <c r="CY120" s="906"/>
      <c r="CZ120" s="906"/>
      <c r="DA120" s="906"/>
      <c r="DB120" s="906"/>
      <c r="DC120" s="906"/>
      <c r="DD120" s="906"/>
      <c r="DE120" s="906"/>
      <c r="DF120" s="907"/>
      <c r="DG120" s="887">
        <v>6925567</v>
      </c>
      <c r="DH120" s="888"/>
      <c r="DI120" s="888"/>
      <c r="DJ120" s="888"/>
      <c r="DK120" s="888"/>
      <c r="DL120" s="888">
        <v>7270031</v>
      </c>
      <c r="DM120" s="888"/>
      <c r="DN120" s="888"/>
      <c r="DO120" s="888"/>
      <c r="DP120" s="888"/>
      <c r="DQ120" s="888">
        <v>7474490</v>
      </c>
      <c r="DR120" s="888"/>
      <c r="DS120" s="888"/>
      <c r="DT120" s="888"/>
      <c r="DU120" s="888"/>
      <c r="DV120" s="889">
        <v>28.4</v>
      </c>
      <c r="DW120" s="889"/>
      <c r="DX120" s="889"/>
      <c r="DY120" s="889"/>
      <c r="DZ120" s="890"/>
    </row>
    <row r="121" spans="1:130" s="54" customFormat="1" ht="26.25" customHeight="1" x14ac:dyDescent="0.15">
      <c r="A121" s="757"/>
      <c r="B121" s="753"/>
      <c r="C121" s="908" t="s">
        <v>134</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793" t="s">
        <v>205</v>
      </c>
      <c r="AB121" s="794"/>
      <c r="AC121" s="794"/>
      <c r="AD121" s="794"/>
      <c r="AE121" s="795"/>
      <c r="AF121" s="796" t="s">
        <v>205</v>
      </c>
      <c r="AG121" s="794"/>
      <c r="AH121" s="794"/>
      <c r="AI121" s="794"/>
      <c r="AJ121" s="795"/>
      <c r="AK121" s="796" t="s">
        <v>205</v>
      </c>
      <c r="AL121" s="794"/>
      <c r="AM121" s="794"/>
      <c r="AN121" s="794"/>
      <c r="AO121" s="795"/>
      <c r="AP121" s="803" t="s">
        <v>205</v>
      </c>
      <c r="AQ121" s="804"/>
      <c r="AR121" s="804"/>
      <c r="AS121" s="804"/>
      <c r="AT121" s="805"/>
      <c r="AU121" s="722"/>
      <c r="AV121" s="723"/>
      <c r="AW121" s="723"/>
      <c r="AX121" s="723"/>
      <c r="AY121" s="724"/>
      <c r="AZ121" s="861" t="s">
        <v>486</v>
      </c>
      <c r="BA121" s="777"/>
      <c r="BB121" s="777"/>
      <c r="BC121" s="777"/>
      <c r="BD121" s="777"/>
      <c r="BE121" s="777"/>
      <c r="BF121" s="777"/>
      <c r="BG121" s="777"/>
      <c r="BH121" s="777"/>
      <c r="BI121" s="777"/>
      <c r="BJ121" s="777"/>
      <c r="BK121" s="777"/>
      <c r="BL121" s="777"/>
      <c r="BM121" s="777"/>
      <c r="BN121" s="777"/>
      <c r="BO121" s="777"/>
      <c r="BP121" s="778"/>
      <c r="BQ121" s="862">
        <v>208407</v>
      </c>
      <c r="BR121" s="863"/>
      <c r="BS121" s="863"/>
      <c r="BT121" s="863"/>
      <c r="BU121" s="863"/>
      <c r="BV121" s="863">
        <v>194471</v>
      </c>
      <c r="BW121" s="863"/>
      <c r="BX121" s="863"/>
      <c r="BY121" s="863"/>
      <c r="BZ121" s="863"/>
      <c r="CA121" s="863">
        <v>345382</v>
      </c>
      <c r="CB121" s="863"/>
      <c r="CC121" s="863"/>
      <c r="CD121" s="863"/>
      <c r="CE121" s="863"/>
      <c r="CF121" s="911">
        <v>1.3</v>
      </c>
      <c r="CG121" s="912"/>
      <c r="CH121" s="912"/>
      <c r="CI121" s="912"/>
      <c r="CJ121" s="912"/>
      <c r="CK121" s="730"/>
      <c r="CL121" s="731"/>
      <c r="CM121" s="731"/>
      <c r="CN121" s="731"/>
      <c r="CO121" s="732"/>
      <c r="CP121" s="880" t="s">
        <v>26</v>
      </c>
      <c r="CQ121" s="881"/>
      <c r="CR121" s="881"/>
      <c r="CS121" s="881"/>
      <c r="CT121" s="881"/>
      <c r="CU121" s="881"/>
      <c r="CV121" s="881"/>
      <c r="CW121" s="881"/>
      <c r="CX121" s="881"/>
      <c r="CY121" s="881"/>
      <c r="CZ121" s="881"/>
      <c r="DA121" s="881"/>
      <c r="DB121" s="881"/>
      <c r="DC121" s="881"/>
      <c r="DD121" s="881"/>
      <c r="DE121" s="881"/>
      <c r="DF121" s="882"/>
      <c r="DG121" s="862">
        <v>3224090</v>
      </c>
      <c r="DH121" s="863"/>
      <c r="DI121" s="863"/>
      <c r="DJ121" s="863"/>
      <c r="DK121" s="863"/>
      <c r="DL121" s="863">
        <v>3376483</v>
      </c>
      <c r="DM121" s="863"/>
      <c r="DN121" s="863"/>
      <c r="DO121" s="863"/>
      <c r="DP121" s="863"/>
      <c r="DQ121" s="863">
        <v>3078414</v>
      </c>
      <c r="DR121" s="863"/>
      <c r="DS121" s="863"/>
      <c r="DT121" s="863"/>
      <c r="DU121" s="863"/>
      <c r="DV121" s="864">
        <v>11.7</v>
      </c>
      <c r="DW121" s="864"/>
      <c r="DX121" s="864"/>
      <c r="DY121" s="864"/>
      <c r="DZ121" s="865"/>
    </row>
    <row r="122" spans="1:130" s="54" customFormat="1" ht="26.25" customHeight="1" x14ac:dyDescent="0.15">
      <c r="A122" s="757"/>
      <c r="B122" s="753"/>
      <c r="C122" s="800" t="s">
        <v>480</v>
      </c>
      <c r="D122" s="801"/>
      <c r="E122" s="801"/>
      <c r="F122" s="801"/>
      <c r="G122" s="801"/>
      <c r="H122" s="801"/>
      <c r="I122" s="801"/>
      <c r="J122" s="801"/>
      <c r="K122" s="801"/>
      <c r="L122" s="801"/>
      <c r="M122" s="801"/>
      <c r="N122" s="801"/>
      <c r="O122" s="801"/>
      <c r="P122" s="801"/>
      <c r="Q122" s="801"/>
      <c r="R122" s="801"/>
      <c r="S122" s="801"/>
      <c r="T122" s="801"/>
      <c r="U122" s="801"/>
      <c r="V122" s="801"/>
      <c r="W122" s="801"/>
      <c r="X122" s="801"/>
      <c r="Y122" s="801"/>
      <c r="Z122" s="802"/>
      <c r="AA122" s="793" t="s">
        <v>205</v>
      </c>
      <c r="AB122" s="794"/>
      <c r="AC122" s="794"/>
      <c r="AD122" s="794"/>
      <c r="AE122" s="795"/>
      <c r="AF122" s="796" t="s">
        <v>205</v>
      </c>
      <c r="AG122" s="794"/>
      <c r="AH122" s="794"/>
      <c r="AI122" s="794"/>
      <c r="AJ122" s="795"/>
      <c r="AK122" s="796" t="s">
        <v>205</v>
      </c>
      <c r="AL122" s="794"/>
      <c r="AM122" s="794"/>
      <c r="AN122" s="794"/>
      <c r="AO122" s="795"/>
      <c r="AP122" s="803" t="s">
        <v>205</v>
      </c>
      <c r="AQ122" s="804"/>
      <c r="AR122" s="804"/>
      <c r="AS122" s="804"/>
      <c r="AT122" s="805"/>
      <c r="AU122" s="722"/>
      <c r="AV122" s="723"/>
      <c r="AW122" s="723"/>
      <c r="AX122" s="723"/>
      <c r="AY122" s="724"/>
      <c r="AZ122" s="891" t="s">
        <v>488</v>
      </c>
      <c r="BA122" s="892"/>
      <c r="BB122" s="892"/>
      <c r="BC122" s="892"/>
      <c r="BD122" s="892"/>
      <c r="BE122" s="892"/>
      <c r="BF122" s="892"/>
      <c r="BG122" s="892"/>
      <c r="BH122" s="892"/>
      <c r="BI122" s="892"/>
      <c r="BJ122" s="892"/>
      <c r="BK122" s="892"/>
      <c r="BL122" s="892"/>
      <c r="BM122" s="892"/>
      <c r="BN122" s="892"/>
      <c r="BO122" s="892"/>
      <c r="BP122" s="893"/>
      <c r="BQ122" s="894">
        <v>20120523</v>
      </c>
      <c r="BR122" s="895"/>
      <c r="BS122" s="895"/>
      <c r="BT122" s="895"/>
      <c r="BU122" s="895"/>
      <c r="BV122" s="895">
        <v>18818119</v>
      </c>
      <c r="BW122" s="895"/>
      <c r="BX122" s="895"/>
      <c r="BY122" s="895"/>
      <c r="BZ122" s="895"/>
      <c r="CA122" s="895">
        <v>17719576</v>
      </c>
      <c r="CB122" s="895"/>
      <c r="CC122" s="895"/>
      <c r="CD122" s="895"/>
      <c r="CE122" s="895"/>
      <c r="CF122" s="896">
        <v>67.2</v>
      </c>
      <c r="CG122" s="897"/>
      <c r="CH122" s="897"/>
      <c r="CI122" s="897"/>
      <c r="CJ122" s="897"/>
      <c r="CK122" s="730"/>
      <c r="CL122" s="731"/>
      <c r="CM122" s="731"/>
      <c r="CN122" s="731"/>
      <c r="CO122" s="732"/>
      <c r="CP122" s="880" t="s">
        <v>175</v>
      </c>
      <c r="CQ122" s="881"/>
      <c r="CR122" s="881"/>
      <c r="CS122" s="881"/>
      <c r="CT122" s="881"/>
      <c r="CU122" s="881"/>
      <c r="CV122" s="881"/>
      <c r="CW122" s="881"/>
      <c r="CX122" s="881"/>
      <c r="CY122" s="881"/>
      <c r="CZ122" s="881"/>
      <c r="DA122" s="881"/>
      <c r="DB122" s="881"/>
      <c r="DC122" s="881"/>
      <c r="DD122" s="881"/>
      <c r="DE122" s="881"/>
      <c r="DF122" s="882"/>
      <c r="DG122" s="862" t="s">
        <v>205</v>
      </c>
      <c r="DH122" s="863"/>
      <c r="DI122" s="863"/>
      <c r="DJ122" s="863"/>
      <c r="DK122" s="863"/>
      <c r="DL122" s="863" t="s">
        <v>205</v>
      </c>
      <c r="DM122" s="863"/>
      <c r="DN122" s="863"/>
      <c r="DO122" s="863"/>
      <c r="DP122" s="863"/>
      <c r="DQ122" s="863" t="s">
        <v>205</v>
      </c>
      <c r="DR122" s="863"/>
      <c r="DS122" s="863"/>
      <c r="DT122" s="863"/>
      <c r="DU122" s="863"/>
      <c r="DV122" s="864" t="s">
        <v>205</v>
      </c>
      <c r="DW122" s="864"/>
      <c r="DX122" s="864"/>
      <c r="DY122" s="864"/>
      <c r="DZ122" s="865"/>
    </row>
    <row r="123" spans="1:130" s="54" customFormat="1" ht="26.25" customHeight="1" x14ac:dyDescent="0.15">
      <c r="A123" s="757"/>
      <c r="B123" s="753"/>
      <c r="C123" s="800" t="s">
        <v>481</v>
      </c>
      <c r="D123" s="801"/>
      <c r="E123" s="801"/>
      <c r="F123" s="801"/>
      <c r="G123" s="801"/>
      <c r="H123" s="801"/>
      <c r="I123" s="801"/>
      <c r="J123" s="801"/>
      <c r="K123" s="801"/>
      <c r="L123" s="801"/>
      <c r="M123" s="801"/>
      <c r="N123" s="801"/>
      <c r="O123" s="801"/>
      <c r="P123" s="801"/>
      <c r="Q123" s="801"/>
      <c r="R123" s="801"/>
      <c r="S123" s="801"/>
      <c r="T123" s="801"/>
      <c r="U123" s="801"/>
      <c r="V123" s="801"/>
      <c r="W123" s="801"/>
      <c r="X123" s="801"/>
      <c r="Y123" s="801"/>
      <c r="Z123" s="802"/>
      <c r="AA123" s="793" t="s">
        <v>205</v>
      </c>
      <c r="AB123" s="794"/>
      <c r="AC123" s="794"/>
      <c r="AD123" s="794"/>
      <c r="AE123" s="795"/>
      <c r="AF123" s="796" t="s">
        <v>205</v>
      </c>
      <c r="AG123" s="794"/>
      <c r="AH123" s="794"/>
      <c r="AI123" s="794"/>
      <c r="AJ123" s="795"/>
      <c r="AK123" s="796" t="s">
        <v>205</v>
      </c>
      <c r="AL123" s="794"/>
      <c r="AM123" s="794"/>
      <c r="AN123" s="794"/>
      <c r="AO123" s="795"/>
      <c r="AP123" s="803" t="s">
        <v>205</v>
      </c>
      <c r="AQ123" s="804"/>
      <c r="AR123" s="804"/>
      <c r="AS123" s="804"/>
      <c r="AT123" s="805"/>
      <c r="AU123" s="725"/>
      <c r="AV123" s="726"/>
      <c r="AW123" s="726"/>
      <c r="AX123" s="726"/>
      <c r="AY123" s="726"/>
      <c r="AZ123" s="83" t="s">
        <v>279</v>
      </c>
      <c r="BA123" s="83"/>
      <c r="BB123" s="83"/>
      <c r="BC123" s="83"/>
      <c r="BD123" s="83"/>
      <c r="BE123" s="83"/>
      <c r="BF123" s="83"/>
      <c r="BG123" s="83"/>
      <c r="BH123" s="83"/>
      <c r="BI123" s="83"/>
      <c r="BJ123" s="83"/>
      <c r="BK123" s="83"/>
      <c r="BL123" s="83"/>
      <c r="BM123" s="83"/>
      <c r="BN123" s="83"/>
      <c r="BO123" s="898" t="s">
        <v>489</v>
      </c>
      <c r="BP123" s="899"/>
      <c r="BQ123" s="900">
        <v>32763045</v>
      </c>
      <c r="BR123" s="901"/>
      <c r="BS123" s="901"/>
      <c r="BT123" s="901"/>
      <c r="BU123" s="901"/>
      <c r="BV123" s="901">
        <v>33978245</v>
      </c>
      <c r="BW123" s="901"/>
      <c r="BX123" s="901"/>
      <c r="BY123" s="901"/>
      <c r="BZ123" s="901"/>
      <c r="CA123" s="901">
        <v>31368388</v>
      </c>
      <c r="CB123" s="901"/>
      <c r="CC123" s="901"/>
      <c r="CD123" s="901"/>
      <c r="CE123" s="901"/>
      <c r="CF123" s="765"/>
      <c r="CG123" s="766"/>
      <c r="CH123" s="766"/>
      <c r="CI123" s="766"/>
      <c r="CJ123" s="902"/>
      <c r="CK123" s="730"/>
      <c r="CL123" s="731"/>
      <c r="CM123" s="731"/>
      <c r="CN123" s="731"/>
      <c r="CO123" s="732"/>
      <c r="CP123" s="880" t="s">
        <v>265</v>
      </c>
      <c r="CQ123" s="881"/>
      <c r="CR123" s="881"/>
      <c r="CS123" s="881"/>
      <c r="CT123" s="881"/>
      <c r="CU123" s="881"/>
      <c r="CV123" s="881"/>
      <c r="CW123" s="881"/>
      <c r="CX123" s="881"/>
      <c r="CY123" s="881"/>
      <c r="CZ123" s="881"/>
      <c r="DA123" s="881"/>
      <c r="DB123" s="881"/>
      <c r="DC123" s="881"/>
      <c r="DD123" s="881"/>
      <c r="DE123" s="881"/>
      <c r="DF123" s="882"/>
      <c r="DG123" s="793" t="s">
        <v>205</v>
      </c>
      <c r="DH123" s="794"/>
      <c r="DI123" s="794"/>
      <c r="DJ123" s="794"/>
      <c r="DK123" s="795"/>
      <c r="DL123" s="796" t="s">
        <v>205</v>
      </c>
      <c r="DM123" s="794"/>
      <c r="DN123" s="794"/>
      <c r="DO123" s="794"/>
      <c r="DP123" s="795"/>
      <c r="DQ123" s="796" t="s">
        <v>205</v>
      </c>
      <c r="DR123" s="794"/>
      <c r="DS123" s="794"/>
      <c r="DT123" s="794"/>
      <c r="DU123" s="795"/>
      <c r="DV123" s="803" t="s">
        <v>205</v>
      </c>
      <c r="DW123" s="804"/>
      <c r="DX123" s="804"/>
      <c r="DY123" s="804"/>
      <c r="DZ123" s="805"/>
    </row>
    <row r="124" spans="1:130" s="54" customFormat="1" ht="26.25" customHeight="1" x14ac:dyDescent="0.15">
      <c r="A124" s="757"/>
      <c r="B124" s="753"/>
      <c r="C124" s="800" t="s">
        <v>335</v>
      </c>
      <c r="D124" s="801"/>
      <c r="E124" s="801"/>
      <c r="F124" s="801"/>
      <c r="G124" s="801"/>
      <c r="H124" s="801"/>
      <c r="I124" s="801"/>
      <c r="J124" s="801"/>
      <c r="K124" s="801"/>
      <c r="L124" s="801"/>
      <c r="M124" s="801"/>
      <c r="N124" s="801"/>
      <c r="O124" s="801"/>
      <c r="P124" s="801"/>
      <c r="Q124" s="801"/>
      <c r="R124" s="801"/>
      <c r="S124" s="801"/>
      <c r="T124" s="801"/>
      <c r="U124" s="801"/>
      <c r="V124" s="801"/>
      <c r="W124" s="801"/>
      <c r="X124" s="801"/>
      <c r="Y124" s="801"/>
      <c r="Z124" s="802"/>
      <c r="AA124" s="793" t="s">
        <v>205</v>
      </c>
      <c r="AB124" s="794"/>
      <c r="AC124" s="794"/>
      <c r="AD124" s="794"/>
      <c r="AE124" s="795"/>
      <c r="AF124" s="796" t="s">
        <v>205</v>
      </c>
      <c r="AG124" s="794"/>
      <c r="AH124" s="794"/>
      <c r="AI124" s="794"/>
      <c r="AJ124" s="795"/>
      <c r="AK124" s="796" t="s">
        <v>205</v>
      </c>
      <c r="AL124" s="794"/>
      <c r="AM124" s="794"/>
      <c r="AN124" s="794"/>
      <c r="AO124" s="795"/>
      <c r="AP124" s="803" t="s">
        <v>205</v>
      </c>
      <c r="AQ124" s="804"/>
      <c r="AR124" s="804"/>
      <c r="AS124" s="804"/>
      <c r="AT124" s="805"/>
      <c r="AU124" s="874" t="s">
        <v>81</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25.2</v>
      </c>
      <c r="BR124" s="878"/>
      <c r="BS124" s="878"/>
      <c r="BT124" s="878"/>
      <c r="BU124" s="878"/>
      <c r="BV124" s="878">
        <v>16.8</v>
      </c>
      <c r="BW124" s="878"/>
      <c r="BX124" s="878"/>
      <c r="BY124" s="878"/>
      <c r="BZ124" s="878"/>
      <c r="CA124" s="878">
        <v>22</v>
      </c>
      <c r="CB124" s="878"/>
      <c r="CC124" s="878"/>
      <c r="CD124" s="878"/>
      <c r="CE124" s="878"/>
      <c r="CF124" s="773"/>
      <c r="CG124" s="774"/>
      <c r="CH124" s="774"/>
      <c r="CI124" s="774"/>
      <c r="CJ124" s="879"/>
      <c r="CK124" s="733"/>
      <c r="CL124" s="733"/>
      <c r="CM124" s="733"/>
      <c r="CN124" s="733"/>
      <c r="CO124" s="734"/>
      <c r="CP124" s="880" t="s">
        <v>490</v>
      </c>
      <c r="CQ124" s="881"/>
      <c r="CR124" s="881"/>
      <c r="CS124" s="881"/>
      <c r="CT124" s="881"/>
      <c r="CU124" s="881"/>
      <c r="CV124" s="881"/>
      <c r="CW124" s="881"/>
      <c r="CX124" s="881"/>
      <c r="CY124" s="881"/>
      <c r="CZ124" s="881"/>
      <c r="DA124" s="881"/>
      <c r="DB124" s="881"/>
      <c r="DC124" s="881"/>
      <c r="DD124" s="881"/>
      <c r="DE124" s="881"/>
      <c r="DF124" s="882"/>
      <c r="DG124" s="817" t="s">
        <v>205</v>
      </c>
      <c r="DH124" s="818"/>
      <c r="DI124" s="818"/>
      <c r="DJ124" s="818"/>
      <c r="DK124" s="819"/>
      <c r="DL124" s="820" t="s">
        <v>205</v>
      </c>
      <c r="DM124" s="818"/>
      <c r="DN124" s="818"/>
      <c r="DO124" s="818"/>
      <c r="DP124" s="819"/>
      <c r="DQ124" s="820" t="s">
        <v>205</v>
      </c>
      <c r="DR124" s="818"/>
      <c r="DS124" s="818"/>
      <c r="DT124" s="818"/>
      <c r="DU124" s="819"/>
      <c r="DV124" s="883" t="s">
        <v>205</v>
      </c>
      <c r="DW124" s="884"/>
      <c r="DX124" s="884"/>
      <c r="DY124" s="884"/>
      <c r="DZ124" s="885"/>
    </row>
    <row r="125" spans="1:130" s="54" customFormat="1" ht="26.25" customHeight="1" x14ac:dyDescent="0.15">
      <c r="A125" s="757"/>
      <c r="B125" s="753"/>
      <c r="C125" s="800" t="s">
        <v>484</v>
      </c>
      <c r="D125" s="801"/>
      <c r="E125" s="801"/>
      <c r="F125" s="801"/>
      <c r="G125" s="801"/>
      <c r="H125" s="801"/>
      <c r="I125" s="801"/>
      <c r="J125" s="801"/>
      <c r="K125" s="801"/>
      <c r="L125" s="801"/>
      <c r="M125" s="801"/>
      <c r="N125" s="801"/>
      <c r="O125" s="801"/>
      <c r="P125" s="801"/>
      <c r="Q125" s="801"/>
      <c r="R125" s="801"/>
      <c r="S125" s="801"/>
      <c r="T125" s="801"/>
      <c r="U125" s="801"/>
      <c r="V125" s="801"/>
      <c r="W125" s="801"/>
      <c r="X125" s="801"/>
      <c r="Y125" s="801"/>
      <c r="Z125" s="802"/>
      <c r="AA125" s="793" t="s">
        <v>205</v>
      </c>
      <c r="AB125" s="794"/>
      <c r="AC125" s="794"/>
      <c r="AD125" s="794"/>
      <c r="AE125" s="795"/>
      <c r="AF125" s="796" t="s">
        <v>205</v>
      </c>
      <c r="AG125" s="794"/>
      <c r="AH125" s="794"/>
      <c r="AI125" s="794"/>
      <c r="AJ125" s="795"/>
      <c r="AK125" s="796" t="s">
        <v>205</v>
      </c>
      <c r="AL125" s="794"/>
      <c r="AM125" s="794"/>
      <c r="AN125" s="794"/>
      <c r="AO125" s="795"/>
      <c r="AP125" s="803" t="s">
        <v>205</v>
      </c>
      <c r="AQ125" s="804"/>
      <c r="AR125" s="804"/>
      <c r="AS125" s="804"/>
      <c r="AT125" s="805"/>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35" t="s">
        <v>491</v>
      </c>
      <c r="CL125" s="728"/>
      <c r="CM125" s="728"/>
      <c r="CN125" s="728"/>
      <c r="CO125" s="729"/>
      <c r="CP125" s="886" t="s">
        <v>137</v>
      </c>
      <c r="CQ125" s="845"/>
      <c r="CR125" s="845"/>
      <c r="CS125" s="845"/>
      <c r="CT125" s="845"/>
      <c r="CU125" s="845"/>
      <c r="CV125" s="845"/>
      <c r="CW125" s="845"/>
      <c r="CX125" s="845"/>
      <c r="CY125" s="845"/>
      <c r="CZ125" s="845"/>
      <c r="DA125" s="845"/>
      <c r="DB125" s="845"/>
      <c r="DC125" s="845"/>
      <c r="DD125" s="845"/>
      <c r="DE125" s="845"/>
      <c r="DF125" s="846"/>
      <c r="DG125" s="887" t="s">
        <v>205</v>
      </c>
      <c r="DH125" s="888"/>
      <c r="DI125" s="888"/>
      <c r="DJ125" s="888"/>
      <c r="DK125" s="888"/>
      <c r="DL125" s="888" t="s">
        <v>205</v>
      </c>
      <c r="DM125" s="888"/>
      <c r="DN125" s="888"/>
      <c r="DO125" s="888"/>
      <c r="DP125" s="888"/>
      <c r="DQ125" s="888" t="s">
        <v>205</v>
      </c>
      <c r="DR125" s="888"/>
      <c r="DS125" s="888"/>
      <c r="DT125" s="888"/>
      <c r="DU125" s="888"/>
      <c r="DV125" s="889" t="s">
        <v>205</v>
      </c>
      <c r="DW125" s="889"/>
      <c r="DX125" s="889"/>
      <c r="DY125" s="889"/>
      <c r="DZ125" s="890"/>
    </row>
    <row r="126" spans="1:130" s="54" customFormat="1" ht="26.25" customHeight="1" x14ac:dyDescent="0.15">
      <c r="A126" s="757"/>
      <c r="B126" s="753"/>
      <c r="C126" s="800" t="s">
        <v>485</v>
      </c>
      <c r="D126" s="801"/>
      <c r="E126" s="801"/>
      <c r="F126" s="801"/>
      <c r="G126" s="801"/>
      <c r="H126" s="801"/>
      <c r="I126" s="801"/>
      <c r="J126" s="801"/>
      <c r="K126" s="801"/>
      <c r="L126" s="801"/>
      <c r="M126" s="801"/>
      <c r="N126" s="801"/>
      <c r="O126" s="801"/>
      <c r="P126" s="801"/>
      <c r="Q126" s="801"/>
      <c r="R126" s="801"/>
      <c r="S126" s="801"/>
      <c r="T126" s="801"/>
      <c r="U126" s="801"/>
      <c r="V126" s="801"/>
      <c r="W126" s="801"/>
      <c r="X126" s="801"/>
      <c r="Y126" s="801"/>
      <c r="Z126" s="802"/>
      <c r="AA126" s="793" t="s">
        <v>205</v>
      </c>
      <c r="AB126" s="794"/>
      <c r="AC126" s="794"/>
      <c r="AD126" s="794"/>
      <c r="AE126" s="795"/>
      <c r="AF126" s="796" t="s">
        <v>205</v>
      </c>
      <c r="AG126" s="794"/>
      <c r="AH126" s="794"/>
      <c r="AI126" s="794"/>
      <c r="AJ126" s="795"/>
      <c r="AK126" s="796" t="s">
        <v>205</v>
      </c>
      <c r="AL126" s="794"/>
      <c r="AM126" s="794"/>
      <c r="AN126" s="794"/>
      <c r="AO126" s="795"/>
      <c r="AP126" s="803" t="s">
        <v>205</v>
      </c>
      <c r="AQ126" s="804"/>
      <c r="AR126" s="804"/>
      <c r="AS126" s="804"/>
      <c r="AT126" s="805"/>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36"/>
      <c r="CL126" s="731"/>
      <c r="CM126" s="731"/>
      <c r="CN126" s="731"/>
      <c r="CO126" s="732"/>
      <c r="CP126" s="861" t="s">
        <v>421</v>
      </c>
      <c r="CQ126" s="777"/>
      <c r="CR126" s="777"/>
      <c r="CS126" s="777"/>
      <c r="CT126" s="777"/>
      <c r="CU126" s="777"/>
      <c r="CV126" s="777"/>
      <c r="CW126" s="777"/>
      <c r="CX126" s="777"/>
      <c r="CY126" s="777"/>
      <c r="CZ126" s="777"/>
      <c r="DA126" s="777"/>
      <c r="DB126" s="777"/>
      <c r="DC126" s="777"/>
      <c r="DD126" s="777"/>
      <c r="DE126" s="777"/>
      <c r="DF126" s="778"/>
      <c r="DG126" s="862" t="s">
        <v>205</v>
      </c>
      <c r="DH126" s="863"/>
      <c r="DI126" s="863"/>
      <c r="DJ126" s="863"/>
      <c r="DK126" s="863"/>
      <c r="DL126" s="863" t="s">
        <v>205</v>
      </c>
      <c r="DM126" s="863"/>
      <c r="DN126" s="863"/>
      <c r="DO126" s="863"/>
      <c r="DP126" s="863"/>
      <c r="DQ126" s="863" t="s">
        <v>205</v>
      </c>
      <c r="DR126" s="863"/>
      <c r="DS126" s="863"/>
      <c r="DT126" s="863"/>
      <c r="DU126" s="863"/>
      <c r="DV126" s="864" t="s">
        <v>205</v>
      </c>
      <c r="DW126" s="864"/>
      <c r="DX126" s="864"/>
      <c r="DY126" s="864"/>
      <c r="DZ126" s="865"/>
    </row>
    <row r="127" spans="1:130" s="54" customFormat="1" ht="26.25" customHeight="1" x14ac:dyDescent="0.15">
      <c r="A127" s="758"/>
      <c r="B127" s="755"/>
      <c r="C127" s="866" t="s">
        <v>76</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793">
        <v>69914</v>
      </c>
      <c r="AB127" s="794"/>
      <c r="AC127" s="794"/>
      <c r="AD127" s="794"/>
      <c r="AE127" s="795"/>
      <c r="AF127" s="796">
        <v>56951</v>
      </c>
      <c r="AG127" s="794"/>
      <c r="AH127" s="794"/>
      <c r="AI127" s="794"/>
      <c r="AJ127" s="795"/>
      <c r="AK127" s="796">
        <v>51317</v>
      </c>
      <c r="AL127" s="794"/>
      <c r="AM127" s="794"/>
      <c r="AN127" s="794"/>
      <c r="AO127" s="795"/>
      <c r="AP127" s="803">
        <v>0.2</v>
      </c>
      <c r="AQ127" s="804"/>
      <c r="AR127" s="804"/>
      <c r="AS127" s="804"/>
      <c r="AT127" s="805"/>
      <c r="AU127" s="77"/>
      <c r="AV127" s="77"/>
      <c r="AW127" s="77"/>
      <c r="AX127" s="869" t="s">
        <v>495</v>
      </c>
      <c r="AY127" s="870"/>
      <c r="AZ127" s="870"/>
      <c r="BA127" s="870"/>
      <c r="BB127" s="870"/>
      <c r="BC127" s="870"/>
      <c r="BD127" s="870"/>
      <c r="BE127" s="871"/>
      <c r="BF127" s="872" t="s">
        <v>496</v>
      </c>
      <c r="BG127" s="870"/>
      <c r="BH127" s="870"/>
      <c r="BI127" s="870"/>
      <c r="BJ127" s="870"/>
      <c r="BK127" s="870"/>
      <c r="BL127" s="871"/>
      <c r="BM127" s="872" t="s">
        <v>422</v>
      </c>
      <c r="BN127" s="870"/>
      <c r="BO127" s="870"/>
      <c r="BP127" s="870"/>
      <c r="BQ127" s="870"/>
      <c r="BR127" s="870"/>
      <c r="BS127" s="871"/>
      <c r="BT127" s="872" t="s">
        <v>412</v>
      </c>
      <c r="BU127" s="870"/>
      <c r="BV127" s="870"/>
      <c r="BW127" s="870"/>
      <c r="BX127" s="870"/>
      <c r="BY127" s="870"/>
      <c r="BZ127" s="873"/>
      <c r="CA127" s="77"/>
      <c r="CB127" s="77"/>
      <c r="CC127" s="77"/>
      <c r="CD127" s="89"/>
      <c r="CE127" s="89"/>
      <c r="CF127" s="89"/>
      <c r="CG127" s="74"/>
      <c r="CH127" s="74"/>
      <c r="CI127" s="74"/>
      <c r="CJ127" s="90"/>
      <c r="CK127" s="736"/>
      <c r="CL127" s="731"/>
      <c r="CM127" s="731"/>
      <c r="CN127" s="731"/>
      <c r="CO127" s="732"/>
      <c r="CP127" s="861" t="s">
        <v>444</v>
      </c>
      <c r="CQ127" s="777"/>
      <c r="CR127" s="777"/>
      <c r="CS127" s="777"/>
      <c r="CT127" s="777"/>
      <c r="CU127" s="777"/>
      <c r="CV127" s="777"/>
      <c r="CW127" s="777"/>
      <c r="CX127" s="777"/>
      <c r="CY127" s="777"/>
      <c r="CZ127" s="777"/>
      <c r="DA127" s="777"/>
      <c r="DB127" s="777"/>
      <c r="DC127" s="777"/>
      <c r="DD127" s="777"/>
      <c r="DE127" s="777"/>
      <c r="DF127" s="778"/>
      <c r="DG127" s="862" t="s">
        <v>205</v>
      </c>
      <c r="DH127" s="863"/>
      <c r="DI127" s="863"/>
      <c r="DJ127" s="863"/>
      <c r="DK127" s="863"/>
      <c r="DL127" s="863" t="s">
        <v>205</v>
      </c>
      <c r="DM127" s="863"/>
      <c r="DN127" s="863"/>
      <c r="DO127" s="863"/>
      <c r="DP127" s="863"/>
      <c r="DQ127" s="863" t="s">
        <v>205</v>
      </c>
      <c r="DR127" s="863"/>
      <c r="DS127" s="863"/>
      <c r="DT127" s="863"/>
      <c r="DU127" s="863"/>
      <c r="DV127" s="864" t="s">
        <v>205</v>
      </c>
      <c r="DW127" s="864"/>
      <c r="DX127" s="864"/>
      <c r="DY127" s="864"/>
      <c r="DZ127" s="865"/>
    </row>
    <row r="128" spans="1:130" s="54" customFormat="1" ht="26.25" customHeight="1" x14ac:dyDescent="0.15">
      <c r="A128" s="833" t="s">
        <v>497</v>
      </c>
      <c r="B128" s="834"/>
      <c r="C128" s="834"/>
      <c r="D128" s="834"/>
      <c r="E128" s="834"/>
      <c r="F128" s="834"/>
      <c r="G128" s="834"/>
      <c r="H128" s="834"/>
      <c r="I128" s="834"/>
      <c r="J128" s="834"/>
      <c r="K128" s="834"/>
      <c r="L128" s="834"/>
      <c r="M128" s="834"/>
      <c r="N128" s="834"/>
      <c r="O128" s="834"/>
      <c r="P128" s="834"/>
      <c r="Q128" s="834"/>
      <c r="R128" s="834"/>
      <c r="S128" s="834"/>
      <c r="T128" s="834"/>
      <c r="U128" s="834"/>
      <c r="V128" s="834"/>
      <c r="W128" s="835" t="s">
        <v>8</v>
      </c>
      <c r="X128" s="835"/>
      <c r="Y128" s="835"/>
      <c r="Z128" s="836"/>
      <c r="AA128" s="837">
        <v>16889</v>
      </c>
      <c r="AB128" s="838"/>
      <c r="AC128" s="838"/>
      <c r="AD128" s="838"/>
      <c r="AE128" s="839"/>
      <c r="AF128" s="840">
        <v>22375</v>
      </c>
      <c r="AG128" s="838"/>
      <c r="AH128" s="838"/>
      <c r="AI128" s="838"/>
      <c r="AJ128" s="839"/>
      <c r="AK128" s="840">
        <v>43803</v>
      </c>
      <c r="AL128" s="838"/>
      <c r="AM128" s="838"/>
      <c r="AN128" s="838"/>
      <c r="AO128" s="839"/>
      <c r="AP128" s="841"/>
      <c r="AQ128" s="842"/>
      <c r="AR128" s="842"/>
      <c r="AS128" s="842"/>
      <c r="AT128" s="843"/>
      <c r="AU128" s="77"/>
      <c r="AV128" s="77"/>
      <c r="AW128" s="77"/>
      <c r="AX128" s="844" t="s">
        <v>199</v>
      </c>
      <c r="AY128" s="845"/>
      <c r="AZ128" s="845"/>
      <c r="BA128" s="845"/>
      <c r="BB128" s="845"/>
      <c r="BC128" s="845"/>
      <c r="BD128" s="845"/>
      <c r="BE128" s="846"/>
      <c r="BF128" s="847" t="s">
        <v>205</v>
      </c>
      <c r="BG128" s="848"/>
      <c r="BH128" s="848"/>
      <c r="BI128" s="848"/>
      <c r="BJ128" s="848"/>
      <c r="BK128" s="848"/>
      <c r="BL128" s="849"/>
      <c r="BM128" s="847">
        <v>11.88</v>
      </c>
      <c r="BN128" s="848"/>
      <c r="BO128" s="848"/>
      <c r="BP128" s="848"/>
      <c r="BQ128" s="848"/>
      <c r="BR128" s="848"/>
      <c r="BS128" s="849"/>
      <c r="BT128" s="847">
        <v>20</v>
      </c>
      <c r="BU128" s="848"/>
      <c r="BV128" s="848"/>
      <c r="BW128" s="848"/>
      <c r="BX128" s="848"/>
      <c r="BY128" s="848"/>
      <c r="BZ128" s="850"/>
      <c r="CA128" s="89"/>
      <c r="CB128" s="89"/>
      <c r="CC128" s="89"/>
      <c r="CD128" s="89"/>
      <c r="CE128" s="89"/>
      <c r="CF128" s="89"/>
      <c r="CG128" s="74"/>
      <c r="CH128" s="74"/>
      <c r="CI128" s="74"/>
      <c r="CJ128" s="90"/>
      <c r="CK128" s="737"/>
      <c r="CL128" s="738"/>
      <c r="CM128" s="738"/>
      <c r="CN128" s="738"/>
      <c r="CO128" s="739"/>
      <c r="CP128" s="851" t="s">
        <v>403</v>
      </c>
      <c r="CQ128" s="825"/>
      <c r="CR128" s="825"/>
      <c r="CS128" s="825"/>
      <c r="CT128" s="825"/>
      <c r="CU128" s="825"/>
      <c r="CV128" s="825"/>
      <c r="CW128" s="825"/>
      <c r="CX128" s="825"/>
      <c r="CY128" s="825"/>
      <c r="CZ128" s="825"/>
      <c r="DA128" s="825"/>
      <c r="DB128" s="825"/>
      <c r="DC128" s="825"/>
      <c r="DD128" s="825"/>
      <c r="DE128" s="825"/>
      <c r="DF128" s="826"/>
      <c r="DG128" s="852">
        <v>3503</v>
      </c>
      <c r="DH128" s="853"/>
      <c r="DI128" s="853"/>
      <c r="DJ128" s="853"/>
      <c r="DK128" s="853"/>
      <c r="DL128" s="853" t="s">
        <v>205</v>
      </c>
      <c r="DM128" s="853"/>
      <c r="DN128" s="853"/>
      <c r="DO128" s="853"/>
      <c r="DP128" s="853"/>
      <c r="DQ128" s="853" t="s">
        <v>205</v>
      </c>
      <c r="DR128" s="853"/>
      <c r="DS128" s="853"/>
      <c r="DT128" s="853"/>
      <c r="DU128" s="853"/>
      <c r="DV128" s="854" t="s">
        <v>205</v>
      </c>
      <c r="DW128" s="854"/>
      <c r="DX128" s="854"/>
      <c r="DY128" s="854"/>
      <c r="DZ128" s="855"/>
    </row>
    <row r="129" spans="1:131" s="54" customFormat="1" ht="26.25" customHeight="1" x14ac:dyDescent="0.15">
      <c r="A129" s="788" t="s">
        <v>174</v>
      </c>
      <c r="B129" s="789"/>
      <c r="C129" s="789"/>
      <c r="D129" s="789"/>
      <c r="E129" s="789"/>
      <c r="F129" s="789"/>
      <c r="G129" s="789"/>
      <c r="H129" s="789"/>
      <c r="I129" s="789"/>
      <c r="J129" s="789"/>
      <c r="K129" s="789"/>
      <c r="L129" s="789"/>
      <c r="M129" s="789"/>
      <c r="N129" s="789"/>
      <c r="O129" s="789"/>
      <c r="P129" s="789"/>
      <c r="Q129" s="789"/>
      <c r="R129" s="789"/>
      <c r="S129" s="789"/>
      <c r="T129" s="789"/>
      <c r="U129" s="789"/>
      <c r="V129" s="789"/>
      <c r="W129" s="790" t="s">
        <v>244</v>
      </c>
      <c r="X129" s="791"/>
      <c r="Y129" s="791"/>
      <c r="Z129" s="792"/>
      <c r="AA129" s="793">
        <v>28549332</v>
      </c>
      <c r="AB129" s="794"/>
      <c r="AC129" s="794"/>
      <c r="AD129" s="794"/>
      <c r="AE129" s="795"/>
      <c r="AF129" s="796">
        <v>28541254</v>
      </c>
      <c r="AG129" s="794"/>
      <c r="AH129" s="794"/>
      <c r="AI129" s="794"/>
      <c r="AJ129" s="795"/>
      <c r="AK129" s="796">
        <v>28381646</v>
      </c>
      <c r="AL129" s="794"/>
      <c r="AM129" s="794"/>
      <c r="AN129" s="794"/>
      <c r="AO129" s="795"/>
      <c r="AP129" s="797"/>
      <c r="AQ129" s="798"/>
      <c r="AR129" s="798"/>
      <c r="AS129" s="798"/>
      <c r="AT129" s="799"/>
      <c r="AU129" s="79"/>
      <c r="AV129" s="79"/>
      <c r="AW129" s="79"/>
      <c r="AX129" s="776" t="s">
        <v>116</v>
      </c>
      <c r="AY129" s="777"/>
      <c r="AZ129" s="777"/>
      <c r="BA129" s="777"/>
      <c r="BB129" s="777"/>
      <c r="BC129" s="777"/>
      <c r="BD129" s="777"/>
      <c r="BE129" s="778"/>
      <c r="BF129" s="856" t="s">
        <v>205</v>
      </c>
      <c r="BG129" s="857"/>
      <c r="BH129" s="857"/>
      <c r="BI129" s="857"/>
      <c r="BJ129" s="857"/>
      <c r="BK129" s="857"/>
      <c r="BL129" s="858"/>
      <c r="BM129" s="856">
        <v>16.88</v>
      </c>
      <c r="BN129" s="857"/>
      <c r="BO129" s="857"/>
      <c r="BP129" s="857"/>
      <c r="BQ129" s="857"/>
      <c r="BR129" s="857"/>
      <c r="BS129" s="858"/>
      <c r="BT129" s="856">
        <v>30</v>
      </c>
      <c r="BU129" s="859"/>
      <c r="BV129" s="859"/>
      <c r="BW129" s="859"/>
      <c r="BX129" s="859"/>
      <c r="BY129" s="859"/>
      <c r="BZ129" s="860"/>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88" t="s">
        <v>498</v>
      </c>
      <c r="B130" s="789"/>
      <c r="C130" s="789"/>
      <c r="D130" s="789"/>
      <c r="E130" s="789"/>
      <c r="F130" s="789"/>
      <c r="G130" s="789"/>
      <c r="H130" s="789"/>
      <c r="I130" s="789"/>
      <c r="J130" s="789"/>
      <c r="K130" s="789"/>
      <c r="L130" s="789"/>
      <c r="M130" s="789"/>
      <c r="N130" s="789"/>
      <c r="O130" s="789"/>
      <c r="P130" s="789"/>
      <c r="Q130" s="789"/>
      <c r="R130" s="789"/>
      <c r="S130" s="789"/>
      <c r="T130" s="789"/>
      <c r="U130" s="789"/>
      <c r="V130" s="789"/>
      <c r="W130" s="790" t="s">
        <v>499</v>
      </c>
      <c r="X130" s="791"/>
      <c r="Y130" s="791"/>
      <c r="Z130" s="792"/>
      <c r="AA130" s="793">
        <v>2368678</v>
      </c>
      <c r="AB130" s="794"/>
      <c r="AC130" s="794"/>
      <c r="AD130" s="794"/>
      <c r="AE130" s="795"/>
      <c r="AF130" s="796">
        <v>2409421</v>
      </c>
      <c r="AG130" s="794"/>
      <c r="AH130" s="794"/>
      <c r="AI130" s="794"/>
      <c r="AJ130" s="795"/>
      <c r="AK130" s="796">
        <v>2031855</v>
      </c>
      <c r="AL130" s="794"/>
      <c r="AM130" s="794"/>
      <c r="AN130" s="794"/>
      <c r="AO130" s="795"/>
      <c r="AP130" s="797"/>
      <c r="AQ130" s="798"/>
      <c r="AR130" s="798"/>
      <c r="AS130" s="798"/>
      <c r="AT130" s="799"/>
      <c r="AU130" s="79"/>
      <c r="AV130" s="79"/>
      <c r="AW130" s="79"/>
      <c r="AX130" s="776" t="s">
        <v>430</v>
      </c>
      <c r="AY130" s="777"/>
      <c r="AZ130" s="777"/>
      <c r="BA130" s="777"/>
      <c r="BB130" s="777"/>
      <c r="BC130" s="777"/>
      <c r="BD130" s="777"/>
      <c r="BE130" s="778"/>
      <c r="BF130" s="779">
        <v>5.8</v>
      </c>
      <c r="BG130" s="780"/>
      <c r="BH130" s="780"/>
      <c r="BI130" s="780"/>
      <c r="BJ130" s="780"/>
      <c r="BK130" s="780"/>
      <c r="BL130" s="781"/>
      <c r="BM130" s="779">
        <v>25</v>
      </c>
      <c r="BN130" s="780"/>
      <c r="BO130" s="780"/>
      <c r="BP130" s="780"/>
      <c r="BQ130" s="780"/>
      <c r="BR130" s="780"/>
      <c r="BS130" s="781"/>
      <c r="BT130" s="779">
        <v>35</v>
      </c>
      <c r="BU130" s="810"/>
      <c r="BV130" s="810"/>
      <c r="BW130" s="810"/>
      <c r="BX130" s="810"/>
      <c r="BY130" s="810"/>
      <c r="BZ130" s="81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12"/>
      <c r="B131" s="813"/>
      <c r="C131" s="813"/>
      <c r="D131" s="813"/>
      <c r="E131" s="813"/>
      <c r="F131" s="813"/>
      <c r="G131" s="813"/>
      <c r="H131" s="813"/>
      <c r="I131" s="813"/>
      <c r="J131" s="813"/>
      <c r="K131" s="813"/>
      <c r="L131" s="813"/>
      <c r="M131" s="813"/>
      <c r="N131" s="813"/>
      <c r="O131" s="813"/>
      <c r="P131" s="813"/>
      <c r="Q131" s="813"/>
      <c r="R131" s="813"/>
      <c r="S131" s="813"/>
      <c r="T131" s="813"/>
      <c r="U131" s="813"/>
      <c r="V131" s="813"/>
      <c r="W131" s="814" t="s">
        <v>178</v>
      </c>
      <c r="X131" s="815"/>
      <c r="Y131" s="815"/>
      <c r="Z131" s="816"/>
      <c r="AA131" s="817">
        <v>26180654</v>
      </c>
      <c r="AB131" s="818"/>
      <c r="AC131" s="818"/>
      <c r="AD131" s="818"/>
      <c r="AE131" s="819"/>
      <c r="AF131" s="820">
        <v>26131833</v>
      </c>
      <c r="AG131" s="818"/>
      <c r="AH131" s="818"/>
      <c r="AI131" s="818"/>
      <c r="AJ131" s="819"/>
      <c r="AK131" s="820">
        <v>26349791</v>
      </c>
      <c r="AL131" s="818"/>
      <c r="AM131" s="818"/>
      <c r="AN131" s="818"/>
      <c r="AO131" s="819"/>
      <c r="AP131" s="821"/>
      <c r="AQ131" s="822"/>
      <c r="AR131" s="822"/>
      <c r="AS131" s="822"/>
      <c r="AT131" s="823"/>
      <c r="AU131" s="79"/>
      <c r="AV131" s="79"/>
      <c r="AW131" s="79"/>
      <c r="AX131" s="824" t="s">
        <v>472</v>
      </c>
      <c r="AY131" s="825"/>
      <c r="AZ131" s="825"/>
      <c r="BA131" s="825"/>
      <c r="BB131" s="825"/>
      <c r="BC131" s="825"/>
      <c r="BD131" s="825"/>
      <c r="BE131" s="826"/>
      <c r="BF131" s="827">
        <v>22</v>
      </c>
      <c r="BG131" s="828"/>
      <c r="BH131" s="828"/>
      <c r="BI131" s="828"/>
      <c r="BJ131" s="828"/>
      <c r="BK131" s="828"/>
      <c r="BL131" s="829"/>
      <c r="BM131" s="827">
        <v>350</v>
      </c>
      <c r="BN131" s="828"/>
      <c r="BO131" s="828"/>
      <c r="BP131" s="828"/>
      <c r="BQ131" s="828"/>
      <c r="BR131" s="828"/>
      <c r="BS131" s="829"/>
      <c r="BT131" s="830"/>
      <c r="BU131" s="831"/>
      <c r="BV131" s="831"/>
      <c r="BW131" s="831"/>
      <c r="BX131" s="831"/>
      <c r="BY131" s="831"/>
      <c r="BZ131" s="832"/>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40" t="s">
        <v>30</v>
      </c>
      <c r="B132" s="741"/>
      <c r="C132" s="741"/>
      <c r="D132" s="741"/>
      <c r="E132" s="741"/>
      <c r="F132" s="741"/>
      <c r="G132" s="741"/>
      <c r="H132" s="741"/>
      <c r="I132" s="741"/>
      <c r="J132" s="741"/>
      <c r="K132" s="741"/>
      <c r="L132" s="741"/>
      <c r="M132" s="741"/>
      <c r="N132" s="741"/>
      <c r="O132" s="741"/>
      <c r="P132" s="741"/>
      <c r="Q132" s="741"/>
      <c r="R132" s="741"/>
      <c r="S132" s="741"/>
      <c r="T132" s="741"/>
      <c r="U132" s="741"/>
      <c r="V132" s="759" t="s">
        <v>500</v>
      </c>
      <c r="W132" s="759"/>
      <c r="X132" s="759"/>
      <c r="Y132" s="759"/>
      <c r="Z132" s="760"/>
      <c r="AA132" s="761">
        <v>4.7015594030000001</v>
      </c>
      <c r="AB132" s="762"/>
      <c r="AC132" s="762"/>
      <c r="AD132" s="762"/>
      <c r="AE132" s="763"/>
      <c r="AF132" s="764">
        <v>3.364964869</v>
      </c>
      <c r="AG132" s="762"/>
      <c r="AH132" s="762"/>
      <c r="AI132" s="762"/>
      <c r="AJ132" s="763"/>
      <c r="AK132" s="764">
        <v>9.4229741709999999</v>
      </c>
      <c r="AL132" s="762"/>
      <c r="AM132" s="762"/>
      <c r="AN132" s="762"/>
      <c r="AO132" s="763"/>
      <c r="AP132" s="765"/>
      <c r="AQ132" s="766"/>
      <c r="AR132" s="766"/>
      <c r="AS132" s="766"/>
      <c r="AT132" s="767"/>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42"/>
      <c r="B133" s="743"/>
      <c r="C133" s="743"/>
      <c r="D133" s="743"/>
      <c r="E133" s="743"/>
      <c r="F133" s="743"/>
      <c r="G133" s="743"/>
      <c r="H133" s="743"/>
      <c r="I133" s="743"/>
      <c r="J133" s="743"/>
      <c r="K133" s="743"/>
      <c r="L133" s="743"/>
      <c r="M133" s="743"/>
      <c r="N133" s="743"/>
      <c r="O133" s="743"/>
      <c r="P133" s="743"/>
      <c r="Q133" s="743"/>
      <c r="R133" s="743"/>
      <c r="S133" s="743"/>
      <c r="T133" s="743"/>
      <c r="U133" s="743"/>
      <c r="V133" s="768" t="s">
        <v>83</v>
      </c>
      <c r="W133" s="768"/>
      <c r="X133" s="768"/>
      <c r="Y133" s="768"/>
      <c r="Z133" s="769"/>
      <c r="AA133" s="770">
        <v>4.5</v>
      </c>
      <c r="AB133" s="771"/>
      <c r="AC133" s="771"/>
      <c r="AD133" s="771"/>
      <c r="AE133" s="772"/>
      <c r="AF133" s="770">
        <v>4</v>
      </c>
      <c r="AG133" s="771"/>
      <c r="AH133" s="771"/>
      <c r="AI133" s="771"/>
      <c r="AJ133" s="772"/>
      <c r="AK133" s="770">
        <v>5.8</v>
      </c>
      <c r="AL133" s="771"/>
      <c r="AM133" s="771"/>
      <c r="AN133" s="771"/>
      <c r="AO133" s="772"/>
      <c r="AP133" s="773"/>
      <c r="AQ133" s="774"/>
      <c r="AR133" s="774"/>
      <c r="AS133" s="774"/>
      <c r="AT133" s="775"/>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fw3ogzUaY8a8Gq/9nER6PrwlgjSqDr9ol3UvlSpQwquZ3zVUYJzaXhmM0BTPWLrDGHbLXPmtaT4GdX5kyVzLlg==" saltValue="14hifDwHfWlzawbvwpKZ0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5"/>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5" zoomScaleNormal="85" zoomScaleSheetLayoutView="75"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101</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e/0WNPulpucge7UYzrdy7rg4Y8OeSjQM9Pbeo4QSIr5whX2ZhLadIgftx3xlj1C0Z3Ekv7wd8csw7WfedIL5A==" saltValue="jNy0LMOxANEqL9UpQ+7/Jw==" spinCount="100000" sheet="1" objects="1" scenarios="1"/>
  <phoneticPr fontId="5"/>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5" zoomScaleNormal="75"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nMSFv7/MhE6nxarpeg/tRbBuL3N+gV5GVOmE7OmxST6GhorBP9cEu5yG9d4CoPwekyIc0CUzsY/nBJRsXsufyQ==" saltValue="1mBd9YdOM2pd9DYtl/+awA=="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5" zoomScaleSheetLayoutView="75" workbookViewId="0"/>
  </sheetViews>
  <sheetFormatPr defaultColWidth="0" defaultRowHeight="13.5" customHeight="1" zeroHeight="1" x14ac:dyDescent="0.15"/>
  <cols>
    <col min="1" max="36" width="2.37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226</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5" t="s">
        <v>87</v>
      </c>
      <c r="AP7" s="144"/>
      <c r="AQ7" s="155" t="s">
        <v>503</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6"/>
      <c r="AP8" s="145" t="s">
        <v>504</v>
      </c>
      <c r="AQ8" s="156" t="s">
        <v>506</v>
      </c>
      <c r="AR8" s="170" t="s">
        <v>149</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8" t="s">
        <v>507</v>
      </c>
      <c r="AL9" s="1059"/>
      <c r="AM9" s="1059"/>
      <c r="AN9" s="1060"/>
      <c r="AO9" s="134">
        <v>4840897</v>
      </c>
      <c r="AP9" s="134">
        <v>50743</v>
      </c>
      <c r="AQ9" s="157">
        <v>66275</v>
      </c>
      <c r="AR9" s="171">
        <v>-23.4</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8" t="s">
        <v>501</v>
      </c>
      <c r="AL10" s="1059"/>
      <c r="AM10" s="1059"/>
      <c r="AN10" s="1060"/>
      <c r="AO10" s="135">
        <v>304150</v>
      </c>
      <c r="AP10" s="135">
        <v>3188</v>
      </c>
      <c r="AQ10" s="158">
        <v>6024</v>
      </c>
      <c r="AR10" s="172">
        <v>-47.1</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8" t="s">
        <v>211</v>
      </c>
      <c r="AL11" s="1059"/>
      <c r="AM11" s="1059"/>
      <c r="AN11" s="1060"/>
      <c r="AO11" s="135">
        <v>1504774</v>
      </c>
      <c r="AP11" s="135">
        <v>15773</v>
      </c>
      <c r="AQ11" s="158">
        <v>9864</v>
      </c>
      <c r="AR11" s="172">
        <v>59.9</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8" t="s">
        <v>400</v>
      </c>
      <c r="AL12" s="1059"/>
      <c r="AM12" s="1059"/>
      <c r="AN12" s="1060"/>
      <c r="AO12" s="135" t="s">
        <v>205</v>
      </c>
      <c r="AP12" s="135" t="s">
        <v>205</v>
      </c>
      <c r="AQ12" s="158">
        <v>290</v>
      </c>
      <c r="AR12" s="172" t="s">
        <v>205</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8" t="s">
        <v>242</v>
      </c>
      <c r="AL13" s="1059"/>
      <c r="AM13" s="1059"/>
      <c r="AN13" s="1060"/>
      <c r="AO13" s="135" t="s">
        <v>205</v>
      </c>
      <c r="AP13" s="135" t="s">
        <v>205</v>
      </c>
      <c r="AQ13" s="158" t="s">
        <v>205</v>
      </c>
      <c r="AR13" s="172" t="s">
        <v>205</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8" t="s">
        <v>295</v>
      </c>
      <c r="AL14" s="1059"/>
      <c r="AM14" s="1059"/>
      <c r="AN14" s="1060"/>
      <c r="AO14" s="135">
        <v>344006</v>
      </c>
      <c r="AP14" s="135">
        <v>3606</v>
      </c>
      <c r="AQ14" s="158">
        <v>2880</v>
      </c>
      <c r="AR14" s="172">
        <v>25.2</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8" t="s">
        <v>508</v>
      </c>
      <c r="AL15" s="1059"/>
      <c r="AM15" s="1059"/>
      <c r="AN15" s="1060"/>
      <c r="AO15" s="135">
        <v>165969</v>
      </c>
      <c r="AP15" s="135">
        <v>1740</v>
      </c>
      <c r="AQ15" s="158">
        <v>1647</v>
      </c>
      <c r="AR15" s="172">
        <v>5.6</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61" t="s">
        <v>311</v>
      </c>
      <c r="AL16" s="1062"/>
      <c r="AM16" s="1062"/>
      <c r="AN16" s="1063"/>
      <c r="AO16" s="135">
        <v>-324084</v>
      </c>
      <c r="AP16" s="135">
        <v>-3397</v>
      </c>
      <c r="AQ16" s="158">
        <v>-6247</v>
      </c>
      <c r="AR16" s="172">
        <v>-45.6</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61" t="s">
        <v>279</v>
      </c>
      <c r="AL17" s="1062"/>
      <c r="AM17" s="1062"/>
      <c r="AN17" s="1063"/>
      <c r="AO17" s="135">
        <v>6835712</v>
      </c>
      <c r="AP17" s="135">
        <v>71652</v>
      </c>
      <c r="AQ17" s="158">
        <v>80733</v>
      </c>
      <c r="AR17" s="172">
        <v>-11.2</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166</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333</v>
      </c>
      <c r="AQ20" s="159" t="s">
        <v>40</v>
      </c>
      <c r="AR20" s="173"/>
    </row>
    <row r="21" spans="1:46" s="98" customFormat="1" x14ac:dyDescent="0.15">
      <c r="A21" s="100"/>
      <c r="AK21" s="1055" t="s">
        <v>510</v>
      </c>
      <c r="AL21" s="1056"/>
      <c r="AM21" s="1056"/>
      <c r="AN21" s="1057"/>
      <c r="AO21" s="137">
        <v>6.06</v>
      </c>
      <c r="AP21" s="147">
        <v>7.61</v>
      </c>
      <c r="AQ21" s="160">
        <v>-1.55</v>
      </c>
      <c r="AS21" s="179"/>
      <c r="AT21" s="100"/>
    </row>
    <row r="22" spans="1:46" s="98" customFormat="1" x14ac:dyDescent="0.15">
      <c r="A22" s="100"/>
      <c r="AK22" s="1055" t="s">
        <v>511</v>
      </c>
      <c r="AL22" s="1056"/>
      <c r="AM22" s="1056"/>
      <c r="AN22" s="1057"/>
      <c r="AO22" s="138">
        <v>97.5</v>
      </c>
      <c r="AP22" s="148">
        <v>98.3</v>
      </c>
      <c r="AQ22" s="161">
        <v>-0.8</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512</v>
      </c>
      <c r="AP26" s="149"/>
      <c r="AQ26" s="149"/>
      <c r="AR26" s="149"/>
      <c r="AS26" s="102"/>
      <c r="AT26" s="102"/>
    </row>
    <row r="27" spans="1:46" x14ac:dyDescent="0.15">
      <c r="A27" s="103"/>
      <c r="AO27" s="108"/>
      <c r="AP27" s="108"/>
      <c r="AQ27" s="108"/>
      <c r="AR27" s="108"/>
      <c r="AS27" s="108"/>
      <c r="AT27" s="108"/>
    </row>
    <row r="28" spans="1:46" ht="17.25" x14ac:dyDescent="0.15">
      <c r="A28" s="99" t="s">
        <v>270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5" t="s">
        <v>87</v>
      </c>
      <c r="AP30" s="144"/>
      <c r="AQ30" s="155" t="s">
        <v>503</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6"/>
      <c r="AP31" s="145" t="s">
        <v>504</v>
      </c>
      <c r="AQ31" s="156" t="s">
        <v>506</v>
      </c>
      <c r="AR31" s="170" t="s">
        <v>149</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9" t="s">
        <v>513</v>
      </c>
      <c r="AL32" s="1050"/>
      <c r="AM32" s="1050"/>
      <c r="AN32" s="1051"/>
      <c r="AO32" s="135">
        <v>1942276</v>
      </c>
      <c r="AP32" s="135">
        <v>20359</v>
      </c>
      <c r="AQ32" s="162">
        <v>41690</v>
      </c>
      <c r="AR32" s="172">
        <v>-51.2</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9" t="s">
        <v>514</v>
      </c>
      <c r="AL33" s="1050"/>
      <c r="AM33" s="1050"/>
      <c r="AN33" s="1051"/>
      <c r="AO33" s="135" t="s">
        <v>205</v>
      </c>
      <c r="AP33" s="135" t="s">
        <v>205</v>
      </c>
      <c r="AQ33" s="162">
        <v>10</v>
      </c>
      <c r="AR33" s="172" t="s">
        <v>205</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9" t="s">
        <v>58</v>
      </c>
      <c r="AL34" s="1050"/>
      <c r="AM34" s="1050"/>
      <c r="AN34" s="1051"/>
      <c r="AO34" s="135" t="s">
        <v>205</v>
      </c>
      <c r="AP34" s="135" t="s">
        <v>205</v>
      </c>
      <c r="AQ34" s="162">
        <v>211</v>
      </c>
      <c r="AR34" s="172" t="s">
        <v>205</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9" t="s">
        <v>515</v>
      </c>
      <c r="AL35" s="1050"/>
      <c r="AM35" s="1050"/>
      <c r="AN35" s="1051"/>
      <c r="AO35" s="135">
        <v>606799</v>
      </c>
      <c r="AP35" s="135">
        <v>6361</v>
      </c>
      <c r="AQ35" s="162">
        <v>11112</v>
      </c>
      <c r="AR35" s="172">
        <v>-42.8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9" t="s">
        <v>34</v>
      </c>
      <c r="AL36" s="1050"/>
      <c r="AM36" s="1050"/>
      <c r="AN36" s="1051"/>
      <c r="AO36" s="135">
        <v>122221</v>
      </c>
      <c r="AP36" s="135">
        <v>1281</v>
      </c>
      <c r="AQ36" s="162">
        <v>2406</v>
      </c>
      <c r="AR36" s="172">
        <v>-46.8</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9" t="s">
        <v>347</v>
      </c>
      <c r="AL37" s="1050"/>
      <c r="AM37" s="1050"/>
      <c r="AN37" s="1051"/>
      <c r="AO37" s="135">
        <v>1887296</v>
      </c>
      <c r="AP37" s="135">
        <v>19783</v>
      </c>
      <c r="AQ37" s="162">
        <v>3744</v>
      </c>
      <c r="AR37" s="172">
        <v>428.4</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52" t="s">
        <v>516</v>
      </c>
      <c r="AL38" s="1053"/>
      <c r="AM38" s="1053"/>
      <c r="AN38" s="1054"/>
      <c r="AO38" s="139" t="s">
        <v>205</v>
      </c>
      <c r="AP38" s="139" t="s">
        <v>205</v>
      </c>
      <c r="AQ38" s="163">
        <v>1</v>
      </c>
      <c r="AR38" s="161" t="s">
        <v>205</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52" t="s">
        <v>85</v>
      </c>
      <c r="AL39" s="1053"/>
      <c r="AM39" s="1053"/>
      <c r="AN39" s="1054"/>
      <c r="AO39" s="135">
        <v>-43803</v>
      </c>
      <c r="AP39" s="135">
        <v>-459</v>
      </c>
      <c r="AQ39" s="162">
        <v>-3238</v>
      </c>
      <c r="AR39" s="172">
        <v>-85.8</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9" t="s">
        <v>517</v>
      </c>
      <c r="AL40" s="1050"/>
      <c r="AM40" s="1050"/>
      <c r="AN40" s="1051"/>
      <c r="AO40" s="135">
        <v>-2031855</v>
      </c>
      <c r="AP40" s="135">
        <v>-21298</v>
      </c>
      <c r="AQ40" s="162">
        <v>-38466</v>
      </c>
      <c r="AR40" s="172">
        <v>-44.6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9" t="s">
        <v>385</v>
      </c>
      <c r="AL41" s="1040"/>
      <c r="AM41" s="1040"/>
      <c r="AN41" s="1041"/>
      <c r="AO41" s="135">
        <v>2482934</v>
      </c>
      <c r="AP41" s="135">
        <v>26026</v>
      </c>
      <c r="AQ41" s="162">
        <v>17470</v>
      </c>
      <c r="AR41" s="172">
        <v>49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362</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7" t="s">
        <v>87</v>
      </c>
      <c r="AN49" s="1042" t="s">
        <v>439</v>
      </c>
      <c r="AO49" s="1043"/>
      <c r="AP49" s="1043"/>
      <c r="AQ49" s="1043"/>
      <c r="AR49" s="1044"/>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8"/>
      <c r="AN50" s="131" t="s">
        <v>493</v>
      </c>
      <c r="AO50" s="141" t="s">
        <v>494</v>
      </c>
      <c r="AP50" s="152" t="s">
        <v>520</v>
      </c>
      <c r="AQ50" s="165" t="s">
        <v>381</v>
      </c>
      <c r="AR50" s="175" t="s">
        <v>521</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391</v>
      </c>
      <c r="AL51" s="120"/>
      <c r="AM51" s="125">
        <v>6815993</v>
      </c>
      <c r="AN51" s="132">
        <v>72112</v>
      </c>
      <c r="AO51" s="142">
        <v>2.2000000000000002</v>
      </c>
      <c r="AP51" s="153">
        <v>65988</v>
      </c>
      <c r="AQ51" s="166">
        <v>-5.0999999999999996</v>
      </c>
      <c r="AR51" s="176">
        <v>7.3</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281</v>
      </c>
      <c r="AM52" s="126">
        <v>3494104</v>
      </c>
      <c r="AN52" s="133">
        <v>36967</v>
      </c>
      <c r="AO52" s="143">
        <v>15.1</v>
      </c>
      <c r="AP52" s="154">
        <v>36473</v>
      </c>
      <c r="AQ52" s="167">
        <v>3.3</v>
      </c>
      <c r="AR52" s="177">
        <v>11.8</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239</v>
      </c>
      <c r="AL53" s="120"/>
      <c r="AM53" s="125">
        <v>8258188</v>
      </c>
      <c r="AN53" s="132">
        <v>87120</v>
      </c>
      <c r="AO53" s="142">
        <v>20.8</v>
      </c>
      <c r="AP53" s="153">
        <v>77507</v>
      </c>
      <c r="AQ53" s="166">
        <v>17.5</v>
      </c>
      <c r="AR53" s="176">
        <v>3.3</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281</v>
      </c>
      <c r="AM54" s="126">
        <v>5109459</v>
      </c>
      <c r="AN54" s="133">
        <v>53902</v>
      </c>
      <c r="AO54" s="143">
        <v>45.8</v>
      </c>
      <c r="AP54" s="154">
        <v>42788</v>
      </c>
      <c r="AQ54" s="167">
        <v>17.3</v>
      </c>
      <c r="AR54" s="177">
        <v>28.5</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131</v>
      </c>
      <c r="AL55" s="120"/>
      <c r="AM55" s="125">
        <v>8535054</v>
      </c>
      <c r="AN55" s="132">
        <v>89905</v>
      </c>
      <c r="AO55" s="142">
        <v>3.2</v>
      </c>
      <c r="AP55" s="153">
        <v>86564</v>
      </c>
      <c r="AQ55" s="166">
        <v>11.7</v>
      </c>
      <c r="AR55" s="176">
        <v>-8.5</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281</v>
      </c>
      <c r="AM56" s="126">
        <v>3410417</v>
      </c>
      <c r="AN56" s="133">
        <v>35924</v>
      </c>
      <c r="AO56" s="143">
        <v>-33.4</v>
      </c>
      <c r="AP56" s="154">
        <v>44869</v>
      </c>
      <c r="AQ56" s="167">
        <v>4.9000000000000004</v>
      </c>
      <c r="AR56" s="177">
        <v>-38.299999999999997</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5405665</v>
      </c>
      <c r="AN57" s="132">
        <v>56690</v>
      </c>
      <c r="AO57" s="142">
        <v>-36.9</v>
      </c>
      <c r="AP57" s="153">
        <v>62698</v>
      </c>
      <c r="AQ57" s="166">
        <v>-27.6</v>
      </c>
      <c r="AR57" s="176">
        <v>-9.3000000000000007</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281</v>
      </c>
      <c r="AM58" s="126">
        <v>2810757</v>
      </c>
      <c r="AN58" s="133">
        <v>29477</v>
      </c>
      <c r="AO58" s="143">
        <v>-17.899999999999999</v>
      </c>
      <c r="AP58" s="154">
        <v>31973</v>
      </c>
      <c r="AQ58" s="167">
        <v>-28.7</v>
      </c>
      <c r="AR58" s="177">
        <v>10.8</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505</v>
      </c>
      <c r="AL59" s="120"/>
      <c r="AM59" s="125">
        <v>8357085</v>
      </c>
      <c r="AN59" s="132">
        <v>87600</v>
      </c>
      <c r="AO59" s="142">
        <v>54.5</v>
      </c>
      <c r="AP59" s="153">
        <v>79245</v>
      </c>
      <c r="AQ59" s="166">
        <v>26.4</v>
      </c>
      <c r="AR59" s="176">
        <v>28.1</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281</v>
      </c>
      <c r="AM60" s="126">
        <v>3146162</v>
      </c>
      <c r="AN60" s="133">
        <v>32978</v>
      </c>
      <c r="AO60" s="143">
        <v>11.9</v>
      </c>
      <c r="AP60" s="154">
        <v>40378</v>
      </c>
      <c r="AQ60" s="167">
        <v>26.3</v>
      </c>
      <c r="AR60" s="177">
        <v>-14.4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522</v>
      </c>
      <c r="AL61" s="123"/>
      <c r="AM61" s="125">
        <v>7474397</v>
      </c>
      <c r="AN61" s="132">
        <v>78685</v>
      </c>
      <c r="AO61" s="142">
        <v>8.8000000000000007</v>
      </c>
      <c r="AP61" s="153">
        <v>74400</v>
      </c>
      <c r="AQ61" s="168">
        <v>4.5999999999999996</v>
      </c>
      <c r="AR61" s="176">
        <v>4.2</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281</v>
      </c>
      <c r="AM62" s="126">
        <v>3594180</v>
      </c>
      <c r="AN62" s="133">
        <v>37850</v>
      </c>
      <c r="AO62" s="143">
        <v>4.3</v>
      </c>
      <c r="AP62" s="154">
        <v>39296</v>
      </c>
      <c r="AQ62" s="167">
        <v>4.5999999999999996</v>
      </c>
      <c r="AR62" s="177">
        <v>-0.3</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I3v8sqmne+Sk4tmYK0xjS7GdJfSIRhuzJB4uqpl1u/ZNa9PLod2b7FZ6E0MnomHUhcC9gadALXQJb22+Ft7/aA==" saltValue="Bma/igtQwoQxF0kyT1fNq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15"/>
  <cols>
    <col min="1" max="125" width="2.37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iNryldPyR0nun3rd5gO3XM1y1RyggkQwWzhOkNIBj4ZlpKjM4ZkPoj4qNf6y1Ie1HU7WkUoAPtWgEeGKY/z/Q==" saltValue="HAATt1k3FdmC9Qe1FgVZzQ=="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5" zoomScaleNormal="75" zoomScaleSheetLayoutView="55" workbookViewId="0"/>
  </sheetViews>
  <sheetFormatPr defaultColWidth="0" defaultRowHeight="13.5" customHeight="1" zeroHeight="1" x14ac:dyDescent="0.15"/>
  <cols>
    <col min="1" max="125" width="2.37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YTKHTicBZMy1THLFy3HZHMhG8j77B9sMJlCbQnI97/zGLYmDN7Fgc0/oMSX0V/MgPDnO6CAJMDA5DA1or4lmmA==" saltValue="j3QNA2cmx9GFe+DJ5gHkig==" spinCount="100000" sheet="1" objects="1" scenarios="1"/>
  <phoneticPr fontId="5"/>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view="pageBreakPreview" zoomScale="75" zoomScaleNormal="30" zoomScaleSheetLayoutView="75"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4</v>
      </c>
      <c r="C46" s="188"/>
      <c r="D46" s="188"/>
      <c r="E46" s="189" t="s">
        <v>14</v>
      </c>
      <c r="F46" s="190" t="s">
        <v>524</v>
      </c>
      <c r="G46" s="194" t="s">
        <v>378</v>
      </c>
      <c r="H46" s="194" t="s">
        <v>227</v>
      </c>
      <c r="I46" s="194" t="s">
        <v>445</v>
      </c>
      <c r="J46" s="199" t="s">
        <v>525</v>
      </c>
    </row>
    <row r="47" spans="2:10" ht="57.75" customHeight="1" x14ac:dyDescent="0.15">
      <c r="B47" s="185"/>
      <c r="C47" s="1064" t="s">
        <v>3</v>
      </c>
      <c r="D47" s="1064"/>
      <c r="E47" s="1065"/>
      <c r="F47" s="191">
        <v>30.16</v>
      </c>
      <c r="G47" s="195">
        <v>25.37</v>
      </c>
      <c r="H47" s="195">
        <v>21.05</v>
      </c>
      <c r="I47" s="195">
        <v>23.7</v>
      </c>
      <c r="J47" s="200">
        <v>22.15</v>
      </c>
    </row>
    <row r="48" spans="2:10" ht="57.75" customHeight="1" x14ac:dyDescent="0.15">
      <c r="B48" s="186"/>
      <c r="C48" s="1066" t="s">
        <v>10</v>
      </c>
      <c r="D48" s="1066"/>
      <c r="E48" s="1067"/>
      <c r="F48" s="192">
        <v>8.51</v>
      </c>
      <c r="G48" s="196">
        <v>8.86</v>
      </c>
      <c r="H48" s="196">
        <v>11.01</v>
      </c>
      <c r="I48" s="196">
        <v>9.9700000000000006</v>
      </c>
      <c r="J48" s="201">
        <v>11.04</v>
      </c>
    </row>
    <row r="49" spans="2:10" ht="57.75" customHeight="1" x14ac:dyDescent="0.15">
      <c r="B49" s="187"/>
      <c r="C49" s="1068" t="s">
        <v>13</v>
      </c>
      <c r="D49" s="1068"/>
      <c r="E49" s="1069"/>
      <c r="F49" s="193">
        <v>2.2200000000000002</v>
      </c>
      <c r="G49" s="197" t="s">
        <v>179</v>
      </c>
      <c r="H49" s="197" t="s">
        <v>346</v>
      </c>
      <c r="I49" s="197">
        <v>1.6</v>
      </c>
      <c r="J49" s="202" t="s">
        <v>220</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UhuuBnPajFiS1P2HnT89oEIWsEc8+jWoJkC9fwa1Jq71iN4kJ4pLUcWxjRXV+7o9xTX3KVrENavUbugUIXEnyg==" saltValue="7R5AIDgQ/lFUYWGsnLjMXg=="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2020-08-28T05:57:30Z</cp:lastPrinted>
  <dcterms:created xsi:type="dcterms:W3CDTF">2020-02-10T02:49:05Z</dcterms:created>
  <dcterms:modified xsi:type="dcterms:W3CDTF">2020-09-25T07:18:57Z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2020-08-25T01:45:22Z</vt:filetime>
  </property>
</Properties>
</file>