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s="1"/>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<sst xmlns="http://schemas.openxmlformats.org/spreadsheetml/2006/main" count="1146" uniqueCount="605">
  <si>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</si>
  <si>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</si>
  <si>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</si>
  <si>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</si>
  <si>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</si>
  <si>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</si>
  <si>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</si>
  <si>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</si>
  <si>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</si>
  <si>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</si>
  <si>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</si>
  <si>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</si>
  <si>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</si>
  <si>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</si>
  <si>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</si>
  <si>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</si>
  <si>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</si>
  <si>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</si>
  <si>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</si>
  <si>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</si>
  <si>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</si>
  <si>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</si>
  <si>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</si>
  <si>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</si>
  <si>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</si>
  <si>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</si>
  <si>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</si>
  <si>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</si>
  <si>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</si>
  <si>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</si>
  <si>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</si>
  <si>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</si>
  <si>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</si>
  <si>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</si>
  <si>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</si>
  <si>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</si>
  <si>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</si>
  <si>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</si>
  <si>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</si>
  <si>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</si>
  <si>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</si>
  <si>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</si>
  <si>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</si>
  <si>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</si>
  <si>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</si>
  <si>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</si>
  <si>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</si>
  <si>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</si>
  <si>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</si>
  <si>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</si>
  <si>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</si>
  <si>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</si>
  <si>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</si>
  <si>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</si>
  <si>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</si>
  <si>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</si>
  <si>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</si>
  <si>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</si>
  <si>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</si>
  <si>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</si>
  <si>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</si>
  <si>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</si>
  <si>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</si>
  <si>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</si>
  <si>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</si>
  <si>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</si>
  <si>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</si>
  <si>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</si>
  <si>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</si>
  <si>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</si>
  <si>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</si>
  <si>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</si>
  <si>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</si>
  <si>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</si>
  <si>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</si>
  <si>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</si>
  <si>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</si>
  <si>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</si>
  <si>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</si>
  <si>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</si>
  <si>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</si>
  <si>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</si>
  <si>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</si>
  <si>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</si>
  <si>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</si>
  <si>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</si>
  <si>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</si>
  <si>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</si>
  <si>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</si>
  <si>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</si>
  <si>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</si>
  <si>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</si>
  <si>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</si>
  <si>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</si>
  <si>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</si>
  <si>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</si>
  <si>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</si>
  <si>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</si>
  <si>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</si>
  <si>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</si>
  <si>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</si>
  <si>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</si>
  <si>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</si>
  <si>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</si>
  <si>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</si>
  <si>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</si>
  <si>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</si>
  <si>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</si>
  <si>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</si>
  <si>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</si>
  <si>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</si>
  <si>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</si>
  <si>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</si>
  <si>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</si>
  <si>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</si>
  <si>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</si>
  <si>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</si>
  <si>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</si>
  <si>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</si>
  <si>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</si>
  <si>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</si>
  <si>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</si>
  <si>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</si>
  <si>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</si>
  <si>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</si>
  <si>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</si>
  <si>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</si>
  <si>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</si>
  <si>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</si>
  <si>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</si>
  <si>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</si>
  <si>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</si>
  <si>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</si>
  <si>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</si>
  <si>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</si>
  <si>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</si>
  <si>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</si>
  <si>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</si>
  <si>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</si>
  <si>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</si>
  <si>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</si>
  <si>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</si>
  <si>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</si>
  <si>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</si>
  <si>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</si>
  <si>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</si>
  <si>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</si>
  <si>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</si>
  <si>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</si>
  <si>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</si>
  <si>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</si>
  <si>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</si>
  <si>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</si>
  <si>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</si>
  <si>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</si>
  <si>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</si>
  <si>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</si>
  <si>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</si>
  <si>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</si>
  <si>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</si>
  <si>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</si>
  <si>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</si>
  <si>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</si>
  <si>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</si>
  <si>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</si>
  <si>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</si>
  <si>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</si>
  <si>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</si>
  <si>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</si>
  <si>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</si>
  <si>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</si>
  <si>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</si>
  <si>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</si>
  <si>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</si>
  <si>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</si>
  <si>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</si>
  <si>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</si>
  <si>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</si>
  <si>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</si>
  <si>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</si>
  <si>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</si>
  <si>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</si>
  <si>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</si>
  <si>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</si>
  <si>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</si>
  <si>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</si>
  <si>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</si>
  <si>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</si>
  <si>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</si>
  <si>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</si>
  <si>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</si>
  <si>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</si>
  <si>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</si>
  <si>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</si>
  <si>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</si>
  <si>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</si>
  <si>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</si>
  <si>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</si>
  <si>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</si>
  <si>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</si>
  <si>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</si>
  <si>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</si>
  <si>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</si>
  <si>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</si>
  <si>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</si>
  <si>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</si>
  <si>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</si>
  <si>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</si>
  <si>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</si>
  <si>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</si>
  <si>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</si>
  <si>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</si>
  <si>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</si>
  <si>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</si>
  <si>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茨城県行方市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</si>
  <si>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</si>
  <si>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</si>
  <si>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</si>
  <si>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</si>
  <si>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</si>
  <si>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</si>
  <si>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</si>
  <si>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</si>
  <si>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</si>
  <si>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</si>
  <si>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</si>
  <si>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</si>
  <si>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</si>
  <si>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</si>
  <si>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</si>
  <si>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</si>
  <si>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</si>
  <si>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</si>
  <si>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</si>
  <si>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</si>
  <si>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</si>
  <si>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</si>
  <si>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</si>
  <si>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</si>
  <si>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</si>
  <si>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</si>
  <si>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</si>
  <si>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</si>
  <si>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</si>
  <si>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</si>
  <si>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</si>
  <si>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</si>
  <si>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</si>
  <si>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</si>
  <si>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</si>
  <si>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</si>
  <si>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</si>
  <si>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</si>
  <si>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</si>
  <si>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</si>
  <si>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</si>
  <si>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</si>
  <si>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</si>
  <si>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</si>
  <si>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</si>
  <si>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</si>
  <si>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</si>
  <si>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</si>
  <si>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</si>
  <si>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</si>
  <si>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</si>
  <si>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</si>
  <si>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</si>
  <si>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</si>
  <si>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</si>
  <si>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</si>
  <si>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</si>
  <si>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</si>
  <si>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</si>
  <si>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</si>
  <si>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</si>
  <si>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</si>
  <si>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</si>
  <si>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</si>
  <si>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</si>
  <si>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</si>
  <si>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</si>
  <si>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</si>
  <si>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</si>
  <si>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</si>
  <si>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</si>
  <si>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</si>
  <si>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</si>
  <si>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</si>
  <si>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</si>
  <si>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</si>
  <si>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</si>
  <si>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</si>
  <si>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</si>
  <si>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</si>
  <si>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</si>
  <si>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</si>
  <si>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</si>
  <si>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</si>
  <si>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</si>
  <si>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</si>
  <si>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</si>
  <si>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</si>
  <si>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</si>
  <si>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</si>
  <si>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</si>
  <si>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</si>
  <si>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</si>
  <si>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</si>
  <si>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</si>
  <si>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</si>
  <si>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</si>
  <si>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</si>
  <si>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</si>
  <si>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</si>
  <si>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</si>
  <si>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</si>
  <si>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</si>
  <si>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</si>
  <si>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</si>
  <si>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</si>
  <si>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</si>
  <si>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</si>
  <si>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</si>
  <si>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</si>
  <si>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</si>
  <si>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</si>
  <si>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</si>
  <si>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</si>
  <si>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</si>
  <si>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</si>
  <si>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</si>
  <si>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</si>
  <si>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</si>
  <si>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</si>
  <si>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</si>
  <si>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</si>
  <si>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</si>
  <si>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</si>
  <si>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</si>
  <si>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</si>
  <si>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</si>
  <si>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</si>
  <si>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</si>
  <si>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</si>
  <si>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</si>
  <si>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</si>
  <si>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</si>
  <si>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</si>
  <si>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</si>
  <si>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</si>
  <si>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</si>
  <si>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</si>
  <si>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</si>
  <si>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</si>
  <si>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</si>
  <si>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</si>
  <si>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</si>
  <si>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</si>
  <si>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</si>
  <si>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</si>
  <si>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</si>
  <si>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</si>
  <si>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</si>
  <si>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茨城県行方市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</si>
  <si>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</si>
  <si>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</si>
  <si>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</si>
  <si>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</si>
  <si>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</si>
  <si>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</si>
  <si>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</si>
  <si>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</si>
  <si>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</si>
  <si>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</si>
  <si>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</si>
  <si>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</si>
  <si>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</si>
  <si>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</si>
  <si>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</si>
  <si>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</si>
  <si>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</si>
  <si>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</si>
  <si>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</si>
  <si>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</si>
  <si>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</si>
  <si>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</si>
  <si>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</si>
  <si>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</si>
  <si>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</si>
  <si>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</si>
  <si>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</si>
  <si>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</si>
  <si>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</si>
  <si>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</si>
  <si>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</si>
  <si>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</si>
  <si>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</si>
  <si>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</si>
  <si>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</si>
  <si>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</si>
  <si>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</si>
  <si>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</si>
  <si>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</si>
  <si>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</si>
  <si>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</si>
  <si>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特定環境保全公共下水道事業特別会計</t>
    <phoneticPr fontId="5"/>
  </si>
  <si>
    <t>流域関連公共下水道事業特別会計</t>
    <phoneticPr fontId="5"/>
  </si>
  <si>
    <t>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</si>
  <si>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</si>
  <si>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</si>
  <si>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</si>
  <si>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</si>
  <si>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</si>
  <si>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</si>
  <si>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</si>
  <si>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</si>
  <si>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</si>
  <si>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</si>
  <si>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</si>
  <si>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</si>
  <si>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</si>
  <si>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</si>
  <si>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</si>
  <si>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</si>
  <si>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</si>
  <si>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</si>
  <si>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</si>
  <si>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</si>
  <si>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</si>
  <si>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</si>
  <si>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</si>
  <si>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</si>
  <si>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</si>
  <si>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</si>
  <si>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</si>
  <si>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</si>
  <si>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</si>
  <si>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</si>
  <si>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</si>
  <si>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</si>
  <si>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</si>
  <si>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</si>
  <si>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</si>
  <si>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</si>
  <si>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</si>
  <si>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</si>
  <si>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</si>
  <si>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</si>
  <si>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</si>
  <si>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</si>
  <si>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</si>
  <si>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</si>
  <si>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</si>
  <si>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</si>
  <si>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</si>
  <si>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</si>
  <si>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</si>
  <si>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</si>
  <si>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</si>
  <si>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</si>
  <si>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</si>
  <si>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</si>
  <si>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</si>
  <si>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</si>
  <si>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</si>
  <si>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</si>
  <si>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</si>
  <si>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</si>
  <si>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</si>
  <si>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</si>
  <si>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</si>
  <si>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</si>
  <si>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</si>
  <si>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</si>
  <si>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</si>
  <si>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</si>
  <si>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</si>
  <si>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</si>
  <si>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</si>
  <si>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</si>
  <si>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</si>
  <si>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</si>
  <si>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</si>
  <si>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</si>
  <si>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</si>
  <si>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</si>
  <si>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</si>
  <si>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</si>
  <si>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</si>
  <si>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</si>
  <si>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</si>
  <si>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</si>
  <si>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</si>
  <si>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</si>
  <si>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</si>
  <si>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</si>
  <si>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</si>
  <si>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</si>
  <si>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</si>
  <si>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</si>
  <si>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</si>
  <si>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</si>
  <si>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</si>
  <si>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</si>
  <si>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</si>
  <si>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</si>
  <si>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</si>
  <si>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</si>
  <si>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</si>
  <si>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</si>
  <si>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</si>
  <si>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</si>
  <si>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</si>
  <si>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</si>
  <si>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</si>
  <si>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</si>
  <si>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</si>
  <si>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</si>
  <si>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</si>
  <si>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</si>
  <si>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</si>
  <si>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</si>
  <si>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</si>
  <si>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</si>
  <si>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</si>
  <si>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</si>
  <si>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</si>
  <si>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</si>
  <si>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</si>
  <si>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</si>
  <si>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</si>
  <si>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</si>
  <si>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</si>
  <si>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</si>
  <si>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</si>
  <si>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</si>
  <si>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</si>
  <si>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</si>
  <si>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</si>
  <si>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</si>
  <si>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</si>
  <si>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</si>
  <si>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</si>
  <si>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</si>
  <si>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</si>
  <si>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</si>
  <si>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</si>
  <si>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</si>
  <si>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</si>
  <si>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</si>
  <si>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0.66</t>
  </si>
  <si>
    <t>▲ 0.35</t>
  </si>
  <si>
    <t>▲ 1.48</t>
  </si>
  <si>
    <t>水道事業会計</t>
  </si>
  <si>
    <t>一般会計</t>
  </si>
  <si>
    <t>介護保険特別会計</t>
  </si>
  <si>
    <t>国民健康保険特別会計</t>
  </si>
  <si>
    <t>戸別浄化槽整備事業特別会計</t>
  </si>
  <si>
    <t>農業集落排水事業特別会計</t>
  </si>
  <si>
    <t>特定環境保全公共下水道事業特別会計</t>
  </si>
  <si>
    <t>流域関連公共下水道事業特別会計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</si>
  <si>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</si>
  <si>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</si>
  <si>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</si>
  <si>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</si>
  <si>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</si>
  <si>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</si>
  <si>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</si>
  <si>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</si>
  <si>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</si>
  <si>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</si>
  <si>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ジギョウ</t>
    </rPh>
    <rPh sb="22" eb="24">
      <t>トクベツ</t>
    </rPh>
    <rPh sb="24" eb="26">
      <t>カイケイ</t>
    </rPh>
    <phoneticPr fontId="2"/>
  </si>
  <si>
    <t>茨城租税債権管理機構</t>
    <rPh sb="0" eb="2">
      <t>イバラキ</t>
    </rPh>
    <rPh sb="2" eb="4">
      <t>ソゼイ</t>
    </rPh>
    <rPh sb="4" eb="5">
      <t>サイ</t>
    </rPh>
    <rPh sb="5" eb="6">
      <t>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</si>
  <si>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</si>
  <si>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</si>
  <si>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　一般会計</t>
    <rPh sb="0" eb="2">
      <t>ロッコウ</t>
    </rPh>
    <rPh sb="2" eb="4">
      <t>コウイキ</t>
    </rPh>
    <rPh sb="4" eb="6">
      <t>ジム</t>
    </rPh>
    <rPh sb="6" eb="8">
      <t>クミアイ</t>
    </rPh>
    <rPh sb="9" eb="11">
      <t>イッパン</t>
    </rPh>
    <rPh sb="11" eb="13">
      <t>カイケイ</t>
    </rPh>
    <phoneticPr fontId="2"/>
  </si>
  <si>
    <t>鹿行広域事務組合　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</si>
  <si>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　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</si>
  <si>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　火葬場事業特別会計</t>
    <rPh sb="0" eb="2">
      <t>ロッコウ</t>
    </rPh>
    <rPh sb="2" eb="4">
      <t>コウイキ</t>
    </rPh>
    <rPh sb="4" eb="6">
      <t>ジム</t>
    </rPh>
    <rPh sb="6" eb="8">
      <t>クミアイ</t>
    </rPh>
    <rPh sb="9" eb="11">
      <t>カソウ</t>
    </rPh>
    <rPh sb="11" eb="12">
      <t>ジョウ</t>
    </rPh>
    <rPh sb="12" eb="14">
      <t>ジギョウ</t>
    </rPh>
    <rPh sb="14" eb="16">
      <t>トクベツ</t>
    </rPh>
    <rPh sb="16" eb="18">
      <t>カイケイ</t>
    </rPh>
    <phoneticPr fontId="2"/>
  </si>
  <si>
    <t>鹿行広域事務組合　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</si>
  <si>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鹿行広域事務組合　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</si>
  <si>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行方市開発公社</t>
    <rPh sb="0" eb="3">
      <t>ナメガタシ</t>
    </rPh>
    <rPh sb="3" eb="5">
      <t>カイハツ</t>
    </rPh>
    <rPh sb="5" eb="7">
      <t>コウシャ</t>
    </rPh>
    <phoneticPr fontId="2"/>
  </si>
  <si>
    <t>-</t>
    <phoneticPr fontId="2"/>
  </si>
  <si>
    <t>-</t>
    <phoneticPr fontId="2"/>
  </si>
  <si>
    <t>合併振興基金</t>
    <phoneticPr fontId="2"/>
  </si>
  <si>
    <t>公共施設整備基金</t>
    <phoneticPr fontId="2"/>
  </si>
  <si>
    <t>有機肥料供給センター整備改修基金</t>
  </si>
  <si>
    <t>なめがた振興基金</t>
    <rPh sb="4" eb="6">
      <t>シンコウ</t>
    </rPh>
    <rPh sb="6" eb="8">
      <t>キキン</t>
    </rPh>
    <phoneticPr fontId="2"/>
  </si>
  <si>
    <t>行方市ふるさと応援寄附金基金</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</si>
  <si>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</si>
  <si>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</si>
  <si>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</si>
  <si>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</si>
  <si>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</si>
  <si>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</si>
  <si>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</si>
  <si>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</si>
  <si>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</si>
  <si>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</si>
  <si>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</si>
  <si>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</si>
  <si>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</si>
  <si>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有形固定資産減価償却率については、類似団体平均より4.5ポイント下回っている。これは、平成21年度から27年度に実施した統合小学校建設事業等の大規模事業の影響による。一方、将来負担比率については、類似団体と比較すると46.8ポイント上回っている。これは、統合小学校建設に伴う地方債の発行により、地方債現在高が上昇しているためである。今後は地方債の新規発行を抑制し、将来負担比率が上がらないよう努力していく。</t>
    <phoneticPr fontId="5"/>
  </si>
  <si>
    <t>　実質公債費比率については、類似団体と比較すると1.1ポイント下回っており、交付税措置率の高い地方債を借りてきたことにより年々減少している。一方、将来負担比率については、類似団体と比較すると46.8ポイント上回っている。これは、平成21年度から27年度に実施した統合小学校建設事業等などにより、地方債を新規発行したため高止まりしている。今後は地方債の新規発行を抑制することにより実質公債費比率及び将来負担比率を減少させていくよ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</si>
</sst>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0" xfId="12" applyFont="1" applyBorder="1" applyAlignment="1" applyProtection="1">
      <alignment horizontal="center" vertical="center" shrinkToFit="1"/>
      <protection locked="0"/>
    </xf>
    <xf numFmtId="0" fontId="33" fillId="0" borderId="110" xfId="12" applyFont="1" applyFill="1" applyBorder="1" applyAlignment="1" applyProtection="1">
      <alignment horizontal="center" vertical="center" shrinkToFit="1"/>
      <protection locked="0"/>
    </xf>
    <xf numFmtId="0" fontId="33" fillId="0" borderId="121"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4" xfId="12" applyFont="1" applyBorder="1" applyAlignment="1" applyProtection="1">
      <alignment horizontal="center" vertical="center" shrinkToFit="1"/>
      <protection locked="0"/>
    </xf>
    <xf numFmtId="0" fontId="33"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29"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7" xfId="14" applyNumberFormat="1" applyFont="1" applyFill="1" applyBorder="1" applyAlignment="1" applyProtection="1">
      <alignment horizontal="right" vertical="center" shrinkToFit="1"/>
    </xf>
    <xf numFmtId="187" fontId="33" fillId="6" borderId="128"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1" xfId="12" applyNumberFormat="1" applyFont="1" applyFill="1" applyBorder="1" applyAlignment="1" applyProtection="1">
      <alignment horizontal="left"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8"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1" xfId="12"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177" fontId="33" fillId="6" borderId="111" xfId="12" applyNumberFormat="1" applyFont="1" applyFill="1" applyBorder="1" applyAlignment="1" applyProtection="1">
      <alignment horizontal="righ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0" fontId="33" fillId="8" borderId="128" xfId="12" applyNumberFormat="1" applyFont="1" applyFill="1" applyBorder="1" applyAlignment="1" applyProtection="1">
      <alignment horizontal="left" vertical="center" shrinkToFit="1"/>
      <protection locked="0"/>
    </xf>
    <xf numFmtId="0" fontId="33" fillId="8" borderId="131"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2" xfId="12" applyNumberFormat="1" applyFont="1" applyFill="1" applyBorder="1" applyAlignment="1" applyProtection="1">
      <alignment horizontal="right" vertical="center" shrinkToFit="1"/>
      <protection locked="0"/>
    </xf>
    <xf numFmtId="177" fontId="33" fillId="6" borderId="123" xfId="12" applyNumberFormat="1" applyFont="1" applyFill="1" applyBorder="1" applyAlignment="1" applyProtection="1">
      <alignment horizontal="right" vertical="center" shrinkToFit="1"/>
      <protection locked="0"/>
    </xf>
    <xf numFmtId="0" fontId="33" fillId="6" borderId="123" xfId="12" applyNumberFormat="1" applyFont="1" applyFill="1" applyBorder="1" applyAlignment="1" applyProtection="1">
      <alignment horizontal="left" vertical="center" shrinkToFit="1"/>
      <protection locked="0"/>
    </xf>
    <xf numFmtId="0" fontId="33" fillId="6" borderId="126" xfId="12" applyNumberFormat="1" applyFont="1" applyFill="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5" xfId="12" applyNumberFormat="1" applyFont="1" applyBorder="1" applyAlignment="1" applyProtection="1">
      <alignment horizontal="left" vertical="center" shrinkToFit="1"/>
      <protection locked="0"/>
    </xf>
    <xf numFmtId="0" fontId="33" fillId="0" borderId="120" xfId="12" applyNumberFormat="1" applyFont="1" applyBorder="1" applyAlignment="1" applyProtection="1">
      <alignment horizontal="left" vertical="center" shrinkToFit="1"/>
      <protection locked="0"/>
    </xf>
    <xf numFmtId="0" fontId="33" fillId="0" borderId="111"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177" fontId="33" fillId="0" borderId="114" xfId="12" applyNumberFormat="1" applyFont="1" applyBorder="1" applyAlignment="1" applyProtection="1">
      <alignment horizontal="right" vertical="center" shrinkToFit="1"/>
      <protection locked="0"/>
    </xf>
    <xf numFmtId="177" fontId="33" fillId="0" borderId="111"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9"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1"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1"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0" fontId="33" fillId="0" borderId="111"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8"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7"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6" borderId="119" xfId="13" applyNumberFormat="1" applyFont="1" applyFill="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87" fontId="33" fillId="6" borderId="115" xfId="13" applyNumberFormat="1" applyFont="1" applyFill="1" applyBorder="1" applyAlignment="1" applyProtection="1">
      <alignment horizontal="right" vertical="center" shrinkToFit="1"/>
      <protection locked="0"/>
    </xf>
    <xf numFmtId="187" fontId="33" fillId="8" borderId="133"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0" fontId="33" fillId="0" borderId="115" xfId="12" applyFont="1" applyBorder="1" applyAlignment="1" applyProtection="1">
      <alignment horizontal="left" vertical="center" shrinkToFit="1"/>
      <protection locked="0"/>
    </xf>
    <xf numFmtId="0" fontId="33" fillId="0" borderId="120"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1" xfId="14"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177" fontId="33" fillId="6" borderId="114"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0" borderId="115" xfId="12" applyNumberFormat="1" applyFont="1" applyBorder="1" applyAlignment="1" applyProtection="1">
      <alignment horizontal="right" vertical="center" shrinkToFit="1"/>
      <protection locked="0"/>
    </xf>
    <xf numFmtId="177" fontId="33" fillId="0" borderId="114" xfId="14"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87" fontId="33" fillId="0" borderId="112" xfId="12" applyNumberFormat="1" applyFont="1" applyBorder="1" applyAlignment="1" applyProtection="1">
      <alignment horizontal="right" vertical="center" shrinkToFit="1"/>
      <protection locked="0"/>
    </xf>
    <xf numFmtId="187" fontId="33" fillId="0" borderId="119" xfId="12" applyNumberFormat="1" applyFont="1" applyBorder="1" applyAlignment="1" applyProtection="1">
      <alignment horizontal="right" vertical="center" shrinkToFit="1"/>
      <protection locked="0"/>
    </xf>
    <xf numFmtId="177" fontId="33" fillId="0" borderId="136" xfId="12" applyNumberFormat="1" applyFont="1" applyBorder="1" applyAlignment="1" applyProtection="1">
      <alignment horizontal="right" vertical="center" shrinkToFit="1"/>
      <protection locked="0"/>
    </xf>
    <xf numFmtId="187" fontId="33" fillId="0" borderId="136" xfId="12" applyNumberFormat="1" applyFont="1" applyBorder="1" applyAlignment="1" applyProtection="1">
      <alignment horizontal="right" vertical="center" shrinkToFit="1"/>
      <protection locked="0"/>
    </xf>
    <xf numFmtId="0" fontId="33" fillId="0" borderId="136"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7"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0" fontId="33" fillId="8" borderId="128" xfId="15" applyNumberFormat="1" applyFont="1" applyFill="1" applyBorder="1" applyAlignment="1" applyProtection="1">
      <alignment horizontal="left" vertical="center" shrinkToFit="1"/>
      <protection locked="0"/>
    </xf>
    <xf numFmtId="0" fontId="33" fillId="8" borderId="131" xfId="15" applyNumberFormat="1" applyFont="1" applyFill="1" applyBorder="1" applyAlignment="1" applyProtection="1">
      <alignment horizontal="left" vertical="center" shrinkToFit="1"/>
      <protection locked="0"/>
    </xf>
    <xf numFmtId="177" fontId="33" fillId="0" borderId="125" xfId="15" applyNumberFormat="1" applyFont="1" applyBorder="1" applyAlignment="1" applyProtection="1">
      <alignment horizontal="right" vertical="center" shrinkToFit="1"/>
      <protection locked="0"/>
    </xf>
    <xf numFmtId="177" fontId="33" fillId="0" borderId="123" xfId="15" applyNumberFormat="1" applyFont="1" applyBorder="1" applyAlignment="1" applyProtection="1">
      <alignment horizontal="right" vertical="center" shrinkToFit="1"/>
      <protection locked="0"/>
    </xf>
    <xf numFmtId="0" fontId="33" fillId="0" borderId="123" xfId="15" applyNumberFormat="1" applyFont="1" applyBorder="1" applyAlignment="1" applyProtection="1">
      <alignment horizontal="left" vertical="center" shrinkToFit="1"/>
      <protection locked="0"/>
    </xf>
    <xf numFmtId="0" fontId="33" fillId="0" borderId="126" xfId="15" applyNumberFormat="1" applyFont="1" applyBorder="1" applyAlignment="1" applyProtection="1">
      <alignment horizontal="left" vertical="center" shrinkToFit="1"/>
      <protection locked="0"/>
    </xf>
    <xf numFmtId="177" fontId="33" fillId="0" borderId="122"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0" fontId="33" fillId="0" borderId="115" xfId="15" applyNumberFormat="1" applyFont="1" applyBorder="1" applyAlignment="1" applyProtection="1">
      <alignment horizontal="left" vertical="center" shrinkToFit="1"/>
      <protection locked="0"/>
    </xf>
    <xf numFmtId="0" fontId="33" fillId="0" borderId="120" xfId="15" applyNumberFormat="1" applyFont="1" applyBorder="1" applyAlignment="1" applyProtection="1">
      <alignment horizontal="left" vertical="center" shrinkToFit="1"/>
      <protection locked="0"/>
    </xf>
    <xf numFmtId="177" fontId="33" fillId="0" borderId="119" xfId="15" applyNumberFormat="1" applyFont="1" applyBorder="1" applyAlignment="1" applyProtection="1">
      <alignment horizontal="right" vertical="center" shrinkToFit="1"/>
      <protection locked="0"/>
    </xf>
    <xf numFmtId="177" fontId="33" fillId="0" borderId="115"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7"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6BED-4F4D-8B14-CF2287BA54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99724</c:v>
                </c:pt>
                <c:pt idx="1">
                  <c:v>114375</c:v>
                </c:pt>
                <c:pt idx="2">
                  <c:v>71896</c:v>
                </c:pt>
                <c:pt idx="3">
                  <c:v>66589</c:v>
                </c:pt>
                <c:pt idx="4">
                  <c:v>54876</c:v>
                </c:pt>
              </c:numCache>
            </c:numRef>
          </c:val>
          <c:smooth val="0"/>
          <c:extLst xmlns:c16r2="http://schemas.microsoft.com/office/drawing/2015/06/chart">
            <c:ext xmlns:c16="http://schemas.microsoft.com/office/drawing/2014/chart" uri="{C3380CC4-5D6E-409C-BE32-E72D297353CC}">
              <c16:uniqueId val="{00000001-6BED-4F4D-8B14-CF2287BA54B0}"/>
            </c:ext>
          </c:extLst>
        </c:ser>
        <c:dLbls>
          <c:showLegendKey val="0"/>
          <c:showVal val="0"/>
          <c:showCatName val="0"/>
          <c:showSerName val="0"/>
          <c:showPercent val="0"/>
          <c:showBubbleSize val="0"/>
        </c:dLbls>
        <c:marker val="1"/>
        <c:smooth val="0"/>
        <c:axId val="372369440"/>
        <c:axId val="372370224"/>
      </c:lineChart>
      <c:catAx>
        <c:axId val="372369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370224"/>
        <c:crosses val="autoZero"/>
        <c:auto val="1"/>
        <c:lblAlgn val="ctr"/>
        <c:lblOffset val="100"/>
        <c:tickLblSkip val="1"/>
        <c:tickMarkSkip val="1"/>
        <c:noMultiLvlLbl val="0"/>
      </c:catAx>
      <c:valAx>
        <c:axId val="372370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369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6.12</c:v>
                </c:pt>
                <c:pt idx="1">
                  <c:v>4.67</c:v>
                </c:pt>
                <c:pt idx="2">
                  <c:v>3.89</c:v>
                </c:pt>
                <c:pt idx="3">
                  <c:v>4.5</c:v>
                </c:pt>
                <c:pt idx="4">
                  <c:v>3.37</c:v>
                </c:pt>
              </c:numCache>
            </c:numRef>
          </c:val>
          <c:extLst xmlns:c16r2="http://schemas.microsoft.com/office/drawing/2015/06/chart">
            <c:ext xmlns:c16="http://schemas.microsoft.com/office/drawing/2014/chart" uri="{C3380CC4-5D6E-409C-BE32-E72D297353CC}">
              <c16:uniqueId val="{00000000-5AF6-44F8-B94B-6E351E0A59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15.07</c:v>
                </c:pt>
                <c:pt idx="1">
                  <c:v>15.71</c:v>
                </c:pt>
                <c:pt idx="2">
                  <c:v>16.440000000000001</c:v>
                </c:pt>
                <c:pt idx="3">
                  <c:v>17.25</c:v>
                </c:pt>
                <c:pt idx="4">
                  <c:v>17.170000000000002</c:v>
                </c:pt>
              </c:numCache>
            </c:numRef>
          </c:val>
          <c:extLst xmlns:c16r2="http://schemas.microsoft.com/office/drawing/2015/06/chart">
            <c:ext xmlns:c16="http://schemas.microsoft.com/office/drawing/2014/chart" uri="{C3380CC4-5D6E-409C-BE32-E72D297353CC}">
              <c16:uniqueId val="{00000001-5AF6-44F8-B94B-6E351E0A59D6}"/>
            </c:ext>
          </c:extLst>
        </c:ser>
        <c:dLbls>
          <c:showLegendKey val="0"/>
          <c:showVal val="0"/>
          <c:showCatName val="0"/>
          <c:showSerName val="0"/>
          <c:showPercent val="0"/>
          <c:showBubbleSize val="0"/>
        </c:dLbls>
        <c:gapWidth val="250"/>
        <c:overlap val="100"/>
        <c:axId val="372371008"/>
        <c:axId val="37237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-0.66</c:v>
                </c:pt>
                <c:pt idx="2">
                  <c:v>-0.35</c:v>
                </c:pt>
                <c:pt idx="3">
                  <c:v>1.0900000000000001</c:v>
                </c:pt>
                <c:pt idx="4">
                  <c:v>-1.48</c:v>
                </c:pt>
              </c:numCache>
            </c:numRef>
          </c:val>
          <c:smooth val="0"/>
          <c:extLst xmlns:c16r2="http://schemas.microsoft.com/office/drawing/2015/06/chart">
            <c:ext xmlns:c16="http://schemas.microsoft.com/office/drawing/2014/chart" uri="{C3380CC4-5D6E-409C-BE32-E72D297353CC}">
              <c16:uniqueId val="{00000002-5AF6-44F8-B94B-6E351E0A59D6}"/>
            </c:ext>
          </c:extLst>
        </c:ser>
        <c:dLbls>
          <c:showLegendKey val="0"/>
          <c:showVal val="0"/>
          <c:showCatName val="0"/>
          <c:showSerName val="0"/>
          <c:showPercent val="0"/>
          <c:showBubbleSize val="0"/>
        </c:dLbls>
        <c:marker val="1"/>
        <c:smooth val="0"/>
        <c:axId val="372371008"/>
        <c:axId val="372374144"/>
      </c:lineChart>
      <c:catAx>
        <c:axId val="37237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374144"/>
        <c:crosses val="autoZero"/>
        <c:auto val="1"/>
        <c:lblAlgn val="ctr"/>
        <c:lblOffset val="100"/>
        <c:tickLblSkip val="1"/>
        <c:tickMarkSkip val="1"/>
        <c:noMultiLvlLbl val="0"/>
      </c:catAx>
      <c:valAx>
        <c:axId val="37237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37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B6F6-4328-9868-4A9EA73F5F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F6-4328-9868-4A9EA73F5FB3}"/>
            </c:ext>
          </c:extLst>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7.0000000000000007E-2</c:v>
                </c:pt>
                <c:pt idx="4">
                  <c:v>#N/A</c:v>
                </c:pt>
                <c:pt idx="5">
                  <c:v>0.09</c:v>
                </c:pt>
                <c:pt idx="6">
                  <c:v>#N/A</c:v>
                </c:pt>
                <c:pt idx="7">
                  <c:v>0.04</c:v>
                </c:pt>
                <c:pt idx="8">
                  <c:v>#N/A</c:v>
                </c:pt>
                <c:pt idx="9">
                  <c:v>0.11</c:v>
                </c:pt>
              </c:numCache>
            </c:numRef>
          </c:val>
          <c:extLst xmlns:c16r2="http://schemas.microsoft.com/office/drawing/2015/06/chart">
            <c:ext xmlns:c16="http://schemas.microsoft.com/office/drawing/2014/chart" uri="{C3380CC4-5D6E-409C-BE32-E72D297353CC}">
              <c16:uniqueId val="{00000002-B6F6-4328-9868-4A9EA73F5FB3}"/>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0.18</c:v>
                </c:pt>
                <c:pt idx="4">
                  <c:v>#N/A</c:v>
                </c:pt>
                <c:pt idx="5">
                  <c:v>0.13</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3-B6F6-4328-9868-4A9EA73F5FB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7.0000000000000007E-2</c:v>
                </c:pt>
                <c:pt idx="4">
                  <c:v>#N/A</c:v>
                </c:pt>
                <c:pt idx="5">
                  <c:v>0.16</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4-B6F6-4328-9868-4A9EA73F5FB3}"/>
            </c:ext>
          </c:extLst>
        </c:ser>
        <c:ser>
          <c:idx val="5"/>
          <c:order val="5"/>
          <c:tx>
            <c:strRef>
              <c:f>データシート!$A$32</c:f>
              <c:strCache>
                <c:ptCount val="1"/>
                <c:pt idx="0">
                  <c:v>戸別浄化槽整備事業特別会計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0.04</c:v>
                </c:pt>
                <c:pt idx="4">
                  <c:v>#N/A</c:v>
                </c:pt>
                <c:pt idx="5">
                  <c:v>0.08</c:v>
                </c:pt>
                <c:pt idx="6">
                  <c:v>#N/A</c:v>
                </c:pt>
                <c:pt idx="7">
                  <c:v>0.1</c:v>
                </c:pt>
                <c:pt idx="8">
                  <c:v>#N/A</c:v>
                </c:pt>
                <c:pt idx="9">
                  <c:v>0.17</c:v>
                </c:pt>
              </c:numCache>
            </c:numRef>
          </c:val>
          <c:extLst xmlns:c16r2="http://schemas.microsoft.com/office/drawing/2015/06/chart">
            <c:ext xmlns:c16="http://schemas.microsoft.com/office/drawing/2014/chart" uri="{C3380CC4-5D6E-409C-BE32-E72D297353CC}">
              <c16:uniqueId val="{00000005-B6F6-4328-9868-4A9EA73F5FB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0.25</c:v>
                </c:pt>
                <c:pt idx="4">
                  <c:v>#N/A</c:v>
                </c:pt>
                <c:pt idx="5">
                  <c:v>0.24</c:v>
                </c:pt>
                <c:pt idx="6">
                  <c:v>#N/A</c:v>
                </c:pt>
                <c:pt idx="7">
                  <c:v>0.21</c:v>
                </c:pt>
                <c:pt idx="8">
                  <c:v>#N/A</c:v>
                </c:pt>
                <c:pt idx="9">
                  <c:v>0.21</c:v>
                </c:pt>
              </c:numCache>
            </c:numRef>
          </c:val>
          <c:extLst xmlns:c16r2="http://schemas.microsoft.com/office/drawing/2015/06/chart">
            <c:ext xmlns:c16="http://schemas.microsoft.com/office/drawing/2014/chart" uri="{C3380CC4-5D6E-409C-BE32-E72D297353CC}">
              <c16:uniqueId val="{00000006-B6F6-4328-9868-4A9EA73F5FB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1.69</c:v>
                </c:pt>
                <c:pt idx="4">
                  <c:v>#N/A</c:v>
                </c:pt>
                <c:pt idx="5">
                  <c:v>1.49</c:v>
                </c:pt>
                <c:pt idx="6">
                  <c:v>#N/A</c:v>
                </c:pt>
                <c:pt idx="7">
                  <c:v>1.06</c:v>
                </c:pt>
                <c:pt idx="8">
                  <c:v>#N/A</c:v>
                </c:pt>
                <c:pt idx="9">
                  <c:v>1.1599999999999999</c:v>
                </c:pt>
              </c:numCache>
            </c:numRef>
          </c:val>
          <c:extLst xmlns:c16r2="http://schemas.microsoft.com/office/drawing/2015/06/chart">
            <c:ext xmlns:c16="http://schemas.microsoft.com/office/drawing/2014/chart" uri="{C3380CC4-5D6E-409C-BE32-E72D297353CC}">
              <c16:uniqueId val="{00000007-B6F6-4328-9868-4A9EA73F5F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6.11</c:v>
                </c:pt>
                <c:pt idx="2">
                  <c:v>#N/A</c:v>
                </c:pt>
                <c:pt idx="3">
                  <c:v>4.66</c:v>
                </c:pt>
                <c:pt idx="4">
                  <c:v>#N/A</c:v>
                </c:pt>
                <c:pt idx="5">
                  <c:v>3.88</c:v>
                </c:pt>
                <c:pt idx="6">
                  <c:v>#N/A</c:v>
                </c:pt>
                <c:pt idx="7">
                  <c:v>4.5</c:v>
                </c:pt>
                <c:pt idx="8">
                  <c:v>#N/A</c:v>
                </c:pt>
                <c:pt idx="9">
                  <c:v>3.36</c:v>
                </c:pt>
              </c:numCache>
            </c:numRef>
          </c:val>
          <c:extLst xmlns:c16r2="http://schemas.microsoft.com/office/drawing/2015/06/chart">
            <c:ext xmlns:c16="http://schemas.microsoft.com/office/drawing/2014/chart" uri="{C3380CC4-5D6E-409C-BE32-E72D297353CC}">
              <c16:uniqueId val="{00000008-B6F6-4328-9868-4A9EA73F5F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6.84</c:v>
                </c:pt>
                <c:pt idx="2">
                  <c:v>#N/A</c:v>
                </c:pt>
                <c:pt idx="3">
                  <c:v>6.08</c:v>
                </c:pt>
                <c:pt idx="4">
                  <c:v>#N/A</c:v>
                </c:pt>
                <c:pt idx="5">
                  <c:v>5.73</c:v>
                </c:pt>
                <c:pt idx="6">
                  <c:v>#N/A</c:v>
                </c:pt>
                <c:pt idx="7">
                  <c:v>5.25</c:v>
                </c:pt>
                <c:pt idx="8">
                  <c:v>#N/A</c:v>
                </c:pt>
                <c:pt idx="9">
                  <c:v>4.46</c:v>
                </c:pt>
              </c:numCache>
            </c:numRef>
          </c:val>
          <c:extLst xmlns:c16r2="http://schemas.microsoft.com/office/drawing/2015/06/chart">
            <c:ext xmlns:c16="http://schemas.microsoft.com/office/drawing/2014/chart" uri="{C3380CC4-5D6E-409C-BE32-E72D297353CC}">
              <c16:uniqueId val="{00000009-B6F6-4328-9868-4A9EA73F5FB3}"/>
            </c:ext>
          </c:extLst>
        </c:ser>
        <c:dLbls>
          <c:showLegendKey val="0"/>
          <c:showVal val="0"/>
          <c:showCatName val="0"/>
          <c:showSerName val="0"/>
          <c:showPercent val="0"/>
          <c:showBubbleSize val="0"/>
        </c:dLbls>
        <c:gapWidth val="150"/>
        <c:overlap val="100"/>
        <c:axId val="372374928"/>
        <c:axId val="372376104"/>
      </c:barChart>
      <c:catAx>
        <c:axId val="37237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376104"/>
        <c:crosses val="autoZero"/>
        <c:auto val="1"/>
        <c:lblAlgn val="ctr"/>
        <c:lblOffset val="100"/>
        <c:tickLblSkip val="1"/>
        <c:tickMarkSkip val="1"/>
        <c:noMultiLvlLbl val="0"/>
      </c:catAx>
      <c:valAx>
        <c:axId val="372376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37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1548</c:v>
                </c:pt>
                <c:pt idx="5">
                  <c:v>1539</c:v>
                </c:pt>
                <c:pt idx="8">
                  <c:v>1584</c:v>
                </c:pt>
                <c:pt idx="11">
                  <c:v>1658</c:v>
                </c:pt>
                <c:pt idx="14">
                  <c:v>1662</c:v>
                </c:pt>
              </c:numCache>
            </c:numRef>
          </c:val>
          <c:extLst xmlns:c16r2="http://schemas.microsoft.com/office/drawing/2015/06/chart">
            <c:ext xmlns:c16="http://schemas.microsoft.com/office/drawing/2014/chart" uri="{C3380CC4-5D6E-409C-BE32-E72D297353CC}">
              <c16:uniqueId val="{00000000-538E-402D-B37D-E1629EFB4F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8E-402D-B37D-E1629EFB4F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38E-402D-B37D-E1629EFB4F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14</c:v>
                </c:pt>
                <c:pt idx="9">
                  <c:v>21</c:v>
                </c:pt>
                <c:pt idx="12">
                  <c:v>26</c:v>
                </c:pt>
              </c:numCache>
            </c:numRef>
          </c:val>
          <c:extLst xmlns:c16r2="http://schemas.microsoft.com/office/drawing/2015/06/chart">
            <c:ext xmlns:c16="http://schemas.microsoft.com/office/drawing/2014/chart" uri="{C3380CC4-5D6E-409C-BE32-E72D297353CC}">
              <c16:uniqueId val="{00000003-538E-402D-B37D-E1629EFB4F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477</c:v>
                </c:pt>
                <c:pt idx="3">
                  <c:v>482</c:v>
                </c:pt>
                <c:pt idx="6">
                  <c:v>502</c:v>
                </c:pt>
                <c:pt idx="9">
                  <c:v>504</c:v>
                </c:pt>
                <c:pt idx="12">
                  <c:v>484</c:v>
                </c:pt>
              </c:numCache>
            </c:numRef>
          </c:val>
          <c:extLst xmlns:c16r2="http://schemas.microsoft.com/office/drawing/2015/06/chart">
            <c:ext xmlns:c16="http://schemas.microsoft.com/office/drawing/2014/chart" uri="{C3380CC4-5D6E-409C-BE32-E72D297353CC}">
              <c16:uniqueId val="{00000004-538E-402D-B37D-E1629EFB4F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8E-402D-B37D-E1629EFB4F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8E-402D-B37D-E1629EFB4F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1827</c:v>
                </c:pt>
                <c:pt idx="3">
                  <c:v>1679</c:v>
                </c:pt>
                <c:pt idx="6">
                  <c:v>1777</c:v>
                </c:pt>
                <c:pt idx="9">
                  <c:v>1835</c:v>
                </c:pt>
                <c:pt idx="12">
                  <c:v>1813</c:v>
                </c:pt>
              </c:numCache>
            </c:numRef>
          </c:val>
          <c:extLst xmlns:c16r2="http://schemas.microsoft.com/office/drawing/2015/06/chart">
            <c:ext xmlns:c16="http://schemas.microsoft.com/office/drawing/2014/chart" uri="{C3380CC4-5D6E-409C-BE32-E72D297353CC}">
              <c16:uniqueId val="{00000007-538E-402D-B37D-E1629EFB4FC1}"/>
            </c:ext>
          </c:extLst>
        </c:ser>
        <c:dLbls>
          <c:showLegendKey val="0"/>
          <c:showVal val="0"/>
          <c:showCatName val="0"/>
          <c:showSerName val="0"/>
          <c:showPercent val="0"/>
          <c:showBubbleSize val="0"/>
        </c:dLbls>
        <c:gapWidth val="100"/>
        <c:overlap val="100"/>
        <c:axId val="372375712"/>
        <c:axId val="37237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760</c:v>
                </c:pt>
                <c:pt idx="2">
                  <c:v>#N/A</c:v>
                </c:pt>
                <c:pt idx="3">
                  <c:v>#N/A</c:v>
                </c:pt>
                <c:pt idx="4">
                  <c:v>626</c:v>
                </c:pt>
                <c:pt idx="5">
                  <c:v>#N/A</c:v>
                </c:pt>
                <c:pt idx="6">
                  <c:v>#N/A</c:v>
                </c:pt>
                <c:pt idx="7">
                  <c:v>709</c:v>
                </c:pt>
                <c:pt idx="8">
                  <c:v>#N/A</c:v>
                </c:pt>
                <c:pt idx="9">
                  <c:v>#N/A</c:v>
                </c:pt>
                <c:pt idx="10">
                  <c:v>702</c:v>
                </c:pt>
                <c:pt idx="11">
                  <c:v>#N/A</c:v>
                </c:pt>
                <c:pt idx="12">
                  <c:v>#N/A</c:v>
                </c:pt>
                <c:pt idx="13">
                  <c:v>661</c:v>
                </c:pt>
                <c:pt idx="14">
                  <c:v>#N/A</c:v>
                </c:pt>
              </c:numCache>
            </c:numRef>
          </c:val>
          <c:smooth val="0"/>
          <c:extLst xmlns:c16r2="http://schemas.microsoft.com/office/drawing/2015/06/chart">
            <c:ext xmlns:c16="http://schemas.microsoft.com/office/drawing/2014/chart" uri="{C3380CC4-5D6E-409C-BE32-E72D297353CC}">
              <c16:uniqueId val="{00000008-538E-402D-B37D-E1629EFB4FC1}"/>
            </c:ext>
          </c:extLst>
        </c:ser>
        <c:dLbls>
          <c:showLegendKey val="0"/>
          <c:showVal val="0"/>
          <c:showCatName val="0"/>
          <c:showSerName val="0"/>
          <c:showPercent val="0"/>
          <c:showBubbleSize val="0"/>
        </c:dLbls>
        <c:marker val="1"/>
        <c:smooth val="0"/>
        <c:axId val="372375712"/>
        <c:axId val="372371792"/>
      </c:lineChart>
      <c:catAx>
        <c:axId val="3723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371792"/>
        <c:crosses val="autoZero"/>
        <c:auto val="1"/>
        <c:lblAlgn val="ctr"/>
        <c:lblOffset val="100"/>
        <c:tickLblSkip val="1"/>
        <c:tickMarkSkip val="1"/>
        <c:noMultiLvlLbl val="0"/>
      </c:catAx>
      <c:valAx>
        <c:axId val="37237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37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18103</c:v>
                </c:pt>
                <c:pt idx="5">
                  <c:v>18652</c:v>
                </c:pt>
                <c:pt idx="8">
                  <c:v>18567</c:v>
                </c:pt>
                <c:pt idx="11">
                  <c:v>18290</c:v>
                </c:pt>
                <c:pt idx="14">
                  <c:v>17922</c:v>
                </c:pt>
              </c:numCache>
            </c:numRef>
          </c:val>
          <c:extLst xmlns:c16r2="http://schemas.microsoft.com/office/drawing/2015/06/chart">
            <c:ext xmlns:c16="http://schemas.microsoft.com/office/drawing/2014/chart" uri="{C3380CC4-5D6E-409C-BE32-E72D297353CC}">
              <c16:uniqueId val="{00000000-D9FF-4C0B-AF99-D88D7F4340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201</c:v>
                </c:pt>
                <c:pt idx="5">
                  <c:v>171</c:v>
                </c:pt>
                <c:pt idx="8">
                  <c:v>139</c:v>
                </c:pt>
                <c:pt idx="11">
                  <c:v>460</c:v>
                </c:pt>
                <c:pt idx="14">
                  <c:v>388</c:v>
                </c:pt>
              </c:numCache>
            </c:numRef>
          </c:val>
          <c:extLst xmlns:c16r2="http://schemas.microsoft.com/office/drawing/2015/06/chart">
            <c:ext xmlns:c16="http://schemas.microsoft.com/office/drawing/2014/chart" uri="{C3380CC4-5D6E-409C-BE32-E72D297353CC}">
              <c16:uniqueId val="{00000001-D9FF-4C0B-AF99-D88D7F4340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3555</c:v>
                </c:pt>
                <c:pt idx="5">
                  <c:v>3671</c:v>
                </c:pt>
                <c:pt idx="8">
                  <c:v>4002</c:v>
                </c:pt>
                <c:pt idx="11">
                  <c:v>4273</c:v>
                </c:pt>
                <c:pt idx="14">
                  <c:v>4403</c:v>
                </c:pt>
              </c:numCache>
            </c:numRef>
          </c:val>
          <c:extLst xmlns:c16r2="http://schemas.microsoft.com/office/drawing/2015/06/chart">
            <c:ext xmlns:c16="http://schemas.microsoft.com/office/drawing/2014/chart" uri="{C3380CC4-5D6E-409C-BE32-E72D297353CC}">
              <c16:uniqueId val="{00000002-D9FF-4C0B-AF99-D88D7F4340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FF-4C0B-AF99-D88D7F4340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FF-4C0B-AF99-D88D7F4340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0</c:v>
                </c:pt>
                <c:pt idx="6">
                  <c:v>0</c:v>
                </c:pt>
                <c:pt idx="9">
                  <c:v>5</c:v>
                </c:pt>
                <c:pt idx="12">
                  <c:v>4</c:v>
                </c:pt>
              </c:numCache>
            </c:numRef>
          </c:val>
          <c:extLst xmlns:c16r2="http://schemas.microsoft.com/office/drawing/2015/06/chart">
            <c:ext xmlns:c16="http://schemas.microsoft.com/office/drawing/2014/chart" uri="{C3380CC4-5D6E-409C-BE32-E72D297353CC}">
              <c16:uniqueId val="{00000005-D9FF-4C0B-AF99-D88D7F4340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3793</c:v>
                </c:pt>
                <c:pt idx="3">
                  <c:v>3648</c:v>
                </c:pt>
                <c:pt idx="6">
                  <c:v>3628</c:v>
                </c:pt>
                <c:pt idx="9">
                  <c:v>3640</c:v>
                </c:pt>
                <c:pt idx="12">
                  <c:v>3508</c:v>
                </c:pt>
              </c:numCache>
            </c:numRef>
          </c:val>
          <c:extLst xmlns:c16r2="http://schemas.microsoft.com/office/drawing/2015/06/chart">
            <c:ext xmlns:c16="http://schemas.microsoft.com/office/drawing/2014/chart" uri="{C3380CC4-5D6E-409C-BE32-E72D297353CC}">
              <c16:uniqueId val="{00000006-D9FF-4C0B-AF99-D88D7F4340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132</c:v>
                </c:pt>
                <c:pt idx="3">
                  <c:v>203</c:v>
                </c:pt>
                <c:pt idx="6">
                  <c:v>224</c:v>
                </c:pt>
                <c:pt idx="9">
                  <c:v>214</c:v>
                </c:pt>
                <c:pt idx="12">
                  <c:v>190</c:v>
                </c:pt>
              </c:numCache>
            </c:numRef>
          </c:val>
          <c:extLst xmlns:c16r2="http://schemas.microsoft.com/office/drawing/2015/06/chart">
            <c:ext xmlns:c16="http://schemas.microsoft.com/office/drawing/2014/chart" uri="{C3380CC4-5D6E-409C-BE32-E72D297353CC}">
              <c16:uniqueId val="{00000007-D9FF-4C0B-AF99-D88D7F4340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6181</c:v>
                </c:pt>
                <c:pt idx="3">
                  <c:v>5958</c:v>
                </c:pt>
                <c:pt idx="6">
                  <c:v>5785</c:v>
                </c:pt>
                <c:pt idx="9">
                  <c:v>5614</c:v>
                </c:pt>
                <c:pt idx="12">
                  <c:v>5490</c:v>
                </c:pt>
              </c:numCache>
            </c:numRef>
          </c:val>
          <c:extLst xmlns:c16r2="http://schemas.microsoft.com/office/drawing/2015/06/chart">
            <c:ext xmlns:c16="http://schemas.microsoft.com/office/drawing/2014/chart" uri="{C3380CC4-5D6E-409C-BE32-E72D297353CC}">
              <c16:uniqueId val="{00000008-D9FF-4C0B-AF99-D88D7F4340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9FF-4C0B-AF99-D88D7F4340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19472</c:v>
                </c:pt>
                <c:pt idx="3">
                  <c:v>20045</c:v>
                </c:pt>
                <c:pt idx="6">
                  <c:v>19945</c:v>
                </c:pt>
                <c:pt idx="9">
                  <c:v>19668</c:v>
                </c:pt>
                <c:pt idx="12">
                  <c:v>19214</c:v>
                </c:pt>
              </c:numCache>
            </c:numRef>
          </c:val>
          <c:extLst xmlns:c16r2="http://schemas.microsoft.com/office/drawing/2015/06/chart">
            <c:ext xmlns:c16="http://schemas.microsoft.com/office/drawing/2014/chart" uri="{C3380CC4-5D6E-409C-BE32-E72D297353CC}">
              <c16:uniqueId val="{0000000A-D9FF-4C0B-AF99-D88D7F434043}"/>
            </c:ext>
          </c:extLst>
        </c:ser>
        <c:dLbls>
          <c:showLegendKey val="0"/>
          <c:showVal val="0"/>
          <c:showCatName val="0"/>
          <c:showSerName val="0"/>
          <c:showPercent val="0"/>
          <c:showBubbleSize val="0"/>
        </c:dLbls>
        <c:gapWidth val="100"/>
        <c:overlap val="100"/>
        <c:axId val="474618992"/>
        <c:axId val="47462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7724</c:v>
                </c:pt>
                <c:pt idx="2">
                  <c:v>#N/A</c:v>
                </c:pt>
                <c:pt idx="3">
                  <c:v>#N/A</c:v>
                </c:pt>
                <c:pt idx="4">
                  <c:v>7363</c:v>
                </c:pt>
                <c:pt idx="5">
                  <c:v>#N/A</c:v>
                </c:pt>
                <c:pt idx="6">
                  <c:v>#N/A</c:v>
                </c:pt>
                <c:pt idx="7">
                  <c:v>6875</c:v>
                </c:pt>
                <c:pt idx="8">
                  <c:v>#N/A</c:v>
                </c:pt>
                <c:pt idx="9">
                  <c:v>#N/A</c:v>
                </c:pt>
                <c:pt idx="10">
                  <c:v>6117</c:v>
                </c:pt>
                <c:pt idx="11">
                  <c:v>#N/A</c:v>
                </c:pt>
                <c:pt idx="12">
                  <c:v>#N/A</c:v>
                </c:pt>
                <c:pt idx="13">
                  <c:v>5694</c:v>
                </c:pt>
                <c:pt idx="14">
                  <c:v>#N/A</c:v>
                </c:pt>
              </c:numCache>
            </c:numRef>
          </c:val>
          <c:smooth val="0"/>
          <c:extLst xmlns:c16r2="http://schemas.microsoft.com/office/drawing/2015/06/chart">
            <c:ext xmlns:c16="http://schemas.microsoft.com/office/drawing/2014/chart" uri="{C3380CC4-5D6E-409C-BE32-E72D297353CC}">
              <c16:uniqueId val="{0000000B-D9FF-4C0B-AF99-D88D7F434043}"/>
            </c:ext>
          </c:extLst>
        </c:ser>
        <c:dLbls>
          <c:showLegendKey val="0"/>
          <c:showVal val="0"/>
          <c:showCatName val="0"/>
          <c:showSerName val="0"/>
          <c:showPercent val="0"/>
          <c:showBubbleSize val="0"/>
        </c:dLbls>
        <c:marker val="1"/>
        <c:smooth val="0"/>
        <c:axId val="474618992"/>
        <c:axId val="474622912"/>
      </c:lineChart>
      <c:catAx>
        <c:axId val="47461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2912"/>
        <c:crosses val="autoZero"/>
        <c:auto val="1"/>
        <c:lblAlgn val="ctr"/>
        <c:lblOffset val="100"/>
        <c:tickLblSkip val="1"/>
        <c:tickMarkSkip val="1"/>
        <c:noMultiLvlLbl val="0"/>
      </c:catAx>
      <c:valAx>
        <c:axId val="47462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1820</c:v>
                </c:pt>
                <c:pt idx="1">
                  <c:v>1879</c:v>
                </c:pt>
                <c:pt idx="2">
                  <c:v>1847</c:v>
                </c:pt>
              </c:numCache>
            </c:numRef>
          </c:val>
          <c:extLst xmlns:c16r2="http://schemas.microsoft.com/office/drawing/2015/06/chart">
            <c:ext xmlns:c16="http://schemas.microsoft.com/office/drawing/2014/chart" uri="{C3380CC4-5D6E-409C-BE32-E72D297353CC}">
              <c16:uniqueId val="{00000000-62A4-47B4-B950-B6526E772E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763</c:v>
                </c:pt>
                <c:pt idx="1">
                  <c:v>764</c:v>
                </c:pt>
                <c:pt idx="2">
                  <c:v>765</c:v>
                </c:pt>
              </c:numCache>
            </c:numRef>
          </c:val>
          <c:extLst xmlns:c16r2="http://schemas.microsoft.com/office/drawing/2015/06/chart">
            <c:ext xmlns:c16="http://schemas.microsoft.com/office/drawing/2014/chart" uri="{C3380CC4-5D6E-409C-BE32-E72D297353CC}">
              <c16:uniqueId val="{00000001-62A4-47B4-B950-B6526E772E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3273</c:v>
                </c:pt>
                <c:pt idx="1">
                  <c:v>3503</c:v>
                </c:pt>
                <c:pt idx="2">
                  <c:v>3607</c:v>
                </c:pt>
              </c:numCache>
            </c:numRef>
          </c:val>
          <c:extLst xmlns:c16r2="http://schemas.microsoft.com/office/drawing/2015/06/chart">
            <c:ext xmlns:c16="http://schemas.microsoft.com/office/drawing/2014/chart" uri="{C3380CC4-5D6E-409C-BE32-E72D297353CC}">
              <c16:uniqueId val="{00000002-62A4-47B4-B950-B6526E772E50}"/>
            </c:ext>
          </c:extLst>
        </c:ser>
        <c:dLbls>
          <c:showLegendKey val="0"/>
          <c:showVal val="0"/>
          <c:showCatName val="0"/>
          <c:showSerName val="0"/>
          <c:showPercent val="0"/>
          <c:showBubbleSize val="0"/>
        </c:dLbls>
        <c:gapWidth val="120"/>
        <c:overlap val="100"/>
        <c:axId val="474617424"/>
        <c:axId val="474617816"/>
      </c:barChart>
      <c:catAx>
        <c:axId val="47461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4617816"/>
        <c:crosses val="autoZero"/>
        <c:auto val="1"/>
        <c:lblAlgn val="ctr"/>
        <c:lblOffset val="100"/>
        <c:tickLblSkip val="1"/>
        <c:tickMarkSkip val="1"/>
        <c:noMultiLvlLbl val="0"/>
      </c:catAx>
      <c:valAx>
        <c:axId val="474617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461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AD-406E-B9F6-DCEDAFD28939}"/>
                </c:ext>
                <c:ext xmlns:c15="http://schemas.microsoft.com/office/drawing/2012/chart" uri="{CE6537A1-D6FC-4f65-9D91-7224C49458BB}">
                  <c15:dlblFieldTable>
                    <c15:dlblFTEntry>
                      <c15:txfldGUID>{B97D7936-B6F6-4A97-AEF0-195BAE7592E6}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AD-406E-B9F6-DCEDAFD28939}"/>
                </c:ext>
                <c:ext xmlns:c15="http://schemas.microsoft.com/office/drawing/2012/chart" uri="{CE6537A1-D6FC-4f65-9D91-7224C49458BB}">
                  <c15:dlblFieldTable>
                    <c15:dlblFTEntry>
                      <c15:txfldGUID>{151E6C25-DB02-4C98-ACB1-26F6EFA0D23F}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AD-406E-B9F6-DCEDAFD28939}"/>
                </c:ext>
                <c:ext xmlns:c15="http://schemas.microsoft.com/office/drawing/2012/chart" uri="{CE6537A1-D6FC-4f65-9D91-7224C49458BB}">
                  <c15:dlblFieldTable>
                    <c15:dlblFTEntry>
                      <c15:txfldGUID>{E07F9204-E7D7-4305-A16E-48C14B98EC8C}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AD-406E-B9F6-DCEDAFD28939}"/>
                </c:ext>
                <c:ext xmlns:c15="http://schemas.microsoft.com/office/drawing/2012/chart" uri="{CE6537A1-D6FC-4f65-9D91-7224C49458BB}">
                  <c15:dlblFieldTable>
                    <c15:dlblFTEntry>
                      <c15:txfldGUID>{49519380-AF31-4393-9A93-0B19BE171A8C}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4AD-406E-B9F6-DCEDAFD28939}"/>
                </c:ext>
                <c:ext xmlns:c15="http://schemas.microsoft.com/office/drawing/2012/chart" uri="{CE6537A1-D6FC-4f65-9D91-7224C49458BB}">
                  <c15:dlblFieldTable>
                    <c15:dlblFTEntry>
                      <c15:txfldGUID>{AD7C0DA3-8269-4C4B-8AB8-4DB48795AB0C}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4AD-406E-B9F6-DCEDAFD28939}"/>
                </c:ext>
                <c:ext xmlns:c15="http://schemas.microsoft.com/office/drawing/2012/chart" uri="{CE6537A1-D6FC-4f65-9D91-7224C49458BB}">
                  <c15:layout/>
                  <c15:dlblFieldTable>
                    <c15:dlblFTEntry>
                      <c15:txfldGUID>{8E308DDE-23EA-4C10-9468-BF5A9E9AEE0A}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AD-406E-B9F6-DCEDAFD28939}"/>
                </c:ext>
                <c:ext xmlns:c15="http://schemas.microsoft.com/office/drawing/2012/chart" uri="{CE6537A1-D6FC-4f65-9D91-7224C49458BB}">
                  <c15:layout/>
                  <c15:dlblFieldTable>
                    <c15:dlblFTEntry>
                      <c15:txfldGUID>{FE87A979-2FCD-4AC9-B197-A53F3F79E377}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4AD-406E-B9F6-DCEDAFD28939}"/>
                </c:ext>
                <c:ext xmlns:c15="http://schemas.microsoft.com/office/drawing/2012/chart" uri="{CE6537A1-D6FC-4f65-9D91-7224C49458BB}">
                  <c15:layout/>
                  <c15:dlblFieldTable>
                    <c15:dlblFTEntry>
                      <c15:txfldGUID>{3707FD19-6790-4EFE-9F18-DAF9825FCBA8}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4AD-406E-B9F6-DCEDAFD28939}"/>
                </c:ext>
                <c:ext xmlns:c15="http://schemas.microsoft.com/office/drawing/2012/chart" uri="{CE6537A1-D6FC-4f65-9D91-7224C49458BB}">
                  <c15:layout/>
                  <c15:dlblFieldTable>
                    <c15:dlblFTEntry>
                      <c15:txfldGUID>{F49B698B-1E2E-43C3-84ED-4917A02B727A}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47.8</c:v>
                </c:pt>
                <c:pt idx="16">
                  <c:v>49.3</c:v>
                </c:pt>
                <c:pt idx="24">
                  <c:v>51</c:v>
                </c:pt>
                <c:pt idx="32">
                  <c:v>53</c:v>
                </c:pt>
              </c:numCache>
            </c:numRef>
          </c:xVal>
          <c:yVal>
            <c:numRef>
              <c:f>公会計指標分析・財政指標組合せ分析表!$BP$51:$DC$51</c:f>
              <c:numCache>
                <c:formatCode>#,##0.0;"▲ "#,##0.0</c:formatCode>
                <c:ptCount val="40"/>
                <c:pt idx="8">
                  <c:v>75.5</c:v>
                </c:pt>
                <c:pt idx="16">
                  <c:v>72.099999999999994</c:v>
                </c:pt>
                <c:pt idx="24">
                  <c:v>65.900000000000006</c:v>
                </c:pt>
                <c:pt idx="32">
                  <c:v>62.2</c:v>
                </c:pt>
              </c:numCache>
            </c:numRef>
          </c:yVal>
          <c:smooth val="0"/>
          <c:extLst xmlns:c16r2="http://schemas.microsoft.com/office/drawing/2015/06/chart">
            <c:ext xmlns:c16="http://schemas.microsoft.com/office/drawing/2014/chart" uri="{C3380CC4-5D6E-409C-BE32-E72D297353CC}">
              <c16:uniqueId val="{00000009-F4AD-406E-B9F6-DCEDAFD289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4AD-406E-B9F6-DCEDAFD28939}"/>
                </c:ext>
                <c:ext xmlns:c15="http://schemas.microsoft.com/office/drawing/2012/chart" uri="{CE6537A1-D6FC-4f65-9D91-7224C49458BB}">
                  <c15:dlblFieldTable>
                    <c15:dlblFTEntry>
                      <c15:txfldGUID>{E0E4A28C-AB08-450A-8178-6834CA07ABD2}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4AD-406E-B9F6-DCEDAFD28939}"/>
                </c:ext>
                <c:ext xmlns:c15="http://schemas.microsoft.com/office/drawing/2012/chart" uri="{CE6537A1-D6FC-4f65-9D91-7224C49458BB}">
                  <c15:dlblFieldTable>
                    <c15:dlblFTEntry>
                      <c15:txfldGUID>{03197379-2A67-4ED2-B7C6-E84022E08A39}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4AD-406E-B9F6-DCEDAFD28939}"/>
                </c:ext>
                <c:ext xmlns:c15="http://schemas.microsoft.com/office/drawing/2012/chart" uri="{CE6537A1-D6FC-4f65-9D91-7224C49458BB}">
                  <c15:dlblFieldTable>
                    <c15:dlblFTEntry>
                      <c15:txfldGUID>{53B31848-3EB2-4AE2-9D15-7A9911A4BC73}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4AD-406E-B9F6-DCEDAFD28939}"/>
                </c:ext>
                <c:ext xmlns:c15="http://schemas.microsoft.com/office/drawing/2012/chart" uri="{CE6537A1-D6FC-4f65-9D91-7224C49458BB}">
                  <c15:dlblFieldTable>
                    <c15:dlblFTEntry>
                      <c15:txfldGUID>{D93109AD-2BE9-4E9D-A470-9E6B95E5C1D8}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4AD-406E-B9F6-DCEDAFD28939}"/>
                </c:ext>
                <c:ext xmlns:c15="http://schemas.microsoft.com/office/drawing/2012/chart" uri="{CE6537A1-D6FC-4f65-9D91-7224C49458BB}">
                  <c15:dlblFieldTable>
                    <c15:dlblFTEntry>
                      <c15:txfldGUID>{292C016A-DBD8-42F8-8467-2C02ADD2E90B}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4AD-406E-B9F6-DCEDAFD28939}"/>
                </c:ext>
                <c:ext xmlns:c15="http://schemas.microsoft.com/office/drawing/2012/chart" uri="{CE6537A1-D6FC-4f65-9D91-7224C49458BB}">
                  <c15:layout/>
                  <c15:dlblFieldTable>
                    <c15:dlblFTEntry>
                      <c15:txfldGUID>{9101CD06-89EA-45AC-BA29-F22A72705A82}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4AD-406E-B9F6-DCEDAFD28939}"/>
                </c:ext>
                <c:ext xmlns:c15="http://schemas.microsoft.com/office/drawing/2012/chart" uri="{CE6537A1-D6FC-4f65-9D91-7224C49458BB}">
                  <c15:layout/>
                  <c15:dlblFieldTable>
                    <c15:dlblFTEntry>
                      <c15:txfldGUID>{F1B9C21F-3DC3-4C3B-A31F-CE5E07BDC855}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4AD-406E-B9F6-DCEDAFD28939}"/>
                </c:ext>
                <c:ext xmlns:c15="http://schemas.microsoft.com/office/drawing/2012/chart" uri="{CE6537A1-D6FC-4f65-9D91-7224C49458BB}">
                  <c15:layout/>
                  <c15:dlblFieldTable>
                    <c15:dlblFTEntry>
                      <c15:txfldGUID>{50F6D60A-8E02-4F6A-8590-A0F3E3084DB1}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4AD-406E-B9F6-DCEDAFD28939}"/>
                </c:ext>
                <c:ext xmlns:c15="http://schemas.microsoft.com/office/drawing/2012/chart" uri="{CE6537A1-D6FC-4f65-9D91-7224C49458BB}">
                  <c15:layout/>
                  <c15:dlblFieldTable>
                    <c15:dlblFTEntry>
                      <c15:txfldGUID>{0A1FF8F5-D3DC-4B24-85BF-6B304620260A}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F4AD-406E-B9F6-DCEDAFD28939}"/>
            </c:ext>
          </c:extLst>
        </c:ser>
        <c:dLbls>
          <c:showLegendKey val="0"/>
          <c:showVal val="1"/>
          <c:showCatName val="0"/>
          <c:showSerName val="0"/>
          <c:showPercent val="0"/>
          <c:showBubbleSize val="0"/>
        </c:dLbls>
        <c:axId val="474620952"/>
        <c:axId val="474621344"/>
      </c:scatterChart>
      <c:valAx>
        <c:axId val="474620952"/>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1344"/>
        <c:crosses val="autoZero"/>
        <c:crossBetween val="midCat"/>
      </c:valAx>
      <c:valAx>
        <c:axId val="474621344"/>
        <c:scaling>
          <c:orientation val="minMax"/>
          <c:max val="8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0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AC-45DF-8C1C-DF3789DEA78D}"/>
                </c:ext>
                <c:ext xmlns:c15="http://schemas.microsoft.com/office/drawing/2012/chart" uri="{CE6537A1-D6FC-4f65-9D91-7224C49458BB}">
                  <c15:layout/>
                  <c15:dlblFieldTable>
                    <c15:dlblFTEntry>
                      <c15:txfldGUID>{01DD30F6-870D-4F42-B86C-1D2A5AF366E6}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AC-45DF-8C1C-DF3789DEA78D}"/>
                </c:ext>
                <c:ext xmlns:c15="http://schemas.microsoft.com/office/drawing/2012/chart" uri="{CE6537A1-D6FC-4f65-9D91-7224C49458BB}">
                  <c15:dlblFieldTable>
                    <c15:dlblFTEntry>
                      <c15:txfldGUID>{02039506-42CE-42E9-8F61-DE0AD108C8BE}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AC-45DF-8C1C-DF3789DEA78D}"/>
                </c:ext>
                <c:ext xmlns:c15="http://schemas.microsoft.com/office/drawing/2012/chart" uri="{CE6537A1-D6FC-4f65-9D91-7224C49458BB}">
                  <c15:dlblFieldTable>
                    <c15:dlblFTEntry>
                      <c15:txfldGUID>{8C044FAF-287B-4715-AB49-83317488E009}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AC-45DF-8C1C-DF3789DEA78D}"/>
                </c:ext>
                <c:ext xmlns:c15="http://schemas.microsoft.com/office/drawing/2012/chart" uri="{CE6537A1-D6FC-4f65-9D91-7224C49458BB}">
                  <c15:dlblFieldTable>
                    <c15:dlblFTEntry>
                      <c15:txfldGUID>{C3F1A378-779E-4E34-B71F-D6486E2048DE}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AC-45DF-8C1C-DF3789DEA78D}"/>
                </c:ext>
                <c:ext xmlns:c15="http://schemas.microsoft.com/office/drawing/2012/chart" uri="{CE6537A1-D6FC-4f65-9D91-7224C49458BB}">
                  <c15:dlblFieldTable>
                    <c15:dlblFTEntry>
                      <c15:txfldGUID>{47F1ACD4-0AB2-4CB5-B764-9C46A797D51A}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AC-45DF-8C1C-DF3789DEA78D}"/>
                </c:ext>
                <c:ext xmlns:c15="http://schemas.microsoft.com/office/drawing/2012/chart" uri="{CE6537A1-D6FC-4f65-9D91-7224C49458BB}">
                  <c15:layout/>
                  <c15:dlblFieldTable>
                    <c15:dlblFTEntry>
                      <c15:txfldGUID>{261257BF-5168-4C7A-9749-5B8FC897598B}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AC-45DF-8C1C-DF3789DEA78D}"/>
                </c:ext>
                <c:ext xmlns:c15="http://schemas.microsoft.com/office/drawing/2012/chart" uri="{CE6537A1-D6FC-4f65-9D91-7224C49458BB}">
                  <c15:layout/>
                  <c15:dlblFieldTable>
                    <c15:dlblFTEntry>
                      <c15:txfldGUID>{E6F15B95-4CEA-455F-95C9-476D20F9EB7C}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AC-45DF-8C1C-DF3789DEA78D}"/>
                </c:ext>
                <c:ext xmlns:c15="http://schemas.microsoft.com/office/drawing/2012/chart" uri="{CE6537A1-D6FC-4f65-9D91-7224C49458BB}">
                  <c15:layout/>
                  <c15:dlblFieldTable>
                    <c15:dlblFTEntry>
                      <c15:txfldGUID>{3CE532F2-485E-45A1-B174-E0B331415669}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AC-45DF-8C1C-DF3789DEA78D}"/>
                </c:ext>
                <c:ext xmlns:c15="http://schemas.microsoft.com/office/drawing/2012/chart" uri="{CE6537A1-D6FC-4f65-9D91-7224C49458BB}">
                  <c15:layout/>
                  <c15:dlblFieldTable>
                    <c15:dlblFTEntry>
                      <c15:txfldGUID>{690B229A-031E-4D8A-97B3-A6E00AB82535}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7.7</c:v>
                </c:pt>
                <c:pt idx="16">
                  <c:v>7.2</c:v>
                </c:pt>
                <c:pt idx="24">
                  <c:v>7.1</c:v>
                </c:pt>
                <c:pt idx="32">
                  <c:v>7.4</c:v>
                </c:pt>
              </c:numCache>
            </c:numRef>
          </c:xVal>
          <c:yVal>
            <c:numRef>
              <c:f>公会計指標分析・財政指標組合せ分析表!$BP$73:$DC$73</c:f>
              <c:numCache>
                <c:formatCode>#,##0.0;"▲ "#,##0.0</c:formatCode>
                <c:ptCount val="40"/>
                <c:pt idx="0">
                  <c:v>80</c:v>
                </c:pt>
                <c:pt idx="8">
                  <c:v>75.5</c:v>
                </c:pt>
                <c:pt idx="16">
                  <c:v>72.099999999999994</c:v>
                </c:pt>
                <c:pt idx="24">
                  <c:v>65.900000000000006</c:v>
                </c:pt>
                <c:pt idx="32">
                  <c:v>62.2</c:v>
                </c:pt>
              </c:numCache>
            </c:numRef>
          </c:yVal>
          <c:smooth val="0"/>
          <c:extLst xmlns:c16r2="http://schemas.microsoft.com/office/drawing/2015/06/chart">
            <c:ext xmlns:c16="http://schemas.microsoft.com/office/drawing/2014/chart" uri="{C3380CC4-5D6E-409C-BE32-E72D297353CC}">
              <c16:uniqueId val="{00000009-0DAC-45DF-8C1C-DF3789DEA7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AC-45DF-8C1C-DF3789DEA78D}"/>
                </c:ext>
                <c:ext xmlns:c15="http://schemas.microsoft.com/office/drawing/2012/chart" uri="{CE6537A1-D6FC-4f65-9D91-7224C49458BB}">
                  <c15:layout/>
                  <c15:dlblFieldTable>
                    <c15:dlblFTEntry>
                      <c15:txfldGUID>{E913920C-CE37-4936-A04C-CE44070D5B79}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AC-45DF-8C1C-DF3789DEA78D}"/>
                </c:ext>
                <c:ext xmlns:c15="http://schemas.microsoft.com/office/drawing/2012/chart" uri="{CE6537A1-D6FC-4f65-9D91-7224C49458BB}">
                  <c15:dlblFieldTable>
                    <c15:dlblFTEntry>
                      <c15:txfldGUID>{CB0EC2CA-0494-44E8-A29A-85EA240457FD}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AC-45DF-8C1C-DF3789DEA78D}"/>
                </c:ext>
                <c:ext xmlns:c15="http://schemas.microsoft.com/office/drawing/2012/chart" uri="{CE6537A1-D6FC-4f65-9D91-7224C49458BB}">
                  <c15:dlblFieldTable>
                    <c15:dlblFTEntry>
                      <c15:txfldGUID>{ECB2AD6E-1534-4B54-8AB2-E5F72A2FC14E}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AC-45DF-8C1C-DF3789DEA78D}"/>
                </c:ext>
                <c:ext xmlns:c15="http://schemas.microsoft.com/office/drawing/2012/chart" uri="{CE6537A1-D6FC-4f65-9D91-7224C49458BB}">
                  <c15:dlblFieldTable>
                    <c15:dlblFTEntry>
                      <c15:txfldGUID>{76C6B8D1-3F29-41A3-B673-CDB22053D7DA}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AC-45DF-8C1C-DF3789DEA78D}"/>
                </c:ext>
                <c:ext xmlns:c15="http://schemas.microsoft.com/office/drawing/2012/chart" uri="{CE6537A1-D6FC-4f65-9D91-7224C49458BB}">
                  <c15:dlblFieldTable>
                    <c15:dlblFTEntry>
                      <c15:txfldGUID>{DB008263-4A8C-4B12-AD2D-BDE4DB99A2CE}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AC-45DF-8C1C-DF3789DEA78D}"/>
                </c:ext>
                <c:ext xmlns:c15="http://schemas.microsoft.com/office/drawing/2012/chart" uri="{CE6537A1-D6FC-4f65-9D91-7224C49458BB}">
                  <c15:layout/>
                  <c15:dlblFieldTable>
                    <c15:dlblFTEntry>
                      <c15:txfldGUID>{27E60A24-93EA-403A-BBC8-9F34B3B0A971}</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938746048484180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AC-45DF-8C1C-DF3789DEA78D}"/>
                </c:ext>
                <c:ext xmlns:c15="http://schemas.microsoft.com/office/drawing/2012/chart" uri="{CE6537A1-D6FC-4f65-9D91-7224C49458BB}">
                  <c15:layout/>
                  <c15:dlblFieldTable>
                    <c15:dlblFTEntry>
                      <c15:txfldGUID>{E2EC8C5A-F399-4F96-BAF5-9A0BCBAFC1A0}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4008522753379532E-2"/>
                  <c:y val="-6.464161758248984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AC-45DF-8C1C-DF3789DEA78D}"/>
                </c:ext>
                <c:ext xmlns:c15="http://schemas.microsoft.com/office/drawing/2012/chart" uri="{CE6537A1-D6FC-4f65-9D91-7224C49458BB}">
                  <c15:layout/>
                  <c15:dlblFieldTable>
                    <c15:dlblFTEntry>
                      <c15:txfldGUID>{AC9BF60A-F165-42C0-BE01-21AD752E4504}</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6.019167659309805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AC-45DF-8C1C-DF3789DEA78D}"/>
                </c:ext>
                <c:ext xmlns:c15="http://schemas.microsoft.com/office/drawing/2012/chart" uri="{CE6537A1-D6FC-4f65-9D91-7224C49458BB}">
                  <c15:layout/>
                  <c15:dlblFieldTable>
                    <c15:dlblFTEntry>
                      <c15:txfldGUID>{1D21123F-E2A0-44FD-B000-EDE5A0D0EADD}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0DAC-45DF-8C1C-DF3789DEA78D}"/>
            </c:ext>
          </c:extLst>
        </c:ser>
        <c:dLbls>
          <c:showLegendKey val="0"/>
          <c:showVal val="1"/>
          <c:showCatName val="0"/>
          <c:showSerName val="0"/>
          <c:showPercent val="0"/>
          <c:showBubbleSize val="0"/>
        </c:dLbls>
        <c:axId val="474621736"/>
        <c:axId val="474622128"/>
      </c:scatterChart>
      <c:valAx>
        <c:axId val="474621736"/>
        <c:scaling>
          <c:orientation val="minMax"/>
          <c:max val="10.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2128"/>
        <c:crosses val="autoZero"/>
        <c:crossBetween val="midCat"/>
      </c:valAx>
      <c:valAx>
        <c:axId val="474622128"/>
        <c:scaling>
          <c:orientation val="minMax"/>
          <c:max val="9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1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統合校建設事業に充当した地方債の元金償還が始まっているため元利償還金は、高い状況となっている。</a:t>
          </a:r>
        </a:p>
        <a:p>
          <a:r>
            <a:rPr kumimoji="1" lang="ja-JP" altLang="en-US" sz="1400">
              <a:latin typeface="ＭＳ Ｐゴシック" panose="020B0600070205080204" pitchFamily="50" charset="-128"/>
              <a:ea typeface="ＭＳ Ｐゴシック" panose="020B0600070205080204" pitchFamily="50" charset="-128"/>
            </a:rPr>
            <a:t>　また、臨時財政対策債、合併特例債、緊急防災減災事業債などの交付税算入率の大きい有利な地方債のみを借入対象としているので、算入公債費等は増加している。</a:t>
          </a:r>
        </a:p>
        <a:p>
          <a:r>
            <a:rPr kumimoji="1" lang="ja-JP" altLang="en-US" sz="1400">
              <a:latin typeface="ＭＳ Ｐゴシック" panose="020B0600070205080204" pitchFamily="50" charset="-128"/>
              <a:ea typeface="ＭＳ Ｐゴシック" panose="020B0600070205080204" pitchFamily="50" charset="-128"/>
            </a:rPr>
            <a:t>　今後については、元利償還金が増加することが考えられることから、地方債を充当する事業の選択や基金の活用を図っていく必要があると思われる。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満期一括償還借入を利用していないため、該当なし。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年度は市債発行額を抑制したことにより、一般会計等に係る地方債の現在高が減少し、将来負担額は減少している。</a:t>
          </a:r>
        </a:p>
        <a:p>
          <a:r>
            <a:rPr kumimoji="1" lang="ja-JP" altLang="en-US" sz="1400">
              <a:latin typeface="ＭＳ ゴシック" pitchFamily="49" charset="-128"/>
              <a:ea typeface="ＭＳ ゴシック" pitchFamily="49" charset="-128"/>
            </a:rPr>
            <a:t>　充当可能財源等は、基金の積み増しができたことにより、増加している。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基準財政需要額算入見込額は、道路橋りょう費や下水道費、公債費の算入見込額が減少したことにより、減少している。</a:t>
          </a:r>
        </a:p>
        <a:p>
          <a:r>
            <a:rPr kumimoji="1" lang="ja-JP" altLang="en-US" sz="1400">
              <a:latin typeface="ＭＳ ゴシック" pitchFamily="49" charset="-128"/>
              <a:ea typeface="ＭＳ ゴシック" pitchFamily="49" charset="-128"/>
            </a:rPr>
            <a:t>　今後は、将来負担比率が上昇しないように、</a:t>
          </a:r>
          <a:r>
            <a:rPr kumimoji="1" lang="ja-JP" altLang="en-US" sz="1400" strike="noStrike" baseline="0">
              <a:solidFill>
                <a:sysClr val="windowText" lastClr="000000"/>
              </a:solidFill>
              <a:latin typeface="ＭＳ ゴシック" pitchFamily="49" charset="-128"/>
              <a:ea typeface="ＭＳ ゴシック" pitchFamily="49" charset="-128"/>
            </a:rPr>
            <a:t>地方</a:t>
          </a:r>
          <a:r>
            <a:rPr kumimoji="1" lang="ja-JP" altLang="en-US" sz="1400" strike="noStrike" baseline="0">
              <a:latin typeface="ＭＳ ゴシック" pitchFamily="49" charset="-128"/>
              <a:ea typeface="ＭＳ ゴシック" pitchFamily="49" charset="-128"/>
            </a:rPr>
            <a:t>債</a:t>
          </a:r>
          <a:r>
            <a:rPr kumimoji="1" lang="ja-JP" altLang="en-US" sz="1400">
              <a:latin typeface="ＭＳ ゴシック" pitchFamily="49" charset="-128"/>
              <a:ea typeface="ＭＳ ゴシック" pitchFamily="49" charset="-128"/>
            </a:rPr>
            <a:t>借入を抑制し、基金の積み増しについても行っていく。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茨城県行方市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前年度余剰金や平成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一方、事業への繰入で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百万円を繰入したため、差引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今後、一般財源の不足や自然災害への対応、施設の改修等に要する経費を賄うため、基金からの繰入額が増加し、基金残高は減少していくと思われる。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合併振興基金：合併特例債による基金積立　新市建設計画に掲げた事業へ充当。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公共施設整備基金：施設の改修等の活用。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有機肥料供給センター整備改修基金：特定防衛施設周辺整備交付金を活用し、有機肥料供給センターの改修を行うため基金に積み立て、改修工事へ活用している。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合併振興基金：基金の利息分を積み立てた一方、市民まつりに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公共施設整備基金：基金利子、指定寄附金等をあわせて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有機肥料供給センター整備改修基金：防衛省に提出した基金計画により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百万円を積立、一方事業費の財源として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合併振興基金：新市建設計画に掲げた事業へ充当する。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公共施設整備基金：老朽化した施設の改修費用及び新庁舎の建設費用へ充当する。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有機肥料供給センター整備改修基金：令和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年度まで行う予定の有機肥料供給センター改修事業へ充当していく。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決算余剰金と基金の利息分で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百万円を積み立てた。また一般会計の不足額や国民健康保険特別会計への法定外繰出分としてあわせて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百万円を財政調整基金繰入金で賄ったため結果として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％を目標としているが、普通交付税の合併算定替の縮減により、一般会計が財源不足となることが想定されるほか、自然災害へ対応するための財源としても繰入を行わなければならないと思われる。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財源確保のため、財政調整基金の積み増しができるよう、歳入の確保及び歳出削減に取り組んでいく。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基金の利息分が増加し、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今後、公債費の増加が見込まれており、一般会計の財源不足が見込まれることから、減債基金繰入を行っていく予定である。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35,074
34,079
222.48
17,096,913
16,596,150
362,231
10,761,037
19,213,741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公共施設への新規投資以上に資産の減価償却が進んだ結果、増加とな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ったが、茨城県</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や類似団体平均</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学校適正配置計画により統合校建設を行い新しい小中学校があるため減価償却率がやや低めとなって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いることによる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今後も公共施設等の大規模改修が見込まれるため、平成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年度に策定した公共施設等総合管理計画に基づき、公共施設等の保有総量の見直しや効果的かつ効率的な管理運営を行うための見直しをすすめていく。</a:t>
          </a:r>
        </a:p>
        <a:p>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67"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7" name="楕円 76"/>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78" name="有形固定資産減価償却率該当値テキスト"/>
        <xdr:cNvSpPr txBox="1"/>
      </xdr:nvSpPr>
      <xdr:spPr>
        <a:xfrm>
          <a:off x="4813300"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79" name="楕円 78"/>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95885</xdr:rowOff>
    </xdr:to>
    <xdr:cxnSp macro="">
      <xdr:nvCxnSpPr>
        <xdr:cNvPr id="80" name="直線コネクタ 79"/>
        <xdr:cNvCxnSpPr/>
      </xdr:nvCxnSpPr>
      <xdr:spPr>
        <a:xfrm flipV="1">
          <a:off x="4051300" y="596773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81788</xdr:rowOff>
    </xdr:from>
    <xdr:to>
      <xdr:col>15</xdr:col>
      <xdr:colOff>187325</xdr:colOff>
      <xdr:row>31</xdr:row>
      <xdr:rowOff>11938</xdr:rowOff>
    </xdr:to>
    <xdr:sp macro="" textlink="">
      <xdr:nvSpPr>
        <xdr:cNvPr id="81" name="楕円 80"/>
        <xdr:cNvSpPr/>
      </xdr:nvSpPr>
      <xdr:spPr>
        <a:xfrm>
          <a:off x="3238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132588</xdr:rowOff>
    </xdr:to>
    <xdr:cxnSp macro="">
      <xdr:nvCxnSpPr>
        <xdr:cNvPr id="82" name="直線コネクタ 81"/>
        <xdr:cNvCxnSpPr/>
      </xdr:nvCxnSpPr>
      <xdr:spPr>
        <a:xfrm flipV="1">
          <a:off x="3289300" y="601091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114173</xdr:rowOff>
    </xdr:from>
    <xdr:to>
      <xdr:col>11</xdr:col>
      <xdr:colOff>187325</xdr:colOff>
      <xdr:row>31</xdr:row>
      <xdr:rowOff>44323</xdr:rowOff>
    </xdr:to>
    <xdr:sp macro="" textlink="">
      <xdr:nvSpPr>
        <xdr:cNvPr id="83" name="楕円 82"/>
        <xdr:cNvSpPr/>
      </xdr:nvSpPr>
      <xdr:spPr>
        <a:xfrm>
          <a:off x="2476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132588</xdr:rowOff>
    </xdr:from>
    <xdr:to>
      <xdr:col>15</xdr:col>
      <xdr:colOff>136525</xdr:colOff>
      <xdr:row>30</xdr:row>
      <xdr:rowOff>164973</xdr:rowOff>
    </xdr:to>
    <xdr:cxnSp macro="">
      <xdr:nvCxnSpPr>
        <xdr:cNvPr id="84" name="直線コネクタ 83"/>
        <xdr:cNvCxnSpPr/>
      </xdr:nvCxnSpPr>
      <xdr:spPr>
        <a:xfrm flipV="1">
          <a:off x="2527300" y="60476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85"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6"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7"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88" name="n_1main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3065</xdr:rowOff>
    </xdr:from>
    <xdr:ext cx="405111" cy="259045"/>
    <xdr:sp macro="" textlink="">
      <xdr:nvSpPr>
        <xdr:cNvPr id="89" name="n_2mainValue有形固定資産減価償却率"/>
        <xdr:cNvSpPr txBox="1"/>
      </xdr:nvSpPr>
      <xdr:spPr>
        <a:xfrm>
          <a:off x="3086744" y="60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0" name="n_3mainValue有形固定資産減価償却率"/>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a:t>
          </a:r>
          <a:r>
            <a:rPr kumimoji="1" lang="en-US" altLang="ja-JP" sz="1100">
              <a:latin typeface="ＭＳ Ｐゴシック" panose="020B0600070205080204" pitchFamily="50" charset="-128"/>
              <a:ea typeface="ＭＳ Ｐゴシック" panose="020B0600070205080204" pitchFamily="50" charset="-128"/>
            </a:rPr>
            <a:t>164.1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上回っている。これは、統合小学校建設事業等による将来負担額の増加などによる。今後も庁舎建設等により地方債の発行が予定されているため、類似団体よりも高い数値で推移していくと思われる。合併特例債等交付税措置率の高い地方債を活用し、将来負担額の抑制に努めていく。</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4" name="債務償還比率平均値テキスト"/>
        <xdr:cNvSpPr txBox="1"/>
      </xdr:nvSpPr>
      <xdr:spPr>
        <a:xfrm>
          <a:off x="14846300"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59048</xdr:rowOff>
    </xdr:from>
    <xdr:to>
      <xdr:col>76</xdr:col>
      <xdr:colOff>73025</xdr:colOff>
      <xdr:row>29</xdr:row>
      <xdr:rowOff>160648</xdr:rowOff>
    </xdr:to>
    <xdr:sp macro="" textlink="">
      <xdr:nvSpPr>
        <xdr:cNvPr id="132" name="楕円 131"/>
        <xdr:cNvSpPr/>
      </xdr:nvSpPr>
      <xdr:spPr>
        <a:xfrm>
          <a:off x="14744700" y="58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81925</xdr:rowOff>
    </xdr:from>
    <xdr:ext cx="469744" cy="259045"/>
    <xdr:sp macro="" textlink="">
      <xdr:nvSpPr>
        <xdr:cNvPr id="133" name="債務償還比率該当値テキスト"/>
        <xdr:cNvSpPr txBox="1"/>
      </xdr:nvSpPr>
      <xdr:spPr>
        <a:xfrm>
          <a:off x="14846300" y="565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127536</xdr:rowOff>
    </xdr:from>
    <xdr:to>
      <xdr:col>72</xdr:col>
      <xdr:colOff>123825</xdr:colOff>
      <xdr:row>30</xdr:row>
      <xdr:rowOff>57686</xdr:rowOff>
    </xdr:to>
    <xdr:sp macro="" textlink="">
      <xdr:nvSpPr>
        <xdr:cNvPr id="134" name="楕円 133"/>
        <xdr:cNvSpPr/>
      </xdr:nvSpPr>
      <xdr:spPr>
        <a:xfrm>
          <a:off x="14033500" y="5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109848</xdr:rowOff>
    </xdr:from>
    <xdr:to>
      <xdr:col>76</xdr:col>
      <xdr:colOff>22225</xdr:colOff>
      <xdr:row>30</xdr:row>
      <xdr:rowOff>6886</xdr:rowOff>
    </xdr:to>
    <xdr:cxnSp macro="">
      <xdr:nvCxnSpPr>
        <xdr:cNvPr id="135" name="直線コネクタ 134"/>
        <xdr:cNvCxnSpPr/>
      </xdr:nvCxnSpPr>
      <xdr:spPr>
        <a:xfrm flipV="1">
          <a:off x="14084300" y="5853423"/>
          <a:ext cx="7112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6" name="n_1aveValue債務償還比率"/>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74213</xdr:rowOff>
    </xdr:from>
    <xdr:ext cx="469744" cy="259045"/>
    <xdr:sp macro="" textlink="">
      <xdr:nvSpPr>
        <xdr:cNvPr id="137" name="n_1mainValue債務償還比率"/>
        <xdr:cNvSpPr txBox="1"/>
      </xdr:nvSpPr>
      <xdr:spPr>
        <a:xfrm>
          <a:off x="13836727" y="56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35,074
34,079
222.48
17,096,913
16,596,150
362,231
10,761,037
19,213,741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1"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1" name="楕円 70"/>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2" name="【道路】&#10;有形固定資産減価償却率該当値テキスト"/>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3" name="楕円 72"/>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148590</xdr:rowOff>
    </xdr:from>
    <xdr:to>
      <xdr:col>24</xdr:col>
      <xdr:colOff>63500</xdr:colOff>
      <xdr:row>38</xdr:row>
      <xdr:rowOff>165735</xdr:rowOff>
    </xdr:to>
    <xdr:cxnSp macro="">
      <xdr:nvCxnSpPr>
        <xdr:cNvPr id="74" name="直線コネクタ 73"/>
        <xdr:cNvCxnSpPr/>
      </xdr:nvCxnSpPr>
      <xdr:spPr>
        <a:xfrm flipV="1">
          <a:off x="3797300" y="66636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145415</xdr:rowOff>
    </xdr:from>
    <xdr:to>
      <xdr:col>15</xdr:col>
      <xdr:colOff>101600</xdr:colOff>
      <xdr:row>39</xdr:row>
      <xdr:rowOff>75565</xdr:rowOff>
    </xdr:to>
    <xdr:sp macro="" textlink="">
      <xdr:nvSpPr>
        <xdr:cNvPr id="75" name="楕円 74"/>
        <xdr:cNvSpPr/>
      </xdr:nvSpPr>
      <xdr:spPr>
        <a:xfrm>
          <a:off x="2857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24765</xdr:rowOff>
    </xdr:to>
    <xdr:cxnSp macro="">
      <xdr:nvCxnSpPr>
        <xdr:cNvPr id="76" name="直線コネクタ 75"/>
        <xdr:cNvCxnSpPr/>
      </xdr:nvCxnSpPr>
      <xdr:spPr>
        <a:xfrm flipV="1">
          <a:off x="2908300" y="66808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xdr:rowOff>
    </xdr:from>
    <xdr:to>
      <xdr:col>10</xdr:col>
      <xdr:colOff>165100</xdr:colOff>
      <xdr:row>39</xdr:row>
      <xdr:rowOff>111760</xdr:rowOff>
    </xdr:to>
    <xdr:sp macro="" textlink="">
      <xdr:nvSpPr>
        <xdr:cNvPr id="77" name="楕円 76"/>
        <xdr:cNvSpPr/>
      </xdr:nvSpPr>
      <xdr:spPr>
        <a:xfrm>
          <a:off x="1968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24765</xdr:rowOff>
    </xdr:from>
    <xdr:to>
      <xdr:col>15</xdr:col>
      <xdr:colOff>50800</xdr:colOff>
      <xdr:row>39</xdr:row>
      <xdr:rowOff>60960</xdr:rowOff>
    </xdr:to>
    <xdr:cxnSp macro="">
      <xdr:nvCxnSpPr>
        <xdr:cNvPr id="78" name="直線コネクタ 77"/>
        <xdr:cNvCxnSpPr/>
      </xdr:nvCxnSpPr>
      <xdr:spPr>
        <a:xfrm flipV="1">
          <a:off x="2019300" y="6711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9" name="n_1aveValue【道路】&#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80" name="n_2aveValue【道路】&#10;有形固定資産減価償却率"/>
        <xdr:cNvSpPr txBox="1"/>
      </xdr:nvSpPr>
      <xdr:spPr>
        <a:xfrm>
          <a:off x="2705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2" name="n_1mainValue【道路】&#10;有形固定資産減価償却率"/>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66692</xdr:rowOff>
    </xdr:from>
    <xdr:ext cx="405111" cy="259045"/>
    <xdr:sp macro="" textlink="">
      <xdr:nvSpPr>
        <xdr:cNvPr id="83" name="n_2mainValue【道路】&#10;有形固定資産減価償却率"/>
        <xdr:cNvSpPr txBox="1"/>
      </xdr:nvSpPr>
      <xdr:spPr>
        <a:xfrm>
          <a:off x="2705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102887</xdr:rowOff>
    </xdr:from>
    <xdr:ext cx="405111" cy="259045"/>
    <xdr:sp macro="" textlink="">
      <xdr:nvSpPr>
        <xdr:cNvPr id="84" name="n_3mainValue【道路】&#10;有形固定資産減価償却率"/>
        <xdr:cNvSpPr txBox="1"/>
      </xdr:nvSpPr>
      <xdr:spPr>
        <a:xfrm>
          <a:off x="1816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39002</xdr:rowOff>
    </xdr:from>
    <xdr:to>
      <xdr:col>55</xdr:col>
      <xdr:colOff>50800</xdr:colOff>
      <xdr:row>36</xdr:row>
      <xdr:rowOff>140602</xdr:rowOff>
    </xdr:to>
    <xdr:sp macro="" textlink="">
      <xdr:nvSpPr>
        <xdr:cNvPr id="123" name="楕円 122"/>
        <xdr:cNvSpPr/>
      </xdr:nvSpPr>
      <xdr:spPr>
        <a:xfrm>
          <a:off x="10426700" y="62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61879</xdr:rowOff>
    </xdr:from>
    <xdr:ext cx="534377" cy="259045"/>
    <xdr:sp macro="" textlink="">
      <xdr:nvSpPr>
        <xdr:cNvPr id="124" name="【道路】&#10;一人当たり延長該当値テキスト"/>
        <xdr:cNvSpPr txBox="1"/>
      </xdr:nvSpPr>
      <xdr:spPr>
        <a:xfrm>
          <a:off x="10515600" y="60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60566</xdr:rowOff>
    </xdr:from>
    <xdr:to>
      <xdr:col>50</xdr:col>
      <xdr:colOff>165100</xdr:colOff>
      <xdr:row>36</xdr:row>
      <xdr:rowOff>162166</xdr:rowOff>
    </xdr:to>
    <xdr:sp macro="" textlink="">
      <xdr:nvSpPr>
        <xdr:cNvPr id="125" name="楕円 124"/>
        <xdr:cNvSpPr/>
      </xdr:nvSpPr>
      <xdr:spPr>
        <a:xfrm>
          <a:off x="9588500" y="62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89802</xdr:rowOff>
    </xdr:from>
    <xdr:to>
      <xdr:col>55</xdr:col>
      <xdr:colOff>0</xdr:colOff>
      <xdr:row>36</xdr:row>
      <xdr:rowOff>111366</xdr:rowOff>
    </xdr:to>
    <xdr:cxnSp macro="">
      <xdr:nvCxnSpPr>
        <xdr:cNvPr id="126" name="直線コネクタ 125"/>
        <xdr:cNvCxnSpPr/>
      </xdr:nvCxnSpPr>
      <xdr:spPr>
        <a:xfrm flipV="1">
          <a:off x="9639300" y="6262002"/>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73025</xdr:rowOff>
    </xdr:from>
    <xdr:to>
      <xdr:col>46</xdr:col>
      <xdr:colOff>38100</xdr:colOff>
      <xdr:row>37</xdr:row>
      <xdr:rowOff>3175</xdr:rowOff>
    </xdr:to>
    <xdr:sp macro="" textlink="">
      <xdr:nvSpPr>
        <xdr:cNvPr id="127" name="楕円 126"/>
        <xdr:cNvSpPr/>
      </xdr:nvSpPr>
      <xdr:spPr>
        <a:xfrm>
          <a:off x="8699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111366</xdr:rowOff>
    </xdr:from>
    <xdr:to>
      <xdr:col>50</xdr:col>
      <xdr:colOff>114300</xdr:colOff>
      <xdr:row>36</xdr:row>
      <xdr:rowOff>123825</xdr:rowOff>
    </xdr:to>
    <xdr:cxnSp macro="">
      <xdr:nvCxnSpPr>
        <xdr:cNvPr id="128" name="直線コネクタ 127"/>
        <xdr:cNvCxnSpPr/>
      </xdr:nvCxnSpPr>
      <xdr:spPr>
        <a:xfrm flipV="1">
          <a:off x="8750300" y="6283566"/>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86779</xdr:rowOff>
    </xdr:from>
    <xdr:to>
      <xdr:col>41</xdr:col>
      <xdr:colOff>101600</xdr:colOff>
      <xdr:row>37</xdr:row>
      <xdr:rowOff>16929</xdr:rowOff>
    </xdr:to>
    <xdr:sp macro="" textlink="">
      <xdr:nvSpPr>
        <xdr:cNvPr id="129" name="楕円 128"/>
        <xdr:cNvSpPr/>
      </xdr:nvSpPr>
      <xdr:spPr>
        <a:xfrm>
          <a:off x="7810500" y="62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123825</xdr:rowOff>
    </xdr:from>
    <xdr:to>
      <xdr:col>45</xdr:col>
      <xdr:colOff>177800</xdr:colOff>
      <xdr:row>36</xdr:row>
      <xdr:rowOff>137579</xdr:rowOff>
    </xdr:to>
    <xdr:cxnSp macro="">
      <xdr:nvCxnSpPr>
        <xdr:cNvPr id="130" name="直線コネクタ 129"/>
        <xdr:cNvCxnSpPr/>
      </xdr:nvCxnSpPr>
      <xdr:spPr>
        <a:xfrm flipV="1">
          <a:off x="7861300" y="629602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31"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7243</xdr:rowOff>
    </xdr:from>
    <xdr:ext cx="534377" cy="259045"/>
    <xdr:sp macro="" textlink="">
      <xdr:nvSpPr>
        <xdr:cNvPr id="134" name="n_1mainValue【道路】&#10;一人当たり延長"/>
        <xdr:cNvSpPr txBox="1"/>
      </xdr:nvSpPr>
      <xdr:spPr>
        <a:xfrm>
          <a:off x="9359411" y="60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19702</xdr:rowOff>
    </xdr:from>
    <xdr:ext cx="534377" cy="259045"/>
    <xdr:sp macro="" textlink="">
      <xdr:nvSpPr>
        <xdr:cNvPr id="135" name="n_2mainValue【道路】&#10;一人当たり延長"/>
        <xdr:cNvSpPr txBox="1"/>
      </xdr:nvSpPr>
      <xdr:spPr>
        <a:xfrm>
          <a:off x="8483111" y="6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33456</xdr:rowOff>
    </xdr:from>
    <xdr:ext cx="534377" cy="259045"/>
    <xdr:sp macro="" textlink="">
      <xdr:nvSpPr>
        <xdr:cNvPr id="136" name="n_3mainValue【道路】&#10;一人当たり延長"/>
        <xdr:cNvSpPr txBox="1"/>
      </xdr:nvSpPr>
      <xdr:spPr>
        <a:xfrm>
          <a:off x="7594111" y="60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楕円 176"/>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69686</xdr:rowOff>
    </xdr:from>
    <xdr:ext cx="405111" cy="259045"/>
    <xdr:sp macro="" textlink="">
      <xdr:nvSpPr>
        <xdr:cNvPr id="178" name="【橋りょう・トンネル】&#10;有形固定資産減価償却率該当値テキスト"/>
        <xdr:cNvSpPr txBox="1"/>
      </xdr:nvSpPr>
      <xdr:spPr>
        <a:xfrm>
          <a:off x="4673600"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79" name="楕円 178"/>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61</xdr:row>
      <xdr:rowOff>1633</xdr:rowOff>
    </xdr:to>
    <xdr:cxnSp macro="">
      <xdr:nvCxnSpPr>
        <xdr:cNvPr id="180" name="直線コネクタ 179"/>
        <xdr:cNvCxnSpPr/>
      </xdr:nvCxnSpPr>
      <xdr:spPr>
        <a:xfrm flipV="1">
          <a:off x="3797300" y="1042905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81" name="楕円 180"/>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31024</xdr:rowOff>
    </xdr:to>
    <xdr:cxnSp macro="">
      <xdr:nvCxnSpPr>
        <xdr:cNvPr id="182" name="直線コネクタ 181"/>
        <xdr:cNvCxnSpPr/>
      </xdr:nvCxnSpPr>
      <xdr:spPr>
        <a:xfrm flipV="1">
          <a:off x="2908300" y="104600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83" name="楕円 182"/>
        <xdr:cNvSpPr/>
      </xdr:nvSpPr>
      <xdr:spPr>
        <a:xfrm>
          <a:off x="196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31024</xdr:rowOff>
    </xdr:from>
    <xdr:to>
      <xdr:col>15</xdr:col>
      <xdr:colOff>50800</xdr:colOff>
      <xdr:row>61</xdr:row>
      <xdr:rowOff>52251</xdr:rowOff>
    </xdr:to>
    <xdr:cxnSp macro="">
      <xdr:nvCxnSpPr>
        <xdr:cNvPr id="184" name="直線コネクタ 183"/>
        <xdr:cNvCxnSpPr/>
      </xdr:nvCxnSpPr>
      <xdr:spPr>
        <a:xfrm flipV="1">
          <a:off x="2019300" y="104894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188" name="n_1main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189" name="n_2mainValue【橋りょう・トンネ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190" name="n_3mainValue【橋りょう・トンネル】&#10;有形固定資産減価償却率"/>
        <xdr:cNvSpPr txBox="1"/>
      </xdr:nvSpPr>
      <xdr:spPr>
        <a:xfrm>
          <a:off x="1816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48036</xdr:rowOff>
    </xdr:from>
    <xdr:to>
      <xdr:col>55</xdr:col>
      <xdr:colOff>50800</xdr:colOff>
      <xdr:row>64</xdr:row>
      <xdr:rowOff>149636</xdr:rowOff>
    </xdr:to>
    <xdr:sp macro="" textlink="">
      <xdr:nvSpPr>
        <xdr:cNvPr id="231" name="楕円 230"/>
        <xdr:cNvSpPr/>
      </xdr:nvSpPr>
      <xdr:spPr>
        <a:xfrm>
          <a:off x="10426700" y="110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134413</xdr:rowOff>
    </xdr:from>
    <xdr:ext cx="534377" cy="259045"/>
    <xdr:sp macro="" textlink="">
      <xdr:nvSpPr>
        <xdr:cNvPr id="232" name="【橋りょう・トンネル】&#10;一人当たり有形固定資産（償却資産）額該当値テキスト"/>
        <xdr:cNvSpPr txBox="1"/>
      </xdr:nvSpPr>
      <xdr:spPr>
        <a:xfrm>
          <a:off x="10515600" y="109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48589</xdr:rowOff>
    </xdr:from>
    <xdr:to>
      <xdr:col>50</xdr:col>
      <xdr:colOff>165100</xdr:colOff>
      <xdr:row>64</xdr:row>
      <xdr:rowOff>150189</xdr:rowOff>
    </xdr:to>
    <xdr:sp macro="" textlink="">
      <xdr:nvSpPr>
        <xdr:cNvPr id="233" name="楕円 232"/>
        <xdr:cNvSpPr/>
      </xdr:nvSpPr>
      <xdr:spPr>
        <a:xfrm>
          <a:off x="9588500" y="110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98836</xdr:rowOff>
    </xdr:from>
    <xdr:to>
      <xdr:col>55</xdr:col>
      <xdr:colOff>0</xdr:colOff>
      <xdr:row>64</xdr:row>
      <xdr:rowOff>99389</xdr:rowOff>
    </xdr:to>
    <xdr:cxnSp macro="">
      <xdr:nvCxnSpPr>
        <xdr:cNvPr id="234" name="直線コネクタ 233"/>
        <xdr:cNvCxnSpPr/>
      </xdr:nvCxnSpPr>
      <xdr:spPr>
        <a:xfrm flipV="1">
          <a:off x="9639300" y="11071636"/>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49000</xdr:rowOff>
    </xdr:from>
    <xdr:to>
      <xdr:col>46</xdr:col>
      <xdr:colOff>38100</xdr:colOff>
      <xdr:row>64</xdr:row>
      <xdr:rowOff>150600</xdr:rowOff>
    </xdr:to>
    <xdr:sp macro="" textlink="">
      <xdr:nvSpPr>
        <xdr:cNvPr id="235" name="楕円 234"/>
        <xdr:cNvSpPr/>
      </xdr:nvSpPr>
      <xdr:spPr>
        <a:xfrm>
          <a:off x="8699500" y="110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99389</xdr:rowOff>
    </xdr:from>
    <xdr:to>
      <xdr:col>50</xdr:col>
      <xdr:colOff>114300</xdr:colOff>
      <xdr:row>64</xdr:row>
      <xdr:rowOff>99800</xdr:rowOff>
    </xdr:to>
    <xdr:cxnSp macro="">
      <xdr:nvCxnSpPr>
        <xdr:cNvPr id="236" name="直線コネクタ 235"/>
        <xdr:cNvCxnSpPr/>
      </xdr:nvCxnSpPr>
      <xdr:spPr>
        <a:xfrm flipV="1">
          <a:off x="8750300" y="110721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49926</xdr:rowOff>
    </xdr:from>
    <xdr:to>
      <xdr:col>41</xdr:col>
      <xdr:colOff>101600</xdr:colOff>
      <xdr:row>64</xdr:row>
      <xdr:rowOff>151526</xdr:rowOff>
    </xdr:to>
    <xdr:sp macro="" textlink="">
      <xdr:nvSpPr>
        <xdr:cNvPr id="237" name="楕円 236"/>
        <xdr:cNvSpPr/>
      </xdr:nvSpPr>
      <xdr:spPr>
        <a:xfrm>
          <a:off x="7810500" y="110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99800</xdr:rowOff>
    </xdr:from>
    <xdr:to>
      <xdr:col>45</xdr:col>
      <xdr:colOff>177800</xdr:colOff>
      <xdr:row>64</xdr:row>
      <xdr:rowOff>100726</xdr:rowOff>
    </xdr:to>
    <xdr:cxnSp macro="">
      <xdr:nvCxnSpPr>
        <xdr:cNvPr id="238" name="直線コネクタ 237"/>
        <xdr:cNvCxnSpPr/>
      </xdr:nvCxnSpPr>
      <xdr:spPr>
        <a:xfrm flipV="1">
          <a:off x="7861300" y="11072600"/>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141316</xdr:rowOff>
    </xdr:from>
    <xdr:ext cx="534377" cy="259045"/>
    <xdr:sp macro="" textlink="">
      <xdr:nvSpPr>
        <xdr:cNvPr id="242" name="n_1mainValue【橋りょう・トンネル】&#10;一人当たり有形固定資産（償却資産）額"/>
        <xdr:cNvSpPr txBox="1"/>
      </xdr:nvSpPr>
      <xdr:spPr>
        <a:xfrm>
          <a:off x="9359411" y="111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141727</xdr:rowOff>
    </xdr:from>
    <xdr:ext cx="534377" cy="259045"/>
    <xdr:sp macro="" textlink="">
      <xdr:nvSpPr>
        <xdr:cNvPr id="243" name="n_2mainValue【橋りょう・トンネル】&#10;一人当たり有形固定資産（償却資産）額"/>
        <xdr:cNvSpPr txBox="1"/>
      </xdr:nvSpPr>
      <xdr:spPr>
        <a:xfrm>
          <a:off x="8483111" y="111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142653</xdr:rowOff>
    </xdr:from>
    <xdr:ext cx="534377" cy="259045"/>
    <xdr:sp macro="" textlink="">
      <xdr:nvSpPr>
        <xdr:cNvPr id="244" name="n_3mainValue【橋りょう・トンネル】&#10;一人当たり有形固定資産（償却資産）額"/>
        <xdr:cNvSpPr txBox="1"/>
      </xdr:nvSpPr>
      <xdr:spPr>
        <a:xfrm>
          <a:off x="7594111" y="111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74" name="【公営住宅】&#10;有形固定資産減価償却率平均値テキスト"/>
        <xdr:cNvSpPr txBox="1"/>
      </xdr:nvSpPr>
      <xdr:spPr>
        <a:xfrm>
          <a:off x="4673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84" name="楕円 283"/>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85" name="【公営住宅】&#10;有形固定資産減価償却率該当値テキスト"/>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286" name="楕円 285"/>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85725</xdr:rowOff>
    </xdr:to>
    <xdr:cxnSp macro="">
      <xdr:nvCxnSpPr>
        <xdr:cNvPr id="287" name="直線コネクタ 286"/>
        <xdr:cNvCxnSpPr/>
      </xdr:nvCxnSpPr>
      <xdr:spPr>
        <a:xfrm flipV="1">
          <a:off x="3797300" y="14108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288" name="楕円 287"/>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120014</xdr:rowOff>
    </xdr:to>
    <xdr:cxnSp macro="">
      <xdr:nvCxnSpPr>
        <xdr:cNvPr id="289" name="直線コネクタ 288"/>
        <xdr:cNvCxnSpPr/>
      </xdr:nvCxnSpPr>
      <xdr:spPr>
        <a:xfrm flipV="1">
          <a:off x="2908300" y="141446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290" name="楕円 289"/>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148589</xdr:rowOff>
    </xdr:to>
    <xdr:cxnSp macro="">
      <xdr:nvCxnSpPr>
        <xdr:cNvPr id="291" name="直線コネクタ 290"/>
        <xdr:cNvCxnSpPr/>
      </xdr:nvCxnSpPr>
      <xdr:spPr>
        <a:xfrm flipV="1">
          <a:off x="2019300" y="141789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92" name="n_1ave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93" name="n_2ave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4"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127652</xdr:rowOff>
    </xdr:from>
    <xdr:ext cx="405111" cy="259045"/>
    <xdr:sp macro="" textlink="">
      <xdr:nvSpPr>
        <xdr:cNvPr id="295" name="n_1main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296" name="n_2mainValue【公営住宅】&#10;有形固定資産減価償却率"/>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297" name="n_3mainValue【公営住宅】&#10;有形固定資産減価償却率"/>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24"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40336</xdr:rowOff>
    </xdr:from>
    <xdr:to>
      <xdr:col>55</xdr:col>
      <xdr:colOff>50800</xdr:colOff>
      <xdr:row>85</xdr:row>
      <xdr:rowOff>141936</xdr:rowOff>
    </xdr:to>
    <xdr:sp macro="" textlink="">
      <xdr:nvSpPr>
        <xdr:cNvPr id="334" name="楕円 333"/>
        <xdr:cNvSpPr/>
      </xdr:nvSpPr>
      <xdr:spPr>
        <a:xfrm>
          <a:off x="104267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126713</xdr:rowOff>
    </xdr:from>
    <xdr:ext cx="469744" cy="259045"/>
    <xdr:sp macro="" textlink="">
      <xdr:nvSpPr>
        <xdr:cNvPr id="335" name="【公営住宅】&#10;一人当たり面積該当値テキスト"/>
        <xdr:cNvSpPr txBox="1"/>
      </xdr:nvSpPr>
      <xdr:spPr>
        <a:xfrm>
          <a:off x="10515600" y="145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40793</xdr:rowOff>
    </xdr:from>
    <xdr:to>
      <xdr:col>50</xdr:col>
      <xdr:colOff>165100</xdr:colOff>
      <xdr:row>85</xdr:row>
      <xdr:rowOff>142393</xdr:rowOff>
    </xdr:to>
    <xdr:sp macro="" textlink="">
      <xdr:nvSpPr>
        <xdr:cNvPr id="336" name="楕円 335"/>
        <xdr:cNvSpPr/>
      </xdr:nvSpPr>
      <xdr:spPr>
        <a:xfrm>
          <a:off x="9588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91136</xdr:rowOff>
    </xdr:from>
    <xdr:to>
      <xdr:col>55</xdr:col>
      <xdr:colOff>0</xdr:colOff>
      <xdr:row>85</xdr:row>
      <xdr:rowOff>91593</xdr:rowOff>
    </xdr:to>
    <xdr:cxnSp macro="">
      <xdr:nvCxnSpPr>
        <xdr:cNvPr id="337" name="直線コネクタ 336"/>
        <xdr:cNvCxnSpPr/>
      </xdr:nvCxnSpPr>
      <xdr:spPr>
        <a:xfrm flipV="1">
          <a:off x="9639300" y="1466438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40336</xdr:rowOff>
    </xdr:from>
    <xdr:to>
      <xdr:col>46</xdr:col>
      <xdr:colOff>38100</xdr:colOff>
      <xdr:row>85</xdr:row>
      <xdr:rowOff>141936</xdr:rowOff>
    </xdr:to>
    <xdr:sp macro="" textlink="">
      <xdr:nvSpPr>
        <xdr:cNvPr id="338" name="楕円 337"/>
        <xdr:cNvSpPr/>
      </xdr:nvSpPr>
      <xdr:spPr>
        <a:xfrm>
          <a:off x="8699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91136</xdr:rowOff>
    </xdr:from>
    <xdr:to>
      <xdr:col>50</xdr:col>
      <xdr:colOff>114300</xdr:colOff>
      <xdr:row>85</xdr:row>
      <xdr:rowOff>91593</xdr:rowOff>
    </xdr:to>
    <xdr:cxnSp macro="">
      <xdr:nvCxnSpPr>
        <xdr:cNvPr id="339" name="直線コネクタ 338"/>
        <xdr:cNvCxnSpPr/>
      </xdr:nvCxnSpPr>
      <xdr:spPr>
        <a:xfrm>
          <a:off x="8750300" y="146643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41708</xdr:rowOff>
    </xdr:from>
    <xdr:to>
      <xdr:col>41</xdr:col>
      <xdr:colOff>101600</xdr:colOff>
      <xdr:row>85</xdr:row>
      <xdr:rowOff>143308</xdr:rowOff>
    </xdr:to>
    <xdr:sp macro="" textlink="">
      <xdr:nvSpPr>
        <xdr:cNvPr id="340" name="楕円 339"/>
        <xdr:cNvSpPr/>
      </xdr:nvSpPr>
      <xdr:spPr>
        <a:xfrm>
          <a:off x="7810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91136</xdr:rowOff>
    </xdr:from>
    <xdr:to>
      <xdr:col>45</xdr:col>
      <xdr:colOff>177800</xdr:colOff>
      <xdr:row>85</xdr:row>
      <xdr:rowOff>92508</xdr:rowOff>
    </xdr:to>
    <xdr:cxnSp macro="">
      <xdr:nvCxnSpPr>
        <xdr:cNvPr id="341" name="直線コネクタ 340"/>
        <xdr:cNvCxnSpPr/>
      </xdr:nvCxnSpPr>
      <xdr:spPr>
        <a:xfrm flipV="1">
          <a:off x="7861300" y="1466438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42"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43"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133520</xdr:rowOff>
    </xdr:from>
    <xdr:ext cx="469744" cy="259045"/>
    <xdr:sp macro="" textlink="">
      <xdr:nvSpPr>
        <xdr:cNvPr id="345" name="n_1mainValue【公営住宅】&#10;一人当たり面積"/>
        <xdr:cNvSpPr txBox="1"/>
      </xdr:nvSpPr>
      <xdr:spPr>
        <a:xfrm>
          <a:off x="9391727" y="14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133063</xdr:rowOff>
    </xdr:from>
    <xdr:ext cx="469744" cy="259045"/>
    <xdr:sp macro="" textlink="">
      <xdr:nvSpPr>
        <xdr:cNvPr id="346" name="n_2mainValue【公営住宅】&#10;一人当たり面積"/>
        <xdr:cNvSpPr txBox="1"/>
      </xdr:nvSpPr>
      <xdr:spPr>
        <a:xfrm>
          <a:off x="85154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134435</xdr:rowOff>
    </xdr:from>
    <xdr:ext cx="469744" cy="259045"/>
    <xdr:sp macro="" textlink="">
      <xdr:nvSpPr>
        <xdr:cNvPr id="347" name="n_3mainValue【公営住宅】&#10;一人当たり面積"/>
        <xdr:cNvSpPr txBox="1"/>
      </xdr:nvSpPr>
      <xdr:spPr>
        <a:xfrm>
          <a:off x="7626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xdr:cNvSpPr txBox="1"/>
      </xdr:nvSpPr>
      <xdr:spPr>
        <a:xfrm>
          <a:off x="46736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80" name="フローチャート: 判断 379"/>
        <xdr:cNvSpPr/>
      </xdr:nvSpPr>
      <xdr:spPr>
        <a:xfrm>
          <a:off x="196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8889</xdr:rowOff>
    </xdr:from>
    <xdr:to>
      <xdr:col>24</xdr:col>
      <xdr:colOff>114300</xdr:colOff>
      <xdr:row>104</xdr:row>
      <xdr:rowOff>110489</xdr:rowOff>
    </xdr:to>
    <xdr:sp macro="" textlink="">
      <xdr:nvSpPr>
        <xdr:cNvPr id="386" name="楕円 385"/>
        <xdr:cNvSpPr/>
      </xdr:nvSpPr>
      <xdr:spPr>
        <a:xfrm>
          <a:off x="45847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31766</xdr:rowOff>
    </xdr:from>
    <xdr:ext cx="405111" cy="259045"/>
    <xdr:sp macro="" textlink="">
      <xdr:nvSpPr>
        <xdr:cNvPr id="387" name="【港湾・漁港】&#10;有形固定資産減価償却率該当値テキスト"/>
        <xdr:cNvSpPr txBox="1"/>
      </xdr:nvSpPr>
      <xdr:spPr>
        <a:xfrm>
          <a:off x="4673600" y="1769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34289</xdr:rowOff>
    </xdr:from>
    <xdr:to>
      <xdr:col>20</xdr:col>
      <xdr:colOff>38100</xdr:colOff>
      <xdr:row>104</xdr:row>
      <xdr:rowOff>135889</xdr:rowOff>
    </xdr:to>
    <xdr:sp macro="" textlink="">
      <xdr:nvSpPr>
        <xdr:cNvPr id="388" name="楕円 387"/>
        <xdr:cNvSpPr/>
      </xdr:nvSpPr>
      <xdr:spPr>
        <a:xfrm>
          <a:off x="3746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59689</xdr:rowOff>
    </xdr:from>
    <xdr:to>
      <xdr:col>24</xdr:col>
      <xdr:colOff>63500</xdr:colOff>
      <xdr:row>104</xdr:row>
      <xdr:rowOff>85089</xdr:rowOff>
    </xdr:to>
    <xdr:cxnSp macro="">
      <xdr:nvCxnSpPr>
        <xdr:cNvPr id="389" name="直線コネクタ 388"/>
        <xdr:cNvCxnSpPr/>
      </xdr:nvCxnSpPr>
      <xdr:spPr>
        <a:xfrm flipV="1">
          <a:off x="3797300" y="178904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390" name="楕円 389"/>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85089</xdr:rowOff>
    </xdr:from>
    <xdr:to>
      <xdr:col>19</xdr:col>
      <xdr:colOff>177800</xdr:colOff>
      <xdr:row>104</xdr:row>
      <xdr:rowOff>110489</xdr:rowOff>
    </xdr:to>
    <xdr:cxnSp macro="">
      <xdr:nvCxnSpPr>
        <xdr:cNvPr id="391" name="直線コネクタ 390"/>
        <xdr:cNvCxnSpPr/>
      </xdr:nvCxnSpPr>
      <xdr:spPr>
        <a:xfrm flipV="1">
          <a:off x="2908300" y="17915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85089</xdr:rowOff>
    </xdr:from>
    <xdr:to>
      <xdr:col>10</xdr:col>
      <xdr:colOff>165100</xdr:colOff>
      <xdr:row>105</xdr:row>
      <xdr:rowOff>15239</xdr:rowOff>
    </xdr:to>
    <xdr:sp macro="" textlink="">
      <xdr:nvSpPr>
        <xdr:cNvPr id="392" name="楕円 391"/>
        <xdr:cNvSpPr/>
      </xdr:nvSpPr>
      <xdr:spPr>
        <a:xfrm>
          <a:off x="1968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135889</xdr:rowOff>
    </xdr:to>
    <xdr:cxnSp macro="">
      <xdr:nvCxnSpPr>
        <xdr:cNvPr id="393" name="直線コネクタ 392"/>
        <xdr:cNvCxnSpPr/>
      </xdr:nvCxnSpPr>
      <xdr:spPr>
        <a:xfrm flipV="1">
          <a:off x="2019300" y="179412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162577</xdr:rowOff>
    </xdr:from>
    <xdr:ext cx="405111" cy="259045"/>
    <xdr:sp macro="" textlink="">
      <xdr:nvSpPr>
        <xdr:cNvPr id="394" name="n_1aveValue【港湾・漁港】&#10;有形固定資産減価償却率"/>
        <xdr:cNvSpPr txBox="1"/>
      </xdr:nvSpPr>
      <xdr:spPr>
        <a:xfrm>
          <a:off x="3582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36847</xdr:rowOff>
    </xdr:from>
    <xdr:ext cx="405111" cy="259045"/>
    <xdr:sp macro="" textlink="">
      <xdr:nvSpPr>
        <xdr:cNvPr id="395" name="n_2aveValue【港湾・漁港】&#10;有形固定資産減価償却率"/>
        <xdr:cNvSpPr txBox="1"/>
      </xdr:nvSpPr>
      <xdr:spPr>
        <a:xfrm>
          <a:off x="2705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396" name="n_3aveValue【港湾・漁港】&#10;有形固定資産減価償却率"/>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152416</xdr:rowOff>
    </xdr:from>
    <xdr:ext cx="405111" cy="259045"/>
    <xdr:sp macro="" textlink="">
      <xdr:nvSpPr>
        <xdr:cNvPr id="397" name="n_1mainValue【港湾・漁港】&#10;有形固定資産減価償却率"/>
        <xdr:cNvSpPr txBox="1"/>
      </xdr:nvSpPr>
      <xdr:spPr>
        <a:xfrm>
          <a:off x="35820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6366</xdr:rowOff>
    </xdr:from>
    <xdr:ext cx="405111" cy="259045"/>
    <xdr:sp macro="" textlink="">
      <xdr:nvSpPr>
        <xdr:cNvPr id="398" name="n_2mainValue【港湾・漁港】&#10;有形固定資産減価償却率"/>
        <xdr:cNvSpPr txBox="1"/>
      </xdr:nvSpPr>
      <xdr:spPr>
        <a:xfrm>
          <a:off x="2705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31766</xdr:rowOff>
    </xdr:from>
    <xdr:ext cx="405111" cy="259045"/>
    <xdr:sp macro="" textlink="">
      <xdr:nvSpPr>
        <xdr:cNvPr id="399" name="n_3mainValue【港湾・漁港】&#10;有形固定資産減価償却率"/>
        <xdr:cNvSpPr txBox="1"/>
      </xdr:nvSpPr>
      <xdr:spPr>
        <a:xfrm>
          <a:off x="1816744" y="1769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111532</xdr:rowOff>
    </xdr:from>
    <xdr:ext cx="599010" cy="259045"/>
    <xdr:sp macro="" textlink="">
      <xdr:nvSpPr>
        <xdr:cNvPr id="430" name="【港湾・漁港】&#10;一人当たり有形固定資産（償却資産）額平均値テキスト"/>
        <xdr:cNvSpPr txBox="1"/>
      </xdr:nvSpPr>
      <xdr:spPr>
        <a:xfrm>
          <a:off x="10515600" y="18285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34" name="フローチャート: 判断 433"/>
        <xdr:cNvSpPr/>
      </xdr:nvSpPr>
      <xdr:spPr>
        <a:xfrm>
          <a:off x="7810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84624</xdr:rowOff>
    </xdr:from>
    <xdr:to>
      <xdr:col>55</xdr:col>
      <xdr:colOff>50800</xdr:colOff>
      <xdr:row>109</xdr:row>
      <xdr:rowOff>14774</xdr:rowOff>
    </xdr:to>
    <xdr:sp macro="" textlink="">
      <xdr:nvSpPr>
        <xdr:cNvPr id="440" name="楕円 439"/>
        <xdr:cNvSpPr/>
      </xdr:nvSpPr>
      <xdr:spPr>
        <a:xfrm>
          <a:off x="10426700" y="18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171001</xdr:rowOff>
    </xdr:from>
    <xdr:ext cx="534377" cy="259045"/>
    <xdr:sp macro="" textlink="">
      <xdr:nvSpPr>
        <xdr:cNvPr id="441" name="【港湾・漁港】&#10;一人当たり有形固定資産（償却資産）額該当値テキスト"/>
        <xdr:cNvSpPr txBox="1"/>
      </xdr:nvSpPr>
      <xdr:spPr>
        <a:xfrm>
          <a:off x="10515600" y="18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85775</xdr:rowOff>
    </xdr:from>
    <xdr:to>
      <xdr:col>50</xdr:col>
      <xdr:colOff>165100</xdr:colOff>
      <xdr:row>109</xdr:row>
      <xdr:rowOff>15925</xdr:rowOff>
    </xdr:to>
    <xdr:sp macro="" textlink="">
      <xdr:nvSpPr>
        <xdr:cNvPr id="442" name="楕円 441"/>
        <xdr:cNvSpPr/>
      </xdr:nvSpPr>
      <xdr:spPr>
        <a:xfrm>
          <a:off x="9588500" y="186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135424</xdr:rowOff>
    </xdr:from>
    <xdr:to>
      <xdr:col>55</xdr:col>
      <xdr:colOff>0</xdr:colOff>
      <xdr:row>108</xdr:row>
      <xdr:rowOff>136575</xdr:rowOff>
    </xdr:to>
    <xdr:cxnSp macro="">
      <xdr:nvCxnSpPr>
        <xdr:cNvPr id="443" name="直線コネクタ 442"/>
        <xdr:cNvCxnSpPr/>
      </xdr:nvCxnSpPr>
      <xdr:spPr>
        <a:xfrm flipV="1">
          <a:off x="9639300" y="18652024"/>
          <a:ext cx="8382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86702</xdr:rowOff>
    </xdr:from>
    <xdr:to>
      <xdr:col>46</xdr:col>
      <xdr:colOff>38100</xdr:colOff>
      <xdr:row>109</xdr:row>
      <xdr:rowOff>16852</xdr:rowOff>
    </xdr:to>
    <xdr:sp macro="" textlink="">
      <xdr:nvSpPr>
        <xdr:cNvPr id="444" name="楕円 443"/>
        <xdr:cNvSpPr/>
      </xdr:nvSpPr>
      <xdr:spPr>
        <a:xfrm>
          <a:off x="8699500" y="186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136575</xdr:rowOff>
    </xdr:from>
    <xdr:to>
      <xdr:col>50</xdr:col>
      <xdr:colOff>114300</xdr:colOff>
      <xdr:row>108</xdr:row>
      <xdr:rowOff>137502</xdr:rowOff>
    </xdr:to>
    <xdr:cxnSp macro="">
      <xdr:nvCxnSpPr>
        <xdr:cNvPr id="445" name="直線コネクタ 444"/>
        <xdr:cNvCxnSpPr/>
      </xdr:nvCxnSpPr>
      <xdr:spPr>
        <a:xfrm flipV="1">
          <a:off x="8750300" y="18653175"/>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87703</xdr:rowOff>
    </xdr:from>
    <xdr:to>
      <xdr:col>41</xdr:col>
      <xdr:colOff>101600</xdr:colOff>
      <xdr:row>109</xdr:row>
      <xdr:rowOff>17853</xdr:rowOff>
    </xdr:to>
    <xdr:sp macro="" textlink="">
      <xdr:nvSpPr>
        <xdr:cNvPr id="446" name="楕円 445"/>
        <xdr:cNvSpPr/>
      </xdr:nvSpPr>
      <xdr:spPr>
        <a:xfrm>
          <a:off x="7810500" y="186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137502</xdr:rowOff>
    </xdr:from>
    <xdr:to>
      <xdr:col>45</xdr:col>
      <xdr:colOff>177800</xdr:colOff>
      <xdr:row>108</xdr:row>
      <xdr:rowOff>138503</xdr:rowOff>
    </xdr:to>
    <xdr:cxnSp macro="">
      <xdr:nvCxnSpPr>
        <xdr:cNvPr id="447" name="直線コネクタ 446"/>
        <xdr:cNvCxnSpPr/>
      </xdr:nvCxnSpPr>
      <xdr:spPr>
        <a:xfrm flipV="1">
          <a:off x="7861300" y="18654102"/>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65129</xdr:rowOff>
    </xdr:from>
    <xdr:ext cx="599010" cy="259045"/>
    <xdr:sp macro="" textlink="">
      <xdr:nvSpPr>
        <xdr:cNvPr id="448" name="n_1aveValue【港湾・漁港】&#10;一人当たり有形固定資産（償却資産）額"/>
        <xdr:cNvSpPr txBox="1"/>
      </xdr:nvSpPr>
      <xdr:spPr>
        <a:xfrm>
          <a:off x="9327095" y="182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49" name="n_2aveValue【港湾・漁港】&#10;一人当たり有形固定資産（償却資産）額"/>
        <xdr:cNvSpPr txBox="1"/>
      </xdr:nvSpPr>
      <xdr:spPr>
        <a:xfrm>
          <a:off x="8450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100429</xdr:rowOff>
    </xdr:from>
    <xdr:ext cx="599010" cy="259045"/>
    <xdr:sp macro="" textlink="">
      <xdr:nvSpPr>
        <xdr:cNvPr id="450" name="n_3aveValue【港湾・漁港】&#10;一人当たり有形固定資産（償却資産）額"/>
        <xdr:cNvSpPr txBox="1"/>
      </xdr:nvSpPr>
      <xdr:spPr>
        <a:xfrm>
          <a:off x="7561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7052</xdr:rowOff>
    </xdr:from>
    <xdr:ext cx="534377" cy="259045"/>
    <xdr:sp macro="" textlink="">
      <xdr:nvSpPr>
        <xdr:cNvPr id="451" name="n_1mainValue【港湾・漁港】&#10;一人当たり有形固定資産（償却資産）額"/>
        <xdr:cNvSpPr txBox="1"/>
      </xdr:nvSpPr>
      <xdr:spPr>
        <a:xfrm>
          <a:off x="9359411" y="186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7979</xdr:rowOff>
    </xdr:from>
    <xdr:ext cx="534377" cy="259045"/>
    <xdr:sp macro="" textlink="">
      <xdr:nvSpPr>
        <xdr:cNvPr id="452" name="n_2mainValue【港湾・漁港】&#10;一人当たり有形固定資産（償却資産）額"/>
        <xdr:cNvSpPr txBox="1"/>
      </xdr:nvSpPr>
      <xdr:spPr>
        <a:xfrm>
          <a:off x="8483111" y="186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8980</xdr:rowOff>
    </xdr:from>
    <xdr:ext cx="534377" cy="259045"/>
    <xdr:sp macro="" textlink="">
      <xdr:nvSpPr>
        <xdr:cNvPr id="453" name="n_3mainValue【港湾・漁港】&#10;一人当たり有形固定資産（償却資産）額"/>
        <xdr:cNvSpPr txBox="1"/>
      </xdr:nvSpPr>
      <xdr:spPr>
        <a:xfrm>
          <a:off x="7594111" y="1869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83"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87" name="フローチャート: 判断 48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53975</xdr:rowOff>
    </xdr:from>
    <xdr:to>
      <xdr:col>85</xdr:col>
      <xdr:colOff>177800</xdr:colOff>
      <xdr:row>40</xdr:row>
      <xdr:rowOff>155575</xdr:rowOff>
    </xdr:to>
    <xdr:sp macro="" textlink="">
      <xdr:nvSpPr>
        <xdr:cNvPr id="493" name="楕円 492"/>
        <xdr:cNvSpPr/>
      </xdr:nvSpPr>
      <xdr:spPr>
        <a:xfrm>
          <a:off x="16268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32402</xdr:rowOff>
    </xdr:from>
    <xdr:ext cx="405111" cy="259045"/>
    <xdr:sp macro="" textlink="">
      <xdr:nvSpPr>
        <xdr:cNvPr id="494" name="【認定こども園・幼稚園・保育所】&#10;有形固定資産減価償却率該当値テキスト"/>
        <xdr:cNvSpPr txBox="1"/>
      </xdr:nvSpPr>
      <xdr:spPr>
        <a:xfrm>
          <a:off x="16357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109220</xdr:rowOff>
    </xdr:from>
    <xdr:to>
      <xdr:col>81</xdr:col>
      <xdr:colOff>101600</xdr:colOff>
      <xdr:row>41</xdr:row>
      <xdr:rowOff>39370</xdr:rowOff>
    </xdr:to>
    <xdr:sp macro="" textlink="">
      <xdr:nvSpPr>
        <xdr:cNvPr id="495" name="楕円 494"/>
        <xdr:cNvSpPr/>
      </xdr:nvSpPr>
      <xdr:spPr>
        <a:xfrm>
          <a:off x="1543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40</xdr:row>
      <xdr:rowOff>160020</xdr:rowOff>
    </xdr:to>
    <xdr:cxnSp macro="">
      <xdr:nvCxnSpPr>
        <xdr:cNvPr id="496" name="直線コネクタ 495"/>
        <xdr:cNvCxnSpPr/>
      </xdr:nvCxnSpPr>
      <xdr:spPr>
        <a:xfrm flipV="1">
          <a:off x="15481300" y="69627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497" name="楕円 496"/>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160020</xdr:rowOff>
    </xdr:from>
    <xdr:to>
      <xdr:col>81</xdr:col>
      <xdr:colOff>50800</xdr:colOff>
      <xdr:row>41</xdr:row>
      <xdr:rowOff>28575</xdr:rowOff>
    </xdr:to>
    <xdr:cxnSp macro="">
      <xdr:nvCxnSpPr>
        <xdr:cNvPr id="498" name="直線コネクタ 497"/>
        <xdr:cNvCxnSpPr/>
      </xdr:nvCxnSpPr>
      <xdr:spPr>
        <a:xfrm flipV="1">
          <a:off x="14592300" y="7018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160655</xdr:rowOff>
    </xdr:from>
    <xdr:to>
      <xdr:col>72</xdr:col>
      <xdr:colOff>38100</xdr:colOff>
      <xdr:row>41</xdr:row>
      <xdr:rowOff>90805</xdr:rowOff>
    </xdr:to>
    <xdr:sp macro="" textlink="">
      <xdr:nvSpPr>
        <xdr:cNvPr id="499" name="楕円 498"/>
        <xdr:cNvSpPr/>
      </xdr:nvSpPr>
      <xdr:spPr>
        <a:xfrm>
          <a:off x="13652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28575</xdr:rowOff>
    </xdr:from>
    <xdr:to>
      <xdr:col>76</xdr:col>
      <xdr:colOff>114300</xdr:colOff>
      <xdr:row>41</xdr:row>
      <xdr:rowOff>40005</xdr:rowOff>
    </xdr:to>
    <xdr:cxnSp macro="">
      <xdr:nvCxnSpPr>
        <xdr:cNvPr id="500" name="直線コネクタ 499"/>
        <xdr:cNvCxnSpPr/>
      </xdr:nvCxnSpPr>
      <xdr:spPr>
        <a:xfrm flipV="1">
          <a:off x="13703300" y="7058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50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0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50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30497</xdr:rowOff>
    </xdr:from>
    <xdr:ext cx="405111" cy="259045"/>
    <xdr:sp macro="" textlink="">
      <xdr:nvSpPr>
        <xdr:cNvPr id="504" name="n_1mainValue【認定こども園・幼稚園・保育所】&#10;有形固定資産減価償却率"/>
        <xdr:cNvSpPr txBox="1"/>
      </xdr:nvSpPr>
      <xdr:spPr>
        <a:xfrm>
          <a:off x="152660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505" name="n_2mainValue【認定こども園・幼稚園・保育所】&#10;有形固定資産減価償却率"/>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81932</xdr:rowOff>
    </xdr:from>
    <xdr:ext cx="405111" cy="259045"/>
    <xdr:sp macro="" textlink="">
      <xdr:nvSpPr>
        <xdr:cNvPr id="506" name="n_3mainValue【認定こども園・幼稚園・保育所】&#10;有形固定資産減価償却率"/>
        <xdr:cNvSpPr txBox="1"/>
      </xdr:nvSpPr>
      <xdr:spPr>
        <a:xfrm>
          <a:off x="135007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535" name="【認定こども園・幼稚園・保育所】&#10;一人当たり面積平均値テキスト"/>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フローチャート: 判断 53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45" name="楕円 544"/>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546" name="【認定こども園・幼稚園・保育所】&#10;一人当たり面積該当値テキスト"/>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166370</xdr:rowOff>
    </xdr:from>
    <xdr:to>
      <xdr:col>112</xdr:col>
      <xdr:colOff>38100</xdr:colOff>
      <xdr:row>39</xdr:row>
      <xdr:rowOff>96520</xdr:rowOff>
    </xdr:to>
    <xdr:sp macro="" textlink="">
      <xdr:nvSpPr>
        <xdr:cNvPr id="547" name="楕円 546"/>
        <xdr:cNvSpPr/>
      </xdr:nvSpPr>
      <xdr:spPr>
        <a:xfrm>
          <a:off x="2127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45720</xdr:rowOff>
    </xdr:to>
    <xdr:cxnSp macro="">
      <xdr:nvCxnSpPr>
        <xdr:cNvPr id="548" name="直線コネクタ 547"/>
        <xdr:cNvCxnSpPr/>
      </xdr:nvCxnSpPr>
      <xdr:spPr>
        <a:xfrm flipV="1">
          <a:off x="21323300" y="6705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xdr:rowOff>
    </xdr:from>
    <xdr:to>
      <xdr:col>107</xdr:col>
      <xdr:colOff>101600</xdr:colOff>
      <xdr:row>39</xdr:row>
      <xdr:rowOff>104140</xdr:rowOff>
    </xdr:to>
    <xdr:sp macro="" textlink="">
      <xdr:nvSpPr>
        <xdr:cNvPr id="549" name="楕円 548"/>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53340</xdr:rowOff>
    </xdr:to>
    <xdr:cxnSp macro="">
      <xdr:nvCxnSpPr>
        <xdr:cNvPr id="550" name="直線コネクタ 549"/>
        <xdr:cNvCxnSpPr/>
      </xdr:nvCxnSpPr>
      <xdr:spPr>
        <a:xfrm flipV="1">
          <a:off x="20434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51" name="楕円 550"/>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40</xdr:row>
      <xdr:rowOff>99060</xdr:rowOff>
    </xdr:to>
    <xdr:cxnSp macro="">
      <xdr:nvCxnSpPr>
        <xdr:cNvPr id="552" name="直線コネクタ 551"/>
        <xdr:cNvCxnSpPr/>
      </xdr:nvCxnSpPr>
      <xdr:spPr>
        <a:xfrm flipV="1">
          <a:off x="19545300" y="67398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5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5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55"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87647</xdr:rowOff>
    </xdr:from>
    <xdr:ext cx="469744" cy="259045"/>
    <xdr:sp macro="" textlink="">
      <xdr:nvSpPr>
        <xdr:cNvPr id="556" name="n_1mainValue【認定こども園・幼稚園・保育所】&#10;一人当たり面積"/>
        <xdr:cNvSpPr txBox="1"/>
      </xdr:nvSpPr>
      <xdr:spPr>
        <a:xfrm>
          <a:off x="210757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57" name="n_2main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58"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0" name="直線コネクタ 5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1" name="テキスト ボックス 5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2" name="直線コネクタ 5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3" name="テキスト ボックス 5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4" name="直線コネクタ 5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5" name="テキスト ボックス 5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6" name="直線コネクタ 5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7" name="テキスト ボックス 5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18288</xdr:rowOff>
    </xdr:from>
    <xdr:to>
      <xdr:col>85</xdr:col>
      <xdr:colOff>126364</xdr:colOff>
      <xdr:row>62</xdr:row>
      <xdr:rowOff>114300</xdr:rowOff>
    </xdr:to>
    <xdr:cxnSp macro="">
      <xdr:nvCxnSpPr>
        <xdr:cNvPr id="581" name="直線コネクタ 580"/>
        <xdr:cNvCxnSpPr/>
      </xdr:nvCxnSpPr>
      <xdr:spPr>
        <a:xfrm flipV="1">
          <a:off x="16318864" y="96194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118127</xdr:rowOff>
    </xdr:from>
    <xdr:ext cx="405111" cy="259045"/>
    <xdr:sp macro="" textlink="">
      <xdr:nvSpPr>
        <xdr:cNvPr id="582" name="【学校施設】&#10;有形固定資産減価償却率最小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583" name="直線コネクタ 582"/>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136415</xdr:rowOff>
    </xdr:from>
    <xdr:ext cx="405111" cy="259045"/>
    <xdr:sp macro="" textlink="">
      <xdr:nvSpPr>
        <xdr:cNvPr id="584" name="【学校施設】&#10;有形固定資産減価償却率最大値テキスト"/>
        <xdr:cNvSpPr txBox="1"/>
      </xdr:nvSpPr>
      <xdr:spPr>
        <a:xfrm>
          <a:off x="16357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18288</xdr:rowOff>
    </xdr:from>
    <xdr:to>
      <xdr:col>86</xdr:col>
      <xdr:colOff>25400</xdr:colOff>
      <xdr:row>56</xdr:row>
      <xdr:rowOff>18288</xdr:rowOff>
    </xdr:to>
    <xdr:cxnSp macro="">
      <xdr:nvCxnSpPr>
        <xdr:cNvPr id="585" name="直線コネクタ 584"/>
        <xdr:cNvCxnSpPr/>
      </xdr:nvCxnSpPr>
      <xdr:spPr>
        <a:xfrm>
          <a:off x="16230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65803</xdr:rowOff>
    </xdr:from>
    <xdr:ext cx="405111" cy="259045"/>
    <xdr:sp macro="" textlink="">
      <xdr:nvSpPr>
        <xdr:cNvPr id="586" name="【学校施設】&#10;有形固定資産減価償却率平均値テキスト"/>
        <xdr:cNvSpPr txBox="1"/>
      </xdr:nvSpPr>
      <xdr:spPr>
        <a:xfrm>
          <a:off x="16357600" y="9838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42926</xdr:rowOff>
    </xdr:from>
    <xdr:to>
      <xdr:col>85</xdr:col>
      <xdr:colOff>177800</xdr:colOff>
      <xdr:row>58</xdr:row>
      <xdr:rowOff>144526</xdr:rowOff>
    </xdr:to>
    <xdr:sp macro="" textlink="">
      <xdr:nvSpPr>
        <xdr:cNvPr id="587" name="フローチャート: 判断 586"/>
        <xdr:cNvSpPr/>
      </xdr:nvSpPr>
      <xdr:spPr>
        <a:xfrm>
          <a:off x="16268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88646</xdr:rowOff>
    </xdr:from>
    <xdr:to>
      <xdr:col>81</xdr:col>
      <xdr:colOff>101600</xdr:colOff>
      <xdr:row>59</xdr:row>
      <xdr:rowOff>18796</xdr:rowOff>
    </xdr:to>
    <xdr:sp macro="" textlink="">
      <xdr:nvSpPr>
        <xdr:cNvPr id="588" name="フローチャート: 判断 587"/>
        <xdr:cNvSpPr/>
      </xdr:nvSpPr>
      <xdr:spPr>
        <a:xfrm>
          <a:off x="15430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89" name="フローチャート: 判断 588"/>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93218</xdr:rowOff>
    </xdr:from>
    <xdr:to>
      <xdr:col>72</xdr:col>
      <xdr:colOff>38100</xdr:colOff>
      <xdr:row>59</xdr:row>
      <xdr:rowOff>23368</xdr:rowOff>
    </xdr:to>
    <xdr:sp macro="" textlink="">
      <xdr:nvSpPr>
        <xdr:cNvPr id="590" name="フローチャート: 判断 589"/>
        <xdr:cNvSpPr/>
      </xdr:nvSpPr>
      <xdr:spPr>
        <a:xfrm>
          <a:off x="13652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96" name="楕円 595"/>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149877</xdr:rowOff>
    </xdr:from>
    <xdr:ext cx="405111" cy="259045"/>
    <xdr:sp macro="" textlink="">
      <xdr:nvSpPr>
        <xdr:cNvPr id="597" name="【学校施設】&#10;有形固定資産減価償却率該当値テキスト"/>
        <xdr:cNvSpPr txBox="1"/>
      </xdr:nvSpPr>
      <xdr:spPr>
        <a:xfrm>
          <a:off x="1635760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38354</xdr:rowOff>
    </xdr:from>
    <xdr:to>
      <xdr:col>81</xdr:col>
      <xdr:colOff>101600</xdr:colOff>
      <xdr:row>63</xdr:row>
      <xdr:rowOff>139954</xdr:rowOff>
    </xdr:to>
    <xdr:sp macro="" textlink="">
      <xdr:nvSpPr>
        <xdr:cNvPr id="598" name="楕円 597"/>
        <xdr:cNvSpPr/>
      </xdr:nvSpPr>
      <xdr:spPr>
        <a:xfrm>
          <a:off x="15430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89154</xdr:rowOff>
    </xdr:to>
    <xdr:cxnSp macro="">
      <xdr:nvCxnSpPr>
        <xdr:cNvPr id="599" name="直線コネクタ 598"/>
        <xdr:cNvCxnSpPr/>
      </xdr:nvCxnSpPr>
      <xdr:spPr>
        <a:xfrm flipV="1">
          <a:off x="15481300" y="107442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97790</xdr:rowOff>
    </xdr:from>
    <xdr:to>
      <xdr:col>76</xdr:col>
      <xdr:colOff>165100</xdr:colOff>
      <xdr:row>64</xdr:row>
      <xdr:rowOff>27940</xdr:rowOff>
    </xdr:to>
    <xdr:sp macro="" textlink="">
      <xdr:nvSpPr>
        <xdr:cNvPr id="600" name="楕円 599"/>
        <xdr:cNvSpPr/>
      </xdr:nvSpPr>
      <xdr:spPr>
        <a:xfrm>
          <a:off x="1454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89154</xdr:rowOff>
    </xdr:from>
    <xdr:to>
      <xdr:col>81</xdr:col>
      <xdr:colOff>50800</xdr:colOff>
      <xdr:row>63</xdr:row>
      <xdr:rowOff>148590</xdr:rowOff>
    </xdr:to>
    <xdr:cxnSp macro="">
      <xdr:nvCxnSpPr>
        <xdr:cNvPr id="601" name="直線コネクタ 600"/>
        <xdr:cNvCxnSpPr/>
      </xdr:nvCxnSpPr>
      <xdr:spPr>
        <a:xfrm flipV="1">
          <a:off x="14592300" y="108905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118364</xdr:rowOff>
    </xdr:from>
    <xdr:to>
      <xdr:col>72</xdr:col>
      <xdr:colOff>38100</xdr:colOff>
      <xdr:row>64</xdr:row>
      <xdr:rowOff>48514</xdr:rowOff>
    </xdr:to>
    <xdr:sp macro="" textlink="">
      <xdr:nvSpPr>
        <xdr:cNvPr id="602" name="楕円 601"/>
        <xdr:cNvSpPr/>
      </xdr:nvSpPr>
      <xdr:spPr>
        <a:xfrm>
          <a:off x="13652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148590</xdr:rowOff>
    </xdr:from>
    <xdr:to>
      <xdr:col>76</xdr:col>
      <xdr:colOff>114300</xdr:colOff>
      <xdr:row>63</xdr:row>
      <xdr:rowOff>169164</xdr:rowOff>
    </xdr:to>
    <xdr:cxnSp macro="">
      <xdr:nvCxnSpPr>
        <xdr:cNvPr id="603" name="直線コネクタ 602"/>
        <xdr:cNvCxnSpPr/>
      </xdr:nvCxnSpPr>
      <xdr:spPr>
        <a:xfrm flipV="1">
          <a:off x="13703300" y="109499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35323</xdr:rowOff>
    </xdr:from>
    <xdr:ext cx="405111" cy="259045"/>
    <xdr:sp macro="" textlink="">
      <xdr:nvSpPr>
        <xdr:cNvPr id="604" name="n_1aveValue【学校施設】&#10;有形固定資産減価償却率"/>
        <xdr:cNvSpPr txBox="1"/>
      </xdr:nvSpPr>
      <xdr:spPr>
        <a:xfrm>
          <a:off x="152660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605"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39895</xdr:rowOff>
    </xdr:from>
    <xdr:ext cx="405111" cy="259045"/>
    <xdr:sp macro="" textlink="">
      <xdr:nvSpPr>
        <xdr:cNvPr id="606" name="n_3aveValue【学校施設】&#10;有形固定資産減価償却率"/>
        <xdr:cNvSpPr txBox="1"/>
      </xdr:nvSpPr>
      <xdr:spPr>
        <a:xfrm>
          <a:off x="13500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131081</xdr:rowOff>
    </xdr:from>
    <xdr:ext cx="405111" cy="259045"/>
    <xdr:sp macro="" textlink="">
      <xdr:nvSpPr>
        <xdr:cNvPr id="607" name="n_1mainValue【学校施設】&#10;有形固定資産減価償却率"/>
        <xdr:cNvSpPr txBox="1"/>
      </xdr:nvSpPr>
      <xdr:spPr>
        <a:xfrm>
          <a:off x="152660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19067</xdr:rowOff>
    </xdr:from>
    <xdr:ext cx="405111" cy="259045"/>
    <xdr:sp macro="" textlink="">
      <xdr:nvSpPr>
        <xdr:cNvPr id="608" name="n_2mainValue【学校施設】&#10;有形固定資産減価償却率"/>
        <xdr:cNvSpPr txBox="1"/>
      </xdr:nvSpPr>
      <xdr:spPr>
        <a:xfrm>
          <a:off x="14389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39641</xdr:rowOff>
    </xdr:from>
    <xdr:ext cx="405111" cy="259045"/>
    <xdr:sp macro="" textlink="">
      <xdr:nvSpPr>
        <xdr:cNvPr id="609" name="n_3mainValue【学校施設】&#10;有形固定資産減価償却率"/>
        <xdr:cNvSpPr txBox="1"/>
      </xdr:nvSpPr>
      <xdr:spPr>
        <a:xfrm>
          <a:off x="135007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4" name="直線コネクタ 633"/>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5"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36" name="直線コネクタ 635"/>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37"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38" name="直線コネクタ 637"/>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639"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0" name="フローチャート: 判断 639"/>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1" name="フローチャート: 判断 640"/>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2" name="フローチャート: 判断 641"/>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43" name="フローチャート: 判断 642"/>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114935</xdr:rowOff>
    </xdr:from>
    <xdr:to>
      <xdr:col>116</xdr:col>
      <xdr:colOff>114300</xdr:colOff>
      <xdr:row>64</xdr:row>
      <xdr:rowOff>45085</xdr:rowOff>
    </xdr:to>
    <xdr:sp macro="" textlink="">
      <xdr:nvSpPr>
        <xdr:cNvPr id="649" name="楕円 648"/>
        <xdr:cNvSpPr/>
      </xdr:nvSpPr>
      <xdr:spPr>
        <a:xfrm>
          <a:off x="22110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29862</xdr:rowOff>
    </xdr:from>
    <xdr:ext cx="469744" cy="259045"/>
    <xdr:sp macro="" textlink="">
      <xdr:nvSpPr>
        <xdr:cNvPr id="650" name="【学校施設】&#10;一人当たり面積該当値テキスト"/>
        <xdr:cNvSpPr txBox="1"/>
      </xdr:nvSpPr>
      <xdr:spPr>
        <a:xfrm>
          <a:off x="22199600" y="1083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123317</xdr:rowOff>
    </xdr:from>
    <xdr:to>
      <xdr:col>112</xdr:col>
      <xdr:colOff>38100</xdr:colOff>
      <xdr:row>64</xdr:row>
      <xdr:rowOff>53467</xdr:rowOff>
    </xdr:to>
    <xdr:sp macro="" textlink="">
      <xdr:nvSpPr>
        <xdr:cNvPr id="651" name="楕円 650"/>
        <xdr:cNvSpPr/>
      </xdr:nvSpPr>
      <xdr:spPr>
        <a:xfrm>
          <a:off x="21272500" y="109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165735</xdr:rowOff>
    </xdr:from>
    <xdr:to>
      <xdr:col>116</xdr:col>
      <xdr:colOff>63500</xdr:colOff>
      <xdr:row>64</xdr:row>
      <xdr:rowOff>2667</xdr:rowOff>
    </xdr:to>
    <xdr:cxnSp macro="">
      <xdr:nvCxnSpPr>
        <xdr:cNvPr id="652" name="直線コネクタ 651"/>
        <xdr:cNvCxnSpPr/>
      </xdr:nvCxnSpPr>
      <xdr:spPr>
        <a:xfrm flipV="1">
          <a:off x="21323300" y="1096708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129032</xdr:rowOff>
    </xdr:from>
    <xdr:to>
      <xdr:col>107</xdr:col>
      <xdr:colOff>101600</xdr:colOff>
      <xdr:row>64</xdr:row>
      <xdr:rowOff>59182</xdr:rowOff>
    </xdr:to>
    <xdr:sp macro="" textlink="">
      <xdr:nvSpPr>
        <xdr:cNvPr id="653" name="楕円 652"/>
        <xdr:cNvSpPr/>
      </xdr:nvSpPr>
      <xdr:spPr>
        <a:xfrm>
          <a:off x="20383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xdr:rowOff>
    </xdr:from>
    <xdr:to>
      <xdr:col>111</xdr:col>
      <xdr:colOff>177800</xdr:colOff>
      <xdr:row>64</xdr:row>
      <xdr:rowOff>8382</xdr:rowOff>
    </xdr:to>
    <xdr:cxnSp macro="">
      <xdr:nvCxnSpPr>
        <xdr:cNvPr id="654" name="直線コネクタ 653"/>
        <xdr:cNvCxnSpPr/>
      </xdr:nvCxnSpPr>
      <xdr:spPr>
        <a:xfrm flipV="1">
          <a:off x="20434300" y="1097546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655" name="楕円 654"/>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8382</xdr:rowOff>
    </xdr:from>
    <xdr:to>
      <xdr:col>107</xdr:col>
      <xdr:colOff>50800</xdr:colOff>
      <xdr:row>64</xdr:row>
      <xdr:rowOff>15240</xdr:rowOff>
    </xdr:to>
    <xdr:cxnSp macro="">
      <xdr:nvCxnSpPr>
        <xdr:cNvPr id="656" name="直線コネクタ 655"/>
        <xdr:cNvCxnSpPr/>
      </xdr:nvCxnSpPr>
      <xdr:spPr>
        <a:xfrm flipV="1">
          <a:off x="19545300" y="109811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657"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658"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659"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44594</xdr:rowOff>
    </xdr:from>
    <xdr:ext cx="469744" cy="259045"/>
    <xdr:sp macro="" textlink="">
      <xdr:nvSpPr>
        <xdr:cNvPr id="660" name="n_1mainValue【学校施設】&#10;一人当たり面積"/>
        <xdr:cNvSpPr txBox="1"/>
      </xdr:nvSpPr>
      <xdr:spPr>
        <a:xfrm>
          <a:off x="21075727" y="110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50309</xdr:rowOff>
    </xdr:from>
    <xdr:ext cx="469744" cy="259045"/>
    <xdr:sp macro="" textlink="">
      <xdr:nvSpPr>
        <xdr:cNvPr id="661" name="n_2mainValue【学校施設】&#10;一人当たり面積"/>
        <xdr:cNvSpPr txBox="1"/>
      </xdr:nvSpPr>
      <xdr:spPr>
        <a:xfrm>
          <a:off x="201994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662" name="n_3mainValue【学校施設】&#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9" name="テキスト ボックス 6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0" name="直線コネクタ 6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1" name="テキスト ボックス 6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2" name="直線コネクタ 6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3" name="テキスト ボックス 6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4" name="直線コネクタ 6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5" name="テキスト ボックス 6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6" name="直線コネクタ 6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7" name="テキスト ボックス 6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8" name="直線コネクタ 6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9" name="テキスト ボックス 6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03" name="直線コネクタ 702"/>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04"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05" name="直線コネクタ 704"/>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706"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07" name="直線コネクタ 706"/>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08"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09" name="フローチャート: 判断 708"/>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0" name="フローチャート: 判断 709"/>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11" name="フローチャート: 判断 710"/>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12" name="フローチャート: 判断 71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18" name="楕円 717"/>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129557</xdr:rowOff>
    </xdr:from>
    <xdr:ext cx="405111" cy="259045"/>
    <xdr:sp macro="" textlink="">
      <xdr:nvSpPr>
        <xdr:cNvPr id="719" name="【公民館】&#10;有形固定資産減価償却率該当値テキスト"/>
        <xdr:cNvSpPr txBox="1"/>
      </xdr:nvSpPr>
      <xdr:spPr>
        <a:xfrm>
          <a:off x="16357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720" name="楕円 719"/>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47625</xdr:rowOff>
    </xdr:to>
    <xdr:cxnSp macro="">
      <xdr:nvCxnSpPr>
        <xdr:cNvPr id="721" name="直線コネクタ 720"/>
        <xdr:cNvCxnSpPr/>
      </xdr:nvCxnSpPr>
      <xdr:spPr>
        <a:xfrm flipV="1">
          <a:off x="15481300" y="178612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22" name="楕円 721"/>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47625</xdr:rowOff>
    </xdr:from>
    <xdr:to>
      <xdr:col>81</xdr:col>
      <xdr:colOff>50800</xdr:colOff>
      <xdr:row>104</xdr:row>
      <xdr:rowOff>87630</xdr:rowOff>
    </xdr:to>
    <xdr:cxnSp macro="">
      <xdr:nvCxnSpPr>
        <xdr:cNvPr id="723" name="直線コネクタ 722"/>
        <xdr:cNvCxnSpPr/>
      </xdr:nvCxnSpPr>
      <xdr:spPr>
        <a:xfrm flipV="1">
          <a:off x="14592300" y="17878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24" name="楕円 723"/>
        <xdr:cNvSpPr/>
      </xdr:nvSpPr>
      <xdr:spPr>
        <a:xfrm>
          <a:off x="13652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108586</xdr:rowOff>
    </xdr:to>
    <xdr:cxnSp macro="">
      <xdr:nvCxnSpPr>
        <xdr:cNvPr id="725" name="直線コネクタ 724"/>
        <xdr:cNvCxnSpPr/>
      </xdr:nvCxnSpPr>
      <xdr:spPr>
        <a:xfrm flipV="1">
          <a:off x="13703300" y="179184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26"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27"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28"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89552</xdr:rowOff>
    </xdr:from>
    <xdr:ext cx="405111" cy="259045"/>
    <xdr:sp macro="" textlink="">
      <xdr:nvSpPr>
        <xdr:cNvPr id="729" name="n_1mainValue【公民館】&#10;有形固定資産減価償却率"/>
        <xdr:cNvSpPr txBox="1"/>
      </xdr:nvSpPr>
      <xdr:spPr>
        <a:xfrm>
          <a:off x="15266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30" name="n_2mainValue【公民館】&#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31" name="n_3main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57" name="直線コネクタ 756"/>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58"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59" name="直線コネクタ 758"/>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60"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61" name="直線コネクタ 760"/>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762"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63" name="フローチャート: 判断 762"/>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64" name="フローチャート: 判断 763"/>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65" name="フローチャート: 判断 764"/>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66" name="フローチャート: 判断 765"/>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121194</xdr:rowOff>
    </xdr:from>
    <xdr:to>
      <xdr:col>116</xdr:col>
      <xdr:colOff>114300</xdr:colOff>
      <xdr:row>107</xdr:row>
      <xdr:rowOff>51344</xdr:rowOff>
    </xdr:to>
    <xdr:sp macro="" textlink="">
      <xdr:nvSpPr>
        <xdr:cNvPr id="772" name="楕円 771"/>
        <xdr:cNvSpPr/>
      </xdr:nvSpPr>
      <xdr:spPr>
        <a:xfrm>
          <a:off x="22110700" y="18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144071</xdr:rowOff>
    </xdr:from>
    <xdr:ext cx="469744" cy="259045"/>
    <xdr:sp macro="" textlink="">
      <xdr:nvSpPr>
        <xdr:cNvPr id="773" name="【公民館】&#10;一人当たり面積該当値テキスト"/>
        <xdr:cNvSpPr txBox="1"/>
      </xdr:nvSpPr>
      <xdr:spPr>
        <a:xfrm>
          <a:off x="22199600" y="181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127726</xdr:rowOff>
    </xdr:from>
    <xdr:to>
      <xdr:col>112</xdr:col>
      <xdr:colOff>38100</xdr:colOff>
      <xdr:row>107</xdr:row>
      <xdr:rowOff>57876</xdr:rowOff>
    </xdr:to>
    <xdr:sp macro="" textlink="">
      <xdr:nvSpPr>
        <xdr:cNvPr id="774" name="楕円 773"/>
        <xdr:cNvSpPr/>
      </xdr:nvSpPr>
      <xdr:spPr>
        <a:xfrm>
          <a:off x="212725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544</xdr:rowOff>
    </xdr:from>
    <xdr:to>
      <xdr:col>116</xdr:col>
      <xdr:colOff>63500</xdr:colOff>
      <xdr:row>107</xdr:row>
      <xdr:rowOff>7076</xdr:rowOff>
    </xdr:to>
    <xdr:cxnSp macro="">
      <xdr:nvCxnSpPr>
        <xdr:cNvPr id="775" name="直線コネクタ 774"/>
        <xdr:cNvCxnSpPr/>
      </xdr:nvCxnSpPr>
      <xdr:spPr>
        <a:xfrm flipV="1">
          <a:off x="21323300" y="183456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776" name="楕円 775"/>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7076</xdr:rowOff>
    </xdr:from>
    <xdr:to>
      <xdr:col>111</xdr:col>
      <xdr:colOff>177800</xdr:colOff>
      <xdr:row>107</xdr:row>
      <xdr:rowOff>11430</xdr:rowOff>
    </xdr:to>
    <xdr:cxnSp macro="">
      <xdr:nvCxnSpPr>
        <xdr:cNvPr id="777" name="直線コネクタ 776"/>
        <xdr:cNvCxnSpPr/>
      </xdr:nvCxnSpPr>
      <xdr:spPr>
        <a:xfrm flipV="1">
          <a:off x="20434300" y="183522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137523</xdr:rowOff>
    </xdr:from>
    <xdr:to>
      <xdr:col>102</xdr:col>
      <xdr:colOff>165100</xdr:colOff>
      <xdr:row>107</xdr:row>
      <xdr:rowOff>67673</xdr:rowOff>
    </xdr:to>
    <xdr:sp macro="" textlink="">
      <xdr:nvSpPr>
        <xdr:cNvPr id="778" name="楕円 777"/>
        <xdr:cNvSpPr/>
      </xdr:nvSpPr>
      <xdr:spPr>
        <a:xfrm>
          <a:off x="19494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16873</xdr:rowOff>
    </xdr:to>
    <xdr:cxnSp macro="">
      <xdr:nvCxnSpPr>
        <xdr:cNvPr id="779" name="直線コネクタ 778"/>
        <xdr:cNvCxnSpPr/>
      </xdr:nvCxnSpPr>
      <xdr:spPr>
        <a:xfrm flipV="1">
          <a:off x="19545300" y="183565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780" name="n_1aveValue【公民館】&#10;一人当たり面積"/>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781" name="n_2aveValue【公民館】&#10;一人当たり面積"/>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782" name="n_3aveValue【公民館】&#10;一人当たり面積"/>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74403</xdr:rowOff>
    </xdr:from>
    <xdr:ext cx="469744" cy="259045"/>
    <xdr:sp macro="" textlink="">
      <xdr:nvSpPr>
        <xdr:cNvPr id="783" name="n_1mainValue【公民館】&#10;一人当たり面積"/>
        <xdr:cNvSpPr txBox="1"/>
      </xdr:nvSpPr>
      <xdr:spPr>
        <a:xfrm>
          <a:off x="21075727"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78757</xdr:rowOff>
    </xdr:from>
    <xdr:ext cx="469744" cy="259045"/>
    <xdr:sp macro="" textlink="">
      <xdr:nvSpPr>
        <xdr:cNvPr id="784" name="n_2mainValue【公民館】&#10;一人当たり面積"/>
        <xdr:cNvSpPr txBox="1"/>
      </xdr:nvSpPr>
      <xdr:spPr>
        <a:xfrm>
          <a:off x="201994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84200</xdr:rowOff>
    </xdr:from>
    <xdr:ext cx="469744" cy="259045"/>
    <xdr:sp macro="" textlink="">
      <xdr:nvSpPr>
        <xdr:cNvPr id="785" name="n_3mainValue【公民館】&#10;一人当たり面積"/>
        <xdr:cNvSpPr txBox="1"/>
      </xdr:nvSpPr>
      <xdr:spPr>
        <a:xfrm>
          <a:off x="19310427"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湾港・漁港である。一方、特に低くなっている施設は、認定子ども園・幼稚園・保育所、学校施設である。港湾・漁港については、合併以前に整備したものであるため老朽化が進んでおり、有形固定資産減価償却率は、類似団体平均より高くなっている。今後も更新の予定はないため、類似団体よりも高い数値で推移していくと思われる。認定子ども園・幼稚園・保育所については、幼稚園施設について、合併特例債を活用し整備したことによるものである。学校施設については、学校施設適正配置計画に基づき統合小学校を建設したことによるものである。また、類似団体と比較して特に住民一人当たり面積等が大きくなっている施設は道路、公民館である。一方、特に小さくなっている施設は、学校施設である。道路については本市が比較的平坦であり、家が散在していることにより、道路延長が長くなっていることによる。公民館については、旧町単位で大きな公民館を整備しているため一人当たりの面積は大きくなっている。学校等の施設については、統合を進めてきたことにより施設数が少なくなったためである。今後当市では、人口減少社会を迎えるため、学校以外の施設統廃合や用途変更などについて市民との合意形成を図りながら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35,074
34,079
222.48
17,096,913
16,596,150
362,231
10,761,037
19,213,741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22134</xdr:rowOff>
    </xdr:from>
    <xdr:to>
      <xdr:col>24</xdr:col>
      <xdr:colOff>114300</xdr:colOff>
      <xdr:row>35</xdr:row>
      <xdr:rowOff>123734</xdr:rowOff>
    </xdr:to>
    <xdr:sp macro="" textlink="">
      <xdr:nvSpPr>
        <xdr:cNvPr id="72" name="楕円 71"/>
        <xdr:cNvSpPr/>
      </xdr:nvSpPr>
      <xdr:spPr>
        <a:xfrm>
          <a:off x="45847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45011</xdr:rowOff>
    </xdr:from>
    <xdr:ext cx="405111" cy="259045"/>
    <xdr:sp macro="" textlink="">
      <xdr:nvSpPr>
        <xdr:cNvPr id="73" name="【図書館】&#10;有形固定資産減価償却率該当値テキスト"/>
        <xdr:cNvSpPr txBox="1"/>
      </xdr:nvSpPr>
      <xdr:spPr>
        <a:xfrm>
          <a:off x="4673600" y="58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54792</xdr:rowOff>
    </xdr:from>
    <xdr:to>
      <xdr:col>20</xdr:col>
      <xdr:colOff>38100</xdr:colOff>
      <xdr:row>35</xdr:row>
      <xdr:rowOff>156392</xdr:rowOff>
    </xdr:to>
    <xdr:sp macro="" textlink="">
      <xdr:nvSpPr>
        <xdr:cNvPr id="74" name="楕円 73"/>
        <xdr:cNvSpPr/>
      </xdr:nvSpPr>
      <xdr:spPr>
        <a:xfrm>
          <a:off x="3746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72934</xdr:rowOff>
    </xdr:from>
    <xdr:to>
      <xdr:col>24</xdr:col>
      <xdr:colOff>63500</xdr:colOff>
      <xdr:row>35</xdr:row>
      <xdr:rowOff>105592</xdr:rowOff>
    </xdr:to>
    <xdr:cxnSp macro="">
      <xdr:nvCxnSpPr>
        <xdr:cNvPr id="75" name="直線コネクタ 74"/>
        <xdr:cNvCxnSpPr/>
      </xdr:nvCxnSpPr>
      <xdr:spPr>
        <a:xfrm flipV="1">
          <a:off x="3797300" y="60736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6" name="楕円 75"/>
        <xdr:cNvSpPr/>
      </xdr:nvSpPr>
      <xdr:spPr>
        <a:xfrm>
          <a:off x="2857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105592</xdr:rowOff>
    </xdr:from>
    <xdr:to>
      <xdr:col>19</xdr:col>
      <xdr:colOff>177800</xdr:colOff>
      <xdr:row>35</xdr:row>
      <xdr:rowOff>139881</xdr:rowOff>
    </xdr:to>
    <xdr:cxnSp macro="">
      <xdr:nvCxnSpPr>
        <xdr:cNvPr id="77" name="直線コネクタ 76"/>
        <xdr:cNvCxnSpPr/>
      </xdr:nvCxnSpPr>
      <xdr:spPr>
        <a:xfrm flipV="1">
          <a:off x="2908300" y="61063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108676</xdr:rowOff>
    </xdr:from>
    <xdr:to>
      <xdr:col>10</xdr:col>
      <xdr:colOff>165100</xdr:colOff>
      <xdr:row>36</xdr:row>
      <xdr:rowOff>38826</xdr:rowOff>
    </xdr:to>
    <xdr:sp macro="" textlink="">
      <xdr:nvSpPr>
        <xdr:cNvPr id="78" name="楕円 77"/>
        <xdr:cNvSpPr/>
      </xdr:nvSpPr>
      <xdr:spPr>
        <a:xfrm>
          <a:off x="1968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35</xdr:row>
      <xdr:rowOff>159476</xdr:rowOff>
    </xdr:to>
    <xdr:cxnSp macro="">
      <xdr:nvCxnSpPr>
        <xdr:cNvPr id="79" name="直線コネクタ 78"/>
        <xdr:cNvCxnSpPr/>
      </xdr:nvCxnSpPr>
      <xdr:spPr>
        <a:xfrm flipV="1">
          <a:off x="2019300" y="61406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1469</xdr:rowOff>
    </xdr:from>
    <xdr:ext cx="405111" cy="259045"/>
    <xdr:sp macro="" textlink="">
      <xdr:nvSpPr>
        <xdr:cNvPr id="83" name="n_1mainValue【図書館】&#10;有形固定資産減価償却率"/>
        <xdr:cNvSpPr txBox="1"/>
      </xdr:nvSpPr>
      <xdr:spPr>
        <a:xfrm>
          <a:off x="3582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4" name="n_2mainValue【図書館】&#10;有形固定資産減価償却率"/>
        <xdr:cNvSpPr txBox="1"/>
      </xdr:nvSpPr>
      <xdr:spPr>
        <a:xfrm>
          <a:off x="2705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55353</xdr:rowOff>
    </xdr:from>
    <xdr:ext cx="405111" cy="259045"/>
    <xdr:sp macro="" textlink="">
      <xdr:nvSpPr>
        <xdr:cNvPr id="85" name="n_3mainValue【図書館】&#10;有形固定資産減価償却率"/>
        <xdr:cNvSpPr txBox="1"/>
      </xdr:nvSpPr>
      <xdr:spPr>
        <a:xfrm>
          <a:off x="1816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4" name="楕円 123"/>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5"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6" name="楕円 125"/>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7" name="直線コネクタ 126"/>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8" name="楕円 127"/>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9" name="直線コネクタ 128"/>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0" name="楕円 129"/>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50800</xdr:rowOff>
    </xdr:to>
    <xdr:cxnSp macro="">
      <xdr:nvCxnSpPr>
        <xdr:cNvPr id="131" name="直線コネクタ 130"/>
        <xdr:cNvCxnSpPr/>
      </xdr:nvCxnSpPr>
      <xdr:spPr>
        <a:xfrm flipV="1">
          <a:off x="7861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32"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5"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6"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37"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14515</xdr:rowOff>
    </xdr:from>
    <xdr:to>
      <xdr:col>24</xdr:col>
      <xdr:colOff>114300</xdr:colOff>
      <xdr:row>57</xdr:row>
      <xdr:rowOff>116115</xdr:rowOff>
    </xdr:to>
    <xdr:sp macro="" textlink="">
      <xdr:nvSpPr>
        <xdr:cNvPr id="178" name="楕円 177"/>
        <xdr:cNvSpPr/>
      </xdr:nvSpPr>
      <xdr:spPr>
        <a:xfrm>
          <a:off x="45847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37392</xdr:rowOff>
    </xdr:from>
    <xdr:ext cx="405111" cy="259045"/>
    <xdr:sp macro="" textlink="">
      <xdr:nvSpPr>
        <xdr:cNvPr id="179" name="【体育館・プール】&#10;有形固定資産減価償却率該当値テキスト"/>
        <xdr:cNvSpPr txBox="1"/>
      </xdr:nvSpPr>
      <xdr:spPr>
        <a:xfrm>
          <a:off x="4673600" y="963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39007</xdr:rowOff>
    </xdr:from>
    <xdr:to>
      <xdr:col>20</xdr:col>
      <xdr:colOff>38100</xdr:colOff>
      <xdr:row>57</xdr:row>
      <xdr:rowOff>140607</xdr:rowOff>
    </xdr:to>
    <xdr:sp macro="" textlink="">
      <xdr:nvSpPr>
        <xdr:cNvPr id="180" name="楕円 179"/>
        <xdr:cNvSpPr/>
      </xdr:nvSpPr>
      <xdr:spPr>
        <a:xfrm>
          <a:off x="3746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65315</xdr:rowOff>
    </xdr:from>
    <xdr:to>
      <xdr:col>24</xdr:col>
      <xdr:colOff>63500</xdr:colOff>
      <xdr:row>57</xdr:row>
      <xdr:rowOff>89807</xdr:rowOff>
    </xdr:to>
    <xdr:cxnSp macro="">
      <xdr:nvCxnSpPr>
        <xdr:cNvPr id="181" name="直線コネクタ 180"/>
        <xdr:cNvCxnSpPr/>
      </xdr:nvCxnSpPr>
      <xdr:spPr>
        <a:xfrm flipV="1">
          <a:off x="3797300" y="983796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61867</xdr:rowOff>
    </xdr:from>
    <xdr:to>
      <xdr:col>15</xdr:col>
      <xdr:colOff>101600</xdr:colOff>
      <xdr:row>57</xdr:row>
      <xdr:rowOff>163467</xdr:rowOff>
    </xdr:to>
    <xdr:sp macro="" textlink="">
      <xdr:nvSpPr>
        <xdr:cNvPr id="182" name="楕円 181"/>
        <xdr:cNvSpPr/>
      </xdr:nvSpPr>
      <xdr:spPr>
        <a:xfrm>
          <a:off x="2857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89807</xdr:rowOff>
    </xdr:from>
    <xdr:to>
      <xdr:col>19</xdr:col>
      <xdr:colOff>177800</xdr:colOff>
      <xdr:row>57</xdr:row>
      <xdr:rowOff>112667</xdr:rowOff>
    </xdr:to>
    <xdr:cxnSp macro="">
      <xdr:nvCxnSpPr>
        <xdr:cNvPr id="183" name="直線コネクタ 182"/>
        <xdr:cNvCxnSpPr/>
      </xdr:nvCxnSpPr>
      <xdr:spPr>
        <a:xfrm flipV="1">
          <a:off x="2908300" y="98624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79828</xdr:rowOff>
    </xdr:from>
    <xdr:to>
      <xdr:col>10</xdr:col>
      <xdr:colOff>165100</xdr:colOff>
      <xdr:row>58</xdr:row>
      <xdr:rowOff>9978</xdr:rowOff>
    </xdr:to>
    <xdr:sp macro="" textlink="">
      <xdr:nvSpPr>
        <xdr:cNvPr id="184" name="楕円 183"/>
        <xdr:cNvSpPr/>
      </xdr:nvSpPr>
      <xdr:spPr>
        <a:xfrm>
          <a:off x="1968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112667</xdr:rowOff>
    </xdr:from>
    <xdr:to>
      <xdr:col>15</xdr:col>
      <xdr:colOff>50800</xdr:colOff>
      <xdr:row>57</xdr:row>
      <xdr:rowOff>130628</xdr:rowOff>
    </xdr:to>
    <xdr:cxnSp macro="">
      <xdr:nvCxnSpPr>
        <xdr:cNvPr id="185" name="直線コネクタ 184"/>
        <xdr:cNvCxnSpPr/>
      </xdr:nvCxnSpPr>
      <xdr:spPr>
        <a:xfrm flipV="1">
          <a:off x="2019300" y="98853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xdr:cNvSpPr txBox="1"/>
      </xdr:nvSpPr>
      <xdr:spPr>
        <a:xfrm>
          <a:off x="18167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157134</xdr:rowOff>
    </xdr:from>
    <xdr:ext cx="405111" cy="259045"/>
    <xdr:sp macro="" textlink="">
      <xdr:nvSpPr>
        <xdr:cNvPr id="189" name="n_1mainValue【体育館・プール】&#10;有形固定資産減価償却率"/>
        <xdr:cNvSpPr txBox="1"/>
      </xdr:nvSpPr>
      <xdr:spPr>
        <a:xfrm>
          <a:off x="3582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8544</xdr:rowOff>
    </xdr:from>
    <xdr:ext cx="405111" cy="259045"/>
    <xdr:sp macro="" textlink="">
      <xdr:nvSpPr>
        <xdr:cNvPr id="190" name="n_2mainValue【体育館・プール】&#10;有形固定資産減価償却率"/>
        <xdr:cNvSpPr txBox="1"/>
      </xdr:nvSpPr>
      <xdr:spPr>
        <a:xfrm>
          <a:off x="2705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26505</xdr:rowOff>
    </xdr:from>
    <xdr:ext cx="405111" cy="259045"/>
    <xdr:sp macro="" textlink="">
      <xdr:nvSpPr>
        <xdr:cNvPr id="191" name="n_3mainValue【体育館・プール】&#10;有形固定資産減価償却率"/>
        <xdr:cNvSpPr txBox="1"/>
      </xdr:nvSpPr>
      <xdr:spPr>
        <a:xfrm>
          <a:off x="1816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0" name="楕円 229"/>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41927</xdr:rowOff>
    </xdr:from>
    <xdr:ext cx="469744" cy="259045"/>
    <xdr:sp macro="" textlink="">
      <xdr:nvSpPr>
        <xdr:cNvPr id="231" name="【体育館・プール】&#10;一人当たり面積該当値テキスト"/>
        <xdr:cNvSpPr txBox="1"/>
      </xdr:nvSpPr>
      <xdr:spPr>
        <a:xfrm>
          <a:off x="10515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71120</xdr:rowOff>
    </xdr:from>
    <xdr:to>
      <xdr:col>50</xdr:col>
      <xdr:colOff>165100</xdr:colOff>
      <xdr:row>62</xdr:row>
      <xdr:rowOff>1270</xdr:rowOff>
    </xdr:to>
    <xdr:sp macro="" textlink="">
      <xdr:nvSpPr>
        <xdr:cNvPr id="232" name="楕円 231"/>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121920</xdr:rowOff>
    </xdr:to>
    <xdr:cxnSp macro="">
      <xdr:nvCxnSpPr>
        <xdr:cNvPr id="233" name="直線コネクタ 232"/>
        <xdr:cNvCxnSpPr/>
      </xdr:nvCxnSpPr>
      <xdr:spPr>
        <a:xfrm flipV="1">
          <a:off x="9639300" y="10572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76835</xdr:rowOff>
    </xdr:from>
    <xdr:to>
      <xdr:col>46</xdr:col>
      <xdr:colOff>38100</xdr:colOff>
      <xdr:row>62</xdr:row>
      <xdr:rowOff>6985</xdr:rowOff>
    </xdr:to>
    <xdr:sp macro="" textlink="">
      <xdr:nvSpPr>
        <xdr:cNvPr id="234" name="楕円 233"/>
        <xdr:cNvSpPr/>
      </xdr:nvSpPr>
      <xdr:spPr>
        <a:xfrm>
          <a:off x="869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121920</xdr:rowOff>
    </xdr:from>
    <xdr:to>
      <xdr:col>50</xdr:col>
      <xdr:colOff>114300</xdr:colOff>
      <xdr:row>61</xdr:row>
      <xdr:rowOff>127635</xdr:rowOff>
    </xdr:to>
    <xdr:cxnSp macro="">
      <xdr:nvCxnSpPr>
        <xdr:cNvPr id="235" name="直線コネクタ 234"/>
        <xdr:cNvCxnSpPr/>
      </xdr:nvCxnSpPr>
      <xdr:spPr>
        <a:xfrm flipV="1">
          <a:off x="8750300" y="10580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84455</xdr:rowOff>
    </xdr:from>
    <xdr:to>
      <xdr:col>41</xdr:col>
      <xdr:colOff>101600</xdr:colOff>
      <xdr:row>62</xdr:row>
      <xdr:rowOff>14605</xdr:rowOff>
    </xdr:to>
    <xdr:sp macro="" textlink="">
      <xdr:nvSpPr>
        <xdr:cNvPr id="236" name="楕円 235"/>
        <xdr:cNvSpPr/>
      </xdr:nvSpPr>
      <xdr:spPr>
        <a:xfrm>
          <a:off x="7810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127635</xdr:rowOff>
    </xdr:from>
    <xdr:to>
      <xdr:col>45</xdr:col>
      <xdr:colOff>177800</xdr:colOff>
      <xdr:row>61</xdr:row>
      <xdr:rowOff>135255</xdr:rowOff>
    </xdr:to>
    <xdr:cxnSp macro="">
      <xdr:nvCxnSpPr>
        <xdr:cNvPr id="237" name="直線コネクタ 236"/>
        <xdr:cNvCxnSpPr/>
      </xdr:nvCxnSpPr>
      <xdr:spPr>
        <a:xfrm flipV="1">
          <a:off x="7861300" y="105860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0"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163847</xdr:rowOff>
    </xdr:from>
    <xdr:ext cx="469744" cy="259045"/>
    <xdr:sp macro="" textlink="">
      <xdr:nvSpPr>
        <xdr:cNvPr id="241" name="n_1mainValue【体育館・プール】&#10;一人当たり面積"/>
        <xdr:cNvSpPr txBox="1"/>
      </xdr:nvSpPr>
      <xdr:spPr>
        <a:xfrm>
          <a:off x="93917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169562</xdr:rowOff>
    </xdr:from>
    <xdr:ext cx="469744" cy="259045"/>
    <xdr:sp macro="" textlink="">
      <xdr:nvSpPr>
        <xdr:cNvPr id="242" name="n_2mainValue【体育館・プール】&#10;一人当たり面積"/>
        <xdr:cNvSpPr txBox="1"/>
      </xdr:nvSpPr>
      <xdr:spPr>
        <a:xfrm>
          <a:off x="8515427" y="106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5732</xdr:rowOff>
    </xdr:from>
    <xdr:ext cx="469744" cy="259045"/>
    <xdr:sp macro="" textlink="">
      <xdr:nvSpPr>
        <xdr:cNvPr id="243" name="n_3mainValue【体育館・プール】&#10;一人当たり面積"/>
        <xdr:cNvSpPr txBox="1"/>
      </xdr:nvSpPr>
      <xdr:spPr>
        <a:xfrm>
          <a:off x="7626427" y="106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84455</xdr:rowOff>
    </xdr:from>
    <xdr:to>
      <xdr:col>24</xdr:col>
      <xdr:colOff>114300</xdr:colOff>
      <xdr:row>78</xdr:row>
      <xdr:rowOff>14605</xdr:rowOff>
    </xdr:to>
    <xdr:sp macro="" textlink="">
      <xdr:nvSpPr>
        <xdr:cNvPr id="283" name="楕円 282"/>
        <xdr:cNvSpPr/>
      </xdr:nvSpPr>
      <xdr:spPr>
        <a:xfrm>
          <a:off x="45847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37482</xdr:rowOff>
    </xdr:from>
    <xdr:ext cx="405111" cy="259045"/>
    <xdr:sp macro="" textlink="">
      <xdr:nvSpPr>
        <xdr:cNvPr id="284" name="【福祉施設】&#10;有形固定資産減価償却率該当値テキスト"/>
        <xdr:cNvSpPr txBox="1"/>
      </xdr:nvSpPr>
      <xdr:spPr>
        <a:xfrm>
          <a:off x="4673600" y="132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85" name="楕円 284"/>
        <xdr:cNvSpPr/>
      </xdr:nvSpPr>
      <xdr:spPr>
        <a:xfrm>
          <a:off x="3746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135255</xdr:rowOff>
    </xdr:from>
    <xdr:to>
      <xdr:col>24</xdr:col>
      <xdr:colOff>63500</xdr:colOff>
      <xdr:row>80</xdr:row>
      <xdr:rowOff>9525</xdr:rowOff>
    </xdr:to>
    <xdr:cxnSp macro="">
      <xdr:nvCxnSpPr>
        <xdr:cNvPr id="286" name="直線コネクタ 285"/>
        <xdr:cNvCxnSpPr/>
      </xdr:nvCxnSpPr>
      <xdr:spPr>
        <a:xfrm flipV="1">
          <a:off x="3797300" y="13336905"/>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149225</xdr:rowOff>
    </xdr:from>
    <xdr:to>
      <xdr:col>15</xdr:col>
      <xdr:colOff>101600</xdr:colOff>
      <xdr:row>80</xdr:row>
      <xdr:rowOff>79375</xdr:rowOff>
    </xdr:to>
    <xdr:sp macro="" textlink="">
      <xdr:nvSpPr>
        <xdr:cNvPr id="287" name="楕円 286"/>
        <xdr:cNvSpPr/>
      </xdr:nvSpPr>
      <xdr:spPr>
        <a:xfrm>
          <a:off x="2857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xdr:rowOff>
    </xdr:from>
    <xdr:to>
      <xdr:col>19</xdr:col>
      <xdr:colOff>177800</xdr:colOff>
      <xdr:row>80</xdr:row>
      <xdr:rowOff>28575</xdr:rowOff>
    </xdr:to>
    <xdr:cxnSp macro="">
      <xdr:nvCxnSpPr>
        <xdr:cNvPr id="288" name="直線コネクタ 287"/>
        <xdr:cNvCxnSpPr/>
      </xdr:nvCxnSpPr>
      <xdr:spPr>
        <a:xfrm flipV="1">
          <a:off x="2908300" y="13725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118745</xdr:rowOff>
    </xdr:from>
    <xdr:to>
      <xdr:col>10</xdr:col>
      <xdr:colOff>165100</xdr:colOff>
      <xdr:row>78</xdr:row>
      <xdr:rowOff>48895</xdr:rowOff>
    </xdr:to>
    <xdr:sp macro="" textlink="">
      <xdr:nvSpPr>
        <xdr:cNvPr id="289" name="楕円 288"/>
        <xdr:cNvSpPr/>
      </xdr:nvSpPr>
      <xdr:spPr>
        <a:xfrm>
          <a:off x="1968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169545</xdr:rowOff>
    </xdr:from>
    <xdr:to>
      <xdr:col>15</xdr:col>
      <xdr:colOff>50800</xdr:colOff>
      <xdr:row>80</xdr:row>
      <xdr:rowOff>28575</xdr:rowOff>
    </xdr:to>
    <xdr:cxnSp macro="">
      <xdr:nvCxnSpPr>
        <xdr:cNvPr id="290" name="直線コネクタ 289"/>
        <xdr:cNvCxnSpPr/>
      </xdr:nvCxnSpPr>
      <xdr:spPr>
        <a:xfrm>
          <a:off x="2019300" y="13371195"/>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2"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76852</xdr:rowOff>
    </xdr:from>
    <xdr:ext cx="405111" cy="259045"/>
    <xdr:sp macro="" textlink="">
      <xdr:nvSpPr>
        <xdr:cNvPr id="294" name="n_1mainValue【福祉施設】&#10;有形固定資産減価償却率"/>
        <xdr:cNvSpPr txBox="1"/>
      </xdr:nvSpPr>
      <xdr:spPr>
        <a:xfrm>
          <a:off x="3582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95902</xdr:rowOff>
    </xdr:from>
    <xdr:ext cx="405111" cy="259045"/>
    <xdr:sp macro="" textlink="">
      <xdr:nvSpPr>
        <xdr:cNvPr id="295" name="n_2mainValue【福祉施設】&#10;有形固定資産減価償却率"/>
        <xdr:cNvSpPr txBox="1"/>
      </xdr:nvSpPr>
      <xdr:spPr>
        <a:xfrm>
          <a:off x="2705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65422</xdr:rowOff>
    </xdr:from>
    <xdr:ext cx="405111" cy="259045"/>
    <xdr:sp macro="" textlink="">
      <xdr:nvSpPr>
        <xdr:cNvPr id="296" name="n_3mainValue【福祉施設】&#10;有形固定資産減価償却率"/>
        <xdr:cNvSpPr txBox="1"/>
      </xdr:nvSpPr>
      <xdr:spPr>
        <a:xfrm>
          <a:off x="18167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35" name="楕円 334"/>
        <xdr:cNvSpPr/>
      </xdr:nvSpPr>
      <xdr:spPr>
        <a:xfrm>
          <a:off x="10426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36" name="【福祉施設】&#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337" name="楕円 336"/>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30480</xdr:rowOff>
    </xdr:from>
    <xdr:to>
      <xdr:col>55</xdr:col>
      <xdr:colOff>0</xdr:colOff>
      <xdr:row>86</xdr:row>
      <xdr:rowOff>30480</xdr:rowOff>
    </xdr:to>
    <xdr:cxnSp macro="">
      <xdr:nvCxnSpPr>
        <xdr:cNvPr id="338" name="直線コネクタ 337"/>
        <xdr:cNvCxnSpPr/>
      </xdr:nvCxnSpPr>
      <xdr:spPr>
        <a:xfrm>
          <a:off x="9639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39" name="楕円 338"/>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34289</xdr:rowOff>
    </xdr:to>
    <xdr:cxnSp macro="">
      <xdr:nvCxnSpPr>
        <xdr:cNvPr id="340" name="直線コネクタ 339"/>
        <xdr:cNvCxnSpPr/>
      </xdr:nvCxnSpPr>
      <xdr:spPr>
        <a:xfrm flipV="1">
          <a:off x="8750300" y="14775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41" name="楕円 340"/>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342" name="直線コネクタ 341"/>
        <xdr:cNvCxnSpPr/>
      </xdr:nvCxnSpPr>
      <xdr:spPr>
        <a:xfrm>
          <a:off x="7861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46" name="n_1mainValue【福祉施設】&#10;一人当たり面積"/>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47" name="n_2mainValue【福祉施設】&#10;一人当たり面積"/>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48" name="n_3mainValue【福祉施設】&#10;一人当たり面積"/>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79" name="【市民会館】&#10;有形固定資産減価償却率平均値テキスト"/>
        <xdr:cNvSpPr txBox="1"/>
      </xdr:nvSpPr>
      <xdr:spPr>
        <a:xfrm>
          <a:off x="4673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89" name="楕円 388"/>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36484</xdr:rowOff>
    </xdr:from>
    <xdr:ext cx="405111" cy="259045"/>
    <xdr:sp macro="" textlink="">
      <xdr:nvSpPr>
        <xdr:cNvPr id="390" name="【市民会館】&#10;有形固定資産減価償却率該当値テキスト"/>
        <xdr:cNvSpPr txBox="1"/>
      </xdr:nvSpPr>
      <xdr:spPr>
        <a:xfrm>
          <a:off x="467360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91" name="楕円 390"/>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110489</xdr:rowOff>
    </xdr:to>
    <xdr:cxnSp macro="">
      <xdr:nvCxnSpPr>
        <xdr:cNvPr id="392" name="直線コネクタ 391"/>
        <xdr:cNvCxnSpPr/>
      </xdr:nvCxnSpPr>
      <xdr:spPr>
        <a:xfrm flipV="1">
          <a:off x="3797300" y="1793965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92348</xdr:rowOff>
    </xdr:from>
    <xdr:to>
      <xdr:col>15</xdr:col>
      <xdr:colOff>101600</xdr:colOff>
      <xdr:row>105</xdr:row>
      <xdr:rowOff>22498</xdr:rowOff>
    </xdr:to>
    <xdr:sp macro="" textlink="">
      <xdr:nvSpPr>
        <xdr:cNvPr id="393" name="楕円 392"/>
        <xdr:cNvSpPr/>
      </xdr:nvSpPr>
      <xdr:spPr>
        <a:xfrm>
          <a:off x="2857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143148</xdr:rowOff>
    </xdr:to>
    <xdr:cxnSp macro="">
      <xdr:nvCxnSpPr>
        <xdr:cNvPr id="394" name="直線コネクタ 393"/>
        <xdr:cNvCxnSpPr/>
      </xdr:nvCxnSpPr>
      <xdr:spPr>
        <a:xfrm flipV="1">
          <a:off x="2908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395" name="楕円 394"/>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143148</xdr:rowOff>
    </xdr:from>
    <xdr:to>
      <xdr:col>15</xdr:col>
      <xdr:colOff>50800</xdr:colOff>
      <xdr:row>105</xdr:row>
      <xdr:rowOff>4355</xdr:rowOff>
    </xdr:to>
    <xdr:cxnSp macro="">
      <xdr:nvCxnSpPr>
        <xdr:cNvPr id="396" name="直線コネクタ 395"/>
        <xdr:cNvCxnSpPr/>
      </xdr:nvCxnSpPr>
      <xdr:spPr>
        <a:xfrm flipV="1">
          <a:off x="2019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97"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398"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99"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152416</xdr:rowOff>
    </xdr:from>
    <xdr:ext cx="405111" cy="259045"/>
    <xdr:sp macro="" textlink="">
      <xdr:nvSpPr>
        <xdr:cNvPr id="400" name="n_1mainValue【市民会館】&#10;有形固定資産減価償却率"/>
        <xdr:cNvSpPr txBox="1"/>
      </xdr:nvSpPr>
      <xdr:spPr>
        <a:xfrm>
          <a:off x="3582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01" name="n_2mainValue【市民会館】&#10;有形固定資産減価償却率"/>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02" name="n_3mainValue【市民会館】&#10;有形固定資産減価償却率"/>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31"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41" name="楕円 440"/>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123207</xdr:rowOff>
    </xdr:from>
    <xdr:ext cx="469744" cy="259045"/>
    <xdr:sp macro="" textlink="">
      <xdr:nvSpPr>
        <xdr:cNvPr id="442" name="【市民会館】&#10;一人当たり面積該当値テキスト"/>
        <xdr:cNvSpPr txBox="1"/>
      </xdr:nvSpPr>
      <xdr:spPr>
        <a:xfrm>
          <a:off x="10515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43" name="楕円 442"/>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95250</xdr:rowOff>
    </xdr:to>
    <xdr:cxnSp macro="">
      <xdr:nvCxnSpPr>
        <xdr:cNvPr id="444" name="直線コネクタ 443"/>
        <xdr:cNvCxnSpPr/>
      </xdr:nvCxnSpPr>
      <xdr:spPr>
        <a:xfrm flipV="1">
          <a:off x="9639300" y="18432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45" name="楕円 444"/>
        <xdr:cNvSpPr/>
      </xdr:nvSpPr>
      <xdr:spPr>
        <a:xfrm>
          <a:off x="8699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46" name="直線コネクタ 445"/>
        <xdr:cNvCxnSpPr/>
      </xdr:nvCxnSpPr>
      <xdr:spPr>
        <a:xfrm>
          <a:off x="8750300" y="1844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47" name="楕円 446"/>
        <xdr:cNvSpPr/>
      </xdr:nvSpPr>
      <xdr:spPr>
        <a:xfrm>
          <a:off x="781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99061</xdr:rowOff>
    </xdr:to>
    <xdr:cxnSp macro="">
      <xdr:nvCxnSpPr>
        <xdr:cNvPr id="448" name="直線コネクタ 447"/>
        <xdr:cNvCxnSpPr/>
      </xdr:nvCxnSpPr>
      <xdr:spPr>
        <a:xfrm flipV="1">
          <a:off x="7861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49"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50"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52" name="n_1mainValue【市民会館】&#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53" name="n_2main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54" name="n_3mainValue【市民会館】&#10;一人当たり面積"/>
        <xdr:cNvSpPr txBox="1"/>
      </xdr:nvSpPr>
      <xdr:spPr>
        <a:xfrm>
          <a:off x="7626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8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495" name="楕円 494"/>
        <xdr:cNvSpPr/>
      </xdr:nvSpPr>
      <xdr:spPr>
        <a:xfrm>
          <a:off x="16268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157678</xdr:rowOff>
    </xdr:from>
    <xdr:ext cx="405111" cy="259045"/>
    <xdr:sp macro="" textlink="">
      <xdr:nvSpPr>
        <xdr:cNvPr id="496" name="【一般廃棄物処理施設】&#10;有形固定資産減価償却率該当値テキスト"/>
        <xdr:cNvSpPr txBox="1"/>
      </xdr:nvSpPr>
      <xdr:spPr>
        <a:xfrm>
          <a:off x="16357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497" name="楕円 496"/>
        <xdr:cNvSpPr/>
      </xdr:nvSpPr>
      <xdr:spPr>
        <a:xfrm>
          <a:off x="15430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xdr:rowOff>
    </xdr:from>
    <xdr:to>
      <xdr:col>85</xdr:col>
      <xdr:colOff>127000</xdr:colOff>
      <xdr:row>37</xdr:row>
      <xdr:rowOff>58239</xdr:rowOff>
    </xdr:to>
    <xdr:cxnSp macro="">
      <xdr:nvCxnSpPr>
        <xdr:cNvPr id="498" name="直線コネクタ 497"/>
        <xdr:cNvCxnSpPr/>
      </xdr:nvCxnSpPr>
      <xdr:spPr>
        <a:xfrm flipV="1">
          <a:off x="15481300" y="635780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99" name="楕円 498"/>
        <xdr:cNvSpPr/>
      </xdr:nvSpPr>
      <xdr:spPr>
        <a:xfrm>
          <a:off x="14541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102326</xdr:rowOff>
    </xdr:to>
    <xdr:cxnSp macro="">
      <xdr:nvCxnSpPr>
        <xdr:cNvPr id="500" name="直線コネクタ 499"/>
        <xdr:cNvCxnSpPr/>
      </xdr:nvCxnSpPr>
      <xdr:spPr>
        <a:xfrm flipV="1">
          <a:off x="14592300" y="640188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40096</xdr:rowOff>
    </xdr:from>
    <xdr:to>
      <xdr:col>72</xdr:col>
      <xdr:colOff>38100</xdr:colOff>
      <xdr:row>38</xdr:row>
      <xdr:rowOff>141696</xdr:rowOff>
    </xdr:to>
    <xdr:sp macro="" textlink="">
      <xdr:nvSpPr>
        <xdr:cNvPr id="501" name="楕円 500"/>
        <xdr:cNvSpPr/>
      </xdr:nvSpPr>
      <xdr:spPr>
        <a:xfrm>
          <a:off x="13652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102326</xdr:rowOff>
    </xdr:from>
    <xdr:to>
      <xdr:col>76</xdr:col>
      <xdr:colOff>114300</xdr:colOff>
      <xdr:row>38</xdr:row>
      <xdr:rowOff>90896</xdr:rowOff>
    </xdr:to>
    <xdr:cxnSp macro="">
      <xdr:nvCxnSpPr>
        <xdr:cNvPr id="502" name="直線コネクタ 501"/>
        <xdr:cNvCxnSpPr/>
      </xdr:nvCxnSpPr>
      <xdr:spPr>
        <a:xfrm flipV="1">
          <a:off x="13703300" y="64459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120667</xdr:rowOff>
    </xdr:from>
    <xdr:ext cx="405111" cy="259045"/>
    <xdr:sp macro="" textlink="">
      <xdr:nvSpPr>
        <xdr:cNvPr id="503" name="n_1ave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04"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505"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100166</xdr:rowOff>
    </xdr:from>
    <xdr:ext cx="405111" cy="259045"/>
    <xdr:sp macro="" textlink="">
      <xdr:nvSpPr>
        <xdr:cNvPr id="506" name="n_1mainValue【一般廃棄物処理施設】&#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507" name="n_2mainValue【一般廃棄物処理施設】&#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132823</xdr:rowOff>
    </xdr:from>
    <xdr:ext cx="405111" cy="259045"/>
    <xdr:sp macro="" textlink="">
      <xdr:nvSpPr>
        <xdr:cNvPr id="508" name="n_3mainValue【一般廃棄物処理施設】&#10;有形固定資産減価償却率"/>
        <xdr:cNvSpPr txBox="1"/>
      </xdr:nvSpPr>
      <xdr:spPr>
        <a:xfrm>
          <a:off x="13500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0" name="直線コネクタ 529"/>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1"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2" name="直線コネクタ 531"/>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3"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4" name="直線コネクタ 533"/>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535" name="【一般廃棄物処理施設】&#10;一人当たり有形固定資産（償却資産）額平均値テキスト"/>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6" name="フローチャート: 判断 535"/>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7" name="フローチャート: 判断 536"/>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8" name="フローチャート: 判断 53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9" name="フローチャート: 判断 538"/>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74919</xdr:rowOff>
    </xdr:from>
    <xdr:to>
      <xdr:col>116</xdr:col>
      <xdr:colOff>114300</xdr:colOff>
      <xdr:row>39</xdr:row>
      <xdr:rowOff>5069</xdr:rowOff>
    </xdr:to>
    <xdr:sp macro="" textlink="">
      <xdr:nvSpPr>
        <xdr:cNvPr id="545" name="楕円 544"/>
        <xdr:cNvSpPr/>
      </xdr:nvSpPr>
      <xdr:spPr>
        <a:xfrm>
          <a:off x="22110700" y="6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97796</xdr:rowOff>
    </xdr:from>
    <xdr:ext cx="599010" cy="259045"/>
    <xdr:sp macro="" textlink="">
      <xdr:nvSpPr>
        <xdr:cNvPr id="546" name="【一般廃棄物処理施設】&#10;一人当たり有形固定資産（償却資産）額該当値テキスト"/>
        <xdr:cNvSpPr txBox="1"/>
      </xdr:nvSpPr>
      <xdr:spPr>
        <a:xfrm>
          <a:off x="22199600" y="644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83986</xdr:rowOff>
    </xdr:from>
    <xdr:to>
      <xdr:col>112</xdr:col>
      <xdr:colOff>38100</xdr:colOff>
      <xdr:row>39</xdr:row>
      <xdr:rowOff>14136</xdr:rowOff>
    </xdr:to>
    <xdr:sp macro="" textlink="">
      <xdr:nvSpPr>
        <xdr:cNvPr id="547" name="楕円 546"/>
        <xdr:cNvSpPr/>
      </xdr:nvSpPr>
      <xdr:spPr>
        <a:xfrm>
          <a:off x="21272500" y="65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125719</xdr:rowOff>
    </xdr:from>
    <xdr:to>
      <xdr:col>116</xdr:col>
      <xdr:colOff>63500</xdr:colOff>
      <xdr:row>38</xdr:row>
      <xdr:rowOff>134786</xdr:rowOff>
    </xdr:to>
    <xdr:cxnSp macro="">
      <xdr:nvCxnSpPr>
        <xdr:cNvPr id="548" name="直線コネクタ 547"/>
        <xdr:cNvCxnSpPr/>
      </xdr:nvCxnSpPr>
      <xdr:spPr>
        <a:xfrm flipV="1">
          <a:off x="21323300" y="6640819"/>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90752</xdr:rowOff>
    </xdr:from>
    <xdr:to>
      <xdr:col>107</xdr:col>
      <xdr:colOff>101600</xdr:colOff>
      <xdr:row>39</xdr:row>
      <xdr:rowOff>20902</xdr:rowOff>
    </xdr:to>
    <xdr:sp macro="" textlink="">
      <xdr:nvSpPr>
        <xdr:cNvPr id="549" name="楕円 548"/>
        <xdr:cNvSpPr/>
      </xdr:nvSpPr>
      <xdr:spPr>
        <a:xfrm>
          <a:off x="20383500" y="66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134786</xdr:rowOff>
    </xdr:from>
    <xdr:to>
      <xdr:col>111</xdr:col>
      <xdr:colOff>177800</xdr:colOff>
      <xdr:row>38</xdr:row>
      <xdr:rowOff>141552</xdr:rowOff>
    </xdr:to>
    <xdr:cxnSp macro="">
      <xdr:nvCxnSpPr>
        <xdr:cNvPr id="550" name="直線コネクタ 549"/>
        <xdr:cNvCxnSpPr/>
      </xdr:nvCxnSpPr>
      <xdr:spPr>
        <a:xfrm flipV="1">
          <a:off x="20434300" y="6649886"/>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128965</xdr:rowOff>
    </xdr:from>
    <xdr:to>
      <xdr:col>102</xdr:col>
      <xdr:colOff>165100</xdr:colOff>
      <xdr:row>41</xdr:row>
      <xdr:rowOff>59115</xdr:rowOff>
    </xdr:to>
    <xdr:sp macro="" textlink="">
      <xdr:nvSpPr>
        <xdr:cNvPr id="551" name="楕円 550"/>
        <xdr:cNvSpPr/>
      </xdr:nvSpPr>
      <xdr:spPr>
        <a:xfrm>
          <a:off x="19494500" y="69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141552</xdr:rowOff>
    </xdr:from>
    <xdr:to>
      <xdr:col>107</xdr:col>
      <xdr:colOff>50800</xdr:colOff>
      <xdr:row>41</xdr:row>
      <xdr:rowOff>8315</xdr:rowOff>
    </xdr:to>
    <xdr:cxnSp macro="">
      <xdr:nvCxnSpPr>
        <xdr:cNvPr id="552" name="直線コネクタ 551"/>
        <xdr:cNvCxnSpPr/>
      </xdr:nvCxnSpPr>
      <xdr:spPr>
        <a:xfrm flipV="1">
          <a:off x="19545300" y="6656652"/>
          <a:ext cx="889000" cy="38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553" name="n_1aveValue【一般廃棄物処理施設】&#10;一人当たり有形固定資産（償却資産）額"/>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554" name="n_2aveValue【一般廃棄物処理施設】&#10;一人当たり有形固定資産（償却資産）額"/>
        <xdr:cNvSpPr txBox="1"/>
      </xdr:nvSpPr>
      <xdr:spPr>
        <a:xfrm>
          <a:off x="20167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55"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30663</xdr:rowOff>
    </xdr:from>
    <xdr:ext cx="599010" cy="259045"/>
    <xdr:sp macro="" textlink="">
      <xdr:nvSpPr>
        <xdr:cNvPr id="556" name="n_1mainValue【一般廃棄物処理施設】&#10;一人当たり有形固定資産（償却資産）額"/>
        <xdr:cNvSpPr txBox="1"/>
      </xdr:nvSpPr>
      <xdr:spPr>
        <a:xfrm>
          <a:off x="21011095" y="63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37429</xdr:rowOff>
    </xdr:from>
    <xdr:ext cx="599010" cy="259045"/>
    <xdr:sp macro="" textlink="">
      <xdr:nvSpPr>
        <xdr:cNvPr id="557" name="n_2mainValue【一般廃棄物処理施設】&#10;一人当たり有形固定資産（償却資産）額"/>
        <xdr:cNvSpPr txBox="1"/>
      </xdr:nvSpPr>
      <xdr:spPr>
        <a:xfrm>
          <a:off x="20134795" y="63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50242</xdr:rowOff>
    </xdr:from>
    <xdr:ext cx="534377" cy="259045"/>
    <xdr:sp macro="" textlink="">
      <xdr:nvSpPr>
        <xdr:cNvPr id="558" name="n_3mainValue【一般廃棄物処理施設】&#10;一人当たり有形固定資産（償却資産）額"/>
        <xdr:cNvSpPr txBox="1"/>
      </xdr:nvSpPr>
      <xdr:spPr>
        <a:xfrm>
          <a:off x="19278111" y="70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4" name="直線コネクタ 58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6" name="直線コネクタ 58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88" name="直線コネクタ 58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89"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0" name="フローチャート: 判断 58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1" name="フローチャート: 判断 59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2" name="フローチャート: 判断 59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3" name="フローチャート: 判断 592"/>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99" name="楕円 598"/>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600" name="【保健センター・保健所】&#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01" name="楕円 600"/>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145324</xdr:rowOff>
    </xdr:to>
    <xdr:cxnSp macro="">
      <xdr:nvCxnSpPr>
        <xdr:cNvPr id="602" name="直線コネクタ 601"/>
        <xdr:cNvCxnSpPr/>
      </xdr:nvCxnSpPr>
      <xdr:spPr>
        <a:xfrm flipV="1">
          <a:off x="15481300" y="102184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03" name="楕円 602"/>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59</xdr:row>
      <xdr:rowOff>161653</xdr:rowOff>
    </xdr:to>
    <xdr:cxnSp macro="">
      <xdr:nvCxnSpPr>
        <xdr:cNvPr id="604" name="直線コネクタ 603"/>
        <xdr:cNvCxnSpPr/>
      </xdr:nvCxnSpPr>
      <xdr:spPr>
        <a:xfrm flipV="1">
          <a:off x="14592300" y="102608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605" name="楕円 604"/>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32657</xdr:rowOff>
    </xdr:to>
    <xdr:cxnSp macro="">
      <xdr:nvCxnSpPr>
        <xdr:cNvPr id="606" name="直線コネクタ 605"/>
        <xdr:cNvCxnSpPr/>
      </xdr:nvCxnSpPr>
      <xdr:spPr>
        <a:xfrm flipV="1">
          <a:off x="13703300" y="102772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07"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608"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09"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610" name="n_1mainValue【保健センター・保健所】&#10;有形固定資産減価償却率"/>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611" name="n_2mainValue【保健センター・保健所】&#10;有形固定資産減価償却率"/>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2" name="n_3main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38" name="直線コネクタ 637"/>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39"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0" name="直線コネクタ 639"/>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1"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2" name="直線コネクタ 641"/>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43"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4" name="フローチャート: 判断 643"/>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5" name="フローチャート: 判断 644"/>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6" name="フローチャート: 判断 645"/>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7" name="フローチャート: 判断 646"/>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135346</xdr:rowOff>
    </xdr:from>
    <xdr:to>
      <xdr:col>116</xdr:col>
      <xdr:colOff>114300</xdr:colOff>
      <xdr:row>63</xdr:row>
      <xdr:rowOff>65496</xdr:rowOff>
    </xdr:to>
    <xdr:sp macro="" textlink="">
      <xdr:nvSpPr>
        <xdr:cNvPr id="653" name="楕円 652"/>
        <xdr:cNvSpPr/>
      </xdr:nvSpPr>
      <xdr:spPr>
        <a:xfrm>
          <a:off x="22110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158223</xdr:rowOff>
    </xdr:from>
    <xdr:ext cx="469744" cy="259045"/>
    <xdr:sp macro="" textlink="">
      <xdr:nvSpPr>
        <xdr:cNvPr id="654" name="【保健センター・保健所】&#10;一人当たり面積該当値テキスト"/>
        <xdr:cNvSpPr txBox="1"/>
      </xdr:nvSpPr>
      <xdr:spPr>
        <a:xfrm>
          <a:off x="22199600" y="1061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138612</xdr:rowOff>
    </xdr:from>
    <xdr:to>
      <xdr:col>112</xdr:col>
      <xdr:colOff>38100</xdr:colOff>
      <xdr:row>63</xdr:row>
      <xdr:rowOff>68762</xdr:rowOff>
    </xdr:to>
    <xdr:sp macro="" textlink="">
      <xdr:nvSpPr>
        <xdr:cNvPr id="655" name="楕円 654"/>
        <xdr:cNvSpPr/>
      </xdr:nvSpPr>
      <xdr:spPr>
        <a:xfrm>
          <a:off x="21272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14696</xdr:rowOff>
    </xdr:from>
    <xdr:to>
      <xdr:col>116</xdr:col>
      <xdr:colOff>63500</xdr:colOff>
      <xdr:row>63</xdr:row>
      <xdr:rowOff>17962</xdr:rowOff>
    </xdr:to>
    <xdr:cxnSp macro="">
      <xdr:nvCxnSpPr>
        <xdr:cNvPr id="656" name="直線コネクタ 655"/>
        <xdr:cNvCxnSpPr/>
      </xdr:nvCxnSpPr>
      <xdr:spPr>
        <a:xfrm flipV="1">
          <a:off x="21323300" y="108160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657" name="楕円 656"/>
        <xdr:cNvSpPr/>
      </xdr:nvSpPr>
      <xdr:spPr>
        <a:xfrm>
          <a:off x="2038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17962</xdr:rowOff>
    </xdr:from>
    <xdr:to>
      <xdr:col>111</xdr:col>
      <xdr:colOff>177800</xdr:colOff>
      <xdr:row>63</xdr:row>
      <xdr:rowOff>24493</xdr:rowOff>
    </xdr:to>
    <xdr:cxnSp macro="">
      <xdr:nvCxnSpPr>
        <xdr:cNvPr id="658" name="直線コネクタ 657"/>
        <xdr:cNvCxnSpPr/>
      </xdr:nvCxnSpPr>
      <xdr:spPr>
        <a:xfrm flipV="1">
          <a:off x="20434300" y="1081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148409</xdr:rowOff>
    </xdr:from>
    <xdr:to>
      <xdr:col>102</xdr:col>
      <xdr:colOff>165100</xdr:colOff>
      <xdr:row>63</xdr:row>
      <xdr:rowOff>78559</xdr:rowOff>
    </xdr:to>
    <xdr:sp macro="" textlink="">
      <xdr:nvSpPr>
        <xdr:cNvPr id="659" name="楕円 658"/>
        <xdr:cNvSpPr/>
      </xdr:nvSpPr>
      <xdr:spPr>
        <a:xfrm>
          <a:off x="19494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24493</xdr:rowOff>
    </xdr:from>
    <xdr:to>
      <xdr:col>107</xdr:col>
      <xdr:colOff>50800</xdr:colOff>
      <xdr:row>63</xdr:row>
      <xdr:rowOff>27759</xdr:rowOff>
    </xdr:to>
    <xdr:cxnSp macro="">
      <xdr:nvCxnSpPr>
        <xdr:cNvPr id="660" name="直線コネクタ 659"/>
        <xdr:cNvCxnSpPr/>
      </xdr:nvCxnSpPr>
      <xdr:spPr>
        <a:xfrm flipV="1">
          <a:off x="19545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61"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62"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63"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85289</xdr:rowOff>
    </xdr:from>
    <xdr:ext cx="469744" cy="259045"/>
    <xdr:sp macro="" textlink="">
      <xdr:nvSpPr>
        <xdr:cNvPr id="664" name="n_1mainValue【保健センター・保健所】&#10;一人当たり面積"/>
        <xdr:cNvSpPr txBox="1"/>
      </xdr:nvSpPr>
      <xdr:spPr>
        <a:xfrm>
          <a:off x="21075727" y="10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65" name="n_2main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95086</xdr:rowOff>
    </xdr:from>
    <xdr:ext cx="469744" cy="259045"/>
    <xdr:sp macro="" textlink="">
      <xdr:nvSpPr>
        <xdr:cNvPr id="666" name="n_3mainValue【保健センター・保健所】&#10;一人当たり面積"/>
        <xdr:cNvSpPr txBox="1"/>
      </xdr:nvSpPr>
      <xdr:spPr>
        <a:xfrm>
          <a:off x="19310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1" name="直線コネクタ 690"/>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2"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3" name="直線コネクタ 692"/>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4"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5" name="直線コネクタ 694"/>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96"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7" name="フローチャート: 判断 696"/>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98" name="フローチャート: 判断 697"/>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99" name="フローチャート: 判断 69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0" name="フローチャート: 判断 699"/>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706" name="楕円 705"/>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707" name="【消防施設】&#10;有形固定資産減価償却率該当値テキスト"/>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708" name="楕円 707"/>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80</xdr:row>
      <xdr:rowOff>163830</xdr:rowOff>
    </xdr:to>
    <xdr:cxnSp macro="">
      <xdr:nvCxnSpPr>
        <xdr:cNvPr id="709" name="直線コネクタ 708"/>
        <xdr:cNvCxnSpPr/>
      </xdr:nvCxnSpPr>
      <xdr:spPr>
        <a:xfrm>
          <a:off x="15481300" y="138550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710" name="楕円 709"/>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139064</xdr:rowOff>
    </xdr:from>
    <xdr:to>
      <xdr:col>81</xdr:col>
      <xdr:colOff>50800</xdr:colOff>
      <xdr:row>80</xdr:row>
      <xdr:rowOff>160020</xdr:rowOff>
    </xdr:to>
    <xdr:cxnSp macro="">
      <xdr:nvCxnSpPr>
        <xdr:cNvPr id="711" name="直線コネクタ 710"/>
        <xdr:cNvCxnSpPr/>
      </xdr:nvCxnSpPr>
      <xdr:spPr>
        <a:xfrm flipV="1">
          <a:off x="14592300" y="138550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12" name="楕円 711"/>
        <xdr:cNvSpPr/>
      </xdr:nvSpPr>
      <xdr:spPr>
        <a:xfrm>
          <a:off x="1365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160020</xdr:rowOff>
    </xdr:from>
    <xdr:to>
      <xdr:col>76</xdr:col>
      <xdr:colOff>114300</xdr:colOff>
      <xdr:row>81</xdr:row>
      <xdr:rowOff>0</xdr:rowOff>
    </xdr:to>
    <xdr:cxnSp macro="">
      <xdr:nvCxnSpPr>
        <xdr:cNvPr id="713" name="直線コネクタ 712"/>
        <xdr:cNvCxnSpPr/>
      </xdr:nvCxnSpPr>
      <xdr:spPr>
        <a:xfrm flipV="1">
          <a:off x="13703300" y="13876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714"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715"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716"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34941</xdr:rowOff>
    </xdr:from>
    <xdr:ext cx="405111" cy="259045"/>
    <xdr:sp macro="" textlink="">
      <xdr:nvSpPr>
        <xdr:cNvPr id="717" name="n_1mainValue【消防施設】&#10;有形固定資産減価償却率"/>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55897</xdr:rowOff>
    </xdr:from>
    <xdr:ext cx="405111" cy="259045"/>
    <xdr:sp macro="" textlink="">
      <xdr:nvSpPr>
        <xdr:cNvPr id="718" name="n_2mainValue【消防施設】&#10;有形固定資産減価償却率"/>
        <xdr:cNvSpPr txBox="1"/>
      </xdr:nvSpPr>
      <xdr:spPr>
        <a:xfrm>
          <a:off x="14389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19" name="n_3mainValue【消防施設】&#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1" name="直線コネクタ 740"/>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2"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3" name="直線コネクタ 742"/>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5" name="直線コネクタ 74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46"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7" name="フローチャート: 判断 746"/>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48" name="フローチャート: 判断 747"/>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49" name="フローチャート: 判断 748"/>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0" name="フローチャート: 判断 749"/>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56" name="楕円 755"/>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128033</xdr:rowOff>
    </xdr:from>
    <xdr:ext cx="469744" cy="259045"/>
    <xdr:sp macro="" textlink="">
      <xdr:nvSpPr>
        <xdr:cNvPr id="757" name="【消防施設】&#10;一人当たり面積該当値テキスト"/>
        <xdr:cNvSpPr txBox="1"/>
      </xdr:nvSpPr>
      <xdr:spPr>
        <a:xfrm>
          <a:off x="221996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156463</xdr:rowOff>
    </xdr:from>
    <xdr:to>
      <xdr:col>112</xdr:col>
      <xdr:colOff>38100</xdr:colOff>
      <xdr:row>84</xdr:row>
      <xdr:rowOff>86613</xdr:rowOff>
    </xdr:to>
    <xdr:sp macro="" textlink="">
      <xdr:nvSpPr>
        <xdr:cNvPr id="758" name="楕円 757"/>
        <xdr:cNvSpPr/>
      </xdr:nvSpPr>
      <xdr:spPr>
        <a:xfrm>
          <a:off x="21272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35813</xdr:rowOff>
    </xdr:to>
    <xdr:cxnSp macro="">
      <xdr:nvCxnSpPr>
        <xdr:cNvPr id="759" name="直線コネクタ 758"/>
        <xdr:cNvCxnSpPr/>
      </xdr:nvCxnSpPr>
      <xdr:spPr>
        <a:xfrm flipV="1">
          <a:off x="21323300" y="144307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165608</xdr:rowOff>
    </xdr:from>
    <xdr:to>
      <xdr:col>107</xdr:col>
      <xdr:colOff>101600</xdr:colOff>
      <xdr:row>84</xdr:row>
      <xdr:rowOff>95758</xdr:rowOff>
    </xdr:to>
    <xdr:sp macro="" textlink="">
      <xdr:nvSpPr>
        <xdr:cNvPr id="760" name="楕円 759"/>
        <xdr:cNvSpPr/>
      </xdr:nvSpPr>
      <xdr:spPr>
        <a:xfrm>
          <a:off x="20383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35813</xdr:rowOff>
    </xdr:from>
    <xdr:to>
      <xdr:col>111</xdr:col>
      <xdr:colOff>177800</xdr:colOff>
      <xdr:row>84</xdr:row>
      <xdr:rowOff>44958</xdr:rowOff>
    </xdr:to>
    <xdr:cxnSp macro="">
      <xdr:nvCxnSpPr>
        <xdr:cNvPr id="761" name="直線コネクタ 760"/>
        <xdr:cNvCxnSpPr/>
      </xdr:nvCxnSpPr>
      <xdr:spPr>
        <a:xfrm flipV="1">
          <a:off x="20434300" y="1443761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2" name="楕円 761"/>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44958</xdr:rowOff>
    </xdr:from>
    <xdr:to>
      <xdr:col>107</xdr:col>
      <xdr:colOff>50800</xdr:colOff>
      <xdr:row>84</xdr:row>
      <xdr:rowOff>51815</xdr:rowOff>
    </xdr:to>
    <xdr:cxnSp macro="">
      <xdr:nvCxnSpPr>
        <xdr:cNvPr id="763" name="直線コネクタ 762"/>
        <xdr:cNvCxnSpPr/>
      </xdr:nvCxnSpPr>
      <xdr:spPr>
        <a:xfrm flipV="1">
          <a:off x="19545300" y="144467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64"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65" name="n_2ave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96029</xdr:rowOff>
    </xdr:from>
    <xdr:ext cx="469744" cy="259045"/>
    <xdr:sp macro="" textlink="">
      <xdr:nvSpPr>
        <xdr:cNvPr id="766" name="n_3aveValue【消防施設】&#10;一人当たり面積"/>
        <xdr:cNvSpPr txBox="1"/>
      </xdr:nvSpPr>
      <xdr:spPr>
        <a:xfrm>
          <a:off x="19310427"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77740</xdr:rowOff>
    </xdr:from>
    <xdr:ext cx="469744" cy="259045"/>
    <xdr:sp macro="" textlink="">
      <xdr:nvSpPr>
        <xdr:cNvPr id="767" name="n_1mainValue【消防施設】&#10;一人当たり面積"/>
        <xdr:cNvSpPr txBox="1"/>
      </xdr:nvSpPr>
      <xdr:spPr>
        <a:xfrm>
          <a:off x="21075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112285</xdr:rowOff>
    </xdr:from>
    <xdr:ext cx="469744" cy="259045"/>
    <xdr:sp macro="" textlink="">
      <xdr:nvSpPr>
        <xdr:cNvPr id="768" name="n_2mainValue【消防施設】&#10;一人当たり面積"/>
        <xdr:cNvSpPr txBox="1"/>
      </xdr:nvSpPr>
      <xdr:spPr>
        <a:xfrm>
          <a:off x="20199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69" name="n_3main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93" name="直線コネクタ 792"/>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94"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95" name="直線コネクタ 794"/>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96"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97" name="直線コネクタ 796"/>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98"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99" name="フローチャート: 判断 79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800" name="フローチャート: 判断 799"/>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01" name="フローチャート: 判断 800"/>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802" name="フローチャート: 判断 801"/>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29211</xdr:rowOff>
    </xdr:from>
    <xdr:to>
      <xdr:col>85</xdr:col>
      <xdr:colOff>177800</xdr:colOff>
      <xdr:row>101</xdr:row>
      <xdr:rowOff>130811</xdr:rowOff>
    </xdr:to>
    <xdr:sp macro="" textlink="">
      <xdr:nvSpPr>
        <xdr:cNvPr id="808" name="楕円 807"/>
        <xdr:cNvSpPr/>
      </xdr:nvSpPr>
      <xdr:spPr>
        <a:xfrm>
          <a:off x="162687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52088</xdr:rowOff>
    </xdr:from>
    <xdr:ext cx="405111" cy="259045"/>
    <xdr:sp macro="" textlink="">
      <xdr:nvSpPr>
        <xdr:cNvPr id="809" name="【庁舎】&#10;有形固定資産減価償却率該当値テキスト"/>
        <xdr:cNvSpPr txBox="1"/>
      </xdr:nvSpPr>
      <xdr:spPr>
        <a:xfrm>
          <a:off x="16357600"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63500</xdr:rowOff>
    </xdr:from>
    <xdr:to>
      <xdr:col>81</xdr:col>
      <xdr:colOff>101600</xdr:colOff>
      <xdr:row>101</xdr:row>
      <xdr:rowOff>165100</xdr:rowOff>
    </xdr:to>
    <xdr:sp macro="" textlink="">
      <xdr:nvSpPr>
        <xdr:cNvPr id="810" name="楕円 809"/>
        <xdr:cNvSpPr/>
      </xdr:nvSpPr>
      <xdr:spPr>
        <a:xfrm>
          <a:off x="15430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80011</xdr:rowOff>
    </xdr:from>
    <xdr:to>
      <xdr:col>85</xdr:col>
      <xdr:colOff>127000</xdr:colOff>
      <xdr:row>101</xdr:row>
      <xdr:rowOff>114300</xdr:rowOff>
    </xdr:to>
    <xdr:cxnSp macro="">
      <xdr:nvCxnSpPr>
        <xdr:cNvPr id="811" name="直線コネクタ 810"/>
        <xdr:cNvCxnSpPr/>
      </xdr:nvCxnSpPr>
      <xdr:spPr>
        <a:xfrm flipV="1">
          <a:off x="15481300" y="173964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101600</xdr:rowOff>
    </xdr:from>
    <xdr:to>
      <xdr:col>76</xdr:col>
      <xdr:colOff>165100</xdr:colOff>
      <xdr:row>102</xdr:row>
      <xdr:rowOff>31750</xdr:rowOff>
    </xdr:to>
    <xdr:sp macro="" textlink="">
      <xdr:nvSpPr>
        <xdr:cNvPr id="812" name="楕円 811"/>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114300</xdr:rowOff>
    </xdr:from>
    <xdr:to>
      <xdr:col>81</xdr:col>
      <xdr:colOff>50800</xdr:colOff>
      <xdr:row>101</xdr:row>
      <xdr:rowOff>152400</xdr:rowOff>
    </xdr:to>
    <xdr:cxnSp macro="">
      <xdr:nvCxnSpPr>
        <xdr:cNvPr id="813" name="直線コネクタ 812"/>
        <xdr:cNvCxnSpPr/>
      </xdr:nvCxnSpPr>
      <xdr:spPr>
        <a:xfrm flipV="1">
          <a:off x="14592300" y="1743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814" name="楕円 813"/>
        <xdr:cNvSpPr/>
      </xdr:nvSpPr>
      <xdr:spPr>
        <a:xfrm>
          <a:off x="13652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152400</xdr:rowOff>
    </xdr:from>
    <xdr:to>
      <xdr:col>76</xdr:col>
      <xdr:colOff>114300</xdr:colOff>
      <xdr:row>102</xdr:row>
      <xdr:rowOff>15239</xdr:rowOff>
    </xdr:to>
    <xdr:cxnSp macro="">
      <xdr:nvCxnSpPr>
        <xdr:cNvPr id="815" name="直線コネクタ 814"/>
        <xdr:cNvCxnSpPr/>
      </xdr:nvCxnSpPr>
      <xdr:spPr>
        <a:xfrm flipV="1">
          <a:off x="13703300" y="17468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816"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817"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818" name="n_3aveValue【庁舎】&#10;有形固定資産減価償却率"/>
        <xdr:cNvSpPr txBox="1"/>
      </xdr:nvSpPr>
      <xdr:spPr>
        <a:xfrm>
          <a:off x="13500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10177</xdr:rowOff>
    </xdr:from>
    <xdr:ext cx="405111" cy="259045"/>
    <xdr:sp macro="" textlink="">
      <xdr:nvSpPr>
        <xdr:cNvPr id="819" name="n_1mainValue【庁舎】&#10;有形固定資産減価償却率"/>
        <xdr:cNvSpPr txBox="1"/>
      </xdr:nvSpPr>
      <xdr:spPr>
        <a:xfrm>
          <a:off x="15266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48277</xdr:rowOff>
    </xdr:from>
    <xdr:ext cx="405111" cy="259045"/>
    <xdr:sp macro="" textlink="">
      <xdr:nvSpPr>
        <xdr:cNvPr id="820" name="n_2mainValue【庁舎】&#10;有形固定資産減価償却率"/>
        <xdr:cNvSpPr txBox="1"/>
      </xdr:nvSpPr>
      <xdr:spPr>
        <a:xfrm>
          <a:off x="14389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821" name="n_3mainValue【庁舎】&#10;有形固定資産減価償却率"/>
        <xdr:cNvSpPr txBox="1"/>
      </xdr:nvSpPr>
      <xdr:spPr>
        <a:xfrm>
          <a:off x="13500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7" name="直線コネクタ 846"/>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48"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49" name="直線コネクタ 848"/>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0"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1" name="直線コネクタ 850"/>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2"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3" name="フローチャート: 判断 852"/>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4" name="フローチャート: 判断 853"/>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5" name="フローチャート: 判断 854"/>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6" name="フローチャート: 判断 855"/>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171269</xdr:rowOff>
    </xdr:from>
    <xdr:to>
      <xdr:col>116</xdr:col>
      <xdr:colOff>114300</xdr:colOff>
      <xdr:row>107</xdr:row>
      <xdr:rowOff>101419</xdr:rowOff>
    </xdr:to>
    <xdr:sp macro="" textlink="">
      <xdr:nvSpPr>
        <xdr:cNvPr id="862" name="楕円 861"/>
        <xdr:cNvSpPr/>
      </xdr:nvSpPr>
      <xdr:spPr>
        <a:xfrm>
          <a:off x="221107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149696</xdr:rowOff>
    </xdr:from>
    <xdr:ext cx="469744" cy="259045"/>
    <xdr:sp macro="" textlink="">
      <xdr:nvSpPr>
        <xdr:cNvPr id="863" name="【庁舎】&#10;一人当たり面積該当値テキスト"/>
        <xdr:cNvSpPr txBox="1"/>
      </xdr:nvSpPr>
      <xdr:spPr>
        <a:xfrm>
          <a:off x="22199600" y="183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5262</xdr:rowOff>
    </xdr:from>
    <xdr:to>
      <xdr:col>112</xdr:col>
      <xdr:colOff>38100</xdr:colOff>
      <xdr:row>107</xdr:row>
      <xdr:rowOff>106862</xdr:rowOff>
    </xdr:to>
    <xdr:sp macro="" textlink="">
      <xdr:nvSpPr>
        <xdr:cNvPr id="864" name="楕円 863"/>
        <xdr:cNvSpPr/>
      </xdr:nvSpPr>
      <xdr:spPr>
        <a:xfrm>
          <a:off x="21272500" y="183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50619</xdr:rowOff>
    </xdr:from>
    <xdr:to>
      <xdr:col>116</xdr:col>
      <xdr:colOff>63500</xdr:colOff>
      <xdr:row>107</xdr:row>
      <xdr:rowOff>56062</xdr:rowOff>
    </xdr:to>
    <xdr:cxnSp macro="">
      <xdr:nvCxnSpPr>
        <xdr:cNvPr id="865" name="直線コネクタ 864"/>
        <xdr:cNvCxnSpPr/>
      </xdr:nvCxnSpPr>
      <xdr:spPr>
        <a:xfrm flipV="1">
          <a:off x="21323300" y="18395769"/>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9616</xdr:rowOff>
    </xdr:from>
    <xdr:to>
      <xdr:col>107</xdr:col>
      <xdr:colOff>101600</xdr:colOff>
      <xdr:row>107</xdr:row>
      <xdr:rowOff>111216</xdr:rowOff>
    </xdr:to>
    <xdr:sp macro="" textlink="">
      <xdr:nvSpPr>
        <xdr:cNvPr id="866" name="楕円 865"/>
        <xdr:cNvSpPr/>
      </xdr:nvSpPr>
      <xdr:spPr>
        <a:xfrm>
          <a:off x="20383500" y="183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56062</xdr:rowOff>
    </xdr:from>
    <xdr:to>
      <xdr:col>111</xdr:col>
      <xdr:colOff>177800</xdr:colOff>
      <xdr:row>107</xdr:row>
      <xdr:rowOff>60416</xdr:rowOff>
    </xdr:to>
    <xdr:cxnSp macro="">
      <xdr:nvCxnSpPr>
        <xdr:cNvPr id="867" name="直線コネクタ 866"/>
        <xdr:cNvCxnSpPr/>
      </xdr:nvCxnSpPr>
      <xdr:spPr>
        <a:xfrm flipV="1">
          <a:off x="20434300" y="184012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68" name="楕円 867"/>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60416</xdr:rowOff>
    </xdr:from>
    <xdr:to>
      <xdr:col>107</xdr:col>
      <xdr:colOff>50800</xdr:colOff>
      <xdr:row>107</xdr:row>
      <xdr:rowOff>64770</xdr:rowOff>
    </xdr:to>
    <xdr:cxnSp macro="">
      <xdr:nvCxnSpPr>
        <xdr:cNvPr id="869" name="直線コネクタ 868"/>
        <xdr:cNvCxnSpPr/>
      </xdr:nvCxnSpPr>
      <xdr:spPr>
        <a:xfrm flipV="1">
          <a:off x="19545300" y="184055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70"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71"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72"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97989</xdr:rowOff>
    </xdr:from>
    <xdr:ext cx="469744" cy="259045"/>
    <xdr:sp macro="" textlink="">
      <xdr:nvSpPr>
        <xdr:cNvPr id="873" name="n_1mainValue【庁舎】&#10;一人当たり面積"/>
        <xdr:cNvSpPr txBox="1"/>
      </xdr:nvSpPr>
      <xdr:spPr>
        <a:xfrm>
          <a:off x="210757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874" name="n_2mainValue【庁舎】&#10;一人当たり面積"/>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75"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類似団体と比較して特に有形固定資産減価償却率が高くなっている施設は、図書館、庁舎、福祉施設、体育館・プールである。一方、低くなっている施設は、市民会館である。　図書館については、昭和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に建設されたもの１館のみであり老朽化が進んでいる。市民の学習活動に応えていくことは行政の役割であることから、今後も図書館の機能は維持していくが、新型コロナウイルス感染拡大に伴い、電子書籍へのニーズが高まる中、コストを抑えるためにも広域連携が急務と考える。庁舎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年代に建設したものであり老朽化が進み、減価償却率が上昇している。現在、平成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庁舎建設基本計画を策定しているが、庁舎建設にあたっては、将来負担の軽減を図りながら自然災害に対応した防災拠点を整備するとともに、更なる市民サービスの向上につなげるべく整備を進める必要がある。福祉施設については、別の団体から無償提供された施設を、障害者地域活動支援センターとして再利用しているもので、老朽化が進んで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年度に策定した公共施設等総合管理計画に基づき、当該施設の譲渡について検討・協議をしていく。体育館・プールについては、すべての施設が建設後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年以上経過しており、減価償却率が上昇している。市民の健康づくり、生涯スポーツ活動の拠点であることから、平成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年度に策定した長期修繕計画に基づき、長寿命化を図っていく。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35,074
34,079
222.48
17,096,913
16,596,150
362,231
10,761,037
19,213,741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人口減少や高い高齢化率に加え、行方市は、大きな企業が少なく第一次産業中心の脆弱な税収構造にある。類似団体平均と比べると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ポイントとなった。今後も低下することが憂慮される。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極めて自主財源に乏しく、今後も数値の大幅改善を見込むことは難しいと考えられるため、行政の効率化に努めることにより財政の健全化を図る。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経常一般財源収入は、地方税が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117,747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千円増額となったが、普通交付税が合併算定替の縮減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年目で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294,323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千円の減額となり、合計では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193,075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千円の減額となっている。一方歳出の経常経費充当額については、物件費が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78,791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千円の増、補助費等が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113,737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千円の増となったことから合計で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148,409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千円の増となった。これらのことにより経常収支比率について、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％と昨年に比べ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ポイント上昇となったが、類似団体平均よりは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ポイント下回っている。今後は、経常一般財源収入が減少し、歳出の公債費が増加していく見込であることから、さらなる経常経費の削減を図っていかなければならない。</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60</xdr:row>
      <xdr:rowOff>146050</xdr:rowOff>
    </xdr:to>
    <xdr:cxnSp macro="">
      <xdr:nvCxnSpPr>
        <xdr:cNvPr id="132" name="直線コネクタ 131"/>
        <xdr:cNvCxnSpPr/>
      </xdr:nvCxnSpPr>
      <xdr:spPr>
        <a:xfrm>
          <a:off x="4114800" y="1019175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11854</xdr:rowOff>
    </xdr:from>
    <xdr:to>
      <xdr:col>19</xdr:col>
      <xdr:colOff>133350</xdr:colOff>
      <xdr:row>59</xdr:row>
      <xdr:rowOff>76200</xdr:rowOff>
    </xdr:to>
    <xdr:cxnSp macro="">
      <xdr:nvCxnSpPr>
        <xdr:cNvPr id="135" name="直線コネクタ 134"/>
        <xdr:cNvCxnSpPr/>
      </xdr:nvCxnSpPr>
      <xdr:spPr>
        <a:xfrm>
          <a:off x="3225800" y="101274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137583</xdr:rowOff>
    </xdr:from>
    <xdr:to>
      <xdr:col>15</xdr:col>
      <xdr:colOff>82550</xdr:colOff>
      <xdr:row>59</xdr:row>
      <xdr:rowOff>11854</xdr:rowOff>
    </xdr:to>
    <xdr:cxnSp macro="">
      <xdr:nvCxnSpPr>
        <xdr:cNvPr id="138" name="直線コネクタ 137"/>
        <xdr:cNvCxnSpPr/>
      </xdr:nvCxnSpPr>
      <xdr:spPr>
        <a:xfrm>
          <a:off x="2336800" y="99102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52933</xdr:rowOff>
    </xdr:from>
    <xdr:ext cx="762000" cy="259045"/>
    <xdr:sp macro="" textlink="">
      <xdr:nvSpPr>
        <xdr:cNvPr id="140" name="テキスト ボックス 139"/>
        <xdr:cNvSpPr txBox="1"/>
      </xdr:nvSpPr>
      <xdr:spPr>
        <a:xfrm>
          <a:off x="2844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137583</xdr:rowOff>
    </xdr:from>
    <xdr:to>
      <xdr:col>11</xdr:col>
      <xdr:colOff>31750</xdr:colOff>
      <xdr:row>58</xdr:row>
      <xdr:rowOff>110913</xdr:rowOff>
    </xdr:to>
    <xdr:cxnSp macro="">
      <xdr:nvCxnSpPr>
        <xdr:cNvPr id="141" name="直線コネクタ 140"/>
        <xdr:cNvCxnSpPr/>
      </xdr:nvCxnSpPr>
      <xdr:spPr>
        <a:xfrm flipV="1">
          <a:off x="1447800" y="99102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3" name="楕円 152"/>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4" name="テキスト ボックス 153"/>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132504</xdr:rowOff>
    </xdr:from>
    <xdr:to>
      <xdr:col>15</xdr:col>
      <xdr:colOff>133350</xdr:colOff>
      <xdr:row>59</xdr:row>
      <xdr:rowOff>62654</xdr:rowOff>
    </xdr:to>
    <xdr:sp macro="" textlink="">
      <xdr:nvSpPr>
        <xdr:cNvPr id="155" name="楕円 154"/>
        <xdr:cNvSpPr/>
      </xdr:nvSpPr>
      <xdr:spPr>
        <a:xfrm>
          <a:off x="3175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72831</xdr:rowOff>
    </xdr:from>
    <xdr:ext cx="762000" cy="259045"/>
    <xdr:sp macro="" textlink="">
      <xdr:nvSpPr>
        <xdr:cNvPr id="156" name="テキスト ボックス 155"/>
        <xdr:cNvSpPr txBox="1"/>
      </xdr:nvSpPr>
      <xdr:spPr>
        <a:xfrm>
          <a:off x="2844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86783</xdr:rowOff>
    </xdr:from>
    <xdr:to>
      <xdr:col>11</xdr:col>
      <xdr:colOff>82550</xdr:colOff>
      <xdr:row>58</xdr:row>
      <xdr:rowOff>16933</xdr:rowOff>
    </xdr:to>
    <xdr:sp macro="" textlink="">
      <xdr:nvSpPr>
        <xdr:cNvPr id="157" name="楕円 156"/>
        <xdr:cNvSpPr/>
      </xdr:nvSpPr>
      <xdr:spPr>
        <a:xfrm>
          <a:off x="2286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27110</xdr:rowOff>
    </xdr:from>
    <xdr:ext cx="762000" cy="259045"/>
    <xdr:sp macro="" textlink="">
      <xdr:nvSpPr>
        <xdr:cNvPr id="158" name="テキスト ボックス 157"/>
        <xdr:cNvSpPr txBox="1"/>
      </xdr:nvSpPr>
      <xdr:spPr>
        <a:xfrm>
          <a:off x="1955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60113</xdr:rowOff>
    </xdr:from>
    <xdr:to>
      <xdr:col>7</xdr:col>
      <xdr:colOff>31750</xdr:colOff>
      <xdr:row>58</xdr:row>
      <xdr:rowOff>161713</xdr:rowOff>
    </xdr:to>
    <xdr:sp macro="" textlink="">
      <xdr:nvSpPr>
        <xdr:cNvPr id="159" name="楕円 158"/>
        <xdr:cNvSpPr/>
      </xdr:nvSpPr>
      <xdr:spPr>
        <a:xfrm>
          <a:off x="13970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440</xdr:rowOff>
    </xdr:from>
    <xdr:ext cx="762000" cy="259045"/>
    <xdr:sp macro="" textlink="">
      <xdr:nvSpPr>
        <xdr:cNvPr id="160" name="テキスト ボックス 159"/>
        <xdr:cNvSpPr txBox="1"/>
      </xdr:nvSpPr>
      <xdr:spPr>
        <a:xfrm>
          <a:off x="1066800" y="977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円下回っているが、昨年度と比べると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依然として全国平均・茨城県平均からみても高くなっている。これは、学校等適正配置計画による統合校設置に伴い，スクールバス運行委託料が多額になっていること等によるものである。今後も職員の定員適正化計画の確実な遂行による人件費の削減、並びに公共施設の整理統合などによる物件費の抑制により、一層のコスト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139936</xdr:rowOff>
    </xdr:from>
    <xdr:to>
      <xdr:col>23</xdr:col>
      <xdr:colOff>133350</xdr:colOff>
      <xdr:row>83</xdr:row>
      <xdr:rowOff>15218</xdr:rowOff>
    </xdr:to>
    <xdr:cxnSp macro="">
      <xdr:nvCxnSpPr>
        <xdr:cNvPr id="195" name="直線コネクタ 194"/>
        <xdr:cNvCxnSpPr/>
      </xdr:nvCxnSpPr>
      <xdr:spPr>
        <a:xfrm>
          <a:off x="4114800" y="14198836"/>
          <a:ext cx="8382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138584</xdr:rowOff>
    </xdr:from>
    <xdr:to>
      <xdr:col>19</xdr:col>
      <xdr:colOff>133350</xdr:colOff>
      <xdr:row>82</xdr:row>
      <xdr:rowOff>139936</xdr:rowOff>
    </xdr:to>
    <xdr:cxnSp macro="">
      <xdr:nvCxnSpPr>
        <xdr:cNvPr id="198" name="直線コネクタ 197"/>
        <xdr:cNvCxnSpPr/>
      </xdr:nvCxnSpPr>
      <xdr:spPr>
        <a:xfrm>
          <a:off x="3225800" y="14197484"/>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103387</xdr:rowOff>
    </xdr:from>
    <xdr:to>
      <xdr:col>15</xdr:col>
      <xdr:colOff>82550</xdr:colOff>
      <xdr:row>82</xdr:row>
      <xdr:rowOff>138584</xdr:rowOff>
    </xdr:to>
    <xdr:cxnSp macro="">
      <xdr:nvCxnSpPr>
        <xdr:cNvPr id="201" name="直線コネクタ 200"/>
        <xdr:cNvCxnSpPr/>
      </xdr:nvCxnSpPr>
      <xdr:spPr>
        <a:xfrm>
          <a:off x="2336800" y="14162287"/>
          <a:ext cx="8890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103387</xdr:rowOff>
    </xdr:from>
    <xdr:to>
      <xdr:col>11</xdr:col>
      <xdr:colOff>31750</xdr:colOff>
      <xdr:row>82</xdr:row>
      <xdr:rowOff>114326</xdr:rowOff>
    </xdr:to>
    <xdr:cxnSp macro="">
      <xdr:nvCxnSpPr>
        <xdr:cNvPr id="204" name="直線コネクタ 203"/>
        <xdr:cNvCxnSpPr/>
      </xdr:nvCxnSpPr>
      <xdr:spPr>
        <a:xfrm flipV="1">
          <a:off x="1447800" y="14162287"/>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135868</xdr:rowOff>
    </xdr:from>
    <xdr:to>
      <xdr:col>23</xdr:col>
      <xdr:colOff>184150</xdr:colOff>
      <xdr:row>83</xdr:row>
      <xdr:rowOff>66018</xdr:rowOff>
    </xdr:to>
    <xdr:sp macro="" textlink="">
      <xdr:nvSpPr>
        <xdr:cNvPr id="214" name="楕円 213"/>
        <xdr:cNvSpPr/>
      </xdr:nvSpPr>
      <xdr:spPr>
        <a:xfrm>
          <a:off x="4902200" y="141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152395</xdr:rowOff>
    </xdr:from>
    <xdr:ext cx="762000" cy="259045"/>
    <xdr:sp macro="" textlink="">
      <xdr:nvSpPr>
        <xdr:cNvPr id="215" name="人件費・物件費等の状況該当値テキスト"/>
        <xdr:cNvSpPr txBox="1"/>
      </xdr:nvSpPr>
      <xdr:spPr>
        <a:xfrm>
          <a:off x="5041900" y="1403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89136</xdr:rowOff>
    </xdr:from>
    <xdr:to>
      <xdr:col>19</xdr:col>
      <xdr:colOff>184150</xdr:colOff>
      <xdr:row>83</xdr:row>
      <xdr:rowOff>19286</xdr:rowOff>
    </xdr:to>
    <xdr:sp macro="" textlink="">
      <xdr:nvSpPr>
        <xdr:cNvPr id="216" name="楕円 215"/>
        <xdr:cNvSpPr/>
      </xdr:nvSpPr>
      <xdr:spPr>
        <a:xfrm>
          <a:off x="4064000" y="141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29463</xdr:rowOff>
    </xdr:from>
    <xdr:ext cx="736600" cy="259045"/>
    <xdr:sp macro="" textlink="">
      <xdr:nvSpPr>
        <xdr:cNvPr id="217" name="テキスト ボックス 216"/>
        <xdr:cNvSpPr txBox="1"/>
      </xdr:nvSpPr>
      <xdr:spPr>
        <a:xfrm>
          <a:off x="3733800" y="1391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87784</xdr:rowOff>
    </xdr:from>
    <xdr:to>
      <xdr:col>15</xdr:col>
      <xdr:colOff>133350</xdr:colOff>
      <xdr:row>83</xdr:row>
      <xdr:rowOff>17934</xdr:rowOff>
    </xdr:to>
    <xdr:sp macro="" textlink="">
      <xdr:nvSpPr>
        <xdr:cNvPr id="218" name="楕円 217"/>
        <xdr:cNvSpPr/>
      </xdr:nvSpPr>
      <xdr:spPr>
        <a:xfrm>
          <a:off x="3175000" y="141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28111</xdr:rowOff>
    </xdr:from>
    <xdr:ext cx="762000" cy="259045"/>
    <xdr:sp macro="" textlink="">
      <xdr:nvSpPr>
        <xdr:cNvPr id="219" name="テキスト ボックス 218"/>
        <xdr:cNvSpPr txBox="1"/>
      </xdr:nvSpPr>
      <xdr:spPr>
        <a:xfrm>
          <a:off x="2844800" y="139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52587</xdr:rowOff>
    </xdr:from>
    <xdr:to>
      <xdr:col>11</xdr:col>
      <xdr:colOff>82550</xdr:colOff>
      <xdr:row>82</xdr:row>
      <xdr:rowOff>154187</xdr:rowOff>
    </xdr:to>
    <xdr:sp macro="" textlink="">
      <xdr:nvSpPr>
        <xdr:cNvPr id="220" name="楕円 219"/>
        <xdr:cNvSpPr/>
      </xdr:nvSpPr>
      <xdr:spPr>
        <a:xfrm>
          <a:off x="2286000" y="141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164364</xdr:rowOff>
    </xdr:from>
    <xdr:ext cx="762000" cy="259045"/>
    <xdr:sp macro="" textlink="">
      <xdr:nvSpPr>
        <xdr:cNvPr id="221" name="テキスト ボックス 220"/>
        <xdr:cNvSpPr txBox="1"/>
      </xdr:nvSpPr>
      <xdr:spPr>
        <a:xfrm>
          <a:off x="1955800" y="1388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63526</xdr:rowOff>
    </xdr:from>
    <xdr:to>
      <xdr:col>7</xdr:col>
      <xdr:colOff>31750</xdr:colOff>
      <xdr:row>82</xdr:row>
      <xdr:rowOff>165126</xdr:rowOff>
    </xdr:to>
    <xdr:sp macro="" textlink="">
      <xdr:nvSpPr>
        <xdr:cNvPr id="222" name="楕円 221"/>
        <xdr:cNvSpPr/>
      </xdr:nvSpPr>
      <xdr:spPr>
        <a:xfrm>
          <a:off x="1397000" y="141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3853</xdr:rowOff>
    </xdr:from>
    <xdr:ext cx="762000" cy="259045"/>
    <xdr:sp macro="" textlink="">
      <xdr:nvSpPr>
        <xdr:cNvPr id="223" name="テキスト ボックス 222"/>
        <xdr:cNvSpPr txBox="1"/>
      </xdr:nvSpPr>
      <xdr:spPr>
        <a:xfrm>
          <a:off x="1066800" y="1389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し、類似団体の平均値より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全国市平均よりは下回っているが、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職員の退職勧奨制度を推進し、安定した職員構成の確保、計画的な人事管理の推進及び行政の効率化を図っていく。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67129</xdr:rowOff>
    </xdr:to>
    <xdr:cxnSp macro="">
      <xdr:nvCxnSpPr>
        <xdr:cNvPr id="259" name="直線コネクタ 258"/>
        <xdr:cNvCxnSpPr/>
      </xdr:nvCxnSpPr>
      <xdr:spPr>
        <a:xfrm>
          <a:off x="16179800" y="147601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2" name="直線コネクタ 261"/>
        <xdr:cNvCxnSpPr/>
      </xdr:nvCxnSpPr>
      <xdr:spPr>
        <a:xfrm>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117929</xdr:rowOff>
    </xdr:to>
    <xdr:cxnSp macro="">
      <xdr:nvCxnSpPr>
        <xdr:cNvPr id="265" name="直線コネクタ 264"/>
        <xdr:cNvCxnSpPr/>
      </xdr:nvCxnSpPr>
      <xdr:spPr>
        <a:xfrm>
          <a:off x="14401800" y="145015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99786</xdr:rowOff>
    </xdr:to>
    <xdr:cxnSp macro="">
      <xdr:nvCxnSpPr>
        <xdr:cNvPr id="268" name="直線コネクタ 267"/>
        <xdr:cNvCxnSpPr/>
      </xdr:nvCxnSpPr>
      <xdr:spPr>
        <a:xfrm>
          <a:off x="13512800" y="143119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1" name="テキスト ボックス 280"/>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人）の削減を行ってきたことなどにより類似団体の平均より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年度職員数については、普通会計で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名、公営企業関係職員を含めると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名と前年度と比較し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ものの、同時に人口減少が進んでいるため、人口千人あたりの職員数は増加している状況である。平成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次行方市職員定員適正化計画の中では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年度職員数を、公営企業関係職員を含め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適正化計画を下回ったが、今後も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組織機構の見直しや民間委託の推進、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を活用しながら、職員数の適正化を図っていく。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32294</xdr:rowOff>
    </xdr:from>
    <xdr:to>
      <xdr:col>81</xdr:col>
      <xdr:colOff>44450</xdr:colOff>
      <xdr:row>60</xdr:row>
      <xdr:rowOff>42635</xdr:rowOff>
    </xdr:to>
    <xdr:cxnSp macro="">
      <xdr:nvCxnSpPr>
        <xdr:cNvPr id="324" name="直線コネクタ 323"/>
        <xdr:cNvCxnSpPr/>
      </xdr:nvCxnSpPr>
      <xdr:spPr>
        <a:xfrm>
          <a:off x="16179800" y="1031929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32294</xdr:rowOff>
    </xdr:from>
    <xdr:to>
      <xdr:col>77</xdr:col>
      <xdr:colOff>44450</xdr:colOff>
      <xdr:row>60</xdr:row>
      <xdr:rowOff>37465</xdr:rowOff>
    </xdr:to>
    <xdr:cxnSp macro="">
      <xdr:nvCxnSpPr>
        <xdr:cNvPr id="327" name="直線コネクタ 326"/>
        <xdr:cNvCxnSpPr/>
      </xdr:nvCxnSpPr>
      <xdr:spPr>
        <a:xfrm flipV="1">
          <a:off x="15290800" y="1031929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63319</xdr:rowOff>
    </xdr:to>
    <xdr:cxnSp macro="">
      <xdr:nvCxnSpPr>
        <xdr:cNvPr id="330" name="直線コネクタ 329"/>
        <xdr:cNvCxnSpPr/>
      </xdr:nvCxnSpPr>
      <xdr:spPr>
        <a:xfrm flipV="1">
          <a:off x="14401800" y="1032446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63319</xdr:rowOff>
    </xdr:from>
    <xdr:to>
      <xdr:col>68</xdr:col>
      <xdr:colOff>152400</xdr:colOff>
      <xdr:row>60</xdr:row>
      <xdr:rowOff>77107</xdr:rowOff>
    </xdr:to>
    <xdr:cxnSp macro="">
      <xdr:nvCxnSpPr>
        <xdr:cNvPr id="333" name="直線コネクタ 332"/>
        <xdr:cNvCxnSpPr/>
      </xdr:nvCxnSpPr>
      <xdr:spPr>
        <a:xfrm flipV="1">
          <a:off x="13512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163285</xdr:rowOff>
    </xdr:from>
    <xdr:to>
      <xdr:col>81</xdr:col>
      <xdr:colOff>95250</xdr:colOff>
      <xdr:row>60</xdr:row>
      <xdr:rowOff>93435</xdr:rowOff>
    </xdr:to>
    <xdr:sp macro="" textlink="">
      <xdr:nvSpPr>
        <xdr:cNvPr id="343" name="楕円 342"/>
        <xdr:cNvSpPr/>
      </xdr:nvSpPr>
      <xdr:spPr>
        <a:xfrm>
          <a:off x="16967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xdr:rowOff>
    </xdr:from>
    <xdr:ext cx="762000" cy="259045"/>
    <xdr:sp macro="" textlink="">
      <xdr:nvSpPr>
        <xdr:cNvPr id="344" name="定員管理の状況該当値テキスト"/>
        <xdr:cNvSpPr txBox="1"/>
      </xdr:nvSpPr>
      <xdr:spPr>
        <a:xfrm>
          <a:off x="17106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152944</xdr:rowOff>
    </xdr:from>
    <xdr:to>
      <xdr:col>77</xdr:col>
      <xdr:colOff>95250</xdr:colOff>
      <xdr:row>60</xdr:row>
      <xdr:rowOff>83094</xdr:rowOff>
    </xdr:to>
    <xdr:sp macro="" textlink="">
      <xdr:nvSpPr>
        <xdr:cNvPr id="345" name="楕円 344"/>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93271</xdr:rowOff>
    </xdr:from>
    <xdr:ext cx="736600" cy="259045"/>
    <xdr:sp macro="" textlink="">
      <xdr:nvSpPr>
        <xdr:cNvPr id="346" name="テキスト ボックス 345"/>
        <xdr:cNvSpPr txBox="1"/>
      </xdr:nvSpPr>
      <xdr:spPr>
        <a:xfrm>
          <a:off x="15798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7" name="楕円 346"/>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8" name="テキスト ボックス 347"/>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12519</xdr:rowOff>
    </xdr:from>
    <xdr:to>
      <xdr:col>68</xdr:col>
      <xdr:colOff>203200</xdr:colOff>
      <xdr:row>60</xdr:row>
      <xdr:rowOff>114119</xdr:rowOff>
    </xdr:to>
    <xdr:sp macro="" textlink="">
      <xdr:nvSpPr>
        <xdr:cNvPr id="349" name="楕円 348"/>
        <xdr:cNvSpPr/>
      </xdr:nvSpPr>
      <xdr:spPr>
        <a:xfrm>
          <a:off x="14351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50" name="テキスト ボックス 349"/>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51" name="楕円 350"/>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2" name="テキスト ボックス 351"/>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し、類似団体の平均値より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今後は学校等適正配置計画に基づく統合校の施設整備等の起債借入により、公債費が増加することが見込まれることから、地方債を財源とする事業の実施については、事業の必要性及び事業費の精査により、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発行を抑制し、実質公債費比率の増加を抑えるように努めていく。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117348</xdr:rowOff>
    </xdr:to>
    <xdr:cxnSp macro="">
      <xdr:nvCxnSpPr>
        <xdr:cNvPr id="384" name="直線コネクタ 383"/>
        <xdr:cNvCxnSpPr/>
      </xdr:nvCxnSpPr>
      <xdr:spPr>
        <a:xfrm>
          <a:off x="16179800" y="69463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98044</xdr:rowOff>
    </xdr:to>
    <xdr:cxnSp macro="">
      <xdr:nvCxnSpPr>
        <xdr:cNvPr id="387" name="直線コネクタ 386"/>
        <xdr:cNvCxnSpPr/>
      </xdr:nvCxnSpPr>
      <xdr:spPr>
        <a:xfrm flipV="1">
          <a:off x="15290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146304</xdr:rowOff>
    </xdr:to>
    <xdr:cxnSp macro="">
      <xdr:nvCxnSpPr>
        <xdr:cNvPr id="390" name="直線コネクタ 389"/>
        <xdr:cNvCxnSpPr/>
      </xdr:nvCxnSpPr>
      <xdr:spPr>
        <a:xfrm flipV="1">
          <a:off x="14401800" y="6956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90678</xdr:rowOff>
    </xdr:to>
    <xdr:cxnSp macro="">
      <xdr:nvCxnSpPr>
        <xdr:cNvPr id="393" name="直線コネクタ 392"/>
        <xdr:cNvCxnSpPr/>
      </xdr:nvCxnSpPr>
      <xdr:spPr>
        <a:xfrm flipV="1">
          <a:off x="13512800" y="70043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403" name="楕円 402"/>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4"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5" name="楕円 404"/>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6" name="テキスト ボックス 40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7" name="楕円 406"/>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8" name="テキスト ボックス 407"/>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9" name="楕円 408"/>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10" name="テキスト ボックス 409"/>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11" name="楕円 410"/>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12" name="テキスト ボックス 411"/>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ポイント高くなっているが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ポイント低下している。職員数の減少による退職手当負担見込額の減少等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、将来負担比率は下がっている。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また、地方債現在高については学校建設事業の終了により今後減少することが見込まれ、比率は低下することが推察される。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今後も新規事業の実施については、緊急性や優先順位を見極めながら行うこととし、財政の健全化に努めていく。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127762</xdr:rowOff>
    </xdr:from>
    <xdr:to>
      <xdr:col>81</xdr:col>
      <xdr:colOff>44450</xdr:colOff>
      <xdr:row>16</xdr:row>
      <xdr:rowOff>157522</xdr:rowOff>
    </xdr:to>
    <xdr:cxnSp macro="">
      <xdr:nvCxnSpPr>
        <xdr:cNvPr id="446" name="直線コネクタ 445"/>
        <xdr:cNvCxnSpPr/>
      </xdr:nvCxnSpPr>
      <xdr:spPr>
        <a:xfrm flipV="1">
          <a:off x="16179800" y="2870962"/>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157522</xdr:rowOff>
    </xdr:from>
    <xdr:to>
      <xdr:col>77</xdr:col>
      <xdr:colOff>44450</xdr:colOff>
      <xdr:row>17</xdr:row>
      <xdr:rowOff>35941</xdr:rowOff>
    </xdr:to>
    <xdr:cxnSp macro="">
      <xdr:nvCxnSpPr>
        <xdr:cNvPr id="449" name="直線コネクタ 448"/>
        <xdr:cNvCxnSpPr/>
      </xdr:nvCxnSpPr>
      <xdr:spPr>
        <a:xfrm flipV="1">
          <a:off x="15290800" y="290072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17</xdr:row>
      <xdr:rowOff>63288</xdr:rowOff>
    </xdr:to>
    <xdr:cxnSp macro="">
      <xdr:nvCxnSpPr>
        <xdr:cNvPr id="452" name="直線コネクタ 451"/>
        <xdr:cNvCxnSpPr/>
      </xdr:nvCxnSpPr>
      <xdr:spPr>
        <a:xfrm flipV="1">
          <a:off x="14401800" y="295059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63288</xdr:rowOff>
    </xdr:from>
    <xdr:to>
      <xdr:col>68</xdr:col>
      <xdr:colOff>152400</xdr:colOff>
      <xdr:row>17</xdr:row>
      <xdr:rowOff>99483</xdr:rowOff>
    </xdr:to>
    <xdr:cxnSp macro="">
      <xdr:nvCxnSpPr>
        <xdr:cNvPr id="455" name="直線コネクタ 454"/>
        <xdr:cNvCxnSpPr/>
      </xdr:nvCxnSpPr>
      <xdr:spPr>
        <a:xfrm flipV="1">
          <a:off x="13512800" y="297793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76962</xdr:rowOff>
    </xdr:from>
    <xdr:to>
      <xdr:col>81</xdr:col>
      <xdr:colOff>95250</xdr:colOff>
      <xdr:row>17</xdr:row>
      <xdr:rowOff>7112</xdr:rowOff>
    </xdr:to>
    <xdr:sp macro="" textlink="">
      <xdr:nvSpPr>
        <xdr:cNvPr id="465" name="楕円 464"/>
        <xdr:cNvSpPr/>
      </xdr:nvSpPr>
      <xdr:spPr>
        <a:xfrm>
          <a:off x="169672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49039</xdr:rowOff>
    </xdr:from>
    <xdr:ext cx="762000" cy="259045"/>
    <xdr:sp macro="" textlink="">
      <xdr:nvSpPr>
        <xdr:cNvPr id="466" name="将来負担の状況該当値テキスト"/>
        <xdr:cNvSpPr txBox="1"/>
      </xdr:nvSpPr>
      <xdr:spPr>
        <a:xfrm>
          <a:off x="17106900" y="279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106722</xdr:rowOff>
    </xdr:from>
    <xdr:to>
      <xdr:col>77</xdr:col>
      <xdr:colOff>95250</xdr:colOff>
      <xdr:row>17</xdr:row>
      <xdr:rowOff>36872</xdr:rowOff>
    </xdr:to>
    <xdr:sp macro="" textlink="">
      <xdr:nvSpPr>
        <xdr:cNvPr id="467" name="楕円 466"/>
        <xdr:cNvSpPr/>
      </xdr:nvSpPr>
      <xdr:spPr>
        <a:xfrm>
          <a:off x="16129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21649</xdr:rowOff>
    </xdr:from>
    <xdr:ext cx="736600" cy="259045"/>
    <xdr:sp macro="" textlink="">
      <xdr:nvSpPr>
        <xdr:cNvPr id="468" name="テキスト ボックス 467"/>
        <xdr:cNvSpPr txBox="1"/>
      </xdr:nvSpPr>
      <xdr:spPr>
        <a:xfrm>
          <a:off x="15798800" y="293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69" name="楕円 468"/>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70" name="テキスト ボックス 469"/>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12488</xdr:rowOff>
    </xdr:from>
    <xdr:to>
      <xdr:col>68</xdr:col>
      <xdr:colOff>203200</xdr:colOff>
      <xdr:row>17</xdr:row>
      <xdr:rowOff>114088</xdr:rowOff>
    </xdr:to>
    <xdr:sp macro="" textlink="">
      <xdr:nvSpPr>
        <xdr:cNvPr id="471" name="楕円 470"/>
        <xdr:cNvSpPr/>
      </xdr:nvSpPr>
      <xdr:spPr>
        <a:xfrm>
          <a:off x="14351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98865</xdr:rowOff>
    </xdr:from>
    <xdr:ext cx="762000" cy="259045"/>
    <xdr:sp macro="" textlink="">
      <xdr:nvSpPr>
        <xdr:cNvPr id="472" name="テキスト ボックス 471"/>
        <xdr:cNvSpPr txBox="1"/>
      </xdr:nvSpPr>
      <xdr:spPr>
        <a:xfrm>
          <a:off x="14020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73" name="楕円 472"/>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135060</xdr:rowOff>
    </xdr:from>
    <xdr:ext cx="762000" cy="259045"/>
    <xdr:sp macro="" textlink="">
      <xdr:nvSpPr>
        <xdr:cNvPr id="474" name="テキスト ボックス 473"/>
        <xdr:cNvSpPr txBox="1"/>
      </xdr:nvSpPr>
      <xdr:spPr>
        <a:xfrm>
          <a:off x="13131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35,074
34,079
222.48
17,096,913
16,596,150
362,231
10,761,037
19,213,741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と比較すると同程度であるが、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ポイント上回っている。今後も職員定員適正化計画に基づき、適正な定員管理を進めるとともに、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行政運営の効率化や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民間でも実施可能な部分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の配置を進めながら人件費の削減に努めていく。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155575</xdr:rowOff>
    </xdr:to>
    <xdr:cxnSp macro="">
      <xdr:nvCxnSpPr>
        <xdr:cNvPr id="70" name="直線コネクタ 69"/>
        <xdr:cNvCxnSpPr/>
      </xdr:nvCxnSpPr>
      <xdr:spPr>
        <a:xfrm>
          <a:off x="3987800" y="6146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165100</xdr:rowOff>
    </xdr:to>
    <xdr:cxnSp macro="">
      <xdr:nvCxnSpPr>
        <xdr:cNvPr id="73" name="直線コネクタ 72"/>
        <xdr:cNvCxnSpPr/>
      </xdr:nvCxnSpPr>
      <xdr:spPr>
        <a:xfrm flipV="1">
          <a:off x="3098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36</xdr:row>
      <xdr:rowOff>3175</xdr:rowOff>
    </xdr:to>
    <xdr:cxnSp macro="">
      <xdr:nvCxnSpPr>
        <xdr:cNvPr id="76" name="直線コネクタ 75"/>
        <xdr:cNvCxnSpPr/>
      </xdr:nvCxnSpPr>
      <xdr:spPr>
        <a:xfrm flipV="1">
          <a:off x="2209800" y="6165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xdr:rowOff>
    </xdr:from>
    <xdr:to>
      <xdr:col>11</xdr:col>
      <xdr:colOff>9525</xdr:colOff>
      <xdr:row>36</xdr:row>
      <xdr:rowOff>79375</xdr:rowOff>
    </xdr:to>
    <xdr:cxnSp macro="">
      <xdr:nvCxnSpPr>
        <xdr:cNvPr id="79" name="直線コネクタ 78"/>
        <xdr:cNvCxnSpPr/>
      </xdr:nvCxnSpPr>
      <xdr:spPr>
        <a:xfrm flipV="1">
          <a:off x="1320800" y="61753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104775</xdr:rowOff>
    </xdr:from>
    <xdr:to>
      <xdr:col>24</xdr:col>
      <xdr:colOff>76200</xdr:colOff>
      <xdr:row>36</xdr:row>
      <xdr:rowOff>34925</xdr:rowOff>
    </xdr:to>
    <xdr:sp macro="" textlink="">
      <xdr:nvSpPr>
        <xdr:cNvPr id="89" name="楕円 88"/>
        <xdr:cNvSpPr/>
      </xdr:nvSpPr>
      <xdr:spPr>
        <a:xfrm>
          <a:off x="47752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76852</xdr:rowOff>
    </xdr:from>
    <xdr:ext cx="762000" cy="259045"/>
    <xdr:sp macro="" textlink="">
      <xdr:nvSpPr>
        <xdr:cNvPr id="90" name="人件費該当値テキスト"/>
        <xdr:cNvSpPr txBox="1"/>
      </xdr:nvSpPr>
      <xdr:spPr>
        <a:xfrm>
          <a:off x="49149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91" name="楕円 90"/>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10177</xdr:rowOff>
    </xdr:from>
    <xdr:ext cx="736600" cy="259045"/>
    <xdr:sp macro="" textlink="">
      <xdr:nvSpPr>
        <xdr:cNvPr id="92" name="テキスト ボックス 91"/>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93" name="楕円 92"/>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94" name="テキスト ボックス 93"/>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123825</xdr:rowOff>
    </xdr:from>
    <xdr:to>
      <xdr:col>11</xdr:col>
      <xdr:colOff>60325</xdr:colOff>
      <xdr:row>36</xdr:row>
      <xdr:rowOff>53975</xdr:rowOff>
    </xdr:to>
    <xdr:sp macro="" textlink="">
      <xdr:nvSpPr>
        <xdr:cNvPr id="95" name="楕円 94"/>
        <xdr:cNvSpPr/>
      </xdr:nvSpPr>
      <xdr:spPr>
        <a:xfrm>
          <a:off x="2159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38752</xdr:rowOff>
    </xdr:from>
    <xdr:ext cx="762000" cy="259045"/>
    <xdr:sp macro="" textlink="">
      <xdr:nvSpPr>
        <xdr:cNvPr id="96" name="テキスト ボックス 95"/>
        <xdr:cNvSpPr txBox="1"/>
      </xdr:nvSpPr>
      <xdr:spPr>
        <a:xfrm>
          <a:off x="1828800" y="621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97" name="楕円 96"/>
        <xdr:cNvSpPr/>
      </xdr:nvSpPr>
      <xdr:spPr>
        <a:xfrm>
          <a:off x="1270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114952</xdr:rowOff>
    </xdr:from>
    <xdr:ext cx="762000" cy="259045"/>
    <xdr:sp macro="" textlink="">
      <xdr:nvSpPr>
        <xdr:cNvPr id="98" name="テキスト ボックス 97"/>
        <xdr:cNvSpPr txBox="1"/>
      </xdr:nvSpPr>
      <xdr:spPr>
        <a:xfrm>
          <a:off x="939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ポイント上回る結果となった。これは、光熱水費や施設の点検委託料が増加したことによる。今後も施設の統合を見据えながら、光熱水費・管理委託料等を減らし、数値が上がらないように努めていく。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127000</xdr:rowOff>
    </xdr:to>
    <xdr:cxnSp macro="">
      <xdr:nvCxnSpPr>
        <xdr:cNvPr id="131" name="直線コネクタ 130"/>
        <xdr:cNvCxnSpPr/>
      </xdr:nvCxnSpPr>
      <xdr:spPr>
        <a:xfrm>
          <a:off x="15671800" y="3429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0</xdr:rowOff>
    </xdr:to>
    <xdr:cxnSp macro="">
      <xdr:nvCxnSpPr>
        <xdr:cNvPr id="134" name="直線コネクタ 133"/>
        <xdr:cNvCxnSpPr/>
      </xdr:nvCxnSpPr>
      <xdr:spPr>
        <a:xfrm>
          <a:off x="14782800" y="332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19</xdr:row>
      <xdr:rowOff>69850</xdr:rowOff>
    </xdr:to>
    <xdr:cxnSp macro="">
      <xdr:nvCxnSpPr>
        <xdr:cNvPr id="137" name="直線コネクタ 136"/>
        <xdr:cNvCxnSpPr/>
      </xdr:nvCxnSpPr>
      <xdr:spPr>
        <a:xfrm>
          <a:off x="13893800" y="3200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114300</xdr:rowOff>
    </xdr:from>
    <xdr:to>
      <xdr:col>69</xdr:col>
      <xdr:colOff>92075</xdr:colOff>
      <xdr:row>18</xdr:row>
      <xdr:rowOff>165100</xdr:rowOff>
    </xdr:to>
    <xdr:cxnSp macro="">
      <xdr:nvCxnSpPr>
        <xdr:cNvPr id="140" name="直線コネクタ 139"/>
        <xdr:cNvCxnSpPr/>
      </xdr:nvCxnSpPr>
      <xdr:spPr>
        <a:xfrm flipV="1">
          <a:off x="13004800" y="320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50" name="楕円 149"/>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51"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52" name="楕円 151"/>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35577</xdr:rowOff>
    </xdr:from>
    <xdr:ext cx="736600" cy="259045"/>
    <xdr:sp macro="" textlink="">
      <xdr:nvSpPr>
        <xdr:cNvPr id="153" name="テキスト ボックス 152"/>
        <xdr:cNvSpPr txBox="1"/>
      </xdr:nvSpPr>
      <xdr:spPr>
        <a:xfrm>
          <a:off x="15290800" y="346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4" name="楕円 153"/>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5" name="テキスト ボックス 154"/>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6" name="楕円 155"/>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7" name="テキスト ボックス 156"/>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8" name="楕円 157"/>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9" name="テキスト ボックス 158"/>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ポイント上昇し、類似団体の平均と比べ、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今後、少子高齢化に伴う社会保障及び社会福祉費の増加、生活保護受給者の増加等により、扶助費が増加することが見込まれる。削減を図ることは難しいと思われるが、事業内容の精査を行いこれ以上上昇しないよう努力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69850</xdr:rowOff>
    </xdr:to>
    <xdr:cxnSp macro="">
      <xdr:nvCxnSpPr>
        <xdr:cNvPr id="192" name="直線コネクタ 191"/>
        <xdr:cNvCxnSpPr/>
      </xdr:nvCxnSpPr>
      <xdr:spPr>
        <a:xfrm>
          <a:off x="3987800" y="925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53</xdr:row>
      <xdr:rowOff>165100</xdr:rowOff>
    </xdr:to>
    <xdr:cxnSp macro="">
      <xdr:nvCxnSpPr>
        <xdr:cNvPr id="195" name="直線コネクタ 194"/>
        <xdr:cNvCxnSpPr/>
      </xdr:nvCxnSpPr>
      <xdr:spPr>
        <a:xfrm>
          <a:off x="3098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165100</xdr:rowOff>
    </xdr:to>
    <xdr:cxnSp macro="">
      <xdr:nvCxnSpPr>
        <xdr:cNvPr id="198" name="直線コネクタ 197"/>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127000</xdr:rowOff>
    </xdr:to>
    <xdr:cxnSp macro="">
      <xdr:nvCxnSpPr>
        <xdr:cNvPr id="201" name="直線コネクタ 200"/>
        <xdr:cNvCxnSpPr/>
      </xdr:nvCxnSpPr>
      <xdr:spPr>
        <a:xfrm>
          <a:off x="1320800" y="9042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11" name="楕円 210"/>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12"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13" name="楕円 212"/>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4" name="テキスト ボックス 213"/>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5" name="楕円 214"/>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6" name="テキスト ボックス 215"/>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17" name="楕円 21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8" name="テキスト ボックス 21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9" name="楕円 218"/>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20" name="テキスト ボックス 219"/>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ポイント上昇し、類似団体の平均より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ポイント上回る結果となった。医療費の増加による国民健康保険特別会計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a:t>
          </a:r>
          <a:r>
            <a:rPr kumimoji="1" lang="ja-JP" altLang="en-US" sz="1300">
              <a:latin typeface="ＭＳ Ｐゴシック" panose="020B0600070205080204" pitchFamily="50" charset="-128"/>
              <a:ea typeface="ＭＳ Ｐゴシック" panose="020B0600070205080204" pitchFamily="50" charset="-128"/>
            </a:rPr>
            <a:t>出金の増、後期高齢医療特別会計繰出金の増が比率の上昇の要因となっている。特別会計の財政健全化を図り、一般会計からの繰出金について負担の軽減を図っていく必要がある。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107950</xdr:rowOff>
    </xdr:to>
    <xdr:cxnSp macro="">
      <xdr:nvCxnSpPr>
        <xdr:cNvPr id="253" name="直線コネクタ 252"/>
        <xdr:cNvCxnSpPr/>
      </xdr:nvCxnSpPr>
      <xdr:spPr>
        <a:xfrm>
          <a:off x="15671800" y="986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92710</xdr:rowOff>
    </xdr:to>
    <xdr:cxnSp macro="">
      <xdr:nvCxnSpPr>
        <xdr:cNvPr id="256" name="直線コネクタ 255"/>
        <xdr:cNvCxnSpPr/>
      </xdr:nvCxnSpPr>
      <xdr:spPr>
        <a:xfrm>
          <a:off x="14782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92710</xdr:rowOff>
    </xdr:to>
    <xdr:cxnSp macro="">
      <xdr:nvCxnSpPr>
        <xdr:cNvPr id="259" name="直線コネクタ 258"/>
        <xdr:cNvCxnSpPr/>
      </xdr:nvCxnSpPr>
      <xdr:spPr>
        <a:xfrm>
          <a:off x="13893800" y="985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77470</xdr:rowOff>
    </xdr:to>
    <xdr:cxnSp macro="">
      <xdr:nvCxnSpPr>
        <xdr:cNvPr id="262" name="直線コネクタ 261"/>
        <xdr:cNvCxnSpPr/>
      </xdr:nvCxnSpPr>
      <xdr:spPr>
        <a:xfrm>
          <a:off x="13004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4" name="楕円 273"/>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5" name="テキスト ボックス 274"/>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6" name="楕円 275"/>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7" name="テキスト ボックス 276"/>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8" name="楕円 277"/>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9" name="テキスト ボックス 278"/>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80" name="楕円 279"/>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81" name="テキスト ボックス 280"/>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一部事務組合等各種団体への負担金や補助金が増えたことによるものであり、令和２年度からは、下水道事業が企業会計に移行することとなり、上昇傾向で推移すると見込まれる。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今後、水道料金の改定が行われることから、水道事業の補助金を減額していく。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123190</xdr:rowOff>
    </xdr:to>
    <xdr:cxnSp macro="">
      <xdr:nvCxnSpPr>
        <xdr:cNvPr id="313" name="直線コネクタ 312"/>
        <xdr:cNvCxnSpPr/>
      </xdr:nvCxnSpPr>
      <xdr:spPr>
        <a:xfrm>
          <a:off x="15671800" y="6375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69850</xdr:rowOff>
    </xdr:to>
    <xdr:cxnSp macro="">
      <xdr:nvCxnSpPr>
        <xdr:cNvPr id="316" name="直線コネクタ 315"/>
        <xdr:cNvCxnSpPr/>
      </xdr:nvCxnSpPr>
      <xdr:spPr>
        <a:xfrm flipV="1">
          <a:off x="14782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69850</xdr:rowOff>
    </xdr:to>
    <xdr:cxnSp macro="">
      <xdr:nvCxnSpPr>
        <xdr:cNvPr id="319" name="直線コネクタ 318"/>
        <xdr:cNvCxnSpPr/>
      </xdr:nvCxnSpPr>
      <xdr:spPr>
        <a:xfrm>
          <a:off x="13893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37</xdr:row>
      <xdr:rowOff>54610</xdr:rowOff>
    </xdr:to>
    <xdr:cxnSp macro="">
      <xdr:nvCxnSpPr>
        <xdr:cNvPr id="322" name="直線コネクタ 321"/>
        <xdr:cNvCxnSpPr/>
      </xdr:nvCxnSpPr>
      <xdr:spPr>
        <a:xfrm flipV="1">
          <a:off x="13004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32" name="楕円 331"/>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88917</xdr:rowOff>
    </xdr:from>
    <xdr:ext cx="762000" cy="259045"/>
    <xdr:sp macro="" textlink="">
      <xdr:nvSpPr>
        <xdr:cNvPr id="333" name="補助費等該当値テキスト"/>
        <xdr:cNvSpPr txBox="1"/>
      </xdr:nvSpPr>
      <xdr:spPr>
        <a:xfrm>
          <a:off x="165989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4" name="楕円 333"/>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5" name="テキスト ボックス 334"/>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37" name="テキスト ボックス 33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160020</xdr:rowOff>
    </xdr:from>
    <xdr:to>
      <xdr:col>69</xdr:col>
      <xdr:colOff>142875</xdr:colOff>
      <xdr:row>37</xdr:row>
      <xdr:rowOff>90170</xdr:rowOff>
    </xdr:to>
    <xdr:sp macro="" textlink="">
      <xdr:nvSpPr>
        <xdr:cNvPr id="338" name="楕円 337"/>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100347</xdr:rowOff>
    </xdr:from>
    <xdr:ext cx="762000" cy="259045"/>
    <xdr:sp macro="" textlink="">
      <xdr:nvSpPr>
        <xdr:cNvPr id="339" name="テキスト ボックス 338"/>
        <xdr:cNvSpPr txBox="1"/>
      </xdr:nvSpPr>
      <xdr:spPr>
        <a:xfrm>
          <a:off x="13512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40" name="楕円 339"/>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41" name="テキスト ボックス 340"/>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過去からの起債抑制策により類似団体の平均値と比べ、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は合併特例債を活用した学校統合による校舎建設により公債費が増加し、比率は上昇していくことが見込まれる。基金の活用や事業の抑制によって、可能な限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124713</xdr:rowOff>
    </xdr:to>
    <xdr:cxnSp macro="">
      <xdr:nvCxnSpPr>
        <xdr:cNvPr id="371" name="直線コネクタ 370"/>
        <xdr:cNvCxnSpPr/>
      </xdr:nvCxnSpPr>
      <xdr:spPr>
        <a:xfrm>
          <a:off x="3987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120142</xdr:rowOff>
    </xdr:to>
    <xdr:cxnSp macro="">
      <xdr:nvCxnSpPr>
        <xdr:cNvPr id="374" name="直線コネクタ 373"/>
        <xdr:cNvCxnSpPr/>
      </xdr:nvCxnSpPr>
      <xdr:spPr>
        <a:xfrm>
          <a:off x="3098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88137</xdr:rowOff>
    </xdr:to>
    <xdr:cxnSp macro="">
      <xdr:nvCxnSpPr>
        <xdr:cNvPr id="377" name="直線コネクタ 376"/>
        <xdr:cNvCxnSpPr/>
      </xdr:nvCxnSpPr>
      <xdr:spPr>
        <a:xfrm>
          <a:off x="2209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110998</xdr:rowOff>
    </xdr:to>
    <xdr:cxnSp macro="">
      <xdr:nvCxnSpPr>
        <xdr:cNvPr id="380" name="直線コネクタ 379"/>
        <xdr:cNvCxnSpPr/>
      </xdr:nvCxnSpPr>
      <xdr:spPr>
        <a:xfrm flipV="1">
          <a:off x="1320800" y="13244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90" name="楕円 389"/>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91"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92" name="楕円 391"/>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93" name="テキスト ボックス 392"/>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4" name="楕円 39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5" name="テキスト ボックス 39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6" name="楕円 395"/>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7" name="テキスト ボックス 396"/>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98" name="楕円 397"/>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99" name="テキスト ボックス 39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扶助費、物件費等の増加により昨年度より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今後も職員定員適正化計画による職員数の減や行政組織としての総合力を高める上での行政改革の推進、補助金の検討等を行うことで、経費節減を行い、類似団体平均を上回らないよう努めていく。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37846</xdr:rowOff>
    </xdr:to>
    <xdr:cxnSp macro="">
      <xdr:nvCxnSpPr>
        <xdr:cNvPr id="430" name="直線コネクタ 429"/>
        <xdr:cNvCxnSpPr/>
      </xdr:nvCxnSpPr>
      <xdr:spPr>
        <a:xfrm>
          <a:off x="15671800" y="131069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76708</xdr:rowOff>
    </xdr:to>
    <xdr:cxnSp macro="">
      <xdr:nvCxnSpPr>
        <xdr:cNvPr id="433" name="直線コネクタ 432"/>
        <xdr:cNvCxnSpPr/>
      </xdr:nvCxnSpPr>
      <xdr:spPr>
        <a:xfrm>
          <a:off x="14782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72137</xdr:rowOff>
    </xdr:to>
    <xdr:cxnSp macro="">
      <xdr:nvCxnSpPr>
        <xdr:cNvPr id="436" name="直線コネクタ 435"/>
        <xdr:cNvCxnSpPr/>
      </xdr:nvCxnSpPr>
      <xdr:spPr>
        <a:xfrm>
          <a:off x="13893800" y="13024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8128</xdr:rowOff>
    </xdr:to>
    <xdr:cxnSp macro="">
      <xdr:nvCxnSpPr>
        <xdr:cNvPr id="439" name="直線コネクタ 438"/>
        <xdr:cNvCxnSpPr/>
      </xdr:nvCxnSpPr>
      <xdr:spPr>
        <a:xfrm flipV="1">
          <a:off x="13004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9" name="楕円 448"/>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50"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1" name="楕円 450"/>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52" name="テキスト ボックス 451"/>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3" name="楕円 452"/>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54" name="テキスト ボックス 453"/>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5" name="楕円 454"/>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29990</xdr:rowOff>
    </xdr:from>
    <xdr:ext cx="762000" cy="259045"/>
    <xdr:sp macro="" textlink="">
      <xdr:nvSpPr>
        <xdr:cNvPr id="456" name="テキスト ボックス 455"/>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7" name="楕円 456"/>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43705</xdr:rowOff>
    </xdr:from>
    <xdr:ext cx="762000" cy="259045"/>
    <xdr:sp macro="" textlink="">
      <xdr:nvSpPr>
        <xdr:cNvPr id="458" name="テキスト ボックス 457"/>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102349</xdr:rowOff>
    </xdr:from>
    <xdr:to>
      <xdr:col>29</xdr:col>
      <xdr:colOff>127000</xdr:colOff>
      <xdr:row>16</xdr:row>
      <xdr:rowOff>111455</xdr:rowOff>
    </xdr:to>
    <xdr:cxnSp macro="">
      <xdr:nvCxnSpPr>
        <xdr:cNvPr id="50" name="直線コネクタ 49"/>
        <xdr:cNvCxnSpPr/>
      </xdr:nvCxnSpPr>
      <xdr:spPr bwMode="auto">
        <a:xfrm>
          <a:off x="5003800" y="2893174"/>
          <a:ext cx="6477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85547</xdr:rowOff>
    </xdr:from>
    <xdr:to>
      <xdr:col>26</xdr:col>
      <xdr:colOff>50800</xdr:colOff>
      <xdr:row>16</xdr:row>
      <xdr:rowOff>102349</xdr:rowOff>
    </xdr:to>
    <xdr:cxnSp macro="">
      <xdr:nvCxnSpPr>
        <xdr:cNvPr id="53" name="直線コネクタ 52"/>
        <xdr:cNvCxnSpPr/>
      </xdr:nvCxnSpPr>
      <xdr:spPr bwMode="auto">
        <a:xfrm>
          <a:off x="4305300" y="2876372"/>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85547</xdr:rowOff>
    </xdr:from>
    <xdr:to>
      <xdr:col>22</xdr:col>
      <xdr:colOff>114300</xdr:colOff>
      <xdr:row>16</xdr:row>
      <xdr:rowOff>111760</xdr:rowOff>
    </xdr:to>
    <xdr:cxnSp macro="">
      <xdr:nvCxnSpPr>
        <xdr:cNvPr id="56" name="直線コネクタ 55"/>
        <xdr:cNvCxnSpPr/>
      </xdr:nvCxnSpPr>
      <xdr:spPr bwMode="auto">
        <a:xfrm flipV="1">
          <a:off x="3606800" y="2876372"/>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111760</xdr:rowOff>
    </xdr:from>
    <xdr:to>
      <xdr:col>18</xdr:col>
      <xdr:colOff>177800</xdr:colOff>
      <xdr:row>16</xdr:row>
      <xdr:rowOff>130391</xdr:rowOff>
    </xdr:to>
    <xdr:cxnSp macro="">
      <xdr:nvCxnSpPr>
        <xdr:cNvPr id="59" name="直線コネクタ 58"/>
        <xdr:cNvCxnSpPr/>
      </xdr:nvCxnSpPr>
      <xdr:spPr bwMode="auto">
        <a:xfrm flipV="1">
          <a:off x="2908300" y="29025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60655</xdr:rowOff>
    </xdr:from>
    <xdr:to>
      <xdr:col>29</xdr:col>
      <xdr:colOff>177800</xdr:colOff>
      <xdr:row>16</xdr:row>
      <xdr:rowOff>162255</xdr:rowOff>
    </xdr:to>
    <xdr:sp macro="" textlink="">
      <xdr:nvSpPr>
        <xdr:cNvPr id="69" name="楕円 68"/>
        <xdr:cNvSpPr/>
      </xdr:nvSpPr>
      <xdr:spPr bwMode="auto">
        <a:xfrm>
          <a:off x="5600700" y="285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32732</xdr:rowOff>
    </xdr:from>
    <xdr:ext cx="762000" cy="259045"/>
    <xdr:sp macro="" textlink="">
      <xdr:nvSpPr>
        <xdr:cNvPr id="70" name="人口1人当たり決算額の推移該当値テキスト130"/>
        <xdr:cNvSpPr txBox="1"/>
      </xdr:nvSpPr>
      <xdr:spPr>
        <a:xfrm>
          <a:off x="5740400" y="28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51549</xdr:rowOff>
    </xdr:from>
    <xdr:to>
      <xdr:col>26</xdr:col>
      <xdr:colOff>101600</xdr:colOff>
      <xdr:row>16</xdr:row>
      <xdr:rowOff>153149</xdr:rowOff>
    </xdr:to>
    <xdr:sp macro="" textlink="">
      <xdr:nvSpPr>
        <xdr:cNvPr id="71" name="楕円 70"/>
        <xdr:cNvSpPr/>
      </xdr:nvSpPr>
      <xdr:spPr bwMode="auto">
        <a:xfrm>
          <a:off x="4953000" y="28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137926</xdr:rowOff>
    </xdr:from>
    <xdr:ext cx="736600" cy="259045"/>
    <xdr:sp macro="" textlink="">
      <xdr:nvSpPr>
        <xdr:cNvPr id="72" name="テキスト ボックス 71"/>
        <xdr:cNvSpPr txBox="1"/>
      </xdr:nvSpPr>
      <xdr:spPr>
        <a:xfrm>
          <a:off x="4622800" y="292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34747</xdr:rowOff>
    </xdr:from>
    <xdr:to>
      <xdr:col>22</xdr:col>
      <xdr:colOff>165100</xdr:colOff>
      <xdr:row>16</xdr:row>
      <xdr:rowOff>136347</xdr:rowOff>
    </xdr:to>
    <xdr:sp macro="" textlink="">
      <xdr:nvSpPr>
        <xdr:cNvPr id="73" name="楕円 72"/>
        <xdr:cNvSpPr/>
      </xdr:nvSpPr>
      <xdr:spPr bwMode="auto">
        <a:xfrm>
          <a:off x="4254500" y="282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121124</xdr:rowOff>
    </xdr:from>
    <xdr:ext cx="762000" cy="259045"/>
    <xdr:sp macro="" textlink="">
      <xdr:nvSpPr>
        <xdr:cNvPr id="74" name="テキスト ボックス 73"/>
        <xdr:cNvSpPr txBox="1"/>
      </xdr:nvSpPr>
      <xdr:spPr>
        <a:xfrm>
          <a:off x="3924300" y="29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60960</xdr:rowOff>
    </xdr:from>
    <xdr:to>
      <xdr:col>19</xdr:col>
      <xdr:colOff>38100</xdr:colOff>
      <xdr:row>16</xdr:row>
      <xdr:rowOff>162560</xdr:rowOff>
    </xdr:to>
    <xdr:sp macro="" textlink="">
      <xdr:nvSpPr>
        <xdr:cNvPr id="75" name="楕円 74"/>
        <xdr:cNvSpPr/>
      </xdr:nvSpPr>
      <xdr:spPr bwMode="auto">
        <a:xfrm>
          <a:off x="3556000" y="285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147337</xdr:rowOff>
    </xdr:from>
    <xdr:ext cx="762000" cy="259045"/>
    <xdr:sp macro="" textlink="">
      <xdr:nvSpPr>
        <xdr:cNvPr id="76" name="テキスト ボックス 75"/>
        <xdr:cNvSpPr txBox="1"/>
      </xdr:nvSpPr>
      <xdr:spPr>
        <a:xfrm>
          <a:off x="3225800" y="29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79591</xdr:rowOff>
    </xdr:from>
    <xdr:to>
      <xdr:col>15</xdr:col>
      <xdr:colOff>101600</xdr:colOff>
      <xdr:row>17</xdr:row>
      <xdr:rowOff>9741</xdr:rowOff>
    </xdr:to>
    <xdr:sp macro="" textlink="">
      <xdr:nvSpPr>
        <xdr:cNvPr id="77" name="楕円 76"/>
        <xdr:cNvSpPr/>
      </xdr:nvSpPr>
      <xdr:spPr bwMode="auto">
        <a:xfrm>
          <a:off x="2857500" y="287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165968</xdr:rowOff>
    </xdr:from>
    <xdr:ext cx="762000" cy="259045"/>
    <xdr:sp macro="" textlink="">
      <xdr:nvSpPr>
        <xdr:cNvPr id="78" name="テキスト ボックス 77"/>
        <xdr:cNvSpPr txBox="1"/>
      </xdr:nvSpPr>
      <xdr:spPr>
        <a:xfrm>
          <a:off x="2527300" y="29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190170</xdr:rowOff>
    </xdr:from>
    <xdr:to>
      <xdr:col>29</xdr:col>
      <xdr:colOff>127000</xdr:colOff>
      <xdr:row>35</xdr:row>
      <xdr:rowOff>206763</xdr:rowOff>
    </xdr:to>
    <xdr:cxnSp macro="">
      <xdr:nvCxnSpPr>
        <xdr:cNvPr id="111" name="直線コネクタ 110"/>
        <xdr:cNvCxnSpPr/>
      </xdr:nvCxnSpPr>
      <xdr:spPr bwMode="auto">
        <a:xfrm>
          <a:off x="5003800" y="6800520"/>
          <a:ext cx="6477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190170</xdr:rowOff>
    </xdr:from>
    <xdr:to>
      <xdr:col>26</xdr:col>
      <xdr:colOff>50800</xdr:colOff>
      <xdr:row>35</xdr:row>
      <xdr:rowOff>192551</xdr:rowOff>
    </xdr:to>
    <xdr:cxnSp macro="">
      <xdr:nvCxnSpPr>
        <xdr:cNvPr id="114" name="直線コネクタ 113"/>
        <xdr:cNvCxnSpPr/>
      </xdr:nvCxnSpPr>
      <xdr:spPr bwMode="auto">
        <a:xfrm flipV="1">
          <a:off x="4305300" y="6800520"/>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192551</xdr:rowOff>
    </xdr:from>
    <xdr:to>
      <xdr:col>22</xdr:col>
      <xdr:colOff>114300</xdr:colOff>
      <xdr:row>35</xdr:row>
      <xdr:rowOff>240709</xdr:rowOff>
    </xdr:to>
    <xdr:cxnSp macro="">
      <xdr:nvCxnSpPr>
        <xdr:cNvPr id="117" name="直線コネクタ 116"/>
        <xdr:cNvCxnSpPr/>
      </xdr:nvCxnSpPr>
      <xdr:spPr bwMode="auto">
        <a:xfrm flipV="1">
          <a:off x="3606800" y="6802901"/>
          <a:ext cx="698500" cy="4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177159</xdr:rowOff>
    </xdr:from>
    <xdr:to>
      <xdr:col>18</xdr:col>
      <xdr:colOff>177800</xdr:colOff>
      <xdr:row>35</xdr:row>
      <xdr:rowOff>240709</xdr:rowOff>
    </xdr:to>
    <xdr:cxnSp macro="">
      <xdr:nvCxnSpPr>
        <xdr:cNvPr id="120" name="直線コネクタ 119"/>
        <xdr:cNvCxnSpPr/>
      </xdr:nvCxnSpPr>
      <xdr:spPr bwMode="auto">
        <a:xfrm>
          <a:off x="2908300" y="6787509"/>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155963</xdr:rowOff>
    </xdr:from>
    <xdr:to>
      <xdr:col>29</xdr:col>
      <xdr:colOff>177800</xdr:colOff>
      <xdr:row>35</xdr:row>
      <xdr:rowOff>257563</xdr:rowOff>
    </xdr:to>
    <xdr:sp macro="" textlink="">
      <xdr:nvSpPr>
        <xdr:cNvPr id="130" name="楕円 129"/>
        <xdr:cNvSpPr/>
      </xdr:nvSpPr>
      <xdr:spPr bwMode="auto">
        <a:xfrm>
          <a:off x="5600700" y="676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128040</xdr:rowOff>
    </xdr:from>
    <xdr:ext cx="762000" cy="259045"/>
    <xdr:sp macro="" textlink="">
      <xdr:nvSpPr>
        <xdr:cNvPr id="131" name="人口1人当たり決算額の推移該当値テキスト445"/>
        <xdr:cNvSpPr txBox="1"/>
      </xdr:nvSpPr>
      <xdr:spPr>
        <a:xfrm>
          <a:off x="5740400" y="67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139370</xdr:rowOff>
    </xdr:from>
    <xdr:to>
      <xdr:col>26</xdr:col>
      <xdr:colOff>101600</xdr:colOff>
      <xdr:row>35</xdr:row>
      <xdr:rowOff>240970</xdr:rowOff>
    </xdr:to>
    <xdr:sp macro="" textlink="">
      <xdr:nvSpPr>
        <xdr:cNvPr id="132" name="楕円 131"/>
        <xdr:cNvSpPr/>
      </xdr:nvSpPr>
      <xdr:spPr bwMode="auto">
        <a:xfrm>
          <a:off x="4953000" y="67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225747</xdr:rowOff>
    </xdr:from>
    <xdr:ext cx="736600" cy="259045"/>
    <xdr:sp macro="" textlink="">
      <xdr:nvSpPr>
        <xdr:cNvPr id="133" name="テキスト ボックス 132"/>
        <xdr:cNvSpPr txBox="1"/>
      </xdr:nvSpPr>
      <xdr:spPr>
        <a:xfrm>
          <a:off x="4622800" y="683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141751</xdr:rowOff>
    </xdr:from>
    <xdr:to>
      <xdr:col>22</xdr:col>
      <xdr:colOff>165100</xdr:colOff>
      <xdr:row>35</xdr:row>
      <xdr:rowOff>243351</xdr:rowOff>
    </xdr:to>
    <xdr:sp macro="" textlink="">
      <xdr:nvSpPr>
        <xdr:cNvPr id="134" name="楕円 133"/>
        <xdr:cNvSpPr/>
      </xdr:nvSpPr>
      <xdr:spPr bwMode="auto">
        <a:xfrm>
          <a:off x="4254500" y="675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228128</xdr:rowOff>
    </xdr:from>
    <xdr:ext cx="762000" cy="259045"/>
    <xdr:sp macro="" textlink="">
      <xdr:nvSpPr>
        <xdr:cNvPr id="135" name="テキスト ボックス 134"/>
        <xdr:cNvSpPr txBox="1"/>
      </xdr:nvSpPr>
      <xdr:spPr>
        <a:xfrm>
          <a:off x="3924300" y="683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189909</xdr:rowOff>
    </xdr:from>
    <xdr:to>
      <xdr:col>19</xdr:col>
      <xdr:colOff>38100</xdr:colOff>
      <xdr:row>35</xdr:row>
      <xdr:rowOff>291509</xdr:rowOff>
    </xdr:to>
    <xdr:sp macro="" textlink="">
      <xdr:nvSpPr>
        <xdr:cNvPr id="136" name="楕円 135"/>
        <xdr:cNvSpPr/>
      </xdr:nvSpPr>
      <xdr:spPr bwMode="auto">
        <a:xfrm>
          <a:off x="35560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276286</xdr:rowOff>
    </xdr:from>
    <xdr:ext cx="762000" cy="259045"/>
    <xdr:sp macro="" textlink="">
      <xdr:nvSpPr>
        <xdr:cNvPr id="137" name="テキスト ボックス 136"/>
        <xdr:cNvSpPr txBox="1"/>
      </xdr:nvSpPr>
      <xdr:spPr>
        <a:xfrm>
          <a:off x="3225800" y="68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126359</xdr:rowOff>
    </xdr:from>
    <xdr:to>
      <xdr:col>15</xdr:col>
      <xdr:colOff>101600</xdr:colOff>
      <xdr:row>35</xdr:row>
      <xdr:rowOff>227959</xdr:rowOff>
    </xdr:to>
    <xdr:sp macro="" textlink="">
      <xdr:nvSpPr>
        <xdr:cNvPr id="138" name="楕円 137"/>
        <xdr:cNvSpPr/>
      </xdr:nvSpPr>
      <xdr:spPr bwMode="auto">
        <a:xfrm>
          <a:off x="2857500" y="673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212736</xdr:rowOff>
    </xdr:from>
    <xdr:ext cx="762000" cy="259045"/>
    <xdr:sp macro="" textlink="">
      <xdr:nvSpPr>
        <xdr:cNvPr id="139" name="テキスト ボックス 138"/>
        <xdr:cNvSpPr txBox="1"/>
      </xdr:nvSpPr>
      <xdr:spPr>
        <a:xfrm>
          <a:off x="2527300" y="682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35,074
34,079
222.48
17,096,913
16,596,150
362,231
10,761,037
19,213,741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163050</xdr:rowOff>
    </xdr:from>
    <xdr:to>
      <xdr:col>24</xdr:col>
      <xdr:colOff>63500</xdr:colOff>
      <xdr:row>35</xdr:row>
      <xdr:rowOff>164732</xdr:rowOff>
    </xdr:to>
    <xdr:cxnSp macro="">
      <xdr:nvCxnSpPr>
        <xdr:cNvPr id="63" name="直線コネクタ 62"/>
        <xdr:cNvCxnSpPr/>
      </xdr:nvCxnSpPr>
      <xdr:spPr>
        <a:xfrm flipV="1">
          <a:off x="3797300" y="6163800"/>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148272</xdr:rowOff>
    </xdr:from>
    <xdr:to>
      <xdr:col>19</xdr:col>
      <xdr:colOff>177800</xdr:colOff>
      <xdr:row>35</xdr:row>
      <xdr:rowOff>164732</xdr:rowOff>
    </xdr:to>
    <xdr:cxnSp macro="">
      <xdr:nvCxnSpPr>
        <xdr:cNvPr id="66" name="直線コネクタ 65"/>
        <xdr:cNvCxnSpPr/>
      </xdr:nvCxnSpPr>
      <xdr:spPr>
        <a:xfrm>
          <a:off x="2908300" y="614902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148272</xdr:rowOff>
    </xdr:from>
    <xdr:to>
      <xdr:col>15</xdr:col>
      <xdr:colOff>50800</xdr:colOff>
      <xdr:row>35</xdr:row>
      <xdr:rowOff>156518</xdr:rowOff>
    </xdr:to>
    <xdr:cxnSp macro="">
      <xdr:nvCxnSpPr>
        <xdr:cNvPr id="69" name="直線コネクタ 68"/>
        <xdr:cNvCxnSpPr/>
      </xdr:nvCxnSpPr>
      <xdr:spPr>
        <a:xfrm flipV="1">
          <a:off x="2019300" y="6149022"/>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147358</xdr:rowOff>
    </xdr:from>
    <xdr:to>
      <xdr:col>10</xdr:col>
      <xdr:colOff>114300</xdr:colOff>
      <xdr:row>35</xdr:row>
      <xdr:rowOff>156518</xdr:rowOff>
    </xdr:to>
    <xdr:cxnSp macro="">
      <xdr:nvCxnSpPr>
        <xdr:cNvPr id="72" name="直線コネクタ 71"/>
        <xdr:cNvCxnSpPr/>
      </xdr:nvCxnSpPr>
      <xdr:spPr>
        <a:xfrm>
          <a:off x="1130300" y="6148108"/>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112250</xdr:rowOff>
    </xdr:from>
    <xdr:to>
      <xdr:col>24</xdr:col>
      <xdr:colOff>114300</xdr:colOff>
      <xdr:row>36</xdr:row>
      <xdr:rowOff>42400</xdr:rowOff>
    </xdr:to>
    <xdr:sp macro="" textlink="">
      <xdr:nvSpPr>
        <xdr:cNvPr id="82" name="楕円 81"/>
        <xdr:cNvSpPr/>
      </xdr:nvSpPr>
      <xdr:spPr>
        <a:xfrm>
          <a:off x="45847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90677</xdr:rowOff>
    </xdr:from>
    <xdr:ext cx="534377" cy="259045"/>
    <xdr:sp macro="" textlink="">
      <xdr:nvSpPr>
        <xdr:cNvPr id="83" name="人件費該当値テキスト"/>
        <xdr:cNvSpPr txBox="1"/>
      </xdr:nvSpPr>
      <xdr:spPr>
        <a:xfrm>
          <a:off x="4686300" y="60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113932</xdr:rowOff>
    </xdr:from>
    <xdr:to>
      <xdr:col>20</xdr:col>
      <xdr:colOff>38100</xdr:colOff>
      <xdr:row>36</xdr:row>
      <xdr:rowOff>44082</xdr:rowOff>
    </xdr:to>
    <xdr:sp macro="" textlink="">
      <xdr:nvSpPr>
        <xdr:cNvPr id="84" name="楕円 83"/>
        <xdr:cNvSpPr/>
      </xdr:nvSpPr>
      <xdr:spPr>
        <a:xfrm>
          <a:off x="3746500" y="61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35209</xdr:rowOff>
    </xdr:from>
    <xdr:ext cx="534377" cy="259045"/>
    <xdr:sp macro="" textlink="">
      <xdr:nvSpPr>
        <xdr:cNvPr id="85" name="テキスト ボックス 84"/>
        <xdr:cNvSpPr txBox="1"/>
      </xdr:nvSpPr>
      <xdr:spPr>
        <a:xfrm>
          <a:off x="3530111" y="62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97472</xdr:rowOff>
    </xdr:from>
    <xdr:to>
      <xdr:col>15</xdr:col>
      <xdr:colOff>101600</xdr:colOff>
      <xdr:row>36</xdr:row>
      <xdr:rowOff>27622</xdr:rowOff>
    </xdr:to>
    <xdr:sp macro="" textlink="">
      <xdr:nvSpPr>
        <xdr:cNvPr id="86" name="楕円 85"/>
        <xdr:cNvSpPr/>
      </xdr:nvSpPr>
      <xdr:spPr>
        <a:xfrm>
          <a:off x="2857500" y="6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18749</xdr:rowOff>
    </xdr:from>
    <xdr:ext cx="534377" cy="259045"/>
    <xdr:sp macro="" textlink="">
      <xdr:nvSpPr>
        <xdr:cNvPr id="87" name="テキスト ボックス 86"/>
        <xdr:cNvSpPr txBox="1"/>
      </xdr:nvSpPr>
      <xdr:spPr>
        <a:xfrm>
          <a:off x="2641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105718</xdr:rowOff>
    </xdr:from>
    <xdr:to>
      <xdr:col>10</xdr:col>
      <xdr:colOff>165100</xdr:colOff>
      <xdr:row>36</xdr:row>
      <xdr:rowOff>35868</xdr:rowOff>
    </xdr:to>
    <xdr:sp macro="" textlink="">
      <xdr:nvSpPr>
        <xdr:cNvPr id="88" name="楕円 87"/>
        <xdr:cNvSpPr/>
      </xdr:nvSpPr>
      <xdr:spPr>
        <a:xfrm>
          <a:off x="1968500" y="61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26995</xdr:rowOff>
    </xdr:from>
    <xdr:ext cx="534377" cy="259045"/>
    <xdr:sp macro="" textlink="">
      <xdr:nvSpPr>
        <xdr:cNvPr id="89" name="テキスト ボックス 88"/>
        <xdr:cNvSpPr txBox="1"/>
      </xdr:nvSpPr>
      <xdr:spPr>
        <a:xfrm>
          <a:off x="1752111" y="61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96558</xdr:rowOff>
    </xdr:from>
    <xdr:to>
      <xdr:col>6</xdr:col>
      <xdr:colOff>38100</xdr:colOff>
      <xdr:row>36</xdr:row>
      <xdr:rowOff>26708</xdr:rowOff>
    </xdr:to>
    <xdr:sp macro="" textlink="">
      <xdr:nvSpPr>
        <xdr:cNvPr id="90" name="楕円 89"/>
        <xdr:cNvSpPr/>
      </xdr:nvSpPr>
      <xdr:spPr>
        <a:xfrm>
          <a:off x="1079500" y="6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17835</xdr:rowOff>
    </xdr:from>
    <xdr:ext cx="534377" cy="259045"/>
    <xdr:sp macro="" textlink="">
      <xdr:nvSpPr>
        <xdr:cNvPr id="91" name="テキスト ボックス 90"/>
        <xdr:cNvSpPr txBox="1"/>
      </xdr:nvSpPr>
      <xdr:spPr>
        <a:xfrm>
          <a:off x="863111" y="61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32068</xdr:rowOff>
    </xdr:from>
    <xdr:to>
      <xdr:col>24</xdr:col>
      <xdr:colOff>63500</xdr:colOff>
      <xdr:row>57</xdr:row>
      <xdr:rowOff>93837</xdr:rowOff>
    </xdr:to>
    <xdr:cxnSp macro="">
      <xdr:nvCxnSpPr>
        <xdr:cNvPr id="125" name="直線コネクタ 124"/>
        <xdr:cNvCxnSpPr/>
      </xdr:nvCxnSpPr>
      <xdr:spPr>
        <a:xfrm flipV="1">
          <a:off x="3797300" y="9804718"/>
          <a:ext cx="838200" cy="6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86979</xdr:rowOff>
    </xdr:from>
    <xdr:to>
      <xdr:col>19</xdr:col>
      <xdr:colOff>177800</xdr:colOff>
      <xdr:row>57</xdr:row>
      <xdr:rowOff>93837</xdr:rowOff>
    </xdr:to>
    <xdr:cxnSp macro="">
      <xdr:nvCxnSpPr>
        <xdr:cNvPr id="128" name="直線コネクタ 127"/>
        <xdr:cNvCxnSpPr/>
      </xdr:nvCxnSpPr>
      <xdr:spPr>
        <a:xfrm>
          <a:off x="2908300" y="98596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86979</xdr:rowOff>
    </xdr:from>
    <xdr:to>
      <xdr:col>15</xdr:col>
      <xdr:colOff>50800</xdr:colOff>
      <xdr:row>57</xdr:row>
      <xdr:rowOff>138195</xdr:rowOff>
    </xdr:to>
    <xdr:cxnSp macro="">
      <xdr:nvCxnSpPr>
        <xdr:cNvPr id="131" name="直線コネクタ 130"/>
        <xdr:cNvCxnSpPr/>
      </xdr:nvCxnSpPr>
      <xdr:spPr>
        <a:xfrm flipV="1">
          <a:off x="2019300" y="9859629"/>
          <a:ext cx="889000" cy="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130451</xdr:rowOff>
    </xdr:from>
    <xdr:to>
      <xdr:col>10</xdr:col>
      <xdr:colOff>114300</xdr:colOff>
      <xdr:row>57</xdr:row>
      <xdr:rowOff>138195</xdr:rowOff>
    </xdr:to>
    <xdr:cxnSp macro="">
      <xdr:nvCxnSpPr>
        <xdr:cNvPr id="134" name="直線コネクタ 133"/>
        <xdr:cNvCxnSpPr/>
      </xdr:nvCxnSpPr>
      <xdr:spPr>
        <a:xfrm>
          <a:off x="1130300" y="9903101"/>
          <a:ext cx="8890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152718</xdr:rowOff>
    </xdr:from>
    <xdr:to>
      <xdr:col>24</xdr:col>
      <xdr:colOff>114300</xdr:colOff>
      <xdr:row>57</xdr:row>
      <xdr:rowOff>82868</xdr:rowOff>
    </xdr:to>
    <xdr:sp macro="" textlink="">
      <xdr:nvSpPr>
        <xdr:cNvPr id="144" name="楕円 143"/>
        <xdr:cNvSpPr/>
      </xdr:nvSpPr>
      <xdr:spPr>
        <a:xfrm>
          <a:off x="4584700" y="97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131145</xdr:rowOff>
    </xdr:from>
    <xdr:ext cx="534377" cy="259045"/>
    <xdr:sp macro="" textlink="">
      <xdr:nvSpPr>
        <xdr:cNvPr id="145" name="物件費該当値テキスト"/>
        <xdr:cNvSpPr txBox="1"/>
      </xdr:nvSpPr>
      <xdr:spPr>
        <a:xfrm>
          <a:off x="4686300" y="97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43037</xdr:rowOff>
    </xdr:from>
    <xdr:to>
      <xdr:col>20</xdr:col>
      <xdr:colOff>38100</xdr:colOff>
      <xdr:row>57</xdr:row>
      <xdr:rowOff>144637</xdr:rowOff>
    </xdr:to>
    <xdr:sp macro="" textlink="">
      <xdr:nvSpPr>
        <xdr:cNvPr id="146" name="楕円 145"/>
        <xdr:cNvSpPr/>
      </xdr:nvSpPr>
      <xdr:spPr>
        <a:xfrm>
          <a:off x="3746500" y="98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135764</xdr:rowOff>
    </xdr:from>
    <xdr:ext cx="534377" cy="259045"/>
    <xdr:sp macro="" textlink="">
      <xdr:nvSpPr>
        <xdr:cNvPr id="147" name="テキスト ボックス 146"/>
        <xdr:cNvSpPr txBox="1"/>
      </xdr:nvSpPr>
      <xdr:spPr>
        <a:xfrm>
          <a:off x="3530111" y="990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36179</xdr:rowOff>
    </xdr:from>
    <xdr:to>
      <xdr:col>15</xdr:col>
      <xdr:colOff>101600</xdr:colOff>
      <xdr:row>57</xdr:row>
      <xdr:rowOff>137779</xdr:rowOff>
    </xdr:to>
    <xdr:sp macro="" textlink="">
      <xdr:nvSpPr>
        <xdr:cNvPr id="148" name="楕円 147"/>
        <xdr:cNvSpPr/>
      </xdr:nvSpPr>
      <xdr:spPr>
        <a:xfrm>
          <a:off x="2857500" y="98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128906</xdr:rowOff>
    </xdr:from>
    <xdr:ext cx="534377" cy="259045"/>
    <xdr:sp macro="" textlink="">
      <xdr:nvSpPr>
        <xdr:cNvPr id="149" name="テキスト ボックス 148"/>
        <xdr:cNvSpPr txBox="1"/>
      </xdr:nvSpPr>
      <xdr:spPr>
        <a:xfrm>
          <a:off x="2641111" y="99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87395</xdr:rowOff>
    </xdr:from>
    <xdr:to>
      <xdr:col>10</xdr:col>
      <xdr:colOff>165100</xdr:colOff>
      <xdr:row>58</xdr:row>
      <xdr:rowOff>17545</xdr:rowOff>
    </xdr:to>
    <xdr:sp macro="" textlink="">
      <xdr:nvSpPr>
        <xdr:cNvPr id="150" name="楕円 149"/>
        <xdr:cNvSpPr/>
      </xdr:nvSpPr>
      <xdr:spPr>
        <a:xfrm>
          <a:off x="1968500" y="98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8672</xdr:rowOff>
    </xdr:from>
    <xdr:ext cx="534377" cy="259045"/>
    <xdr:sp macro="" textlink="">
      <xdr:nvSpPr>
        <xdr:cNvPr id="151" name="テキスト ボックス 150"/>
        <xdr:cNvSpPr txBox="1"/>
      </xdr:nvSpPr>
      <xdr:spPr>
        <a:xfrm>
          <a:off x="1752111" y="99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79651</xdr:rowOff>
    </xdr:from>
    <xdr:to>
      <xdr:col>6</xdr:col>
      <xdr:colOff>38100</xdr:colOff>
      <xdr:row>58</xdr:row>
      <xdr:rowOff>9801</xdr:rowOff>
    </xdr:to>
    <xdr:sp macro="" textlink="">
      <xdr:nvSpPr>
        <xdr:cNvPr id="152" name="楕円 151"/>
        <xdr:cNvSpPr/>
      </xdr:nvSpPr>
      <xdr:spPr>
        <a:xfrm>
          <a:off x="1079500" y="98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928</xdr:rowOff>
    </xdr:from>
    <xdr:ext cx="534377" cy="259045"/>
    <xdr:sp macro="" textlink="">
      <xdr:nvSpPr>
        <xdr:cNvPr id="153" name="テキスト ボックス 152"/>
        <xdr:cNvSpPr txBox="1"/>
      </xdr:nvSpPr>
      <xdr:spPr>
        <a:xfrm>
          <a:off x="863111" y="99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42521</xdr:rowOff>
    </xdr:from>
    <xdr:to>
      <xdr:col>24</xdr:col>
      <xdr:colOff>63500</xdr:colOff>
      <xdr:row>78</xdr:row>
      <xdr:rowOff>48237</xdr:rowOff>
    </xdr:to>
    <xdr:cxnSp macro="">
      <xdr:nvCxnSpPr>
        <xdr:cNvPr id="180" name="直線コネクタ 179"/>
        <xdr:cNvCxnSpPr/>
      </xdr:nvCxnSpPr>
      <xdr:spPr>
        <a:xfrm>
          <a:off x="3797300" y="13415621"/>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39368</xdr:rowOff>
    </xdr:from>
    <xdr:to>
      <xdr:col>19</xdr:col>
      <xdr:colOff>177800</xdr:colOff>
      <xdr:row>78</xdr:row>
      <xdr:rowOff>42521</xdr:rowOff>
    </xdr:to>
    <xdr:cxnSp macro="">
      <xdr:nvCxnSpPr>
        <xdr:cNvPr id="183" name="直線コネクタ 182"/>
        <xdr:cNvCxnSpPr/>
      </xdr:nvCxnSpPr>
      <xdr:spPr>
        <a:xfrm>
          <a:off x="2908300" y="13412468"/>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25536</xdr:rowOff>
    </xdr:from>
    <xdr:to>
      <xdr:col>15</xdr:col>
      <xdr:colOff>50800</xdr:colOff>
      <xdr:row>78</xdr:row>
      <xdr:rowOff>39368</xdr:rowOff>
    </xdr:to>
    <xdr:cxnSp macro="">
      <xdr:nvCxnSpPr>
        <xdr:cNvPr id="186" name="直線コネクタ 185"/>
        <xdr:cNvCxnSpPr/>
      </xdr:nvCxnSpPr>
      <xdr:spPr>
        <a:xfrm>
          <a:off x="2019300" y="13398636"/>
          <a:ext cx="889000" cy="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25536</xdr:rowOff>
    </xdr:from>
    <xdr:to>
      <xdr:col>10</xdr:col>
      <xdr:colOff>114300</xdr:colOff>
      <xdr:row>78</xdr:row>
      <xdr:rowOff>26589</xdr:rowOff>
    </xdr:to>
    <xdr:cxnSp macro="">
      <xdr:nvCxnSpPr>
        <xdr:cNvPr id="189" name="直線コネクタ 188"/>
        <xdr:cNvCxnSpPr/>
      </xdr:nvCxnSpPr>
      <xdr:spPr>
        <a:xfrm flipV="1">
          <a:off x="1130300" y="13398636"/>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168887</xdr:rowOff>
    </xdr:from>
    <xdr:to>
      <xdr:col>24</xdr:col>
      <xdr:colOff>114300</xdr:colOff>
      <xdr:row>78</xdr:row>
      <xdr:rowOff>99037</xdr:rowOff>
    </xdr:to>
    <xdr:sp macro="" textlink="">
      <xdr:nvSpPr>
        <xdr:cNvPr id="199" name="楕円 198"/>
        <xdr:cNvSpPr/>
      </xdr:nvSpPr>
      <xdr:spPr>
        <a:xfrm>
          <a:off x="45847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83814</xdr:rowOff>
    </xdr:from>
    <xdr:ext cx="469744" cy="259045"/>
    <xdr:sp macro="" textlink="">
      <xdr:nvSpPr>
        <xdr:cNvPr id="200" name="維持補修費該当値テキスト"/>
        <xdr:cNvSpPr txBox="1"/>
      </xdr:nvSpPr>
      <xdr:spPr>
        <a:xfrm>
          <a:off x="4686300" y="1328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163171</xdr:rowOff>
    </xdr:from>
    <xdr:to>
      <xdr:col>20</xdr:col>
      <xdr:colOff>38100</xdr:colOff>
      <xdr:row>78</xdr:row>
      <xdr:rowOff>93321</xdr:rowOff>
    </xdr:to>
    <xdr:sp macro="" textlink="">
      <xdr:nvSpPr>
        <xdr:cNvPr id="201" name="楕円 200"/>
        <xdr:cNvSpPr/>
      </xdr:nvSpPr>
      <xdr:spPr>
        <a:xfrm>
          <a:off x="3746500" y="133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84448</xdr:rowOff>
    </xdr:from>
    <xdr:ext cx="469744" cy="259045"/>
    <xdr:sp macro="" textlink="">
      <xdr:nvSpPr>
        <xdr:cNvPr id="202" name="テキスト ボックス 201"/>
        <xdr:cNvSpPr txBox="1"/>
      </xdr:nvSpPr>
      <xdr:spPr>
        <a:xfrm>
          <a:off x="3562428" y="134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160018</xdr:rowOff>
    </xdr:from>
    <xdr:to>
      <xdr:col>15</xdr:col>
      <xdr:colOff>101600</xdr:colOff>
      <xdr:row>78</xdr:row>
      <xdr:rowOff>90168</xdr:rowOff>
    </xdr:to>
    <xdr:sp macro="" textlink="">
      <xdr:nvSpPr>
        <xdr:cNvPr id="203" name="楕円 202"/>
        <xdr:cNvSpPr/>
      </xdr:nvSpPr>
      <xdr:spPr>
        <a:xfrm>
          <a:off x="2857500" y="13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81295</xdr:rowOff>
    </xdr:from>
    <xdr:ext cx="469744" cy="259045"/>
    <xdr:sp macro="" textlink="">
      <xdr:nvSpPr>
        <xdr:cNvPr id="204" name="テキスト ボックス 203"/>
        <xdr:cNvSpPr txBox="1"/>
      </xdr:nvSpPr>
      <xdr:spPr>
        <a:xfrm>
          <a:off x="2673428" y="13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146186</xdr:rowOff>
    </xdr:from>
    <xdr:to>
      <xdr:col>10</xdr:col>
      <xdr:colOff>165100</xdr:colOff>
      <xdr:row>78</xdr:row>
      <xdr:rowOff>76336</xdr:rowOff>
    </xdr:to>
    <xdr:sp macro="" textlink="">
      <xdr:nvSpPr>
        <xdr:cNvPr id="205" name="楕円 204"/>
        <xdr:cNvSpPr/>
      </xdr:nvSpPr>
      <xdr:spPr>
        <a:xfrm>
          <a:off x="1968500" y="133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67463</xdr:rowOff>
    </xdr:from>
    <xdr:ext cx="469744" cy="259045"/>
    <xdr:sp macro="" textlink="">
      <xdr:nvSpPr>
        <xdr:cNvPr id="206" name="テキスト ボックス 205"/>
        <xdr:cNvSpPr txBox="1"/>
      </xdr:nvSpPr>
      <xdr:spPr>
        <a:xfrm>
          <a:off x="1784428" y="1344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147239</xdr:rowOff>
    </xdr:from>
    <xdr:to>
      <xdr:col>6</xdr:col>
      <xdr:colOff>38100</xdr:colOff>
      <xdr:row>78</xdr:row>
      <xdr:rowOff>77389</xdr:rowOff>
    </xdr:to>
    <xdr:sp macro="" textlink="">
      <xdr:nvSpPr>
        <xdr:cNvPr id="207" name="楕円 206"/>
        <xdr:cNvSpPr/>
      </xdr:nvSpPr>
      <xdr:spPr>
        <a:xfrm>
          <a:off x="1079500" y="133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68516</xdr:rowOff>
    </xdr:from>
    <xdr:ext cx="469744" cy="259045"/>
    <xdr:sp macro="" textlink="">
      <xdr:nvSpPr>
        <xdr:cNvPr id="208" name="テキスト ボックス 207"/>
        <xdr:cNvSpPr txBox="1"/>
      </xdr:nvSpPr>
      <xdr:spPr>
        <a:xfrm>
          <a:off x="895428" y="134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139618</xdr:rowOff>
    </xdr:from>
    <xdr:to>
      <xdr:col>24</xdr:col>
      <xdr:colOff>63500</xdr:colOff>
      <xdr:row>97</xdr:row>
      <xdr:rowOff>139995</xdr:rowOff>
    </xdr:to>
    <xdr:cxnSp macro="">
      <xdr:nvCxnSpPr>
        <xdr:cNvPr id="240" name="直線コネクタ 239"/>
        <xdr:cNvCxnSpPr/>
      </xdr:nvCxnSpPr>
      <xdr:spPr>
        <a:xfrm flipV="1">
          <a:off x="3797300" y="16770268"/>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139995</xdr:rowOff>
    </xdr:from>
    <xdr:to>
      <xdr:col>19</xdr:col>
      <xdr:colOff>177800</xdr:colOff>
      <xdr:row>98</xdr:row>
      <xdr:rowOff>32111</xdr:rowOff>
    </xdr:to>
    <xdr:cxnSp macro="">
      <xdr:nvCxnSpPr>
        <xdr:cNvPr id="243" name="直線コネクタ 242"/>
        <xdr:cNvCxnSpPr/>
      </xdr:nvCxnSpPr>
      <xdr:spPr>
        <a:xfrm flipV="1">
          <a:off x="2908300" y="16770645"/>
          <a:ext cx="8890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32111</xdr:rowOff>
    </xdr:from>
    <xdr:to>
      <xdr:col>15</xdr:col>
      <xdr:colOff>50800</xdr:colOff>
      <xdr:row>98</xdr:row>
      <xdr:rowOff>113477</xdr:rowOff>
    </xdr:to>
    <xdr:cxnSp macro="">
      <xdr:nvCxnSpPr>
        <xdr:cNvPr id="246" name="直線コネクタ 245"/>
        <xdr:cNvCxnSpPr/>
      </xdr:nvCxnSpPr>
      <xdr:spPr>
        <a:xfrm flipV="1">
          <a:off x="2019300" y="16834211"/>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113477</xdr:rowOff>
    </xdr:from>
    <xdr:to>
      <xdr:col>10</xdr:col>
      <xdr:colOff>114300</xdr:colOff>
      <xdr:row>99</xdr:row>
      <xdr:rowOff>2556</xdr:rowOff>
    </xdr:to>
    <xdr:cxnSp macro="">
      <xdr:nvCxnSpPr>
        <xdr:cNvPr id="249" name="直線コネクタ 248"/>
        <xdr:cNvCxnSpPr/>
      </xdr:nvCxnSpPr>
      <xdr:spPr>
        <a:xfrm flipV="1">
          <a:off x="1130300" y="16915577"/>
          <a:ext cx="8890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88818</xdr:rowOff>
    </xdr:from>
    <xdr:to>
      <xdr:col>24</xdr:col>
      <xdr:colOff>114300</xdr:colOff>
      <xdr:row>98</xdr:row>
      <xdr:rowOff>18968</xdr:rowOff>
    </xdr:to>
    <xdr:sp macro="" textlink="">
      <xdr:nvSpPr>
        <xdr:cNvPr id="259" name="楕円 258"/>
        <xdr:cNvSpPr/>
      </xdr:nvSpPr>
      <xdr:spPr>
        <a:xfrm>
          <a:off x="4584700" y="167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67245</xdr:rowOff>
    </xdr:from>
    <xdr:ext cx="534377" cy="259045"/>
    <xdr:sp macro="" textlink="">
      <xdr:nvSpPr>
        <xdr:cNvPr id="260" name="扶助費該当値テキスト"/>
        <xdr:cNvSpPr txBox="1"/>
      </xdr:nvSpPr>
      <xdr:spPr>
        <a:xfrm>
          <a:off x="4686300" y="166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89195</xdr:rowOff>
    </xdr:from>
    <xdr:to>
      <xdr:col>20</xdr:col>
      <xdr:colOff>38100</xdr:colOff>
      <xdr:row>98</xdr:row>
      <xdr:rowOff>19345</xdr:rowOff>
    </xdr:to>
    <xdr:sp macro="" textlink="">
      <xdr:nvSpPr>
        <xdr:cNvPr id="261" name="楕円 260"/>
        <xdr:cNvSpPr/>
      </xdr:nvSpPr>
      <xdr:spPr>
        <a:xfrm>
          <a:off x="3746500" y="167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10472</xdr:rowOff>
    </xdr:from>
    <xdr:ext cx="534377" cy="259045"/>
    <xdr:sp macro="" textlink="">
      <xdr:nvSpPr>
        <xdr:cNvPr id="262" name="テキスト ボックス 261"/>
        <xdr:cNvSpPr txBox="1"/>
      </xdr:nvSpPr>
      <xdr:spPr>
        <a:xfrm>
          <a:off x="3530111" y="168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152761</xdr:rowOff>
    </xdr:from>
    <xdr:to>
      <xdr:col>15</xdr:col>
      <xdr:colOff>101600</xdr:colOff>
      <xdr:row>98</xdr:row>
      <xdr:rowOff>82911</xdr:rowOff>
    </xdr:to>
    <xdr:sp macro="" textlink="">
      <xdr:nvSpPr>
        <xdr:cNvPr id="263" name="楕円 262"/>
        <xdr:cNvSpPr/>
      </xdr:nvSpPr>
      <xdr:spPr>
        <a:xfrm>
          <a:off x="2857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74038</xdr:rowOff>
    </xdr:from>
    <xdr:ext cx="534377" cy="259045"/>
    <xdr:sp macro="" textlink="">
      <xdr:nvSpPr>
        <xdr:cNvPr id="264" name="テキスト ボックス 263"/>
        <xdr:cNvSpPr txBox="1"/>
      </xdr:nvSpPr>
      <xdr:spPr>
        <a:xfrm>
          <a:off x="2641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62677</xdr:rowOff>
    </xdr:from>
    <xdr:to>
      <xdr:col>10</xdr:col>
      <xdr:colOff>165100</xdr:colOff>
      <xdr:row>98</xdr:row>
      <xdr:rowOff>164277</xdr:rowOff>
    </xdr:to>
    <xdr:sp macro="" textlink="">
      <xdr:nvSpPr>
        <xdr:cNvPr id="265" name="楕円 264"/>
        <xdr:cNvSpPr/>
      </xdr:nvSpPr>
      <xdr:spPr>
        <a:xfrm>
          <a:off x="1968500" y="168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155404</xdr:rowOff>
    </xdr:from>
    <xdr:ext cx="534377" cy="259045"/>
    <xdr:sp macro="" textlink="">
      <xdr:nvSpPr>
        <xdr:cNvPr id="266" name="テキスト ボックス 265"/>
        <xdr:cNvSpPr txBox="1"/>
      </xdr:nvSpPr>
      <xdr:spPr>
        <a:xfrm>
          <a:off x="1752111" y="169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123206</xdr:rowOff>
    </xdr:from>
    <xdr:to>
      <xdr:col>6</xdr:col>
      <xdr:colOff>38100</xdr:colOff>
      <xdr:row>99</xdr:row>
      <xdr:rowOff>53356</xdr:rowOff>
    </xdr:to>
    <xdr:sp macro="" textlink="">
      <xdr:nvSpPr>
        <xdr:cNvPr id="267" name="楕円 266"/>
        <xdr:cNvSpPr/>
      </xdr:nvSpPr>
      <xdr:spPr>
        <a:xfrm>
          <a:off x="1079500" y="169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44483</xdr:rowOff>
    </xdr:from>
    <xdr:ext cx="534377" cy="259045"/>
    <xdr:sp macro="" textlink="">
      <xdr:nvSpPr>
        <xdr:cNvPr id="268" name="テキスト ボックス 267"/>
        <xdr:cNvSpPr txBox="1"/>
      </xdr:nvSpPr>
      <xdr:spPr>
        <a:xfrm>
          <a:off x="863111" y="17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19064</xdr:rowOff>
    </xdr:from>
    <xdr:to>
      <xdr:col>55</xdr:col>
      <xdr:colOff>0</xdr:colOff>
      <xdr:row>37</xdr:row>
      <xdr:rowOff>34871</xdr:rowOff>
    </xdr:to>
    <xdr:cxnSp macro="">
      <xdr:nvCxnSpPr>
        <xdr:cNvPr id="300" name="直線コネクタ 299"/>
        <xdr:cNvCxnSpPr/>
      </xdr:nvCxnSpPr>
      <xdr:spPr>
        <a:xfrm flipV="1">
          <a:off x="9639300" y="6362714"/>
          <a:ext cx="8382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33875</xdr:rowOff>
    </xdr:from>
    <xdr:to>
      <xdr:col>50</xdr:col>
      <xdr:colOff>114300</xdr:colOff>
      <xdr:row>37</xdr:row>
      <xdr:rowOff>34871</xdr:rowOff>
    </xdr:to>
    <xdr:cxnSp macro="">
      <xdr:nvCxnSpPr>
        <xdr:cNvPr id="303" name="直線コネクタ 302"/>
        <xdr:cNvCxnSpPr/>
      </xdr:nvCxnSpPr>
      <xdr:spPr>
        <a:xfrm>
          <a:off x="8750300" y="6377525"/>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28617</xdr:rowOff>
    </xdr:from>
    <xdr:to>
      <xdr:col>45</xdr:col>
      <xdr:colOff>177800</xdr:colOff>
      <xdr:row>37</xdr:row>
      <xdr:rowOff>33875</xdr:rowOff>
    </xdr:to>
    <xdr:cxnSp macro="">
      <xdr:nvCxnSpPr>
        <xdr:cNvPr id="306" name="直線コネクタ 305"/>
        <xdr:cNvCxnSpPr/>
      </xdr:nvCxnSpPr>
      <xdr:spPr>
        <a:xfrm>
          <a:off x="7861300" y="637226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28617</xdr:rowOff>
    </xdr:from>
    <xdr:to>
      <xdr:col>41</xdr:col>
      <xdr:colOff>50800</xdr:colOff>
      <xdr:row>37</xdr:row>
      <xdr:rowOff>78174</xdr:rowOff>
    </xdr:to>
    <xdr:cxnSp macro="">
      <xdr:nvCxnSpPr>
        <xdr:cNvPr id="309" name="直線コネクタ 308"/>
        <xdr:cNvCxnSpPr/>
      </xdr:nvCxnSpPr>
      <xdr:spPr>
        <a:xfrm flipV="1">
          <a:off x="6972300" y="6372267"/>
          <a:ext cx="889000" cy="4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139714</xdr:rowOff>
    </xdr:from>
    <xdr:to>
      <xdr:col>55</xdr:col>
      <xdr:colOff>50800</xdr:colOff>
      <xdr:row>37</xdr:row>
      <xdr:rowOff>69864</xdr:rowOff>
    </xdr:to>
    <xdr:sp macro="" textlink="">
      <xdr:nvSpPr>
        <xdr:cNvPr id="319" name="楕円 318"/>
        <xdr:cNvSpPr/>
      </xdr:nvSpPr>
      <xdr:spPr>
        <a:xfrm>
          <a:off x="10426700" y="63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118141</xdr:rowOff>
    </xdr:from>
    <xdr:ext cx="534377" cy="259045"/>
    <xdr:sp macro="" textlink="">
      <xdr:nvSpPr>
        <xdr:cNvPr id="320" name="補助費等該当値テキスト"/>
        <xdr:cNvSpPr txBox="1"/>
      </xdr:nvSpPr>
      <xdr:spPr>
        <a:xfrm>
          <a:off x="10528300" y="629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155521</xdr:rowOff>
    </xdr:from>
    <xdr:to>
      <xdr:col>50</xdr:col>
      <xdr:colOff>165100</xdr:colOff>
      <xdr:row>37</xdr:row>
      <xdr:rowOff>85671</xdr:rowOff>
    </xdr:to>
    <xdr:sp macro="" textlink="">
      <xdr:nvSpPr>
        <xdr:cNvPr id="321" name="楕円 320"/>
        <xdr:cNvSpPr/>
      </xdr:nvSpPr>
      <xdr:spPr>
        <a:xfrm>
          <a:off x="9588500" y="63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76798</xdr:rowOff>
    </xdr:from>
    <xdr:ext cx="534377" cy="259045"/>
    <xdr:sp macro="" textlink="">
      <xdr:nvSpPr>
        <xdr:cNvPr id="322" name="テキスト ボックス 321"/>
        <xdr:cNvSpPr txBox="1"/>
      </xdr:nvSpPr>
      <xdr:spPr>
        <a:xfrm>
          <a:off x="9372111" y="64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154525</xdr:rowOff>
    </xdr:from>
    <xdr:to>
      <xdr:col>46</xdr:col>
      <xdr:colOff>38100</xdr:colOff>
      <xdr:row>37</xdr:row>
      <xdr:rowOff>84675</xdr:rowOff>
    </xdr:to>
    <xdr:sp macro="" textlink="">
      <xdr:nvSpPr>
        <xdr:cNvPr id="323" name="楕円 322"/>
        <xdr:cNvSpPr/>
      </xdr:nvSpPr>
      <xdr:spPr>
        <a:xfrm>
          <a:off x="8699500" y="63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75802</xdr:rowOff>
    </xdr:from>
    <xdr:ext cx="534377" cy="259045"/>
    <xdr:sp macro="" textlink="">
      <xdr:nvSpPr>
        <xdr:cNvPr id="324" name="テキスト ボックス 323"/>
        <xdr:cNvSpPr txBox="1"/>
      </xdr:nvSpPr>
      <xdr:spPr>
        <a:xfrm>
          <a:off x="8483111" y="64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149267</xdr:rowOff>
    </xdr:from>
    <xdr:to>
      <xdr:col>41</xdr:col>
      <xdr:colOff>101600</xdr:colOff>
      <xdr:row>37</xdr:row>
      <xdr:rowOff>79417</xdr:rowOff>
    </xdr:to>
    <xdr:sp macro="" textlink="">
      <xdr:nvSpPr>
        <xdr:cNvPr id="325" name="楕円 324"/>
        <xdr:cNvSpPr/>
      </xdr:nvSpPr>
      <xdr:spPr>
        <a:xfrm>
          <a:off x="7810500" y="63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70544</xdr:rowOff>
    </xdr:from>
    <xdr:ext cx="534377" cy="259045"/>
    <xdr:sp macro="" textlink="">
      <xdr:nvSpPr>
        <xdr:cNvPr id="326" name="テキスト ボックス 325"/>
        <xdr:cNvSpPr txBox="1"/>
      </xdr:nvSpPr>
      <xdr:spPr>
        <a:xfrm>
          <a:off x="7594111" y="64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27374</xdr:rowOff>
    </xdr:from>
    <xdr:to>
      <xdr:col>36</xdr:col>
      <xdr:colOff>165100</xdr:colOff>
      <xdr:row>37</xdr:row>
      <xdr:rowOff>128974</xdr:rowOff>
    </xdr:to>
    <xdr:sp macro="" textlink="">
      <xdr:nvSpPr>
        <xdr:cNvPr id="327" name="楕円 326"/>
        <xdr:cNvSpPr/>
      </xdr:nvSpPr>
      <xdr:spPr>
        <a:xfrm>
          <a:off x="6921500" y="63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120101</xdr:rowOff>
    </xdr:from>
    <xdr:ext cx="534377" cy="259045"/>
    <xdr:sp macro="" textlink="">
      <xdr:nvSpPr>
        <xdr:cNvPr id="328" name="テキスト ボックス 327"/>
        <xdr:cNvSpPr txBox="1"/>
      </xdr:nvSpPr>
      <xdr:spPr>
        <a:xfrm>
          <a:off x="6705111" y="64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158794</xdr:rowOff>
    </xdr:from>
    <xdr:to>
      <xdr:col>55</xdr:col>
      <xdr:colOff>0</xdr:colOff>
      <xdr:row>57</xdr:row>
      <xdr:rowOff>165488</xdr:rowOff>
    </xdr:to>
    <xdr:cxnSp macro="">
      <xdr:nvCxnSpPr>
        <xdr:cNvPr id="353" name="直線コネクタ 352"/>
        <xdr:cNvCxnSpPr/>
      </xdr:nvCxnSpPr>
      <xdr:spPr>
        <a:xfrm>
          <a:off x="9639300" y="9931444"/>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155762</xdr:rowOff>
    </xdr:from>
    <xdr:to>
      <xdr:col>50</xdr:col>
      <xdr:colOff>114300</xdr:colOff>
      <xdr:row>57</xdr:row>
      <xdr:rowOff>158794</xdr:rowOff>
    </xdr:to>
    <xdr:cxnSp macro="">
      <xdr:nvCxnSpPr>
        <xdr:cNvPr id="356" name="直線コネクタ 355"/>
        <xdr:cNvCxnSpPr/>
      </xdr:nvCxnSpPr>
      <xdr:spPr>
        <a:xfrm>
          <a:off x="8750300" y="9928412"/>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131485</xdr:rowOff>
    </xdr:from>
    <xdr:to>
      <xdr:col>45</xdr:col>
      <xdr:colOff>177800</xdr:colOff>
      <xdr:row>57</xdr:row>
      <xdr:rowOff>155762</xdr:rowOff>
    </xdr:to>
    <xdr:cxnSp macro="">
      <xdr:nvCxnSpPr>
        <xdr:cNvPr id="359" name="直線コネクタ 358"/>
        <xdr:cNvCxnSpPr/>
      </xdr:nvCxnSpPr>
      <xdr:spPr>
        <a:xfrm>
          <a:off x="7861300" y="9904135"/>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131485</xdr:rowOff>
    </xdr:from>
    <xdr:to>
      <xdr:col>41</xdr:col>
      <xdr:colOff>50800</xdr:colOff>
      <xdr:row>57</xdr:row>
      <xdr:rowOff>139857</xdr:rowOff>
    </xdr:to>
    <xdr:cxnSp macro="">
      <xdr:nvCxnSpPr>
        <xdr:cNvPr id="362" name="直線コネクタ 361"/>
        <xdr:cNvCxnSpPr/>
      </xdr:nvCxnSpPr>
      <xdr:spPr>
        <a:xfrm flipV="1">
          <a:off x="6972300" y="9904135"/>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114688</xdr:rowOff>
    </xdr:from>
    <xdr:to>
      <xdr:col>55</xdr:col>
      <xdr:colOff>50800</xdr:colOff>
      <xdr:row>58</xdr:row>
      <xdr:rowOff>44838</xdr:rowOff>
    </xdr:to>
    <xdr:sp macro="" textlink="">
      <xdr:nvSpPr>
        <xdr:cNvPr id="372" name="楕円 371"/>
        <xdr:cNvSpPr/>
      </xdr:nvSpPr>
      <xdr:spPr>
        <a:xfrm>
          <a:off x="10426700" y="98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107994</xdr:rowOff>
    </xdr:from>
    <xdr:to>
      <xdr:col>50</xdr:col>
      <xdr:colOff>165100</xdr:colOff>
      <xdr:row>58</xdr:row>
      <xdr:rowOff>38144</xdr:rowOff>
    </xdr:to>
    <xdr:sp macro="" textlink="">
      <xdr:nvSpPr>
        <xdr:cNvPr id="374" name="楕円 373"/>
        <xdr:cNvSpPr/>
      </xdr:nvSpPr>
      <xdr:spPr>
        <a:xfrm>
          <a:off x="9588500" y="98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29271</xdr:rowOff>
    </xdr:from>
    <xdr:ext cx="534377" cy="259045"/>
    <xdr:sp macro="" textlink="">
      <xdr:nvSpPr>
        <xdr:cNvPr id="375" name="テキスト ボックス 374"/>
        <xdr:cNvSpPr txBox="1"/>
      </xdr:nvSpPr>
      <xdr:spPr>
        <a:xfrm>
          <a:off x="9372111" y="99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104962</xdr:rowOff>
    </xdr:from>
    <xdr:to>
      <xdr:col>46</xdr:col>
      <xdr:colOff>38100</xdr:colOff>
      <xdr:row>58</xdr:row>
      <xdr:rowOff>35112</xdr:rowOff>
    </xdr:to>
    <xdr:sp macro="" textlink="">
      <xdr:nvSpPr>
        <xdr:cNvPr id="376" name="楕円 375"/>
        <xdr:cNvSpPr/>
      </xdr:nvSpPr>
      <xdr:spPr>
        <a:xfrm>
          <a:off x="8699500" y="98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26239</xdr:rowOff>
    </xdr:from>
    <xdr:ext cx="534377" cy="259045"/>
    <xdr:sp macro="" textlink="">
      <xdr:nvSpPr>
        <xdr:cNvPr id="377" name="テキスト ボックス 376"/>
        <xdr:cNvSpPr txBox="1"/>
      </xdr:nvSpPr>
      <xdr:spPr>
        <a:xfrm>
          <a:off x="8483111" y="99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80685</xdr:rowOff>
    </xdr:from>
    <xdr:to>
      <xdr:col>41</xdr:col>
      <xdr:colOff>101600</xdr:colOff>
      <xdr:row>58</xdr:row>
      <xdr:rowOff>10835</xdr:rowOff>
    </xdr:to>
    <xdr:sp macro="" textlink="">
      <xdr:nvSpPr>
        <xdr:cNvPr id="378" name="楕円 377"/>
        <xdr:cNvSpPr/>
      </xdr:nvSpPr>
      <xdr:spPr>
        <a:xfrm>
          <a:off x="7810500" y="98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27362</xdr:rowOff>
    </xdr:from>
    <xdr:ext cx="599010" cy="259045"/>
    <xdr:sp macro="" textlink="">
      <xdr:nvSpPr>
        <xdr:cNvPr id="379" name="テキスト ボックス 378"/>
        <xdr:cNvSpPr txBox="1"/>
      </xdr:nvSpPr>
      <xdr:spPr>
        <a:xfrm>
          <a:off x="7561795" y="962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89057</xdr:rowOff>
    </xdr:from>
    <xdr:to>
      <xdr:col>36</xdr:col>
      <xdr:colOff>165100</xdr:colOff>
      <xdr:row>58</xdr:row>
      <xdr:rowOff>19207</xdr:rowOff>
    </xdr:to>
    <xdr:sp macro="" textlink="">
      <xdr:nvSpPr>
        <xdr:cNvPr id="380" name="楕円 379"/>
        <xdr:cNvSpPr/>
      </xdr:nvSpPr>
      <xdr:spPr>
        <a:xfrm>
          <a:off x="6921500" y="98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35734</xdr:rowOff>
    </xdr:from>
    <xdr:ext cx="534377" cy="259045"/>
    <xdr:sp macro="" textlink="">
      <xdr:nvSpPr>
        <xdr:cNvPr id="381" name="テキスト ボックス 380"/>
        <xdr:cNvSpPr txBox="1"/>
      </xdr:nvSpPr>
      <xdr:spPr>
        <a:xfrm>
          <a:off x="6705111" y="96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12672</xdr:rowOff>
    </xdr:from>
    <xdr:to>
      <xdr:col>55</xdr:col>
      <xdr:colOff>0</xdr:colOff>
      <xdr:row>78</xdr:row>
      <xdr:rowOff>15346</xdr:rowOff>
    </xdr:to>
    <xdr:cxnSp macro="">
      <xdr:nvCxnSpPr>
        <xdr:cNvPr id="406" name="直線コネクタ 405"/>
        <xdr:cNvCxnSpPr/>
      </xdr:nvCxnSpPr>
      <xdr:spPr>
        <a:xfrm>
          <a:off x="9639300" y="13385772"/>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170529</xdr:rowOff>
    </xdr:from>
    <xdr:to>
      <xdr:col>50</xdr:col>
      <xdr:colOff>114300</xdr:colOff>
      <xdr:row>78</xdr:row>
      <xdr:rowOff>12672</xdr:rowOff>
    </xdr:to>
    <xdr:cxnSp macro="">
      <xdr:nvCxnSpPr>
        <xdr:cNvPr id="409" name="直線コネクタ 408"/>
        <xdr:cNvCxnSpPr/>
      </xdr:nvCxnSpPr>
      <xdr:spPr>
        <a:xfrm>
          <a:off x="8750300" y="13372179"/>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144241</xdr:rowOff>
    </xdr:from>
    <xdr:to>
      <xdr:col>45</xdr:col>
      <xdr:colOff>177800</xdr:colOff>
      <xdr:row>77</xdr:row>
      <xdr:rowOff>170529</xdr:rowOff>
    </xdr:to>
    <xdr:cxnSp macro="">
      <xdr:nvCxnSpPr>
        <xdr:cNvPr id="412" name="直線コネクタ 411"/>
        <xdr:cNvCxnSpPr/>
      </xdr:nvCxnSpPr>
      <xdr:spPr>
        <a:xfrm>
          <a:off x="7861300" y="13345891"/>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144241</xdr:rowOff>
    </xdr:from>
    <xdr:to>
      <xdr:col>41</xdr:col>
      <xdr:colOff>50800</xdr:colOff>
      <xdr:row>77</xdr:row>
      <xdr:rowOff>148237</xdr:rowOff>
    </xdr:to>
    <xdr:cxnSp macro="">
      <xdr:nvCxnSpPr>
        <xdr:cNvPr id="415" name="直線コネクタ 414"/>
        <xdr:cNvCxnSpPr/>
      </xdr:nvCxnSpPr>
      <xdr:spPr>
        <a:xfrm flipV="1">
          <a:off x="6972300" y="13345891"/>
          <a:ext cx="8890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135996</xdr:rowOff>
    </xdr:from>
    <xdr:to>
      <xdr:col>55</xdr:col>
      <xdr:colOff>50800</xdr:colOff>
      <xdr:row>78</xdr:row>
      <xdr:rowOff>66146</xdr:rowOff>
    </xdr:to>
    <xdr:sp macro="" textlink="">
      <xdr:nvSpPr>
        <xdr:cNvPr id="425" name="楕円 424"/>
        <xdr:cNvSpPr/>
      </xdr:nvSpPr>
      <xdr:spPr>
        <a:xfrm>
          <a:off x="10426700" y="1333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534377" cy="259045"/>
    <xdr:sp macro="" textlink="">
      <xdr:nvSpPr>
        <xdr:cNvPr id="426" name="普通建設事業費 （ うち新規整備　）該当値テキスト"/>
        <xdr:cNvSpPr txBox="1"/>
      </xdr:nvSpPr>
      <xdr:spPr>
        <a:xfrm>
          <a:off x="10528300" y="13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133322</xdr:rowOff>
    </xdr:from>
    <xdr:to>
      <xdr:col>50</xdr:col>
      <xdr:colOff>165100</xdr:colOff>
      <xdr:row>78</xdr:row>
      <xdr:rowOff>63472</xdr:rowOff>
    </xdr:to>
    <xdr:sp macro="" textlink="">
      <xdr:nvSpPr>
        <xdr:cNvPr id="427" name="楕円 426"/>
        <xdr:cNvSpPr/>
      </xdr:nvSpPr>
      <xdr:spPr>
        <a:xfrm>
          <a:off x="9588500" y="13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79999</xdr:rowOff>
    </xdr:from>
    <xdr:ext cx="534377" cy="259045"/>
    <xdr:sp macro="" textlink="">
      <xdr:nvSpPr>
        <xdr:cNvPr id="428" name="テキスト ボックス 427"/>
        <xdr:cNvSpPr txBox="1"/>
      </xdr:nvSpPr>
      <xdr:spPr>
        <a:xfrm>
          <a:off x="9372111" y="1311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119729</xdr:rowOff>
    </xdr:from>
    <xdr:to>
      <xdr:col>46</xdr:col>
      <xdr:colOff>38100</xdr:colOff>
      <xdr:row>78</xdr:row>
      <xdr:rowOff>49879</xdr:rowOff>
    </xdr:to>
    <xdr:sp macro="" textlink="">
      <xdr:nvSpPr>
        <xdr:cNvPr id="429" name="楕円 428"/>
        <xdr:cNvSpPr/>
      </xdr:nvSpPr>
      <xdr:spPr>
        <a:xfrm>
          <a:off x="8699500" y="133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66406</xdr:rowOff>
    </xdr:from>
    <xdr:ext cx="534377" cy="259045"/>
    <xdr:sp macro="" textlink="">
      <xdr:nvSpPr>
        <xdr:cNvPr id="430" name="テキスト ボックス 429"/>
        <xdr:cNvSpPr txBox="1"/>
      </xdr:nvSpPr>
      <xdr:spPr>
        <a:xfrm>
          <a:off x="8483111" y="130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93441</xdr:rowOff>
    </xdr:from>
    <xdr:to>
      <xdr:col>41</xdr:col>
      <xdr:colOff>101600</xdr:colOff>
      <xdr:row>78</xdr:row>
      <xdr:rowOff>23591</xdr:rowOff>
    </xdr:to>
    <xdr:sp macro="" textlink="">
      <xdr:nvSpPr>
        <xdr:cNvPr id="431" name="楕円 430"/>
        <xdr:cNvSpPr/>
      </xdr:nvSpPr>
      <xdr:spPr>
        <a:xfrm>
          <a:off x="7810500" y="132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40118</xdr:rowOff>
    </xdr:from>
    <xdr:ext cx="534377" cy="259045"/>
    <xdr:sp macro="" textlink="">
      <xdr:nvSpPr>
        <xdr:cNvPr id="432" name="テキスト ボックス 431"/>
        <xdr:cNvSpPr txBox="1"/>
      </xdr:nvSpPr>
      <xdr:spPr>
        <a:xfrm>
          <a:off x="7594111" y="130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97437</xdr:rowOff>
    </xdr:from>
    <xdr:to>
      <xdr:col>36</xdr:col>
      <xdr:colOff>165100</xdr:colOff>
      <xdr:row>78</xdr:row>
      <xdr:rowOff>27587</xdr:rowOff>
    </xdr:to>
    <xdr:sp macro="" textlink="">
      <xdr:nvSpPr>
        <xdr:cNvPr id="433" name="楕円 432"/>
        <xdr:cNvSpPr/>
      </xdr:nvSpPr>
      <xdr:spPr>
        <a:xfrm>
          <a:off x="6921500" y="132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44114</xdr:rowOff>
    </xdr:from>
    <xdr:ext cx="534377" cy="259045"/>
    <xdr:sp macro="" textlink="">
      <xdr:nvSpPr>
        <xdr:cNvPr id="434" name="テキスト ボックス 433"/>
        <xdr:cNvSpPr txBox="1"/>
      </xdr:nvSpPr>
      <xdr:spPr>
        <a:xfrm>
          <a:off x="6705111" y="1307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9866</xdr:rowOff>
    </xdr:from>
    <xdr:to>
      <xdr:col>55</xdr:col>
      <xdr:colOff>0</xdr:colOff>
      <xdr:row>97</xdr:row>
      <xdr:rowOff>86272</xdr:rowOff>
    </xdr:to>
    <xdr:cxnSp macro="">
      <xdr:nvCxnSpPr>
        <xdr:cNvPr id="465" name="直線コネクタ 464"/>
        <xdr:cNvCxnSpPr/>
      </xdr:nvCxnSpPr>
      <xdr:spPr>
        <a:xfrm>
          <a:off x="9639300" y="16640516"/>
          <a:ext cx="838200" cy="7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9866</xdr:rowOff>
    </xdr:from>
    <xdr:to>
      <xdr:col>50</xdr:col>
      <xdr:colOff>114300</xdr:colOff>
      <xdr:row>98</xdr:row>
      <xdr:rowOff>78685</xdr:rowOff>
    </xdr:to>
    <xdr:cxnSp macro="">
      <xdr:nvCxnSpPr>
        <xdr:cNvPr id="468" name="直線コネクタ 467"/>
        <xdr:cNvCxnSpPr/>
      </xdr:nvCxnSpPr>
      <xdr:spPr>
        <a:xfrm flipV="1">
          <a:off x="8750300" y="16640516"/>
          <a:ext cx="889000" cy="2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78685</xdr:rowOff>
    </xdr:from>
    <xdr:to>
      <xdr:col>45</xdr:col>
      <xdr:colOff>177800</xdr:colOff>
      <xdr:row>98</xdr:row>
      <xdr:rowOff>122948</xdr:rowOff>
    </xdr:to>
    <xdr:cxnSp macro="">
      <xdr:nvCxnSpPr>
        <xdr:cNvPr id="471" name="直線コネクタ 470"/>
        <xdr:cNvCxnSpPr/>
      </xdr:nvCxnSpPr>
      <xdr:spPr>
        <a:xfrm flipV="1">
          <a:off x="7861300" y="16880785"/>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122948</xdr:rowOff>
    </xdr:from>
    <xdr:to>
      <xdr:col>41</xdr:col>
      <xdr:colOff>50800</xdr:colOff>
      <xdr:row>98</xdr:row>
      <xdr:rowOff>167937</xdr:rowOff>
    </xdr:to>
    <xdr:cxnSp macro="">
      <xdr:nvCxnSpPr>
        <xdr:cNvPr id="474" name="直線コネクタ 473"/>
        <xdr:cNvCxnSpPr/>
      </xdr:nvCxnSpPr>
      <xdr:spPr>
        <a:xfrm flipV="1">
          <a:off x="6972300" y="16925048"/>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35472</xdr:rowOff>
    </xdr:from>
    <xdr:to>
      <xdr:col>55</xdr:col>
      <xdr:colOff>50800</xdr:colOff>
      <xdr:row>97</xdr:row>
      <xdr:rowOff>137072</xdr:rowOff>
    </xdr:to>
    <xdr:sp macro="" textlink="">
      <xdr:nvSpPr>
        <xdr:cNvPr id="484" name="楕円 483"/>
        <xdr:cNvSpPr/>
      </xdr:nvSpPr>
      <xdr:spPr>
        <a:xfrm>
          <a:off x="10426700" y="1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13899</xdr:rowOff>
    </xdr:from>
    <xdr:ext cx="534377" cy="259045"/>
    <xdr:sp macro="" textlink="">
      <xdr:nvSpPr>
        <xdr:cNvPr id="485" name="普通建設事業費 （ うち更新整備　）該当値テキスト"/>
        <xdr:cNvSpPr txBox="1"/>
      </xdr:nvSpPr>
      <xdr:spPr>
        <a:xfrm>
          <a:off x="10528300" y="166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130516</xdr:rowOff>
    </xdr:from>
    <xdr:to>
      <xdr:col>50</xdr:col>
      <xdr:colOff>165100</xdr:colOff>
      <xdr:row>97</xdr:row>
      <xdr:rowOff>60666</xdr:rowOff>
    </xdr:to>
    <xdr:sp macro="" textlink="">
      <xdr:nvSpPr>
        <xdr:cNvPr id="486" name="楕円 485"/>
        <xdr:cNvSpPr/>
      </xdr:nvSpPr>
      <xdr:spPr>
        <a:xfrm>
          <a:off x="9588500" y="165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51793</xdr:rowOff>
    </xdr:from>
    <xdr:ext cx="534377" cy="259045"/>
    <xdr:sp macro="" textlink="">
      <xdr:nvSpPr>
        <xdr:cNvPr id="487" name="テキスト ボックス 486"/>
        <xdr:cNvSpPr txBox="1"/>
      </xdr:nvSpPr>
      <xdr:spPr>
        <a:xfrm>
          <a:off x="9372111" y="166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27885</xdr:rowOff>
    </xdr:from>
    <xdr:to>
      <xdr:col>46</xdr:col>
      <xdr:colOff>38100</xdr:colOff>
      <xdr:row>98</xdr:row>
      <xdr:rowOff>129485</xdr:rowOff>
    </xdr:to>
    <xdr:sp macro="" textlink="">
      <xdr:nvSpPr>
        <xdr:cNvPr id="488" name="楕円 487"/>
        <xdr:cNvSpPr/>
      </xdr:nvSpPr>
      <xdr:spPr>
        <a:xfrm>
          <a:off x="8699500" y="168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120612</xdr:rowOff>
    </xdr:from>
    <xdr:ext cx="534377" cy="259045"/>
    <xdr:sp macro="" textlink="">
      <xdr:nvSpPr>
        <xdr:cNvPr id="489" name="テキスト ボックス 488"/>
        <xdr:cNvSpPr txBox="1"/>
      </xdr:nvSpPr>
      <xdr:spPr>
        <a:xfrm>
          <a:off x="8483111" y="169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72148</xdr:rowOff>
    </xdr:from>
    <xdr:to>
      <xdr:col>41</xdr:col>
      <xdr:colOff>101600</xdr:colOff>
      <xdr:row>99</xdr:row>
      <xdr:rowOff>2298</xdr:rowOff>
    </xdr:to>
    <xdr:sp macro="" textlink="">
      <xdr:nvSpPr>
        <xdr:cNvPr id="490" name="楕円 489"/>
        <xdr:cNvSpPr/>
      </xdr:nvSpPr>
      <xdr:spPr>
        <a:xfrm>
          <a:off x="7810500" y="16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164875</xdr:rowOff>
    </xdr:from>
    <xdr:ext cx="534377" cy="259045"/>
    <xdr:sp macro="" textlink="">
      <xdr:nvSpPr>
        <xdr:cNvPr id="491" name="テキスト ボックス 490"/>
        <xdr:cNvSpPr txBox="1"/>
      </xdr:nvSpPr>
      <xdr:spPr>
        <a:xfrm>
          <a:off x="7594111" y="169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117137</xdr:rowOff>
    </xdr:from>
    <xdr:to>
      <xdr:col>36</xdr:col>
      <xdr:colOff>165100</xdr:colOff>
      <xdr:row>99</xdr:row>
      <xdr:rowOff>47287</xdr:rowOff>
    </xdr:to>
    <xdr:sp macro="" textlink="">
      <xdr:nvSpPr>
        <xdr:cNvPr id="492" name="楕円 491"/>
        <xdr:cNvSpPr/>
      </xdr:nvSpPr>
      <xdr:spPr>
        <a:xfrm>
          <a:off x="6921500" y="169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38414</xdr:rowOff>
    </xdr:from>
    <xdr:ext cx="469744" cy="259045"/>
    <xdr:sp macro="" textlink="">
      <xdr:nvSpPr>
        <xdr:cNvPr id="493" name="テキスト ボックス 492"/>
        <xdr:cNvSpPr txBox="1"/>
      </xdr:nvSpPr>
      <xdr:spPr>
        <a:xfrm>
          <a:off x="6737428" y="1701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137785</xdr:rowOff>
    </xdr:from>
    <xdr:to>
      <xdr:col>85</xdr:col>
      <xdr:colOff>127000</xdr:colOff>
      <xdr:row>38</xdr:row>
      <xdr:rowOff>138477</xdr:rowOff>
    </xdr:to>
    <xdr:cxnSp macro="">
      <xdr:nvCxnSpPr>
        <xdr:cNvPr id="520" name="直線コネクタ 519"/>
        <xdr:cNvCxnSpPr/>
      </xdr:nvCxnSpPr>
      <xdr:spPr>
        <a:xfrm flipV="1">
          <a:off x="15481300" y="6652885"/>
          <a:ext cx="8382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138477</xdr:rowOff>
    </xdr:from>
    <xdr:to>
      <xdr:col>81</xdr:col>
      <xdr:colOff>50800</xdr:colOff>
      <xdr:row>38</xdr:row>
      <xdr:rowOff>139700</xdr:rowOff>
    </xdr:to>
    <xdr:cxnSp macro="">
      <xdr:nvCxnSpPr>
        <xdr:cNvPr id="523" name="直線コネクタ 522"/>
        <xdr:cNvCxnSpPr/>
      </xdr:nvCxnSpPr>
      <xdr:spPr>
        <a:xfrm flipV="1">
          <a:off x="14592300" y="6653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133299</xdr:rowOff>
    </xdr:from>
    <xdr:to>
      <xdr:col>71</xdr:col>
      <xdr:colOff>177800</xdr:colOff>
      <xdr:row>38</xdr:row>
      <xdr:rowOff>139700</xdr:rowOff>
    </xdr:to>
    <xdr:cxnSp macro="">
      <xdr:nvCxnSpPr>
        <xdr:cNvPr id="529" name="直線コネクタ 528"/>
        <xdr:cNvCxnSpPr/>
      </xdr:nvCxnSpPr>
      <xdr:spPr>
        <a:xfrm>
          <a:off x="12814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86985</xdr:rowOff>
    </xdr:from>
    <xdr:to>
      <xdr:col>85</xdr:col>
      <xdr:colOff>177800</xdr:colOff>
      <xdr:row>39</xdr:row>
      <xdr:rowOff>17135</xdr:rowOff>
    </xdr:to>
    <xdr:sp macro="" textlink="">
      <xdr:nvSpPr>
        <xdr:cNvPr id="539" name="楕円 538"/>
        <xdr:cNvSpPr/>
      </xdr:nvSpPr>
      <xdr:spPr>
        <a:xfrm>
          <a:off x="16268700" y="66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378565" cy="259045"/>
    <xdr:sp macro="" textlink="">
      <xdr:nvSpPr>
        <xdr:cNvPr id="540" name="災害復旧事業費該当値テキスト"/>
        <xdr:cNvSpPr txBox="1"/>
      </xdr:nvSpPr>
      <xdr:spPr>
        <a:xfrm>
          <a:off x="16370300" y="657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87677</xdr:rowOff>
    </xdr:from>
    <xdr:to>
      <xdr:col>81</xdr:col>
      <xdr:colOff>101600</xdr:colOff>
      <xdr:row>39</xdr:row>
      <xdr:rowOff>17827</xdr:rowOff>
    </xdr:to>
    <xdr:sp macro="" textlink="">
      <xdr:nvSpPr>
        <xdr:cNvPr id="541" name="楕円 540"/>
        <xdr:cNvSpPr/>
      </xdr:nvSpPr>
      <xdr:spPr>
        <a:xfrm>
          <a:off x="15430500" y="66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8954</xdr:rowOff>
    </xdr:from>
    <xdr:ext cx="378565" cy="259045"/>
    <xdr:sp macro="" textlink="">
      <xdr:nvSpPr>
        <xdr:cNvPr id="542" name="テキスト ボックス 541"/>
        <xdr:cNvSpPr txBox="1"/>
      </xdr:nvSpPr>
      <xdr:spPr>
        <a:xfrm>
          <a:off x="15292017" y="669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82499</xdr:rowOff>
    </xdr:from>
    <xdr:to>
      <xdr:col>67</xdr:col>
      <xdr:colOff>101600</xdr:colOff>
      <xdr:row>39</xdr:row>
      <xdr:rowOff>12649</xdr:rowOff>
    </xdr:to>
    <xdr:sp macro="" textlink="">
      <xdr:nvSpPr>
        <xdr:cNvPr id="547" name="楕円 546"/>
        <xdr:cNvSpPr/>
      </xdr:nvSpPr>
      <xdr:spPr>
        <a:xfrm>
          <a:off x="1276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3776</xdr:rowOff>
    </xdr:from>
    <xdr:ext cx="469744" cy="259045"/>
    <xdr:sp macro="" textlink="">
      <xdr:nvSpPr>
        <xdr:cNvPr id="548" name="テキスト ボックス 547"/>
        <xdr:cNvSpPr txBox="1"/>
      </xdr:nvSpPr>
      <xdr:spPr>
        <a:xfrm>
          <a:off x="12579428" y="66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50676</xdr:rowOff>
    </xdr:from>
    <xdr:to>
      <xdr:col>85</xdr:col>
      <xdr:colOff>127000</xdr:colOff>
      <xdr:row>76</xdr:row>
      <xdr:rowOff>53550</xdr:rowOff>
    </xdr:to>
    <xdr:cxnSp macro="">
      <xdr:nvCxnSpPr>
        <xdr:cNvPr id="628" name="直線コネクタ 627"/>
        <xdr:cNvCxnSpPr/>
      </xdr:nvCxnSpPr>
      <xdr:spPr>
        <a:xfrm flipV="1">
          <a:off x="15481300" y="13080876"/>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53550</xdr:rowOff>
    </xdr:from>
    <xdr:to>
      <xdr:col>81</xdr:col>
      <xdr:colOff>50800</xdr:colOff>
      <xdr:row>76</xdr:row>
      <xdr:rowOff>78501</xdr:rowOff>
    </xdr:to>
    <xdr:cxnSp macro="">
      <xdr:nvCxnSpPr>
        <xdr:cNvPr id="631" name="直線コネクタ 630"/>
        <xdr:cNvCxnSpPr/>
      </xdr:nvCxnSpPr>
      <xdr:spPr>
        <a:xfrm flipV="1">
          <a:off x="14592300" y="13083750"/>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78501</xdr:rowOff>
    </xdr:from>
    <xdr:to>
      <xdr:col>76</xdr:col>
      <xdr:colOff>114300</xdr:colOff>
      <xdr:row>76</xdr:row>
      <xdr:rowOff>115348</xdr:rowOff>
    </xdr:to>
    <xdr:cxnSp macro="">
      <xdr:nvCxnSpPr>
        <xdr:cNvPr id="634" name="直線コネクタ 633"/>
        <xdr:cNvCxnSpPr/>
      </xdr:nvCxnSpPr>
      <xdr:spPr>
        <a:xfrm flipV="1">
          <a:off x="13703300" y="13108701"/>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79992</xdr:rowOff>
    </xdr:from>
    <xdr:to>
      <xdr:col>71</xdr:col>
      <xdr:colOff>177800</xdr:colOff>
      <xdr:row>76</xdr:row>
      <xdr:rowOff>115348</xdr:rowOff>
    </xdr:to>
    <xdr:cxnSp macro="">
      <xdr:nvCxnSpPr>
        <xdr:cNvPr id="637" name="直線コネクタ 636"/>
        <xdr:cNvCxnSpPr/>
      </xdr:nvCxnSpPr>
      <xdr:spPr>
        <a:xfrm>
          <a:off x="12814300" y="13110192"/>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171326</xdr:rowOff>
    </xdr:from>
    <xdr:to>
      <xdr:col>85</xdr:col>
      <xdr:colOff>177800</xdr:colOff>
      <xdr:row>76</xdr:row>
      <xdr:rowOff>101476</xdr:rowOff>
    </xdr:to>
    <xdr:sp macro="" textlink="">
      <xdr:nvSpPr>
        <xdr:cNvPr id="647" name="楕円 646"/>
        <xdr:cNvSpPr/>
      </xdr:nvSpPr>
      <xdr:spPr>
        <a:xfrm>
          <a:off x="16268700" y="130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149753</xdr:rowOff>
    </xdr:from>
    <xdr:ext cx="534377" cy="259045"/>
    <xdr:sp macro="" textlink="">
      <xdr:nvSpPr>
        <xdr:cNvPr id="648" name="公債費該当値テキスト"/>
        <xdr:cNvSpPr txBox="1"/>
      </xdr:nvSpPr>
      <xdr:spPr>
        <a:xfrm>
          <a:off x="16370300" y="130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2750</xdr:rowOff>
    </xdr:from>
    <xdr:to>
      <xdr:col>81</xdr:col>
      <xdr:colOff>101600</xdr:colOff>
      <xdr:row>76</xdr:row>
      <xdr:rowOff>104350</xdr:rowOff>
    </xdr:to>
    <xdr:sp macro="" textlink="">
      <xdr:nvSpPr>
        <xdr:cNvPr id="649" name="楕円 648"/>
        <xdr:cNvSpPr/>
      </xdr:nvSpPr>
      <xdr:spPr>
        <a:xfrm>
          <a:off x="15430500" y="13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95477</xdr:rowOff>
    </xdr:from>
    <xdr:ext cx="534377" cy="259045"/>
    <xdr:sp macro="" textlink="">
      <xdr:nvSpPr>
        <xdr:cNvPr id="650" name="テキスト ボックス 649"/>
        <xdr:cNvSpPr txBox="1"/>
      </xdr:nvSpPr>
      <xdr:spPr>
        <a:xfrm>
          <a:off x="15214111" y="131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27701</xdr:rowOff>
    </xdr:from>
    <xdr:to>
      <xdr:col>76</xdr:col>
      <xdr:colOff>165100</xdr:colOff>
      <xdr:row>76</xdr:row>
      <xdr:rowOff>129301</xdr:rowOff>
    </xdr:to>
    <xdr:sp macro="" textlink="">
      <xdr:nvSpPr>
        <xdr:cNvPr id="651" name="楕円 650"/>
        <xdr:cNvSpPr/>
      </xdr:nvSpPr>
      <xdr:spPr>
        <a:xfrm>
          <a:off x="14541500" y="130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120428</xdr:rowOff>
    </xdr:from>
    <xdr:ext cx="534377" cy="259045"/>
    <xdr:sp macro="" textlink="">
      <xdr:nvSpPr>
        <xdr:cNvPr id="652" name="テキスト ボックス 651"/>
        <xdr:cNvSpPr txBox="1"/>
      </xdr:nvSpPr>
      <xdr:spPr>
        <a:xfrm>
          <a:off x="14325111" y="131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64548</xdr:rowOff>
    </xdr:from>
    <xdr:to>
      <xdr:col>72</xdr:col>
      <xdr:colOff>38100</xdr:colOff>
      <xdr:row>76</xdr:row>
      <xdr:rowOff>166148</xdr:rowOff>
    </xdr:to>
    <xdr:sp macro="" textlink="">
      <xdr:nvSpPr>
        <xdr:cNvPr id="653" name="楕円 652"/>
        <xdr:cNvSpPr/>
      </xdr:nvSpPr>
      <xdr:spPr>
        <a:xfrm>
          <a:off x="13652500" y="130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157275</xdr:rowOff>
    </xdr:from>
    <xdr:ext cx="534377" cy="259045"/>
    <xdr:sp macro="" textlink="">
      <xdr:nvSpPr>
        <xdr:cNvPr id="654" name="テキスト ボックス 653"/>
        <xdr:cNvSpPr txBox="1"/>
      </xdr:nvSpPr>
      <xdr:spPr>
        <a:xfrm>
          <a:off x="13436111" y="131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29192</xdr:rowOff>
    </xdr:from>
    <xdr:to>
      <xdr:col>67</xdr:col>
      <xdr:colOff>101600</xdr:colOff>
      <xdr:row>76</xdr:row>
      <xdr:rowOff>130792</xdr:rowOff>
    </xdr:to>
    <xdr:sp macro="" textlink="">
      <xdr:nvSpPr>
        <xdr:cNvPr id="655" name="楕円 654"/>
        <xdr:cNvSpPr/>
      </xdr:nvSpPr>
      <xdr:spPr>
        <a:xfrm>
          <a:off x="12763500" y="1305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121919</xdr:rowOff>
    </xdr:from>
    <xdr:ext cx="534377" cy="259045"/>
    <xdr:sp macro="" textlink="">
      <xdr:nvSpPr>
        <xdr:cNvPr id="656" name="テキスト ボックス 655"/>
        <xdr:cNvSpPr txBox="1"/>
      </xdr:nvSpPr>
      <xdr:spPr>
        <a:xfrm>
          <a:off x="12547111" y="13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92754</xdr:rowOff>
    </xdr:from>
    <xdr:to>
      <xdr:col>85</xdr:col>
      <xdr:colOff>127000</xdr:colOff>
      <xdr:row>98</xdr:row>
      <xdr:rowOff>103352</xdr:rowOff>
    </xdr:to>
    <xdr:cxnSp macro="">
      <xdr:nvCxnSpPr>
        <xdr:cNvPr id="683" name="直線コネクタ 682"/>
        <xdr:cNvCxnSpPr/>
      </xdr:nvCxnSpPr>
      <xdr:spPr>
        <a:xfrm flipV="1">
          <a:off x="15481300" y="16894854"/>
          <a:ext cx="8382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95300</xdr:rowOff>
    </xdr:from>
    <xdr:to>
      <xdr:col>81</xdr:col>
      <xdr:colOff>50800</xdr:colOff>
      <xdr:row>98</xdr:row>
      <xdr:rowOff>103352</xdr:rowOff>
    </xdr:to>
    <xdr:cxnSp macro="">
      <xdr:nvCxnSpPr>
        <xdr:cNvPr id="686" name="直線コネクタ 685"/>
        <xdr:cNvCxnSpPr/>
      </xdr:nvCxnSpPr>
      <xdr:spPr>
        <a:xfrm>
          <a:off x="14592300" y="16897400"/>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89199</xdr:rowOff>
    </xdr:from>
    <xdr:to>
      <xdr:col>76</xdr:col>
      <xdr:colOff>114300</xdr:colOff>
      <xdr:row>98</xdr:row>
      <xdr:rowOff>95300</xdr:rowOff>
    </xdr:to>
    <xdr:cxnSp macro="">
      <xdr:nvCxnSpPr>
        <xdr:cNvPr id="689" name="直線コネクタ 688"/>
        <xdr:cNvCxnSpPr/>
      </xdr:nvCxnSpPr>
      <xdr:spPr>
        <a:xfrm>
          <a:off x="13703300" y="16891299"/>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89199</xdr:rowOff>
    </xdr:from>
    <xdr:to>
      <xdr:col>71</xdr:col>
      <xdr:colOff>177800</xdr:colOff>
      <xdr:row>98</xdr:row>
      <xdr:rowOff>119300</xdr:rowOff>
    </xdr:to>
    <xdr:cxnSp macro="">
      <xdr:nvCxnSpPr>
        <xdr:cNvPr id="692" name="直線コネクタ 691"/>
        <xdr:cNvCxnSpPr/>
      </xdr:nvCxnSpPr>
      <xdr:spPr>
        <a:xfrm flipV="1">
          <a:off x="12814300" y="16891299"/>
          <a:ext cx="889000" cy="3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41954</xdr:rowOff>
    </xdr:from>
    <xdr:to>
      <xdr:col>85</xdr:col>
      <xdr:colOff>177800</xdr:colOff>
      <xdr:row>98</xdr:row>
      <xdr:rowOff>143554</xdr:rowOff>
    </xdr:to>
    <xdr:sp macro="" textlink="">
      <xdr:nvSpPr>
        <xdr:cNvPr id="702" name="楕円 701"/>
        <xdr:cNvSpPr/>
      </xdr:nvSpPr>
      <xdr:spPr>
        <a:xfrm>
          <a:off x="16268700" y="168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534377" cy="259045"/>
    <xdr:sp macro="" textlink="">
      <xdr:nvSpPr>
        <xdr:cNvPr id="703" name="積立金該当値テキスト"/>
        <xdr:cNvSpPr txBox="1"/>
      </xdr:nvSpPr>
      <xdr:spPr>
        <a:xfrm>
          <a:off x="16370300" y="168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52552</xdr:rowOff>
    </xdr:from>
    <xdr:to>
      <xdr:col>81</xdr:col>
      <xdr:colOff>101600</xdr:colOff>
      <xdr:row>98</xdr:row>
      <xdr:rowOff>154152</xdr:rowOff>
    </xdr:to>
    <xdr:sp macro="" textlink="">
      <xdr:nvSpPr>
        <xdr:cNvPr id="704" name="楕円 703"/>
        <xdr:cNvSpPr/>
      </xdr:nvSpPr>
      <xdr:spPr>
        <a:xfrm>
          <a:off x="15430500" y="168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145279</xdr:rowOff>
    </xdr:from>
    <xdr:ext cx="534377" cy="259045"/>
    <xdr:sp macro="" textlink="">
      <xdr:nvSpPr>
        <xdr:cNvPr id="705" name="テキスト ボックス 704"/>
        <xdr:cNvSpPr txBox="1"/>
      </xdr:nvSpPr>
      <xdr:spPr>
        <a:xfrm>
          <a:off x="15214111" y="1694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44500</xdr:rowOff>
    </xdr:from>
    <xdr:to>
      <xdr:col>76</xdr:col>
      <xdr:colOff>165100</xdr:colOff>
      <xdr:row>98</xdr:row>
      <xdr:rowOff>146100</xdr:rowOff>
    </xdr:to>
    <xdr:sp macro="" textlink="">
      <xdr:nvSpPr>
        <xdr:cNvPr id="706" name="楕円 705"/>
        <xdr:cNvSpPr/>
      </xdr:nvSpPr>
      <xdr:spPr>
        <a:xfrm>
          <a:off x="14541500" y="16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137227</xdr:rowOff>
    </xdr:from>
    <xdr:ext cx="534377" cy="259045"/>
    <xdr:sp macro="" textlink="">
      <xdr:nvSpPr>
        <xdr:cNvPr id="707" name="テキスト ボックス 706"/>
        <xdr:cNvSpPr txBox="1"/>
      </xdr:nvSpPr>
      <xdr:spPr>
        <a:xfrm>
          <a:off x="14325111" y="16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38399</xdr:rowOff>
    </xdr:from>
    <xdr:to>
      <xdr:col>72</xdr:col>
      <xdr:colOff>38100</xdr:colOff>
      <xdr:row>98</xdr:row>
      <xdr:rowOff>139999</xdr:rowOff>
    </xdr:to>
    <xdr:sp macro="" textlink="">
      <xdr:nvSpPr>
        <xdr:cNvPr id="708" name="楕円 707"/>
        <xdr:cNvSpPr/>
      </xdr:nvSpPr>
      <xdr:spPr>
        <a:xfrm>
          <a:off x="13652500" y="168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131126</xdr:rowOff>
    </xdr:from>
    <xdr:ext cx="534377" cy="259045"/>
    <xdr:sp macro="" textlink="">
      <xdr:nvSpPr>
        <xdr:cNvPr id="709" name="テキスト ボックス 708"/>
        <xdr:cNvSpPr txBox="1"/>
      </xdr:nvSpPr>
      <xdr:spPr>
        <a:xfrm>
          <a:off x="13436111" y="169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68500</xdr:rowOff>
    </xdr:from>
    <xdr:to>
      <xdr:col>67</xdr:col>
      <xdr:colOff>101600</xdr:colOff>
      <xdr:row>98</xdr:row>
      <xdr:rowOff>170100</xdr:rowOff>
    </xdr:to>
    <xdr:sp macro="" textlink="">
      <xdr:nvSpPr>
        <xdr:cNvPr id="710" name="楕円 709"/>
        <xdr:cNvSpPr/>
      </xdr:nvSpPr>
      <xdr:spPr>
        <a:xfrm>
          <a:off x="12763500" y="168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161227</xdr:rowOff>
    </xdr:from>
    <xdr:ext cx="469744" cy="259045"/>
    <xdr:sp macro="" textlink="">
      <xdr:nvSpPr>
        <xdr:cNvPr id="711" name="テキスト ボックス 710"/>
        <xdr:cNvSpPr txBox="1"/>
      </xdr:nvSpPr>
      <xdr:spPr>
        <a:xfrm>
          <a:off x="12579428" y="169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135677</xdr:rowOff>
    </xdr:from>
    <xdr:to>
      <xdr:col>116</xdr:col>
      <xdr:colOff>63500</xdr:colOff>
      <xdr:row>38</xdr:row>
      <xdr:rowOff>139426</xdr:rowOff>
    </xdr:to>
    <xdr:cxnSp macro="">
      <xdr:nvCxnSpPr>
        <xdr:cNvPr id="738" name="直線コネクタ 737"/>
        <xdr:cNvCxnSpPr/>
      </xdr:nvCxnSpPr>
      <xdr:spPr>
        <a:xfrm flipV="1">
          <a:off x="21323300" y="6650777"/>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139426</xdr:rowOff>
    </xdr:from>
    <xdr:to>
      <xdr:col>111</xdr:col>
      <xdr:colOff>177800</xdr:colOff>
      <xdr:row>38</xdr:row>
      <xdr:rowOff>139426</xdr:rowOff>
    </xdr:to>
    <xdr:cxnSp macro="">
      <xdr:nvCxnSpPr>
        <xdr:cNvPr id="741" name="直線コネクタ 740"/>
        <xdr:cNvCxnSpPr/>
      </xdr:nvCxnSpPr>
      <xdr:spPr>
        <a:xfrm>
          <a:off x="20434300" y="66545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139426</xdr:rowOff>
    </xdr:from>
    <xdr:to>
      <xdr:col>107</xdr:col>
      <xdr:colOff>50800</xdr:colOff>
      <xdr:row>38</xdr:row>
      <xdr:rowOff>139563</xdr:rowOff>
    </xdr:to>
    <xdr:cxnSp macro="">
      <xdr:nvCxnSpPr>
        <xdr:cNvPr id="744" name="直線コネクタ 743"/>
        <xdr:cNvCxnSpPr/>
      </xdr:nvCxnSpPr>
      <xdr:spPr>
        <a:xfrm flipV="1">
          <a:off x="19545300" y="66545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139563</xdr:rowOff>
    </xdr:from>
    <xdr:to>
      <xdr:col>102</xdr:col>
      <xdr:colOff>114300</xdr:colOff>
      <xdr:row>38</xdr:row>
      <xdr:rowOff>139563</xdr:rowOff>
    </xdr:to>
    <xdr:cxnSp macro="">
      <xdr:nvCxnSpPr>
        <xdr:cNvPr id="747" name="直線コネクタ 746"/>
        <xdr:cNvCxnSpPr/>
      </xdr:nvCxnSpPr>
      <xdr:spPr>
        <a:xfrm>
          <a:off x="18656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84877</xdr:rowOff>
    </xdr:from>
    <xdr:to>
      <xdr:col>116</xdr:col>
      <xdr:colOff>114300</xdr:colOff>
      <xdr:row>39</xdr:row>
      <xdr:rowOff>15027</xdr:rowOff>
    </xdr:to>
    <xdr:sp macro="" textlink="">
      <xdr:nvSpPr>
        <xdr:cNvPr id="757" name="楕円 756"/>
        <xdr:cNvSpPr/>
      </xdr:nvSpPr>
      <xdr:spPr>
        <a:xfrm>
          <a:off x="221107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171254</xdr:rowOff>
    </xdr:from>
    <xdr:ext cx="313932" cy="259045"/>
    <xdr:sp macro="" textlink="">
      <xdr:nvSpPr>
        <xdr:cNvPr id="758" name="投資及び出資金該当値テキスト"/>
        <xdr:cNvSpPr txBox="1"/>
      </xdr:nvSpPr>
      <xdr:spPr>
        <a:xfrm>
          <a:off x="22212300" y="651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59" name="楕円 758"/>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9903</xdr:rowOff>
    </xdr:from>
    <xdr:ext cx="249299" cy="259045"/>
    <xdr:sp macro="" textlink="">
      <xdr:nvSpPr>
        <xdr:cNvPr id="760" name="テキスト ボックス 759"/>
        <xdr:cNvSpPr txBox="1"/>
      </xdr:nvSpPr>
      <xdr:spPr>
        <a:xfrm>
          <a:off x="2119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88626</xdr:rowOff>
    </xdr:from>
    <xdr:to>
      <xdr:col>107</xdr:col>
      <xdr:colOff>101600</xdr:colOff>
      <xdr:row>39</xdr:row>
      <xdr:rowOff>18776</xdr:rowOff>
    </xdr:to>
    <xdr:sp macro="" textlink="">
      <xdr:nvSpPr>
        <xdr:cNvPr id="761" name="楕円 760"/>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9903</xdr:rowOff>
    </xdr:from>
    <xdr:ext cx="249299" cy="259045"/>
    <xdr:sp macro="" textlink="">
      <xdr:nvSpPr>
        <xdr:cNvPr id="762" name="テキスト ボックス 761"/>
        <xdr:cNvSpPr txBox="1"/>
      </xdr:nvSpPr>
      <xdr:spPr>
        <a:xfrm>
          <a:off x="20309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63" name="楕円 762"/>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64" name="テキスト ボックス 763"/>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88763</xdr:rowOff>
    </xdr:from>
    <xdr:to>
      <xdr:col>98</xdr:col>
      <xdr:colOff>38100</xdr:colOff>
      <xdr:row>39</xdr:row>
      <xdr:rowOff>18913</xdr:rowOff>
    </xdr:to>
    <xdr:sp macro="" textlink="">
      <xdr:nvSpPr>
        <xdr:cNvPr id="765" name="楕円 764"/>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10040</xdr:rowOff>
    </xdr:from>
    <xdr:ext cx="249299" cy="259045"/>
    <xdr:sp macro="" textlink="">
      <xdr:nvSpPr>
        <xdr:cNvPr id="766" name="テキスト ボックス 765"/>
        <xdr:cNvSpPr txBox="1"/>
      </xdr:nvSpPr>
      <xdr:spPr>
        <a:xfrm>
          <a:off x="18531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108427</xdr:rowOff>
    </xdr:from>
    <xdr:to>
      <xdr:col>116</xdr:col>
      <xdr:colOff>63500</xdr:colOff>
      <xdr:row>58</xdr:row>
      <xdr:rowOff>108976</xdr:rowOff>
    </xdr:to>
    <xdr:cxnSp macro="">
      <xdr:nvCxnSpPr>
        <xdr:cNvPr id="793" name="直線コネクタ 792"/>
        <xdr:cNvCxnSpPr/>
      </xdr:nvCxnSpPr>
      <xdr:spPr>
        <a:xfrm flipV="1">
          <a:off x="21323300" y="1005252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108976</xdr:rowOff>
    </xdr:from>
    <xdr:to>
      <xdr:col>111</xdr:col>
      <xdr:colOff>177800</xdr:colOff>
      <xdr:row>58</xdr:row>
      <xdr:rowOff>109342</xdr:rowOff>
    </xdr:to>
    <xdr:cxnSp macro="">
      <xdr:nvCxnSpPr>
        <xdr:cNvPr id="796" name="直線コネクタ 795"/>
        <xdr:cNvCxnSpPr/>
      </xdr:nvCxnSpPr>
      <xdr:spPr>
        <a:xfrm flipV="1">
          <a:off x="20434300" y="1005307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109342</xdr:rowOff>
    </xdr:from>
    <xdr:to>
      <xdr:col>107</xdr:col>
      <xdr:colOff>50800</xdr:colOff>
      <xdr:row>58</xdr:row>
      <xdr:rowOff>109799</xdr:rowOff>
    </xdr:to>
    <xdr:cxnSp macro="">
      <xdr:nvCxnSpPr>
        <xdr:cNvPr id="799" name="直線コネクタ 798"/>
        <xdr:cNvCxnSpPr/>
      </xdr:nvCxnSpPr>
      <xdr:spPr>
        <a:xfrm flipV="1">
          <a:off x="19545300" y="100534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105135</xdr:rowOff>
    </xdr:from>
    <xdr:to>
      <xdr:col>102</xdr:col>
      <xdr:colOff>114300</xdr:colOff>
      <xdr:row>58</xdr:row>
      <xdr:rowOff>109799</xdr:rowOff>
    </xdr:to>
    <xdr:cxnSp macro="">
      <xdr:nvCxnSpPr>
        <xdr:cNvPr id="802" name="直線コネクタ 801"/>
        <xdr:cNvCxnSpPr/>
      </xdr:nvCxnSpPr>
      <xdr:spPr>
        <a:xfrm>
          <a:off x="18656300" y="10049235"/>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57627</xdr:rowOff>
    </xdr:from>
    <xdr:to>
      <xdr:col>116</xdr:col>
      <xdr:colOff>114300</xdr:colOff>
      <xdr:row>58</xdr:row>
      <xdr:rowOff>159227</xdr:rowOff>
    </xdr:to>
    <xdr:sp macro="" textlink="">
      <xdr:nvSpPr>
        <xdr:cNvPr id="812" name="楕円 811"/>
        <xdr:cNvSpPr/>
      </xdr:nvSpPr>
      <xdr:spPr>
        <a:xfrm>
          <a:off x="221107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144004</xdr:rowOff>
    </xdr:from>
    <xdr:ext cx="378565" cy="259045"/>
    <xdr:sp macro="" textlink="">
      <xdr:nvSpPr>
        <xdr:cNvPr id="813" name="貸付金該当値テキスト"/>
        <xdr:cNvSpPr txBox="1"/>
      </xdr:nvSpPr>
      <xdr:spPr>
        <a:xfrm>
          <a:off x="22212300" y="991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58176</xdr:rowOff>
    </xdr:from>
    <xdr:to>
      <xdr:col>112</xdr:col>
      <xdr:colOff>38100</xdr:colOff>
      <xdr:row>58</xdr:row>
      <xdr:rowOff>159776</xdr:rowOff>
    </xdr:to>
    <xdr:sp macro="" textlink="">
      <xdr:nvSpPr>
        <xdr:cNvPr id="814" name="楕円 813"/>
        <xdr:cNvSpPr/>
      </xdr:nvSpPr>
      <xdr:spPr>
        <a:xfrm>
          <a:off x="21272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150903</xdr:rowOff>
    </xdr:from>
    <xdr:ext cx="378565" cy="259045"/>
    <xdr:sp macro="" textlink="">
      <xdr:nvSpPr>
        <xdr:cNvPr id="815" name="テキスト ボックス 814"/>
        <xdr:cNvSpPr txBox="1"/>
      </xdr:nvSpPr>
      <xdr:spPr>
        <a:xfrm>
          <a:off x="21134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58542</xdr:rowOff>
    </xdr:from>
    <xdr:to>
      <xdr:col>107</xdr:col>
      <xdr:colOff>101600</xdr:colOff>
      <xdr:row>58</xdr:row>
      <xdr:rowOff>160142</xdr:rowOff>
    </xdr:to>
    <xdr:sp macro="" textlink="">
      <xdr:nvSpPr>
        <xdr:cNvPr id="816" name="楕円 815"/>
        <xdr:cNvSpPr/>
      </xdr:nvSpPr>
      <xdr:spPr>
        <a:xfrm>
          <a:off x="20383500" y="10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151269</xdr:rowOff>
    </xdr:from>
    <xdr:ext cx="378565" cy="259045"/>
    <xdr:sp macro="" textlink="">
      <xdr:nvSpPr>
        <xdr:cNvPr id="817" name="テキスト ボックス 816"/>
        <xdr:cNvSpPr txBox="1"/>
      </xdr:nvSpPr>
      <xdr:spPr>
        <a:xfrm>
          <a:off x="20245017" y="1009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58999</xdr:rowOff>
    </xdr:from>
    <xdr:to>
      <xdr:col>102</xdr:col>
      <xdr:colOff>165100</xdr:colOff>
      <xdr:row>58</xdr:row>
      <xdr:rowOff>160599</xdr:rowOff>
    </xdr:to>
    <xdr:sp macro="" textlink="">
      <xdr:nvSpPr>
        <xdr:cNvPr id="818" name="楕円 817"/>
        <xdr:cNvSpPr/>
      </xdr:nvSpPr>
      <xdr:spPr>
        <a:xfrm>
          <a:off x="19494500" y="100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151726</xdr:rowOff>
    </xdr:from>
    <xdr:ext cx="378565" cy="259045"/>
    <xdr:sp macro="" textlink="">
      <xdr:nvSpPr>
        <xdr:cNvPr id="819" name="テキスト ボックス 818"/>
        <xdr:cNvSpPr txBox="1"/>
      </xdr:nvSpPr>
      <xdr:spPr>
        <a:xfrm>
          <a:off x="19356017" y="1009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54335</xdr:rowOff>
    </xdr:from>
    <xdr:to>
      <xdr:col>98</xdr:col>
      <xdr:colOff>38100</xdr:colOff>
      <xdr:row>58</xdr:row>
      <xdr:rowOff>155935</xdr:rowOff>
    </xdr:to>
    <xdr:sp macro="" textlink="">
      <xdr:nvSpPr>
        <xdr:cNvPr id="820" name="楕円 819"/>
        <xdr:cNvSpPr/>
      </xdr:nvSpPr>
      <xdr:spPr>
        <a:xfrm>
          <a:off x="18605500" y="99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147062</xdr:rowOff>
    </xdr:from>
    <xdr:ext cx="378565" cy="259045"/>
    <xdr:sp macro="" textlink="">
      <xdr:nvSpPr>
        <xdr:cNvPr id="821" name="テキスト ボックス 820"/>
        <xdr:cNvSpPr txBox="1"/>
      </xdr:nvSpPr>
      <xdr:spPr>
        <a:xfrm>
          <a:off x="18467017" y="1009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119621</xdr:rowOff>
    </xdr:from>
    <xdr:to>
      <xdr:col>116</xdr:col>
      <xdr:colOff>63500</xdr:colOff>
      <xdr:row>75</xdr:row>
      <xdr:rowOff>46069</xdr:rowOff>
    </xdr:to>
    <xdr:cxnSp macro="">
      <xdr:nvCxnSpPr>
        <xdr:cNvPr id="851" name="直線コネクタ 850"/>
        <xdr:cNvCxnSpPr/>
      </xdr:nvCxnSpPr>
      <xdr:spPr>
        <a:xfrm flipV="1">
          <a:off x="21323300" y="12806921"/>
          <a:ext cx="838200" cy="9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4750</xdr:rowOff>
    </xdr:from>
    <xdr:to>
      <xdr:col>111</xdr:col>
      <xdr:colOff>177800</xdr:colOff>
      <xdr:row>75</xdr:row>
      <xdr:rowOff>46069</xdr:rowOff>
    </xdr:to>
    <xdr:cxnSp macro="">
      <xdr:nvCxnSpPr>
        <xdr:cNvPr id="854" name="直線コネクタ 853"/>
        <xdr:cNvCxnSpPr/>
      </xdr:nvCxnSpPr>
      <xdr:spPr>
        <a:xfrm>
          <a:off x="20434300" y="12863500"/>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155473</xdr:rowOff>
    </xdr:from>
    <xdr:to>
      <xdr:col>107</xdr:col>
      <xdr:colOff>50800</xdr:colOff>
      <xdr:row>75</xdr:row>
      <xdr:rowOff>4750</xdr:rowOff>
    </xdr:to>
    <xdr:cxnSp macro="">
      <xdr:nvCxnSpPr>
        <xdr:cNvPr id="857" name="直線コネクタ 856"/>
        <xdr:cNvCxnSpPr/>
      </xdr:nvCxnSpPr>
      <xdr:spPr>
        <a:xfrm>
          <a:off x="19545300" y="12842773"/>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155473</xdr:rowOff>
    </xdr:from>
    <xdr:to>
      <xdr:col>102</xdr:col>
      <xdr:colOff>114300</xdr:colOff>
      <xdr:row>75</xdr:row>
      <xdr:rowOff>59823</xdr:rowOff>
    </xdr:to>
    <xdr:cxnSp macro="">
      <xdr:nvCxnSpPr>
        <xdr:cNvPr id="860" name="直線コネクタ 859"/>
        <xdr:cNvCxnSpPr/>
      </xdr:nvCxnSpPr>
      <xdr:spPr>
        <a:xfrm flipV="1">
          <a:off x="18656300" y="12842773"/>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68821</xdr:rowOff>
    </xdr:from>
    <xdr:to>
      <xdr:col>116</xdr:col>
      <xdr:colOff>114300</xdr:colOff>
      <xdr:row>74</xdr:row>
      <xdr:rowOff>170421</xdr:rowOff>
    </xdr:to>
    <xdr:sp macro="" textlink="">
      <xdr:nvSpPr>
        <xdr:cNvPr id="870" name="楕円 869"/>
        <xdr:cNvSpPr/>
      </xdr:nvSpPr>
      <xdr:spPr>
        <a:xfrm>
          <a:off x="22110700" y="127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91698</xdr:rowOff>
    </xdr:from>
    <xdr:ext cx="534377" cy="259045"/>
    <xdr:sp macro="" textlink="">
      <xdr:nvSpPr>
        <xdr:cNvPr id="871" name="繰出金該当値テキスト"/>
        <xdr:cNvSpPr txBox="1"/>
      </xdr:nvSpPr>
      <xdr:spPr>
        <a:xfrm>
          <a:off x="22212300" y="126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166719</xdr:rowOff>
    </xdr:from>
    <xdr:to>
      <xdr:col>112</xdr:col>
      <xdr:colOff>38100</xdr:colOff>
      <xdr:row>75</xdr:row>
      <xdr:rowOff>96869</xdr:rowOff>
    </xdr:to>
    <xdr:sp macro="" textlink="">
      <xdr:nvSpPr>
        <xdr:cNvPr id="872" name="楕円 871"/>
        <xdr:cNvSpPr/>
      </xdr:nvSpPr>
      <xdr:spPr>
        <a:xfrm>
          <a:off x="21272500" y="128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113396</xdr:rowOff>
    </xdr:from>
    <xdr:ext cx="534377" cy="259045"/>
    <xdr:sp macro="" textlink="">
      <xdr:nvSpPr>
        <xdr:cNvPr id="873" name="テキスト ボックス 872"/>
        <xdr:cNvSpPr txBox="1"/>
      </xdr:nvSpPr>
      <xdr:spPr>
        <a:xfrm>
          <a:off x="21056111" y="126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125400</xdr:rowOff>
    </xdr:from>
    <xdr:to>
      <xdr:col>107</xdr:col>
      <xdr:colOff>101600</xdr:colOff>
      <xdr:row>75</xdr:row>
      <xdr:rowOff>55550</xdr:rowOff>
    </xdr:to>
    <xdr:sp macro="" textlink="">
      <xdr:nvSpPr>
        <xdr:cNvPr id="874" name="楕円 873"/>
        <xdr:cNvSpPr/>
      </xdr:nvSpPr>
      <xdr:spPr>
        <a:xfrm>
          <a:off x="20383500" y="128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72077</xdr:rowOff>
    </xdr:from>
    <xdr:ext cx="534377" cy="259045"/>
    <xdr:sp macro="" textlink="">
      <xdr:nvSpPr>
        <xdr:cNvPr id="875" name="テキスト ボックス 874"/>
        <xdr:cNvSpPr txBox="1"/>
      </xdr:nvSpPr>
      <xdr:spPr>
        <a:xfrm>
          <a:off x="20167111" y="125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104673</xdr:rowOff>
    </xdr:from>
    <xdr:to>
      <xdr:col>102</xdr:col>
      <xdr:colOff>165100</xdr:colOff>
      <xdr:row>75</xdr:row>
      <xdr:rowOff>34823</xdr:rowOff>
    </xdr:to>
    <xdr:sp macro="" textlink="">
      <xdr:nvSpPr>
        <xdr:cNvPr id="876" name="楕円 875"/>
        <xdr:cNvSpPr/>
      </xdr:nvSpPr>
      <xdr:spPr>
        <a:xfrm>
          <a:off x="19494500" y="127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25950</xdr:rowOff>
    </xdr:from>
    <xdr:ext cx="534377" cy="259045"/>
    <xdr:sp macro="" textlink="">
      <xdr:nvSpPr>
        <xdr:cNvPr id="877" name="テキスト ボックス 876"/>
        <xdr:cNvSpPr txBox="1"/>
      </xdr:nvSpPr>
      <xdr:spPr>
        <a:xfrm>
          <a:off x="19278111" y="128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9023</xdr:rowOff>
    </xdr:from>
    <xdr:to>
      <xdr:col>98</xdr:col>
      <xdr:colOff>38100</xdr:colOff>
      <xdr:row>75</xdr:row>
      <xdr:rowOff>110623</xdr:rowOff>
    </xdr:to>
    <xdr:sp macro="" textlink="">
      <xdr:nvSpPr>
        <xdr:cNvPr id="878" name="楕円 877"/>
        <xdr:cNvSpPr/>
      </xdr:nvSpPr>
      <xdr:spPr>
        <a:xfrm>
          <a:off x="18605500" y="128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127150</xdr:rowOff>
    </xdr:from>
    <xdr:ext cx="534377" cy="259045"/>
    <xdr:sp macro="" textlink="">
      <xdr:nvSpPr>
        <xdr:cNvPr id="879" name="テキスト ボックス 878"/>
        <xdr:cNvSpPr txBox="1"/>
      </xdr:nvSpPr>
      <xdr:spPr>
        <a:xfrm>
          <a:off x="18389111" y="12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473,175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円となっている。主な構成項目のうち人件費は、住民一人あたり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78,070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円増加した。類似団体平均と比べると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円下回っているが、全国平均・茨城県平均と比べると高い状況にある。庁舎が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つに分かれていることもあり、削減は難しいところではあるが、職員の適正配置を行っていく。物件費は、住民一人あたり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77,300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円となっている。類似団体平均と比べ、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円下回っているが、全国平均・県平均よりは上回っている。学校の統合により、スクールバスの運行を始めたため、年々支出額が多くなっている。扶助費は、住民一人あたり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78,505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おり、全国平均・茨城県平均も下回っている。類似団体と比べると、生活保護対象者が少ないことによるものである。扶助費は毎年増加しており、高齢化により、さらに支出額が増加することが懸念される。補助費等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45,888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円となり、類似団体の平均と比べ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19,937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円下回っているが、全国・県平均と比べると高い数値となっている。今後も補助金の適正な支出を検討し、歳出削減を図っていかなければならない。普通建設事業費では、住民一人当たり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54,876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円の支出であった。類似団体より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おり、全国平均・茨城県平均も下回っている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。今後も事業の精査を行い、予算の抑制を行う必要がある。公債費は、住民一人あたり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51,678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円下回っているが、全国平均・茨城県平均よりは上回っている。学校建設等を行ったため、今後公債費が増えていくものと思われる。繰出金は、住民一人当たり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61,054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円上回っている。今後は、下水道事業の企業会計移行に伴い、減少していくと思われる。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35,074
34,079
222.48
17,096,913
16,596,150
362,231
10,761,037
19,213,741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113411</xdr:rowOff>
    </xdr:from>
    <xdr:to>
      <xdr:col>24</xdr:col>
      <xdr:colOff>63500</xdr:colOff>
      <xdr:row>36</xdr:row>
      <xdr:rowOff>129794</xdr:rowOff>
    </xdr:to>
    <xdr:cxnSp macro="">
      <xdr:nvCxnSpPr>
        <xdr:cNvPr id="61" name="直線コネクタ 60"/>
        <xdr:cNvCxnSpPr/>
      </xdr:nvCxnSpPr>
      <xdr:spPr>
        <a:xfrm flipV="1">
          <a:off x="3797300" y="6285611"/>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129794</xdr:rowOff>
    </xdr:from>
    <xdr:to>
      <xdr:col>19</xdr:col>
      <xdr:colOff>177800</xdr:colOff>
      <xdr:row>36</xdr:row>
      <xdr:rowOff>134747</xdr:rowOff>
    </xdr:to>
    <xdr:cxnSp macro="">
      <xdr:nvCxnSpPr>
        <xdr:cNvPr id="64" name="直線コネクタ 63"/>
        <xdr:cNvCxnSpPr/>
      </xdr:nvCxnSpPr>
      <xdr:spPr>
        <a:xfrm flipV="1">
          <a:off x="2908300" y="63019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87122</xdr:rowOff>
    </xdr:from>
    <xdr:to>
      <xdr:col>15</xdr:col>
      <xdr:colOff>50800</xdr:colOff>
      <xdr:row>36</xdr:row>
      <xdr:rowOff>134747</xdr:rowOff>
    </xdr:to>
    <xdr:cxnSp macro="">
      <xdr:nvCxnSpPr>
        <xdr:cNvPr id="67" name="直線コネクタ 66"/>
        <xdr:cNvCxnSpPr/>
      </xdr:nvCxnSpPr>
      <xdr:spPr>
        <a:xfrm>
          <a:off x="2019300" y="625932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87122</xdr:rowOff>
    </xdr:from>
    <xdr:to>
      <xdr:col>10</xdr:col>
      <xdr:colOff>114300</xdr:colOff>
      <xdr:row>36</xdr:row>
      <xdr:rowOff>137985</xdr:rowOff>
    </xdr:to>
    <xdr:cxnSp macro="">
      <xdr:nvCxnSpPr>
        <xdr:cNvPr id="70" name="直線コネクタ 69"/>
        <xdr:cNvCxnSpPr/>
      </xdr:nvCxnSpPr>
      <xdr:spPr>
        <a:xfrm flipV="1">
          <a:off x="1130300" y="625932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62611</xdr:rowOff>
    </xdr:from>
    <xdr:to>
      <xdr:col>24</xdr:col>
      <xdr:colOff>114300</xdr:colOff>
      <xdr:row>36</xdr:row>
      <xdr:rowOff>164211</xdr:rowOff>
    </xdr:to>
    <xdr:sp macro="" textlink="">
      <xdr:nvSpPr>
        <xdr:cNvPr id="80" name="楕円 79"/>
        <xdr:cNvSpPr/>
      </xdr:nvSpPr>
      <xdr:spPr>
        <a:xfrm>
          <a:off x="45847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41038</xdr:rowOff>
    </xdr:from>
    <xdr:ext cx="469744" cy="259045"/>
    <xdr:sp macro="" textlink="">
      <xdr:nvSpPr>
        <xdr:cNvPr id="81" name="議会費該当値テキスト"/>
        <xdr:cNvSpPr txBox="1"/>
      </xdr:nvSpPr>
      <xdr:spPr>
        <a:xfrm>
          <a:off x="4686300"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78994</xdr:rowOff>
    </xdr:from>
    <xdr:to>
      <xdr:col>20</xdr:col>
      <xdr:colOff>38100</xdr:colOff>
      <xdr:row>37</xdr:row>
      <xdr:rowOff>9144</xdr:rowOff>
    </xdr:to>
    <xdr:sp macro="" textlink="">
      <xdr:nvSpPr>
        <xdr:cNvPr id="82" name="楕円 81"/>
        <xdr:cNvSpPr/>
      </xdr:nvSpPr>
      <xdr:spPr>
        <a:xfrm>
          <a:off x="3746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271</xdr:rowOff>
    </xdr:from>
    <xdr:ext cx="469744" cy="259045"/>
    <xdr:sp macro="" textlink="">
      <xdr:nvSpPr>
        <xdr:cNvPr id="83" name="テキスト ボックス 82"/>
        <xdr:cNvSpPr txBox="1"/>
      </xdr:nvSpPr>
      <xdr:spPr>
        <a:xfrm>
          <a:off x="3562428"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83947</xdr:rowOff>
    </xdr:from>
    <xdr:to>
      <xdr:col>15</xdr:col>
      <xdr:colOff>101600</xdr:colOff>
      <xdr:row>37</xdr:row>
      <xdr:rowOff>14097</xdr:rowOff>
    </xdr:to>
    <xdr:sp macro="" textlink="">
      <xdr:nvSpPr>
        <xdr:cNvPr id="84" name="楕円 83"/>
        <xdr:cNvSpPr/>
      </xdr:nvSpPr>
      <xdr:spPr>
        <a:xfrm>
          <a:off x="2857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5224</xdr:rowOff>
    </xdr:from>
    <xdr:ext cx="469744" cy="259045"/>
    <xdr:sp macro="" textlink="">
      <xdr:nvSpPr>
        <xdr:cNvPr id="85" name="テキスト ボックス 84"/>
        <xdr:cNvSpPr txBox="1"/>
      </xdr:nvSpPr>
      <xdr:spPr>
        <a:xfrm>
          <a:off x="2673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36322</xdr:rowOff>
    </xdr:from>
    <xdr:to>
      <xdr:col>10</xdr:col>
      <xdr:colOff>165100</xdr:colOff>
      <xdr:row>36</xdr:row>
      <xdr:rowOff>137922</xdr:rowOff>
    </xdr:to>
    <xdr:sp macro="" textlink="">
      <xdr:nvSpPr>
        <xdr:cNvPr id="86" name="楕円 85"/>
        <xdr:cNvSpPr/>
      </xdr:nvSpPr>
      <xdr:spPr>
        <a:xfrm>
          <a:off x="196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129049</xdr:rowOff>
    </xdr:from>
    <xdr:ext cx="469744" cy="259045"/>
    <xdr:sp macro="" textlink="">
      <xdr:nvSpPr>
        <xdr:cNvPr id="87" name="テキスト ボックス 86"/>
        <xdr:cNvSpPr txBox="1"/>
      </xdr:nvSpPr>
      <xdr:spPr>
        <a:xfrm>
          <a:off x="1784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87185</xdr:rowOff>
    </xdr:from>
    <xdr:to>
      <xdr:col>6</xdr:col>
      <xdr:colOff>38100</xdr:colOff>
      <xdr:row>37</xdr:row>
      <xdr:rowOff>17335</xdr:rowOff>
    </xdr:to>
    <xdr:sp macro="" textlink="">
      <xdr:nvSpPr>
        <xdr:cNvPr id="88" name="楕円 87"/>
        <xdr:cNvSpPr/>
      </xdr:nvSpPr>
      <xdr:spPr>
        <a:xfrm>
          <a:off x="1079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8462</xdr:rowOff>
    </xdr:from>
    <xdr:ext cx="469744" cy="259045"/>
    <xdr:sp macro="" textlink="">
      <xdr:nvSpPr>
        <xdr:cNvPr id="89" name="テキスト ボックス 88"/>
        <xdr:cNvSpPr txBox="1"/>
      </xdr:nvSpPr>
      <xdr:spPr>
        <a:xfrm>
          <a:off x="895428" y="63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62673</xdr:rowOff>
    </xdr:from>
    <xdr:to>
      <xdr:col>24</xdr:col>
      <xdr:colOff>63500</xdr:colOff>
      <xdr:row>58</xdr:row>
      <xdr:rowOff>69872</xdr:rowOff>
    </xdr:to>
    <xdr:cxnSp macro="">
      <xdr:nvCxnSpPr>
        <xdr:cNvPr id="118" name="直線コネクタ 117"/>
        <xdr:cNvCxnSpPr/>
      </xdr:nvCxnSpPr>
      <xdr:spPr>
        <a:xfrm flipV="1">
          <a:off x="3797300" y="10006773"/>
          <a:ext cx="8382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69872</xdr:rowOff>
    </xdr:from>
    <xdr:to>
      <xdr:col>19</xdr:col>
      <xdr:colOff>177800</xdr:colOff>
      <xdr:row>58</xdr:row>
      <xdr:rowOff>71718</xdr:rowOff>
    </xdr:to>
    <xdr:cxnSp macro="">
      <xdr:nvCxnSpPr>
        <xdr:cNvPr id="121" name="直線コネクタ 120"/>
        <xdr:cNvCxnSpPr/>
      </xdr:nvCxnSpPr>
      <xdr:spPr>
        <a:xfrm flipV="1">
          <a:off x="2908300" y="10013972"/>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63188</xdr:rowOff>
    </xdr:from>
    <xdr:to>
      <xdr:col>15</xdr:col>
      <xdr:colOff>50800</xdr:colOff>
      <xdr:row>58</xdr:row>
      <xdr:rowOff>71718</xdr:rowOff>
    </xdr:to>
    <xdr:cxnSp macro="">
      <xdr:nvCxnSpPr>
        <xdr:cNvPr id="124" name="直線コネクタ 123"/>
        <xdr:cNvCxnSpPr/>
      </xdr:nvCxnSpPr>
      <xdr:spPr>
        <a:xfrm>
          <a:off x="2019300" y="10007288"/>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63188</xdr:rowOff>
    </xdr:from>
    <xdr:to>
      <xdr:col>10</xdr:col>
      <xdr:colOff>114300</xdr:colOff>
      <xdr:row>58</xdr:row>
      <xdr:rowOff>111142</xdr:rowOff>
    </xdr:to>
    <xdr:cxnSp macro="">
      <xdr:nvCxnSpPr>
        <xdr:cNvPr id="127" name="直線コネクタ 126"/>
        <xdr:cNvCxnSpPr/>
      </xdr:nvCxnSpPr>
      <xdr:spPr>
        <a:xfrm flipV="1">
          <a:off x="1130300" y="10007288"/>
          <a:ext cx="889000" cy="4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11873</xdr:rowOff>
    </xdr:from>
    <xdr:to>
      <xdr:col>24</xdr:col>
      <xdr:colOff>114300</xdr:colOff>
      <xdr:row>58</xdr:row>
      <xdr:rowOff>113473</xdr:rowOff>
    </xdr:to>
    <xdr:sp macro="" textlink="">
      <xdr:nvSpPr>
        <xdr:cNvPr id="137" name="楕円 136"/>
        <xdr:cNvSpPr/>
      </xdr:nvSpPr>
      <xdr:spPr>
        <a:xfrm>
          <a:off x="4584700" y="99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19072</xdr:rowOff>
    </xdr:from>
    <xdr:to>
      <xdr:col>20</xdr:col>
      <xdr:colOff>38100</xdr:colOff>
      <xdr:row>58</xdr:row>
      <xdr:rowOff>120672</xdr:rowOff>
    </xdr:to>
    <xdr:sp macro="" textlink="">
      <xdr:nvSpPr>
        <xdr:cNvPr id="139" name="楕円 138"/>
        <xdr:cNvSpPr/>
      </xdr:nvSpPr>
      <xdr:spPr>
        <a:xfrm>
          <a:off x="3746500" y="99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111799</xdr:rowOff>
    </xdr:from>
    <xdr:ext cx="534377" cy="259045"/>
    <xdr:sp macro="" textlink="">
      <xdr:nvSpPr>
        <xdr:cNvPr id="140" name="テキスト ボックス 139"/>
        <xdr:cNvSpPr txBox="1"/>
      </xdr:nvSpPr>
      <xdr:spPr>
        <a:xfrm>
          <a:off x="3530111" y="100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20918</xdr:rowOff>
    </xdr:from>
    <xdr:to>
      <xdr:col>15</xdr:col>
      <xdr:colOff>101600</xdr:colOff>
      <xdr:row>58</xdr:row>
      <xdr:rowOff>122518</xdr:rowOff>
    </xdr:to>
    <xdr:sp macro="" textlink="">
      <xdr:nvSpPr>
        <xdr:cNvPr id="141" name="楕円 140"/>
        <xdr:cNvSpPr/>
      </xdr:nvSpPr>
      <xdr:spPr>
        <a:xfrm>
          <a:off x="2857500" y="99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113645</xdr:rowOff>
    </xdr:from>
    <xdr:ext cx="534377" cy="259045"/>
    <xdr:sp macro="" textlink="">
      <xdr:nvSpPr>
        <xdr:cNvPr id="142" name="テキスト ボックス 141"/>
        <xdr:cNvSpPr txBox="1"/>
      </xdr:nvSpPr>
      <xdr:spPr>
        <a:xfrm>
          <a:off x="2641111" y="100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12388</xdr:rowOff>
    </xdr:from>
    <xdr:to>
      <xdr:col>10</xdr:col>
      <xdr:colOff>165100</xdr:colOff>
      <xdr:row>58</xdr:row>
      <xdr:rowOff>113988</xdr:rowOff>
    </xdr:to>
    <xdr:sp macro="" textlink="">
      <xdr:nvSpPr>
        <xdr:cNvPr id="143" name="楕円 142"/>
        <xdr:cNvSpPr/>
      </xdr:nvSpPr>
      <xdr:spPr>
        <a:xfrm>
          <a:off x="1968500" y="99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105115</xdr:rowOff>
    </xdr:from>
    <xdr:ext cx="534377" cy="259045"/>
    <xdr:sp macro="" textlink="">
      <xdr:nvSpPr>
        <xdr:cNvPr id="144" name="テキスト ボックス 143"/>
        <xdr:cNvSpPr txBox="1"/>
      </xdr:nvSpPr>
      <xdr:spPr>
        <a:xfrm>
          <a:off x="1752111" y="100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60342</xdr:rowOff>
    </xdr:from>
    <xdr:to>
      <xdr:col>6</xdr:col>
      <xdr:colOff>38100</xdr:colOff>
      <xdr:row>58</xdr:row>
      <xdr:rowOff>161942</xdr:rowOff>
    </xdr:to>
    <xdr:sp macro="" textlink="">
      <xdr:nvSpPr>
        <xdr:cNvPr id="145" name="楕円 144"/>
        <xdr:cNvSpPr/>
      </xdr:nvSpPr>
      <xdr:spPr>
        <a:xfrm>
          <a:off x="1079500" y="100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153069</xdr:rowOff>
    </xdr:from>
    <xdr:ext cx="534377" cy="259045"/>
    <xdr:sp macro="" textlink="">
      <xdr:nvSpPr>
        <xdr:cNvPr id="146" name="テキスト ボックス 145"/>
        <xdr:cNvSpPr txBox="1"/>
      </xdr:nvSpPr>
      <xdr:spPr>
        <a:xfrm>
          <a:off x="863111" y="100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160299</xdr:rowOff>
    </xdr:from>
    <xdr:to>
      <xdr:col>24</xdr:col>
      <xdr:colOff>63500</xdr:colOff>
      <xdr:row>78</xdr:row>
      <xdr:rowOff>40539</xdr:rowOff>
    </xdr:to>
    <xdr:cxnSp macro="">
      <xdr:nvCxnSpPr>
        <xdr:cNvPr id="176" name="直線コネクタ 175"/>
        <xdr:cNvCxnSpPr/>
      </xdr:nvCxnSpPr>
      <xdr:spPr>
        <a:xfrm flipV="1">
          <a:off x="3797300" y="13361949"/>
          <a:ext cx="8382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1257</xdr:rowOff>
    </xdr:from>
    <xdr:to>
      <xdr:col>19</xdr:col>
      <xdr:colOff>177800</xdr:colOff>
      <xdr:row>78</xdr:row>
      <xdr:rowOff>40539</xdr:rowOff>
    </xdr:to>
    <xdr:cxnSp macro="">
      <xdr:nvCxnSpPr>
        <xdr:cNvPr id="179" name="直線コネクタ 178"/>
        <xdr:cNvCxnSpPr/>
      </xdr:nvCxnSpPr>
      <xdr:spPr>
        <a:xfrm>
          <a:off x="2908300" y="13374357"/>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1257</xdr:rowOff>
    </xdr:from>
    <xdr:to>
      <xdr:col>15</xdr:col>
      <xdr:colOff>50800</xdr:colOff>
      <xdr:row>78</xdr:row>
      <xdr:rowOff>130226</xdr:rowOff>
    </xdr:to>
    <xdr:cxnSp macro="">
      <xdr:nvCxnSpPr>
        <xdr:cNvPr id="182" name="直線コネクタ 181"/>
        <xdr:cNvCxnSpPr/>
      </xdr:nvCxnSpPr>
      <xdr:spPr>
        <a:xfrm flipV="1">
          <a:off x="2019300" y="13374357"/>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130226</xdr:rowOff>
    </xdr:from>
    <xdr:to>
      <xdr:col>10</xdr:col>
      <xdr:colOff>114300</xdr:colOff>
      <xdr:row>79</xdr:row>
      <xdr:rowOff>14275</xdr:rowOff>
    </xdr:to>
    <xdr:cxnSp macro="">
      <xdr:nvCxnSpPr>
        <xdr:cNvPr id="185" name="直線コネクタ 184"/>
        <xdr:cNvCxnSpPr/>
      </xdr:nvCxnSpPr>
      <xdr:spPr>
        <a:xfrm flipV="1">
          <a:off x="1130300" y="1350332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109499</xdr:rowOff>
    </xdr:from>
    <xdr:to>
      <xdr:col>24</xdr:col>
      <xdr:colOff>114300</xdr:colOff>
      <xdr:row>78</xdr:row>
      <xdr:rowOff>39649</xdr:rowOff>
    </xdr:to>
    <xdr:sp macro="" textlink="">
      <xdr:nvSpPr>
        <xdr:cNvPr id="195" name="楕円 194"/>
        <xdr:cNvSpPr/>
      </xdr:nvSpPr>
      <xdr:spPr>
        <a:xfrm>
          <a:off x="4584700" y="133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87926</xdr:rowOff>
    </xdr:from>
    <xdr:ext cx="599010" cy="259045"/>
    <xdr:sp macro="" textlink="">
      <xdr:nvSpPr>
        <xdr:cNvPr id="196" name="民生費該当値テキスト"/>
        <xdr:cNvSpPr txBox="1"/>
      </xdr:nvSpPr>
      <xdr:spPr>
        <a:xfrm>
          <a:off x="4686300" y="1328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161189</xdr:rowOff>
    </xdr:from>
    <xdr:to>
      <xdr:col>20</xdr:col>
      <xdr:colOff>38100</xdr:colOff>
      <xdr:row>78</xdr:row>
      <xdr:rowOff>91339</xdr:rowOff>
    </xdr:to>
    <xdr:sp macro="" textlink="">
      <xdr:nvSpPr>
        <xdr:cNvPr id="197" name="楕円 196"/>
        <xdr:cNvSpPr/>
      </xdr:nvSpPr>
      <xdr:spPr>
        <a:xfrm>
          <a:off x="3746500" y="133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82466</xdr:rowOff>
    </xdr:from>
    <xdr:ext cx="599010" cy="259045"/>
    <xdr:sp macro="" textlink="">
      <xdr:nvSpPr>
        <xdr:cNvPr id="198" name="テキスト ボックス 197"/>
        <xdr:cNvSpPr txBox="1"/>
      </xdr:nvSpPr>
      <xdr:spPr>
        <a:xfrm>
          <a:off x="3497795" y="1345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121907</xdr:rowOff>
    </xdr:from>
    <xdr:to>
      <xdr:col>15</xdr:col>
      <xdr:colOff>101600</xdr:colOff>
      <xdr:row>78</xdr:row>
      <xdr:rowOff>52057</xdr:rowOff>
    </xdr:to>
    <xdr:sp macro="" textlink="">
      <xdr:nvSpPr>
        <xdr:cNvPr id="199" name="楕円 198"/>
        <xdr:cNvSpPr/>
      </xdr:nvSpPr>
      <xdr:spPr>
        <a:xfrm>
          <a:off x="2857500" y="133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43184</xdr:rowOff>
    </xdr:from>
    <xdr:ext cx="599010" cy="259045"/>
    <xdr:sp macro="" textlink="">
      <xdr:nvSpPr>
        <xdr:cNvPr id="200" name="テキスト ボックス 199"/>
        <xdr:cNvSpPr txBox="1"/>
      </xdr:nvSpPr>
      <xdr:spPr>
        <a:xfrm>
          <a:off x="2608795" y="134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79426</xdr:rowOff>
    </xdr:from>
    <xdr:to>
      <xdr:col>10</xdr:col>
      <xdr:colOff>165100</xdr:colOff>
      <xdr:row>79</xdr:row>
      <xdr:rowOff>9576</xdr:rowOff>
    </xdr:to>
    <xdr:sp macro="" textlink="">
      <xdr:nvSpPr>
        <xdr:cNvPr id="201" name="楕円 200"/>
        <xdr:cNvSpPr/>
      </xdr:nvSpPr>
      <xdr:spPr>
        <a:xfrm>
          <a:off x="1968500" y="134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703</xdr:rowOff>
    </xdr:from>
    <xdr:ext cx="599010" cy="259045"/>
    <xdr:sp macro="" textlink="">
      <xdr:nvSpPr>
        <xdr:cNvPr id="202" name="テキスト ボックス 201"/>
        <xdr:cNvSpPr txBox="1"/>
      </xdr:nvSpPr>
      <xdr:spPr>
        <a:xfrm>
          <a:off x="1719795" y="135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134925</xdr:rowOff>
    </xdr:from>
    <xdr:to>
      <xdr:col>6</xdr:col>
      <xdr:colOff>38100</xdr:colOff>
      <xdr:row>79</xdr:row>
      <xdr:rowOff>65075</xdr:rowOff>
    </xdr:to>
    <xdr:sp macro="" textlink="">
      <xdr:nvSpPr>
        <xdr:cNvPr id="203" name="楕円 202"/>
        <xdr:cNvSpPr/>
      </xdr:nvSpPr>
      <xdr:spPr>
        <a:xfrm>
          <a:off x="1079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56202</xdr:rowOff>
    </xdr:from>
    <xdr:ext cx="599010" cy="259045"/>
    <xdr:sp macro="" textlink="">
      <xdr:nvSpPr>
        <xdr:cNvPr id="204" name="テキスト ボックス 203"/>
        <xdr:cNvSpPr txBox="1"/>
      </xdr:nvSpPr>
      <xdr:spPr>
        <a:xfrm>
          <a:off x="830795" y="1360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65698</xdr:rowOff>
    </xdr:from>
    <xdr:to>
      <xdr:col>24</xdr:col>
      <xdr:colOff>63500</xdr:colOff>
      <xdr:row>98</xdr:row>
      <xdr:rowOff>80280</xdr:rowOff>
    </xdr:to>
    <xdr:cxnSp macro="">
      <xdr:nvCxnSpPr>
        <xdr:cNvPr id="236" name="直線コネクタ 235"/>
        <xdr:cNvCxnSpPr/>
      </xdr:nvCxnSpPr>
      <xdr:spPr>
        <a:xfrm flipV="1">
          <a:off x="3797300" y="16867798"/>
          <a:ext cx="8382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71039</xdr:rowOff>
    </xdr:from>
    <xdr:to>
      <xdr:col>19</xdr:col>
      <xdr:colOff>177800</xdr:colOff>
      <xdr:row>98</xdr:row>
      <xdr:rowOff>80280</xdr:rowOff>
    </xdr:to>
    <xdr:cxnSp macro="">
      <xdr:nvCxnSpPr>
        <xdr:cNvPr id="239" name="直線コネクタ 238"/>
        <xdr:cNvCxnSpPr/>
      </xdr:nvCxnSpPr>
      <xdr:spPr>
        <a:xfrm>
          <a:off x="2908300" y="16873139"/>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71039</xdr:rowOff>
    </xdr:from>
    <xdr:to>
      <xdr:col>15</xdr:col>
      <xdr:colOff>50800</xdr:colOff>
      <xdr:row>98</xdr:row>
      <xdr:rowOff>117297</xdr:rowOff>
    </xdr:to>
    <xdr:cxnSp macro="">
      <xdr:nvCxnSpPr>
        <xdr:cNvPr id="242" name="直線コネクタ 241"/>
        <xdr:cNvCxnSpPr/>
      </xdr:nvCxnSpPr>
      <xdr:spPr>
        <a:xfrm flipV="1">
          <a:off x="2019300" y="16873139"/>
          <a:ext cx="889000" cy="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106716</xdr:rowOff>
    </xdr:from>
    <xdr:to>
      <xdr:col>10</xdr:col>
      <xdr:colOff>114300</xdr:colOff>
      <xdr:row>98</xdr:row>
      <xdr:rowOff>117297</xdr:rowOff>
    </xdr:to>
    <xdr:cxnSp macro="">
      <xdr:nvCxnSpPr>
        <xdr:cNvPr id="245" name="直線コネクタ 244"/>
        <xdr:cNvCxnSpPr/>
      </xdr:nvCxnSpPr>
      <xdr:spPr>
        <a:xfrm>
          <a:off x="1130300" y="16908816"/>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14898</xdr:rowOff>
    </xdr:from>
    <xdr:to>
      <xdr:col>24</xdr:col>
      <xdr:colOff>114300</xdr:colOff>
      <xdr:row>98</xdr:row>
      <xdr:rowOff>116498</xdr:rowOff>
    </xdr:to>
    <xdr:sp macro="" textlink="">
      <xdr:nvSpPr>
        <xdr:cNvPr id="255" name="楕円 254"/>
        <xdr:cNvSpPr/>
      </xdr:nvSpPr>
      <xdr:spPr>
        <a:xfrm>
          <a:off x="45847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164775</xdr:rowOff>
    </xdr:from>
    <xdr:ext cx="534377" cy="259045"/>
    <xdr:sp macro="" textlink="">
      <xdr:nvSpPr>
        <xdr:cNvPr id="256" name="衛生費該当値テキスト"/>
        <xdr:cNvSpPr txBox="1"/>
      </xdr:nvSpPr>
      <xdr:spPr>
        <a:xfrm>
          <a:off x="4686300" y="167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29480</xdr:rowOff>
    </xdr:from>
    <xdr:to>
      <xdr:col>20</xdr:col>
      <xdr:colOff>38100</xdr:colOff>
      <xdr:row>98</xdr:row>
      <xdr:rowOff>131080</xdr:rowOff>
    </xdr:to>
    <xdr:sp macro="" textlink="">
      <xdr:nvSpPr>
        <xdr:cNvPr id="257" name="楕円 256"/>
        <xdr:cNvSpPr/>
      </xdr:nvSpPr>
      <xdr:spPr>
        <a:xfrm>
          <a:off x="3746500" y="168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122207</xdr:rowOff>
    </xdr:from>
    <xdr:ext cx="534377" cy="259045"/>
    <xdr:sp macro="" textlink="">
      <xdr:nvSpPr>
        <xdr:cNvPr id="258" name="テキスト ボックス 257"/>
        <xdr:cNvSpPr txBox="1"/>
      </xdr:nvSpPr>
      <xdr:spPr>
        <a:xfrm>
          <a:off x="3530111" y="169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20239</xdr:rowOff>
    </xdr:from>
    <xdr:to>
      <xdr:col>15</xdr:col>
      <xdr:colOff>101600</xdr:colOff>
      <xdr:row>98</xdr:row>
      <xdr:rowOff>121839</xdr:rowOff>
    </xdr:to>
    <xdr:sp macro="" textlink="">
      <xdr:nvSpPr>
        <xdr:cNvPr id="259" name="楕円 258"/>
        <xdr:cNvSpPr/>
      </xdr:nvSpPr>
      <xdr:spPr>
        <a:xfrm>
          <a:off x="2857500" y="168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112966</xdr:rowOff>
    </xdr:from>
    <xdr:ext cx="534377" cy="259045"/>
    <xdr:sp macro="" textlink="">
      <xdr:nvSpPr>
        <xdr:cNvPr id="260" name="テキスト ボックス 259"/>
        <xdr:cNvSpPr txBox="1"/>
      </xdr:nvSpPr>
      <xdr:spPr>
        <a:xfrm>
          <a:off x="2641111" y="169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66497</xdr:rowOff>
    </xdr:from>
    <xdr:to>
      <xdr:col>10</xdr:col>
      <xdr:colOff>165100</xdr:colOff>
      <xdr:row>98</xdr:row>
      <xdr:rowOff>168097</xdr:rowOff>
    </xdr:to>
    <xdr:sp macro="" textlink="">
      <xdr:nvSpPr>
        <xdr:cNvPr id="261" name="楕円 260"/>
        <xdr:cNvSpPr/>
      </xdr:nvSpPr>
      <xdr:spPr>
        <a:xfrm>
          <a:off x="1968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159224</xdr:rowOff>
    </xdr:from>
    <xdr:ext cx="534377" cy="259045"/>
    <xdr:sp macro="" textlink="">
      <xdr:nvSpPr>
        <xdr:cNvPr id="262" name="テキスト ボックス 261"/>
        <xdr:cNvSpPr txBox="1"/>
      </xdr:nvSpPr>
      <xdr:spPr>
        <a:xfrm>
          <a:off x="1752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55916</xdr:rowOff>
    </xdr:from>
    <xdr:to>
      <xdr:col>6</xdr:col>
      <xdr:colOff>38100</xdr:colOff>
      <xdr:row>98</xdr:row>
      <xdr:rowOff>157516</xdr:rowOff>
    </xdr:to>
    <xdr:sp macro="" textlink="">
      <xdr:nvSpPr>
        <xdr:cNvPr id="263" name="楕円 262"/>
        <xdr:cNvSpPr/>
      </xdr:nvSpPr>
      <xdr:spPr>
        <a:xfrm>
          <a:off x="1079500" y="168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148643</xdr:rowOff>
    </xdr:from>
    <xdr:ext cx="534377" cy="259045"/>
    <xdr:sp macro="" textlink="">
      <xdr:nvSpPr>
        <xdr:cNvPr id="264" name="テキスト ボックス 263"/>
        <xdr:cNvSpPr txBox="1"/>
      </xdr:nvSpPr>
      <xdr:spPr>
        <a:xfrm>
          <a:off x="863111" y="169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42218</xdr:rowOff>
    </xdr:from>
    <xdr:to>
      <xdr:col>45</xdr:col>
      <xdr:colOff>177800</xdr:colOff>
      <xdr:row>39</xdr:row>
      <xdr:rowOff>98878</xdr:rowOff>
    </xdr:to>
    <xdr:cxnSp macro="">
      <xdr:nvCxnSpPr>
        <xdr:cNvPr id="301" name="直線コネクタ 300"/>
        <xdr:cNvCxnSpPr/>
      </xdr:nvCxnSpPr>
      <xdr:spPr>
        <a:xfrm>
          <a:off x="7861300" y="6728768"/>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143782</xdr:rowOff>
    </xdr:from>
    <xdr:to>
      <xdr:col>41</xdr:col>
      <xdr:colOff>50800</xdr:colOff>
      <xdr:row>39</xdr:row>
      <xdr:rowOff>42218</xdr:rowOff>
    </xdr:to>
    <xdr:cxnSp macro="">
      <xdr:nvCxnSpPr>
        <xdr:cNvPr id="304" name="直線コネクタ 303"/>
        <xdr:cNvCxnSpPr/>
      </xdr:nvCxnSpPr>
      <xdr:spPr>
        <a:xfrm>
          <a:off x="6972300" y="6487432"/>
          <a:ext cx="889000" cy="24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08" name="テキスト ボックス 307"/>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162868</xdr:rowOff>
    </xdr:from>
    <xdr:to>
      <xdr:col>41</xdr:col>
      <xdr:colOff>101600</xdr:colOff>
      <xdr:row>39</xdr:row>
      <xdr:rowOff>93018</xdr:rowOff>
    </xdr:to>
    <xdr:sp macro="" textlink="">
      <xdr:nvSpPr>
        <xdr:cNvPr id="320" name="楕円 319"/>
        <xdr:cNvSpPr/>
      </xdr:nvSpPr>
      <xdr:spPr>
        <a:xfrm>
          <a:off x="7810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84145</xdr:rowOff>
    </xdr:from>
    <xdr:ext cx="378565" cy="259045"/>
    <xdr:sp macro="" textlink="">
      <xdr:nvSpPr>
        <xdr:cNvPr id="321" name="テキスト ボックス 320"/>
        <xdr:cNvSpPr txBox="1"/>
      </xdr:nvSpPr>
      <xdr:spPr>
        <a:xfrm>
          <a:off x="7672017" y="677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92982</xdr:rowOff>
    </xdr:from>
    <xdr:to>
      <xdr:col>36</xdr:col>
      <xdr:colOff>165100</xdr:colOff>
      <xdr:row>38</xdr:row>
      <xdr:rowOff>23132</xdr:rowOff>
    </xdr:to>
    <xdr:sp macro="" textlink="">
      <xdr:nvSpPr>
        <xdr:cNvPr id="322" name="楕円 321"/>
        <xdr:cNvSpPr/>
      </xdr:nvSpPr>
      <xdr:spPr>
        <a:xfrm>
          <a:off x="6921500" y="64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39659</xdr:rowOff>
    </xdr:from>
    <xdr:ext cx="469744" cy="259045"/>
    <xdr:sp macro="" textlink="">
      <xdr:nvSpPr>
        <xdr:cNvPr id="323" name="テキスト ボックス 322"/>
        <xdr:cNvSpPr txBox="1"/>
      </xdr:nvSpPr>
      <xdr:spPr>
        <a:xfrm>
          <a:off x="6737428" y="621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153808</xdr:rowOff>
    </xdr:from>
    <xdr:to>
      <xdr:col>55</xdr:col>
      <xdr:colOff>0</xdr:colOff>
      <xdr:row>58</xdr:row>
      <xdr:rowOff>11357</xdr:rowOff>
    </xdr:to>
    <xdr:cxnSp macro="">
      <xdr:nvCxnSpPr>
        <xdr:cNvPr id="354" name="直線コネクタ 353"/>
        <xdr:cNvCxnSpPr/>
      </xdr:nvCxnSpPr>
      <xdr:spPr>
        <a:xfrm>
          <a:off x="9639300" y="9926458"/>
          <a:ext cx="8382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153808</xdr:rowOff>
    </xdr:from>
    <xdr:to>
      <xdr:col>50</xdr:col>
      <xdr:colOff>114300</xdr:colOff>
      <xdr:row>58</xdr:row>
      <xdr:rowOff>5392</xdr:rowOff>
    </xdr:to>
    <xdr:cxnSp macro="">
      <xdr:nvCxnSpPr>
        <xdr:cNvPr id="357" name="直線コネクタ 356"/>
        <xdr:cNvCxnSpPr/>
      </xdr:nvCxnSpPr>
      <xdr:spPr>
        <a:xfrm flipV="1">
          <a:off x="8750300" y="9926458"/>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134300</xdr:rowOff>
    </xdr:from>
    <xdr:to>
      <xdr:col>45</xdr:col>
      <xdr:colOff>177800</xdr:colOff>
      <xdr:row>58</xdr:row>
      <xdr:rowOff>5392</xdr:rowOff>
    </xdr:to>
    <xdr:cxnSp macro="">
      <xdr:nvCxnSpPr>
        <xdr:cNvPr id="360" name="直線コネクタ 359"/>
        <xdr:cNvCxnSpPr/>
      </xdr:nvCxnSpPr>
      <xdr:spPr>
        <a:xfrm>
          <a:off x="7861300" y="9906950"/>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134300</xdr:rowOff>
    </xdr:from>
    <xdr:to>
      <xdr:col>41</xdr:col>
      <xdr:colOff>50800</xdr:colOff>
      <xdr:row>58</xdr:row>
      <xdr:rowOff>15167</xdr:rowOff>
    </xdr:to>
    <xdr:cxnSp macro="">
      <xdr:nvCxnSpPr>
        <xdr:cNvPr id="363" name="直線コネクタ 362"/>
        <xdr:cNvCxnSpPr/>
      </xdr:nvCxnSpPr>
      <xdr:spPr>
        <a:xfrm flipV="1">
          <a:off x="6972300" y="9906950"/>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132007</xdr:rowOff>
    </xdr:from>
    <xdr:to>
      <xdr:col>55</xdr:col>
      <xdr:colOff>50800</xdr:colOff>
      <xdr:row>58</xdr:row>
      <xdr:rowOff>62157</xdr:rowOff>
    </xdr:to>
    <xdr:sp macro="" textlink="">
      <xdr:nvSpPr>
        <xdr:cNvPr id="373" name="楕円 372"/>
        <xdr:cNvSpPr/>
      </xdr:nvSpPr>
      <xdr:spPr>
        <a:xfrm>
          <a:off x="104267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110434</xdr:rowOff>
    </xdr:from>
    <xdr:ext cx="534377" cy="259045"/>
    <xdr:sp macro="" textlink="">
      <xdr:nvSpPr>
        <xdr:cNvPr id="374" name="農林水産業費該当値テキスト"/>
        <xdr:cNvSpPr txBox="1"/>
      </xdr:nvSpPr>
      <xdr:spPr>
        <a:xfrm>
          <a:off x="10528300" y="988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103008</xdr:rowOff>
    </xdr:from>
    <xdr:to>
      <xdr:col>50</xdr:col>
      <xdr:colOff>165100</xdr:colOff>
      <xdr:row>58</xdr:row>
      <xdr:rowOff>33158</xdr:rowOff>
    </xdr:to>
    <xdr:sp macro="" textlink="">
      <xdr:nvSpPr>
        <xdr:cNvPr id="375" name="楕円 374"/>
        <xdr:cNvSpPr/>
      </xdr:nvSpPr>
      <xdr:spPr>
        <a:xfrm>
          <a:off x="9588500" y="9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24285</xdr:rowOff>
    </xdr:from>
    <xdr:ext cx="534377" cy="259045"/>
    <xdr:sp macro="" textlink="">
      <xdr:nvSpPr>
        <xdr:cNvPr id="376" name="テキスト ボックス 375"/>
        <xdr:cNvSpPr txBox="1"/>
      </xdr:nvSpPr>
      <xdr:spPr>
        <a:xfrm>
          <a:off x="9372111" y="9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126042</xdr:rowOff>
    </xdr:from>
    <xdr:to>
      <xdr:col>46</xdr:col>
      <xdr:colOff>38100</xdr:colOff>
      <xdr:row>58</xdr:row>
      <xdr:rowOff>56192</xdr:rowOff>
    </xdr:to>
    <xdr:sp macro="" textlink="">
      <xdr:nvSpPr>
        <xdr:cNvPr id="377" name="楕円 376"/>
        <xdr:cNvSpPr/>
      </xdr:nvSpPr>
      <xdr:spPr>
        <a:xfrm>
          <a:off x="8699500" y="98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47319</xdr:rowOff>
    </xdr:from>
    <xdr:ext cx="534377" cy="259045"/>
    <xdr:sp macro="" textlink="">
      <xdr:nvSpPr>
        <xdr:cNvPr id="378" name="テキスト ボックス 377"/>
        <xdr:cNvSpPr txBox="1"/>
      </xdr:nvSpPr>
      <xdr:spPr>
        <a:xfrm>
          <a:off x="8483111" y="99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83500</xdr:rowOff>
    </xdr:from>
    <xdr:to>
      <xdr:col>41</xdr:col>
      <xdr:colOff>101600</xdr:colOff>
      <xdr:row>58</xdr:row>
      <xdr:rowOff>13650</xdr:rowOff>
    </xdr:to>
    <xdr:sp macro="" textlink="">
      <xdr:nvSpPr>
        <xdr:cNvPr id="379" name="楕円 378"/>
        <xdr:cNvSpPr/>
      </xdr:nvSpPr>
      <xdr:spPr>
        <a:xfrm>
          <a:off x="7810500" y="98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4777</xdr:rowOff>
    </xdr:from>
    <xdr:ext cx="534377" cy="259045"/>
    <xdr:sp macro="" textlink="">
      <xdr:nvSpPr>
        <xdr:cNvPr id="380" name="テキスト ボックス 379"/>
        <xdr:cNvSpPr txBox="1"/>
      </xdr:nvSpPr>
      <xdr:spPr>
        <a:xfrm>
          <a:off x="7594111" y="99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135817</xdr:rowOff>
    </xdr:from>
    <xdr:to>
      <xdr:col>36</xdr:col>
      <xdr:colOff>165100</xdr:colOff>
      <xdr:row>58</xdr:row>
      <xdr:rowOff>65967</xdr:rowOff>
    </xdr:to>
    <xdr:sp macro="" textlink="">
      <xdr:nvSpPr>
        <xdr:cNvPr id="381" name="楕円 380"/>
        <xdr:cNvSpPr/>
      </xdr:nvSpPr>
      <xdr:spPr>
        <a:xfrm>
          <a:off x="6921500" y="99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57094</xdr:rowOff>
    </xdr:from>
    <xdr:ext cx="534377" cy="259045"/>
    <xdr:sp macro="" textlink="">
      <xdr:nvSpPr>
        <xdr:cNvPr id="382" name="テキスト ボックス 381"/>
        <xdr:cNvSpPr txBox="1"/>
      </xdr:nvSpPr>
      <xdr:spPr>
        <a:xfrm>
          <a:off x="6705111" y="100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137826</xdr:rowOff>
    </xdr:from>
    <xdr:to>
      <xdr:col>55</xdr:col>
      <xdr:colOff>0</xdr:colOff>
      <xdr:row>78</xdr:row>
      <xdr:rowOff>147244</xdr:rowOff>
    </xdr:to>
    <xdr:cxnSp macro="">
      <xdr:nvCxnSpPr>
        <xdr:cNvPr id="411" name="直線コネクタ 410"/>
        <xdr:cNvCxnSpPr/>
      </xdr:nvCxnSpPr>
      <xdr:spPr>
        <a:xfrm>
          <a:off x="9639300" y="13510926"/>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137826</xdr:rowOff>
    </xdr:from>
    <xdr:to>
      <xdr:col>50</xdr:col>
      <xdr:colOff>114300</xdr:colOff>
      <xdr:row>78</xdr:row>
      <xdr:rowOff>144379</xdr:rowOff>
    </xdr:to>
    <xdr:cxnSp macro="">
      <xdr:nvCxnSpPr>
        <xdr:cNvPr id="414" name="直線コネクタ 413"/>
        <xdr:cNvCxnSpPr/>
      </xdr:nvCxnSpPr>
      <xdr:spPr>
        <a:xfrm flipV="1">
          <a:off x="8750300" y="1351092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142466</xdr:rowOff>
    </xdr:from>
    <xdr:to>
      <xdr:col>45</xdr:col>
      <xdr:colOff>177800</xdr:colOff>
      <xdr:row>78</xdr:row>
      <xdr:rowOff>144379</xdr:rowOff>
    </xdr:to>
    <xdr:cxnSp macro="">
      <xdr:nvCxnSpPr>
        <xdr:cNvPr id="417" name="直線コネクタ 416"/>
        <xdr:cNvCxnSpPr/>
      </xdr:nvCxnSpPr>
      <xdr:spPr>
        <a:xfrm>
          <a:off x="7861300" y="13515566"/>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141818</xdr:rowOff>
    </xdr:from>
    <xdr:to>
      <xdr:col>41</xdr:col>
      <xdr:colOff>50800</xdr:colOff>
      <xdr:row>78</xdr:row>
      <xdr:rowOff>142466</xdr:rowOff>
    </xdr:to>
    <xdr:cxnSp macro="">
      <xdr:nvCxnSpPr>
        <xdr:cNvPr id="420" name="直線コネクタ 419"/>
        <xdr:cNvCxnSpPr/>
      </xdr:nvCxnSpPr>
      <xdr:spPr>
        <a:xfrm>
          <a:off x="6972300" y="1351491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96444</xdr:rowOff>
    </xdr:from>
    <xdr:to>
      <xdr:col>55</xdr:col>
      <xdr:colOff>50800</xdr:colOff>
      <xdr:row>79</xdr:row>
      <xdr:rowOff>26594</xdr:rowOff>
    </xdr:to>
    <xdr:sp macro="" textlink="">
      <xdr:nvSpPr>
        <xdr:cNvPr id="430" name="楕円 429"/>
        <xdr:cNvSpPr/>
      </xdr:nvSpPr>
      <xdr:spPr>
        <a:xfrm>
          <a:off x="104267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11371</xdr:rowOff>
    </xdr:from>
    <xdr:ext cx="469744" cy="259045"/>
    <xdr:sp macro="" textlink="">
      <xdr:nvSpPr>
        <xdr:cNvPr id="431" name="商工費該当値テキスト"/>
        <xdr:cNvSpPr txBox="1"/>
      </xdr:nvSpPr>
      <xdr:spPr>
        <a:xfrm>
          <a:off x="10528300" y="133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87026</xdr:rowOff>
    </xdr:from>
    <xdr:to>
      <xdr:col>50</xdr:col>
      <xdr:colOff>165100</xdr:colOff>
      <xdr:row>79</xdr:row>
      <xdr:rowOff>17176</xdr:rowOff>
    </xdr:to>
    <xdr:sp macro="" textlink="">
      <xdr:nvSpPr>
        <xdr:cNvPr id="432" name="楕円 431"/>
        <xdr:cNvSpPr/>
      </xdr:nvSpPr>
      <xdr:spPr>
        <a:xfrm>
          <a:off x="9588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8303</xdr:rowOff>
    </xdr:from>
    <xdr:ext cx="534377" cy="259045"/>
    <xdr:sp macro="" textlink="">
      <xdr:nvSpPr>
        <xdr:cNvPr id="433" name="テキスト ボックス 432"/>
        <xdr:cNvSpPr txBox="1"/>
      </xdr:nvSpPr>
      <xdr:spPr>
        <a:xfrm>
          <a:off x="9372111" y="1355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93579</xdr:rowOff>
    </xdr:from>
    <xdr:to>
      <xdr:col>46</xdr:col>
      <xdr:colOff>38100</xdr:colOff>
      <xdr:row>79</xdr:row>
      <xdr:rowOff>23729</xdr:rowOff>
    </xdr:to>
    <xdr:sp macro="" textlink="">
      <xdr:nvSpPr>
        <xdr:cNvPr id="434" name="楕円 433"/>
        <xdr:cNvSpPr/>
      </xdr:nvSpPr>
      <xdr:spPr>
        <a:xfrm>
          <a:off x="8699500" y="134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14856</xdr:rowOff>
    </xdr:from>
    <xdr:ext cx="469744" cy="259045"/>
    <xdr:sp macro="" textlink="">
      <xdr:nvSpPr>
        <xdr:cNvPr id="435" name="テキスト ボックス 434"/>
        <xdr:cNvSpPr txBox="1"/>
      </xdr:nvSpPr>
      <xdr:spPr>
        <a:xfrm>
          <a:off x="8515428" y="1355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91666</xdr:rowOff>
    </xdr:from>
    <xdr:to>
      <xdr:col>41</xdr:col>
      <xdr:colOff>101600</xdr:colOff>
      <xdr:row>79</xdr:row>
      <xdr:rowOff>21816</xdr:rowOff>
    </xdr:to>
    <xdr:sp macro="" textlink="">
      <xdr:nvSpPr>
        <xdr:cNvPr id="436" name="楕円 435"/>
        <xdr:cNvSpPr/>
      </xdr:nvSpPr>
      <xdr:spPr>
        <a:xfrm>
          <a:off x="7810500" y="134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12943</xdr:rowOff>
    </xdr:from>
    <xdr:ext cx="469744" cy="259045"/>
    <xdr:sp macro="" textlink="">
      <xdr:nvSpPr>
        <xdr:cNvPr id="437" name="テキスト ボックス 436"/>
        <xdr:cNvSpPr txBox="1"/>
      </xdr:nvSpPr>
      <xdr:spPr>
        <a:xfrm>
          <a:off x="7626428" y="1355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91018</xdr:rowOff>
    </xdr:from>
    <xdr:to>
      <xdr:col>36</xdr:col>
      <xdr:colOff>165100</xdr:colOff>
      <xdr:row>79</xdr:row>
      <xdr:rowOff>21168</xdr:rowOff>
    </xdr:to>
    <xdr:sp macro="" textlink="">
      <xdr:nvSpPr>
        <xdr:cNvPr id="438" name="楕円 437"/>
        <xdr:cNvSpPr/>
      </xdr:nvSpPr>
      <xdr:spPr>
        <a:xfrm>
          <a:off x="6921500" y="134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12295</xdr:rowOff>
    </xdr:from>
    <xdr:ext cx="469744" cy="259045"/>
    <xdr:sp macro="" textlink="">
      <xdr:nvSpPr>
        <xdr:cNvPr id="439" name="テキスト ボックス 438"/>
        <xdr:cNvSpPr txBox="1"/>
      </xdr:nvSpPr>
      <xdr:spPr>
        <a:xfrm>
          <a:off x="6737428" y="135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163313</xdr:rowOff>
    </xdr:from>
    <xdr:to>
      <xdr:col>55</xdr:col>
      <xdr:colOff>0</xdr:colOff>
      <xdr:row>97</xdr:row>
      <xdr:rowOff>164812</xdr:rowOff>
    </xdr:to>
    <xdr:cxnSp macro="">
      <xdr:nvCxnSpPr>
        <xdr:cNvPr id="464" name="直線コネクタ 463"/>
        <xdr:cNvCxnSpPr/>
      </xdr:nvCxnSpPr>
      <xdr:spPr>
        <a:xfrm>
          <a:off x="9639300" y="16793963"/>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163313</xdr:rowOff>
    </xdr:from>
    <xdr:to>
      <xdr:col>50</xdr:col>
      <xdr:colOff>114300</xdr:colOff>
      <xdr:row>97</xdr:row>
      <xdr:rowOff>165511</xdr:rowOff>
    </xdr:to>
    <xdr:cxnSp macro="">
      <xdr:nvCxnSpPr>
        <xdr:cNvPr id="467" name="直線コネクタ 466"/>
        <xdr:cNvCxnSpPr/>
      </xdr:nvCxnSpPr>
      <xdr:spPr>
        <a:xfrm flipV="1">
          <a:off x="8750300" y="16793963"/>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165511</xdr:rowOff>
    </xdr:from>
    <xdr:to>
      <xdr:col>45</xdr:col>
      <xdr:colOff>177800</xdr:colOff>
      <xdr:row>97</xdr:row>
      <xdr:rowOff>165908</xdr:rowOff>
    </xdr:to>
    <xdr:cxnSp macro="">
      <xdr:nvCxnSpPr>
        <xdr:cNvPr id="470" name="直線コネクタ 469"/>
        <xdr:cNvCxnSpPr/>
      </xdr:nvCxnSpPr>
      <xdr:spPr>
        <a:xfrm flipV="1">
          <a:off x="7861300" y="16796161"/>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156335</xdr:rowOff>
    </xdr:from>
    <xdr:to>
      <xdr:col>41</xdr:col>
      <xdr:colOff>50800</xdr:colOff>
      <xdr:row>97</xdr:row>
      <xdr:rowOff>165908</xdr:rowOff>
    </xdr:to>
    <xdr:cxnSp macro="">
      <xdr:nvCxnSpPr>
        <xdr:cNvPr id="473" name="直線コネクタ 472"/>
        <xdr:cNvCxnSpPr/>
      </xdr:nvCxnSpPr>
      <xdr:spPr>
        <a:xfrm>
          <a:off x="6972300" y="16786985"/>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114012</xdr:rowOff>
    </xdr:from>
    <xdr:to>
      <xdr:col>55</xdr:col>
      <xdr:colOff>50800</xdr:colOff>
      <xdr:row>98</xdr:row>
      <xdr:rowOff>44162</xdr:rowOff>
    </xdr:to>
    <xdr:sp macro="" textlink="">
      <xdr:nvSpPr>
        <xdr:cNvPr id="483" name="楕円 482"/>
        <xdr:cNvSpPr/>
      </xdr:nvSpPr>
      <xdr:spPr>
        <a:xfrm>
          <a:off x="10426700" y="167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73389</xdr:rowOff>
    </xdr:from>
    <xdr:ext cx="534377" cy="259045"/>
    <xdr:sp macro="" textlink="">
      <xdr:nvSpPr>
        <xdr:cNvPr id="484" name="土木費該当値テキスト"/>
        <xdr:cNvSpPr txBox="1"/>
      </xdr:nvSpPr>
      <xdr:spPr>
        <a:xfrm>
          <a:off x="10528300" y="1653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112513</xdr:rowOff>
    </xdr:from>
    <xdr:to>
      <xdr:col>50</xdr:col>
      <xdr:colOff>165100</xdr:colOff>
      <xdr:row>98</xdr:row>
      <xdr:rowOff>42663</xdr:rowOff>
    </xdr:to>
    <xdr:sp macro="" textlink="">
      <xdr:nvSpPr>
        <xdr:cNvPr id="485" name="楕円 484"/>
        <xdr:cNvSpPr/>
      </xdr:nvSpPr>
      <xdr:spPr>
        <a:xfrm>
          <a:off x="9588500" y="167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59190</xdr:rowOff>
    </xdr:from>
    <xdr:ext cx="534377" cy="259045"/>
    <xdr:sp macro="" textlink="">
      <xdr:nvSpPr>
        <xdr:cNvPr id="486" name="テキスト ボックス 485"/>
        <xdr:cNvSpPr txBox="1"/>
      </xdr:nvSpPr>
      <xdr:spPr>
        <a:xfrm>
          <a:off x="9372111" y="1651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114711</xdr:rowOff>
    </xdr:from>
    <xdr:to>
      <xdr:col>46</xdr:col>
      <xdr:colOff>38100</xdr:colOff>
      <xdr:row>98</xdr:row>
      <xdr:rowOff>44861</xdr:rowOff>
    </xdr:to>
    <xdr:sp macro="" textlink="">
      <xdr:nvSpPr>
        <xdr:cNvPr id="487" name="楕円 486"/>
        <xdr:cNvSpPr/>
      </xdr:nvSpPr>
      <xdr:spPr>
        <a:xfrm>
          <a:off x="8699500" y="1674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61388</xdr:rowOff>
    </xdr:from>
    <xdr:ext cx="534377" cy="259045"/>
    <xdr:sp macro="" textlink="">
      <xdr:nvSpPr>
        <xdr:cNvPr id="488" name="テキスト ボックス 487"/>
        <xdr:cNvSpPr txBox="1"/>
      </xdr:nvSpPr>
      <xdr:spPr>
        <a:xfrm>
          <a:off x="8483111" y="1652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115108</xdr:rowOff>
    </xdr:from>
    <xdr:to>
      <xdr:col>41</xdr:col>
      <xdr:colOff>101600</xdr:colOff>
      <xdr:row>98</xdr:row>
      <xdr:rowOff>45258</xdr:rowOff>
    </xdr:to>
    <xdr:sp macro="" textlink="">
      <xdr:nvSpPr>
        <xdr:cNvPr id="489" name="楕円 488"/>
        <xdr:cNvSpPr/>
      </xdr:nvSpPr>
      <xdr:spPr>
        <a:xfrm>
          <a:off x="7810500" y="167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36385</xdr:rowOff>
    </xdr:from>
    <xdr:ext cx="534377" cy="259045"/>
    <xdr:sp macro="" textlink="">
      <xdr:nvSpPr>
        <xdr:cNvPr id="490" name="テキスト ボックス 489"/>
        <xdr:cNvSpPr txBox="1"/>
      </xdr:nvSpPr>
      <xdr:spPr>
        <a:xfrm>
          <a:off x="7594111" y="168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105535</xdr:rowOff>
    </xdr:from>
    <xdr:to>
      <xdr:col>36</xdr:col>
      <xdr:colOff>165100</xdr:colOff>
      <xdr:row>98</xdr:row>
      <xdr:rowOff>35685</xdr:rowOff>
    </xdr:to>
    <xdr:sp macro="" textlink="">
      <xdr:nvSpPr>
        <xdr:cNvPr id="491" name="楕円 490"/>
        <xdr:cNvSpPr/>
      </xdr:nvSpPr>
      <xdr:spPr>
        <a:xfrm>
          <a:off x="6921500" y="167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52212</xdr:rowOff>
    </xdr:from>
    <xdr:ext cx="534377" cy="259045"/>
    <xdr:sp macro="" textlink="">
      <xdr:nvSpPr>
        <xdr:cNvPr id="492" name="テキスト ボックス 491"/>
        <xdr:cNvSpPr txBox="1"/>
      </xdr:nvSpPr>
      <xdr:spPr>
        <a:xfrm>
          <a:off x="6705111" y="1651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129642</xdr:rowOff>
    </xdr:from>
    <xdr:to>
      <xdr:col>85</xdr:col>
      <xdr:colOff>127000</xdr:colOff>
      <xdr:row>36</xdr:row>
      <xdr:rowOff>129772</xdr:rowOff>
    </xdr:to>
    <xdr:cxnSp macro="">
      <xdr:nvCxnSpPr>
        <xdr:cNvPr id="524" name="直線コネクタ 523"/>
        <xdr:cNvCxnSpPr/>
      </xdr:nvCxnSpPr>
      <xdr:spPr>
        <a:xfrm flipV="1">
          <a:off x="15481300" y="6301842"/>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43819</xdr:rowOff>
    </xdr:from>
    <xdr:to>
      <xdr:col>81</xdr:col>
      <xdr:colOff>50800</xdr:colOff>
      <xdr:row>36</xdr:row>
      <xdr:rowOff>129772</xdr:rowOff>
    </xdr:to>
    <xdr:cxnSp macro="">
      <xdr:nvCxnSpPr>
        <xdr:cNvPr id="527" name="直線コネクタ 526"/>
        <xdr:cNvCxnSpPr/>
      </xdr:nvCxnSpPr>
      <xdr:spPr>
        <a:xfrm>
          <a:off x="14592300" y="6216019"/>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43819</xdr:rowOff>
    </xdr:from>
    <xdr:to>
      <xdr:col>76</xdr:col>
      <xdr:colOff>114300</xdr:colOff>
      <xdr:row>36</xdr:row>
      <xdr:rowOff>58416</xdr:rowOff>
    </xdr:to>
    <xdr:cxnSp macro="">
      <xdr:nvCxnSpPr>
        <xdr:cNvPr id="530" name="直線コネクタ 529"/>
        <xdr:cNvCxnSpPr/>
      </xdr:nvCxnSpPr>
      <xdr:spPr>
        <a:xfrm flipV="1">
          <a:off x="13703300" y="6216019"/>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58416</xdr:rowOff>
    </xdr:from>
    <xdr:to>
      <xdr:col>71</xdr:col>
      <xdr:colOff>177800</xdr:colOff>
      <xdr:row>36</xdr:row>
      <xdr:rowOff>136206</xdr:rowOff>
    </xdr:to>
    <xdr:cxnSp macro="">
      <xdr:nvCxnSpPr>
        <xdr:cNvPr id="533" name="直線コネクタ 532"/>
        <xdr:cNvCxnSpPr/>
      </xdr:nvCxnSpPr>
      <xdr:spPr>
        <a:xfrm flipV="1">
          <a:off x="12814300" y="6230616"/>
          <a:ext cx="889000" cy="7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78842</xdr:rowOff>
    </xdr:from>
    <xdr:to>
      <xdr:col>85</xdr:col>
      <xdr:colOff>177800</xdr:colOff>
      <xdr:row>37</xdr:row>
      <xdr:rowOff>8992</xdr:rowOff>
    </xdr:to>
    <xdr:sp macro="" textlink="">
      <xdr:nvSpPr>
        <xdr:cNvPr id="543" name="楕円 542"/>
        <xdr:cNvSpPr/>
      </xdr:nvSpPr>
      <xdr:spPr>
        <a:xfrm>
          <a:off x="162687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101719</xdr:rowOff>
    </xdr:from>
    <xdr:ext cx="534377" cy="259045"/>
    <xdr:sp macro="" textlink="">
      <xdr:nvSpPr>
        <xdr:cNvPr id="544" name="消防費該当値テキスト"/>
        <xdr:cNvSpPr txBox="1"/>
      </xdr:nvSpPr>
      <xdr:spPr>
        <a:xfrm>
          <a:off x="16370300" y="61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78972</xdr:rowOff>
    </xdr:from>
    <xdr:to>
      <xdr:col>81</xdr:col>
      <xdr:colOff>101600</xdr:colOff>
      <xdr:row>37</xdr:row>
      <xdr:rowOff>9122</xdr:rowOff>
    </xdr:to>
    <xdr:sp macro="" textlink="">
      <xdr:nvSpPr>
        <xdr:cNvPr id="545" name="楕円 544"/>
        <xdr:cNvSpPr/>
      </xdr:nvSpPr>
      <xdr:spPr>
        <a:xfrm>
          <a:off x="15430500" y="62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25649</xdr:rowOff>
    </xdr:from>
    <xdr:ext cx="534377" cy="259045"/>
    <xdr:sp macro="" textlink="">
      <xdr:nvSpPr>
        <xdr:cNvPr id="546" name="テキスト ボックス 545"/>
        <xdr:cNvSpPr txBox="1"/>
      </xdr:nvSpPr>
      <xdr:spPr>
        <a:xfrm>
          <a:off x="15214111" y="60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164469</xdr:rowOff>
    </xdr:from>
    <xdr:to>
      <xdr:col>76</xdr:col>
      <xdr:colOff>165100</xdr:colOff>
      <xdr:row>36</xdr:row>
      <xdr:rowOff>94619</xdr:rowOff>
    </xdr:to>
    <xdr:sp macro="" textlink="">
      <xdr:nvSpPr>
        <xdr:cNvPr id="547" name="楕円 546"/>
        <xdr:cNvSpPr/>
      </xdr:nvSpPr>
      <xdr:spPr>
        <a:xfrm>
          <a:off x="14541500" y="61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111146</xdr:rowOff>
    </xdr:from>
    <xdr:ext cx="534377" cy="259045"/>
    <xdr:sp macro="" textlink="">
      <xdr:nvSpPr>
        <xdr:cNvPr id="548" name="テキスト ボックス 547"/>
        <xdr:cNvSpPr txBox="1"/>
      </xdr:nvSpPr>
      <xdr:spPr>
        <a:xfrm>
          <a:off x="14325111" y="59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7616</xdr:rowOff>
    </xdr:from>
    <xdr:to>
      <xdr:col>72</xdr:col>
      <xdr:colOff>38100</xdr:colOff>
      <xdr:row>36</xdr:row>
      <xdr:rowOff>109216</xdr:rowOff>
    </xdr:to>
    <xdr:sp macro="" textlink="">
      <xdr:nvSpPr>
        <xdr:cNvPr id="549" name="楕円 548"/>
        <xdr:cNvSpPr/>
      </xdr:nvSpPr>
      <xdr:spPr>
        <a:xfrm>
          <a:off x="13652500" y="61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125743</xdr:rowOff>
    </xdr:from>
    <xdr:ext cx="534377" cy="259045"/>
    <xdr:sp macro="" textlink="">
      <xdr:nvSpPr>
        <xdr:cNvPr id="550" name="テキスト ボックス 549"/>
        <xdr:cNvSpPr txBox="1"/>
      </xdr:nvSpPr>
      <xdr:spPr>
        <a:xfrm>
          <a:off x="13436111" y="59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85406</xdr:rowOff>
    </xdr:from>
    <xdr:to>
      <xdr:col>67</xdr:col>
      <xdr:colOff>101600</xdr:colOff>
      <xdr:row>37</xdr:row>
      <xdr:rowOff>15556</xdr:rowOff>
    </xdr:to>
    <xdr:sp macro="" textlink="">
      <xdr:nvSpPr>
        <xdr:cNvPr id="551" name="楕円 550"/>
        <xdr:cNvSpPr/>
      </xdr:nvSpPr>
      <xdr:spPr>
        <a:xfrm>
          <a:off x="12763500" y="62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6683</xdr:rowOff>
    </xdr:from>
    <xdr:ext cx="534377" cy="259045"/>
    <xdr:sp macro="" textlink="">
      <xdr:nvSpPr>
        <xdr:cNvPr id="552" name="テキスト ボックス 551"/>
        <xdr:cNvSpPr txBox="1"/>
      </xdr:nvSpPr>
      <xdr:spPr>
        <a:xfrm>
          <a:off x="12547111" y="63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32911</xdr:rowOff>
    </xdr:from>
    <xdr:to>
      <xdr:col>85</xdr:col>
      <xdr:colOff>127000</xdr:colOff>
      <xdr:row>58</xdr:row>
      <xdr:rowOff>67430</xdr:rowOff>
    </xdr:to>
    <xdr:cxnSp macro="">
      <xdr:nvCxnSpPr>
        <xdr:cNvPr id="584" name="直線コネクタ 583"/>
        <xdr:cNvCxnSpPr/>
      </xdr:nvCxnSpPr>
      <xdr:spPr>
        <a:xfrm flipV="1">
          <a:off x="15481300" y="9977011"/>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123981</xdr:rowOff>
    </xdr:from>
    <xdr:to>
      <xdr:col>81</xdr:col>
      <xdr:colOff>50800</xdr:colOff>
      <xdr:row>58</xdr:row>
      <xdr:rowOff>67430</xdr:rowOff>
    </xdr:to>
    <xdr:cxnSp macro="">
      <xdr:nvCxnSpPr>
        <xdr:cNvPr id="587" name="直線コネクタ 586"/>
        <xdr:cNvCxnSpPr/>
      </xdr:nvCxnSpPr>
      <xdr:spPr>
        <a:xfrm>
          <a:off x="14592300" y="9896631"/>
          <a:ext cx="889000" cy="1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18531</xdr:rowOff>
    </xdr:from>
    <xdr:to>
      <xdr:col>76</xdr:col>
      <xdr:colOff>114300</xdr:colOff>
      <xdr:row>57</xdr:row>
      <xdr:rowOff>123981</xdr:rowOff>
    </xdr:to>
    <xdr:cxnSp macro="">
      <xdr:nvCxnSpPr>
        <xdr:cNvPr id="590" name="直線コネクタ 589"/>
        <xdr:cNvCxnSpPr/>
      </xdr:nvCxnSpPr>
      <xdr:spPr>
        <a:xfrm>
          <a:off x="13703300" y="9448281"/>
          <a:ext cx="889000" cy="44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18531</xdr:rowOff>
    </xdr:from>
    <xdr:to>
      <xdr:col>71</xdr:col>
      <xdr:colOff>177800</xdr:colOff>
      <xdr:row>56</xdr:row>
      <xdr:rowOff>55292</xdr:rowOff>
    </xdr:to>
    <xdr:cxnSp macro="">
      <xdr:nvCxnSpPr>
        <xdr:cNvPr id="593" name="直線コネクタ 592"/>
        <xdr:cNvCxnSpPr/>
      </xdr:nvCxnSpPr>
      <xdr:spPr>
        <a:xfrm flipV="1">
          <a:off x="12814300" y="9448281"/>
          <a:ext cx="889000" cy="20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153561</xdr:rowOff>
    </xdr:from>
    <xdr:to>
      <xdr:col>85</xdr:col>
      <xdr:colOff>177800</xdr:colOff>
      <xdr:row>58</xdr:row>
      <xdr:rowOff>83711</xdr:rowOff>
    </xdr:to>
    <xdr:sp macro="" textlink="">
      <xdr:nvSpPr>
        <xdr:cNvPr id="603" name="楕円 602"/>
        <xdr:cNvSpPr/>
      </xdr:nvSpPr>
      <xdr:spPr>
        <a:xfrm>
          <a:off x="16268700" y="99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131988</xdr:rowOff>
    </xdr:from>
    <xdr:ext cx="534377" cy="259045"/>
    <xdr:sp macro="" textlink="">
      <xdr:nvSpPr>
        <xdr:cNvPr id="604" name="教育費該当値テキスト"/>
        <xdr:cNvSpPr txBox="1"/>
      </xdr:nvSpPr>
      <xdr:spPr>
        <a:xfrm>
          <a:off x="16370300" y="990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16630</xdr:rowOff>
    </xdr:from>
    <xdr:to>
      <xdr:col>81</xdr:col>
      <xdr:colOff>101600</xdr:colOff>
      <xdr:row>58</xdr:row>
      <xdr:rowOff>118230</xdr:rowOff>
    </xdr:to>
    <xdr:sp macro="" textlink="">
      <xdr:nvSpPr>
        <xdr:cNvPr id="605" name="楕円 604"/>
        <xdr:cNvSpPr/>
      </xdr:nvSpPr>
      <xdr:spPr>
        <a:xfrm>
          <a:off x="154305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109357</xdr:rowOff>
    </xdr:from>
    <xdr:ext cx="534377" cy="259045"/>
    <xdr:sp macro="" textlink="">
      <xdr:nvSpPr>
        <xdr:cNvPr id="606" name="テキスト ボックス 605"/>
        <xdr:cNvSpPr txBox="1"/>
      </xdr:nvSpPr>
      <xdr:spPr>
        <a:xfrm>
          <a:off x="15214111" y="100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73181</xdr:rowOff>
    </xdr:from>
    <xdr:to>
      <xdr:col>76</xdr:col>
      <xdr:colOff>165100</xdr:colOff>
      <xdr:row>58</xdr:row>
      <xdr:rowOff>3331</xdr:rowOff>
    </xdr:to>
    <xdr:sp macro="" textlink="">
      <xdr:nvSpPr>
        <xdr:cNvPr id="607" name="楕円 606"/>
        <xdr:cNvSpPr/>
      </xdr:nvSpPr>
      <xdr:spPr>
        <a:xfrm>
          <a:off x="14541500" y="98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19858</xdr:rowOff>
    </xdr:from>
    <xdr:ext cx="534377" cy="259045"/>
    <xdr:sp macro="" textlink="">
      <xdr:nvSpPr>
        <xdr:cNvPr id="608" name="テキスト ボックス 607"/>
        <xdr:cNvSpPr txBox="1"/>
      </xdr:nvSpPr>
      <xdr:spPr>
        <a:xfrm>
          <a:off x="14325111" y="96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139181</xdr:rowOff>
    </xdr:from>
    <xdr:to>
      <xdr:col>72</xdr:col>
      <xdr:colOff>38100</xdr:colOff>
      <xdr:row>55</xdr:row>
      <xdr:rowOff>69331</xdr:rowOff>
    </xdr:to>
    <xdr:sp macro="" textlink="">
      <xdr:nvSpPr>
        <xdr:cNvPr id="609" name="楕円 608"/>
        <xdr:cNvSpPr/>
      </xdr:nvSpPr>
      <xdr:spPr>
        <a:xfrm>
          <a:off x="13652500" y="93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85858</xdr:rowOff>
    </xdr:from>
    <xdr:ext cx="599010" cy="259045"/>
    <xdr:sp macro="" textlink="">
      <xdr:nvSpPr>
        <xdr:cNvPr id="610" name="テキスト ボックス 609"/>
        <xdr:cNvSpPr txBox="1"/>
      </xdr:nvSpPr>
      <xdr:spPr>
        <a:xfrm>
          <a:off x="13403795" y="917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4492</xdr:rowOff>
    </xdr:from>
    <xdr:to>
      <xdr:col>67</xdr:col>
      <xdr:colOff>101600</xdr:colOff>
      <xdr:row>56</xdr:row>
      <xdr:rowOff>106092</xdr:rowOff>
    </xdr:to>
    <xdr:sp macro="" textlink="">
      <xdr:nvSpPr>
        <xdr:cNvPr id="611" name="楕円 610"/>
        <xdr:cNvSpPr/>
      </xdr:nvSpPr>
      <xdr:spPr>
        <a:xfrm>
          <a:off x="12763500" y="960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122619</xdr:rowOff>
    </xdr:from>
    <xdr:ext cx="534377" cy="259045"/>
    <xdr:sp macro="" textlink="">
      <xdr:nvSpPr>
        <xdr:cNvPr id="612" name="テキスト ボックス 611"/>
        <xdr:cNvSpPr txBox="1"/>
      </xdr:nvSpPr>
      <xdr:spPr>
        <a:xfrm>
          <a:off x="12547111" y="938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137784</xdr:rowOff>
    </xdr:from>
    <xdr:to>
      <xdr:col>85</xdr:col>
      <xdr:colOff>127000</xdr:colOff>
      <xdr:row>78</xdr:row>
      <xdr:rowOff>138477</xdr:rowOff>
    </xdr:to>
    <xdr:cxnSp macro="">
      <xdr:nvCxnSpPr>
        <xdr:cNvPr id="639" name="直線コネクタ 638"/>
        <xdr:cNvCxnSpPr/>
      </xdr:nvCxnSpPr>
      <xdr:spPr>
        <a:xfrm flipV="1">
          <a:off x="15481300" y="13510884"/>
          <a:ext cx="8382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138477</xdr:rowOff>
    </xdr:from>
    <xdr:to>
      <xdr:col>81</xdr:col>
      <xdr:colOff>50800</xdr:colOff>
      <xdr:row>78</xdr:row>
      <xdr:rowOff>139700</xdr:rowOff>
    </xdr:to>
    <xdr:cxnSp macro="">
      <xdr:nvCxnSpPr>
        <xdr:cNvPr id="642" name="直線コネクタ 641"/>
        <xdr:cNvCxnSpPr/>
      </xdr:nvCxnSpPr>
      <xdr:spPr>
        <a:xfrm flipV="1">
          <a:off x="14592300" y="13511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133299</xdr:rowOff>
    </xdr:from>
    <xdr:to>
      <xdr:col>71</xdr:col>
      <xdr:colOff>177800</xdr:colOff>
      <xdr:row>78</xdr:row>
      <xdr:rowOff>139700</xdr:rowOff>
    </xdr:to>
    <xdr:cxnSp macro="">
      <xdr:nvCxnSpPr>
        <xdr:cNvPr id="648" name="直線コネクタ 647"/>
        <xdr:cNvCxnSpPr/>
      </xdr:nvCxnSpPr>
      <xdr:spPr>
        <a:xfrm>
          <a:off x="12814300" y="13506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86984</xdr:rowOff>
    </xdr:from>
    <xdr:to>
      <xdr:col>85</xdr:col>
      <xdr:colOff>177800</xdr:colOff>
      <xdr:row>79</xdr:row>
      <xdr:rowOff>17134</xdr:rowOff>
    </xdr:to>
    <xdr:sp macro="" textlink="">
      <xdr:nvSpPr>
        <xdr:cNvPr id="658" name="楕円 657"/>
        <xdr:cNvSpPr/>
      </xdr:nvSpPr>
      <xdr:spPr>
        <a:xfrm>
          <a:off x="16268700" y="134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59787</xdr:rowOff>
    </xdr:from>
    <xdr:ext cx="378565" cy="259045"/>
    <xdr:sp macro="" textlink="">
      <xdr:nvSpPr>
        <xdr:cNvPr id="659" name="災害復旧費該当値テキスト"/>
        <xdr:cNvSpPr txBox="1"/>
      </xdr:nvSpPr>
      <xdr:spPr>
        <a:xfrm>
          <a:off x="16370300" y="1343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87677</xdr:rowOff>
    </xdr:from>
    <xdr:to>
      <xdr:col>81</xdr:col>
      <xdr:colOff>101600</xdr:colOff>
      <xdr:row>79</xdr:row>
      <xdr:rowOff>17827</xdr:rowOff>
    </xdr:to>
    <xdr:sp macro="" textlink="">
      <xdr:nvSpPr>
        <xdr:cNvPr id="660" name="楕円 659"/>
        <xdr:cNvSpPr/>
      </xdr:nvSpPr>
      <xdr:spPr>
        <a:xfrm>
          <a:off x="15430500" y="13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8954</xdr:rowOff>
    </xdr:from>
    <xdr:ext cx="378565" cy="259045"/>
    <xdr:sp macro="" textlink="">
      <xdr:nvSpPr>
        <xdr:cNvPr id="661" name="テキスト ボックス 660"/>
        <xdr:cNvSpPr txBox="1"/>
      </xdr:nvSpPr>
      <xdr:spPr>
        <a:xfrm>
          <a:off x="15292017" y="135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82499</xdr:rowOff>
    </xdr:from>
    <xdr:to>
      <xdr:col>67</xdr:col>
      <xdr:colOff>101600</xdr:colOff>
      <xdr:row>79</xdr:row>
      <xdr:rowOff>12649</xdr:rowOff>
    </xdr:to>
    <xdr:sp macro="" textlink="">
      <xdr:nvSpPr>
        <xdr:cNvPr id="666" name="楕円 665"/>
        <xdr:cNvSpPr/>
      </xdr:nvSpPr>
      <xdr:spPr>
        <a:xfrm>
          <a:off x="12763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3776</xdr:rowOff>
    </xdr:from>
    <xdr:ext cx="469744" cy="259045"/>
    <xdr:sp macro="" textlink="">
      <xdr:nvSpPr>
        <xdr:cNvPr id="667" name="テキスト ボックス 666"/>
        <xdr:cNvSpPr txBox="1"/>
      </xdr:nvSpPr>
      <xdr:spPr>
        <a:xfrm>
          <a:off x="12579428"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50676</xdr:rowOff>
    </xdr:from>
    <xdr:to>
      <xdr:col>85</xdr:col>
      <xdr:colOff>127000</xdr:colOff>
      <xdr:row>96</xdr:row>
      <xdr:rowOff>53550</xdr:rowOff>
    </xdr:to>
    <xdr:cxnSp macro="">
      <xdr:nvCxnSpPr>
        <xdr:cNvPr id="698" name="直線コネクタ 697"/>
        <xdr:cNvCxnSpPr/>
      </xdr:nvCxnSpPr>
      <xdr:spPr>
        <a:xfrm flipV="1">
          <a:off x="15481300" y="16509876"/>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53550</xdr:rowOff>
    </xdr:from>
    <xdr:to>
      <xdr:col>81</xdr:col>
      <xdr:colOff>50800</xdr:colOff>
      <xdr:row>96</xdr:row>
      <xdr:rowOff>78501</xdr:rowOff>
    </xdr:to>
    <xdr:cxnSp macro="">
      <xdr:nvCxnSpPr>
        <xdr:cNvPr id="701" name="直線コネクタ 700"/>
        <xdr:cNvCxnSpPr/>
      </xdr:nvCxnSpPr>
      <xdr:spPr>
        <a:xfrm flipV="1">
          <a:off x="14592300" y="16512750"/>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78501</xdr:rowOff>
    </xdr:from>
    <xdr:to>
      <xdr:col>76</xdr:col>
      <xdr:colOff>114300</xdr:colOff>
      <xdr:row>96</xdr:row>
      <xdr:rowOff>115348</xdr:rowOff>
    </xdr:to>
    <xdr:cxnSp macro="">
      <xdr:nvCxnSpPr>
        <xdr:cNvPr id="704" name="直線コネクタ 703"/>
        <xdr:cNvCxnSpPr/>
      </xdr:nvCxnSpPr>
      <xdr:spPr>
        <a:xfrm flipV="1">
          <a:off x="13703300" y="16537701"/>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79992</xdr:rowOff>
    </xdr:from>
    <xdr:to>
      <xdr:col>71</xdr:col>
      <xdr:colOff>177800</xdr:colOff>
      <xdr:row>96</xdr:row>
      <xdr:rowOff>115348</xdr:rowOff>
    </xdr:to>
    <xdr:cxnSp macro="">
      <xdr:nvCxnSpPr>
        <xdr:cNvPr id="707" name="直線コネクタ 706"/>
        <xdr:cNvCxnSpPr/>
      </xdr:nvCxnSpPr>
      <xdr:spPr>
        <a:xfrm>
          <a:off x="12814300" y="16539192"/>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171326</xdr:rowOff>
    </xdr:from>
    <xdr:to>
      <xdr:col>85</xdr:col>
      <xdr:colOff>177800</xdr:colOff>
      <xdr:row>96</xdr:row>
      <xdr:rowOff>101476</xdr:rowOff>
    </xdr:to>
    <xdr:sp macro="" textlink="">
      <xdr:nvSpPr>
        <xdr:cNvPr id="717" name="楕円 716"/>
        <xdr:cNvSpPr/>
      </xdr:nvSpPr>
      <xdr:spPr>
        <a:xfrm>
          <a:off x="16268700" y="164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149753</xdr:rowOff>
    </xdr:from>
    <xdr:ext cx="534377" cy="259045"/>
    <xdr:sp macro="" textlink="">
      <xdr:nvSpPr>
        <xdr:cNvPr id="718" name="公債費該当値テキスト"/>
        <xdr:cNvSpPr txBox="1"/>
      </xdr:nvSpPr>
      <xdr:spPr>
        <a:xfrm>
          <a:off x="16370300" y="164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2750</xdr:rowOff>
    </xdr:from>
    <xdr:to>
      <xdr:col>81</xdr:col>
      <xdr:colOff>101600</xdr:colOff>
      <xdr:row>96</xdr:row>
      <xdr:rowOff>104350</xdr:rowOff>
    </xdr:to>
    <xdr:sp macro="" textlink="">
      <xdr:nvSpPr>
        <xdr:cNvPr id="719" name="楕円 718"/>
        <xdr:cNvSpPr/>
      </xdr:nvSpPr>
      <xdr:spPr>
        <a:xfrm>
          <a:off x="15430500" y="16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95477</xdr:rowOff>
    </xdr:from>
    <xdr:ext cx="534377" cy="259045"/>
    <xdr:sp macro="" textlink="">
      <xdr:nvSpPr>
        <xdr:cNvPr id="720" name="テキスト ボックス 719"/>
        <xdr:cNvSpPr txBox="1"/>
      </xdr:nvSpPr>
      <xdr:spPr>
        <a:xfrm>
          <a:off x="15214111" y="16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27701</xdr:rowOff>
    </xdr:from>
    <xdr:to>
      <xdr:col>76</xdr:col>
      <xdr:colOff>165100</xdr:colOff>
      <xdr:row>96</xdr:row>
      <xdr:rowOff>129301</xdr:rowOff>
    </xdr:to>
    <xdr:sp macro="" textlink="">
      <xdr:nvSpPr>
        <xdr:cNvPr id="721" name="楕円 720"/>
        <xdr:cNvSpPr/>
      </xdr:nvSpPr>
      <xdr:spPr>
        <a:xfrm>
          <a:off x="14541500" y="164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120428</xdr:rowOff>
    </xdr:from>
    <xdr:ext cx="534377" cy="259045"/>
    <xdr:sp macro="" textlink="">
      <xdr:nvSpPr>
        <xdr:cNvPr id="722" name="テキスト ボックス 721"/>
        <xdr:cNvSpPr txBox="1"/>
      </xdr:nvSpPr>
      <xdr:spPr>
        <a:xfrm>
          <a:off x="14325111" y="16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64548</xdr:rowOff>
    </xdr:from>
    <xdr:to>
      <xdr:col>72</xdr:col>
      <xdr:colOff>38100</xdr:colOff>
      <xdr:row>96</xdr:row>
      <xdr:rowOff>166148</xdr:rowOff>
    </xdr:to>
    <xdr:sp macro="" textlink="">
      <xdr:nvSpPr>
        <xdr:cNvPr id="723" name="楕円 722"/>
        <xdr:cNvSpPr/>
      </xdr:nvSpPr>
      <xdr:spPr>
        <a:xfrm>
          <a:off x="13652500" y="165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157275</xdr:rowOff>
    </xdr:from>
    <xdr:ext cx="534377" cy="259045"/>
    <xdr:sp macro="" textlink="">
      <xdr:nvSpPr>
        <xdr:cNvPr id="724" name="テキスト ボックス 723"/>
        <xdr:cNvSpPr txBox="1"/>
      </xdr:nvSpPr>
      <xdr:spPr>
        <a:xfrm>
          <a:off x="13436111" y="166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29192</xdr:rowOff>
    </xdr:from>
    <xdr:to>
      <xdr:col>67</xdr:col>
      <xdr:colOff>101600</xdr:colOff>
      <xdr:row>96</xdr:row>
      <xdr:rowOff>130792</xdr:rowOff>
    </xdr:to>
    <xdr:sp macro="" textlink="">
      <xdr:nvSpPr>
        <xdr:cNvPr id="725" name="楕円 724"/>
        <xdr:cNvSpPr/>
      </xdr:nvSpPr>
      <xdr:spPr>
        <a:xfrm>
          <a:off x="12763500" y="164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121919</xdr:rowOff>
    </xdr:from>
    <xdr:ext cx="534377" cy="259045"/>
    <xdr:sp macro="" textlink="">
      <xdr:nvSpPr>
        <xdr:cNvPr id="726" name="テキスト ボックス 725"/>
        <xdr:cNvSpPr txBox="1"/>
      </xdr:nvSpPr>
      <xdr:spPr>
        <a:xfrm>
          <a:off x="12547111" y="165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議会費は、住民一人あたり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4,338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円で、類似団体平均と比べると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624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円下回っているが、全国平均・茨城県平均と比べると上回っている。総務費では、住民一人あたり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80,434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円で、類似団体平均と比べると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7,796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円下回っている。年度によって決算額が上下しているのは、基金積立額の上下によるものである。民生費では、住民一人あたり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137,878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円で類似団体平均との比較では、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25,220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円下回っている。これは、生活保護受給者が類似団体と比較して少ないことによるものである。衛生費では、住民一人あたり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32,532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円で、類似団体平均と比べると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15,323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円下回り、全国平均･茨城県平均を下回っている。農林水産業費では、住民一人あたり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23,790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円、類似団体平均との比較では、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10,912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円下回っている。商工費では、住民一人あたり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9,010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12,785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円下回っている。土木費では、住民一人あたり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56,060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円で、類似団体平均との比較では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4,032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円上回っている。これは道路延長が長く，維持補修に係る経費が高い状況となっていることによるものである。消防費は、住民一人あたり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24,808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394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円上回っている。これは、消防団員数が多いことによる消防団に係る経費が高い状況となっていることによる。教育費は、住民一人あたり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51,810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7,832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円下回っている。公債費は、住民一人あたり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51,678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円で、類似団体平均と比べると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15,630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円下回っているが、全国平均・茨城県平均よりは上回っている。学校建設等での終了により今後公債費が高くなってくると思われる。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年度と比べ</a:t>
          </a:r>
          <a:r>
            <a:rPr kumimoji="1" lang="en-US" altLang="ja-JP" sz="1300">
              <a:latin typeface="ＭＳ ゴシック" pitchFamily="49" charset="-128"/>
              <a:ea typeface="ＭＳ ゴシック" pitchFamily="49" charset="-128"/>
            </a:rPr>
            <a:t>0.08</a:t>
          </a:r>
          <a:r>
            <a:rPr kumimoji="1" lang="ja-JP" altLang="en-US" sz="1300">
              <a:latin typeface="ＭＳ ゴシック" pitchFamily="49" charset="-128"/>
              <a:ea typeface="ＭＳ ゴシック" pitchFamily="49" charset="-128"/>
            </a:rPr>
            <a:t>ポイント減少となった。今後とも、普通交付税が合併算定替の縮減により減少するので財源不足が見込まれることや、災害等の備えとして、基金の積み増しが必要である。</a:t>
          </a:r>
        </a:p>
        <a:p>
          <a:r>
            <a:rPr kumimoji="1" lang="ja-JP" altLang="en-US" sz="1300">
              <a:latin typeface="ＭＳ ゴシック" pitchFamily="49" charset="-128"/>
              <a:ea typeface="ＭＳ ゴシック" pitchFamily="49" charset="-128"/>
            </a:rPr>
            <a:t>　実質収支額については、平成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年度に比べ、</a:t>
          </a:r>
          <a:r>
            <a:rPr kumimoji="1" lang="en-US" altLang="ja-JP" sz="1300">
              <a:latin typeface="ＭＳ ゴシック" pitchFamily="49" charset="-128"/>
              <a:ea typeface="ＭＳ ゴシック" pitchFamily="49" charset="-128"/>
            </a:rPr>
            <a:t>1.13</a:t>
          </a:r>
          <a:r>
            <a:rPr kumimoji="1" lang="ja-JP" altLang="en-US" sz="1300">
              <a:latin typeface="ＭＳ ゴシック" pitchFamily="49" charset="-128"/>
              <a:ea typeface="ＭＳ ゴシック" pitchFamily="49" charset="-128"/>
            </a:rPr>
            <a:t>ポイント減少、実質単年度収支については、平成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年度に比べ、</a:t>
          </a:r>
          <a:r>
            <a:rPr kumimoji="1" lang="en-US" altLang="ja-JP" sz="1300">
              <a:latin typeface="ＭＳ ゴシック" pitchFamily="49" charset="-128"/>
              <a:ea typeface="ＭＳ ゴシック" pitchFamily="49" charset="-128"/>
            </a:rPr>
            <a:t>2.57</a:t>
          </a:r>
          <a:r>
            <a:rPr kumimoji="1" lang="ja-JP" altLang="en-US" sz="1300">
              <a:latin typeface="ＭＳ ゴシック" pitchFamily="49" charset="-128"/>
              <a:ea typeface="ＭＳ ゴシック" pitchFamily="49" charset="-128"/>
            </a:rPr>
            <a:t>ポイント減少した。これは、繰越事業が増えたことによるものであり、今後も適正な数値になるよう気をつけていきたい。</a:t>
          </a:r>
          <a:endParaRPr kumimoji="1" lang="en-US" altLang="ja-JP" sz="13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一般会計・特別会計における実質収支額、水道事業会計・下水道事業会計に係る資金不足・剰余金について全て黒字であるため、連結実質赤字比率はない。</a:t>
          </a:r>
        </a:p>
        <a:p>
          <a:r>
            <a:rPr kumimoji="1" lang="ja-JP" altLang="en-US" sz="1400">
              <a:latin typeface="ＭＳ ゴシック" pitchFamily="49" charset="-128"/>
              <a:ea typeface="ＭＳ ゴシック" pitchFamily="49" charset="-128"/>
            </a:rPr>
            <a:t>　しかし、国民健康保険特別会計においては、医療費の増加により財政状況が悪化しており、一般会計からの法定外繰出金を支出していることで、実質収支を黒字化しているので、税率の改正などで財源の確保を図る必要がある。</a:t>
          </a:r>
        </a:p>
        <a:p>
          <a:r>
            <a:rPr kumimoji="1" lang="ja-JP" altLang="en-US" sz="1400">
              <a:latin typeface="ＭＳ ゴシック" pitchFamily="49" charset="-128"/>
              <a:ea typeface="ＭＳ ゴシック" pitchFamily="49" charset="-128"/>
            </a:rPr>
            <a:t>　他の特別会計についても、財源の確保・経費の削減等を行っていく必要がある。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17096913</v>
      </c>
      <c r="BO4" s="461"/>
      <c r="BP4" s="461"/>
      <c r="BQ4" s="461"/>
      <c r="BR4" s="461"/>
      <c r="BS4" s="461"/>
      <c r="BT4" s="461"/>
      <c r="BU4" s="462"/>
      <c r="BV4" s="460">
        <v>17206658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4.5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16596150</v>
      </c>
      <c r="BO5" s="466"/>
      <c r="BP5" s="466"/>
      <c r="BQ5" s="466"/>
      <c r="BR5" s="466"/>
      <c r="BS5" s="466"/>
      <c r="BT5" s="466"/>
      <c r="BU5" s="467"/>
      <c r="BV5" s="465">
        <v>16673658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90.5</v>
      </c>
      <c r="CU5" s="436"/>
      <c r="CV5" s="436"/>
      <c r="CW5" s="436"/>
      <c r="CX5" s="436"/>
      <c r="CY5" s="436"/>
      <c r="CZ5" s="436"/>
      <c r="DA5" s="437"/>
      <c r="DB5" s="435">
        <v>87.5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500763</v>
      </c>
      <c r="BO6" s="466"/>
      <c r="BP6" s="466"/>
      <c r="BQ6" s="466"/>
      <c r="BR6" s="466"/>
      <c r="BS6" s="466"/>
      <c r="BT6" s="466"/>
      <c r="BU6" s="467"/>
      <c r="BV6" s="465">
        <v>533000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v>
      </c>
      <c r="CU6" s="616"/>
      <c r="CV6" s="616"/>
      <c r="CW6" s="616"/>
      <c r="CX6" s="616"/>
      <c r="CY6" s="616"/>
      <c r="CZ6" s="616"/>
      <c r="DA6" s="617"/>
      <c r="DB6" s="615">
        <v>91.8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138532</v>
      </c>
      <c r="BO7" s="466"/>
      <c r="BP7" s="466"/>
      <c r="BQ7" s="466"/>
      <c r="BR7" s="466"/>
      <c r="BS7" s="466"/>
      <c r="BT7" s="466"/>
      <c r="BU7" s="467"/>
      <c r="BV7" s="465">
        <v>42823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10761037</v>
      </c>
      <c r="CU7" s="466"/>
      <c r="CV7" s="466"/>
      <c r="CW7" s="466"/>
      <c r="CX7" s="466"/>
      <c r="CY7" s="466"/>
      <c r="CZ7" s="466"/>
      <c r="DA7" s="467"/>
      <c r="DB7" s="465">
        <v>10890406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362231</v>
      </c>
      <c r="BO8" s="466"/>
      <c r="BP8" s="466"/>
      <c r="BQ8" s="466"/>
      <c r="BR8" s="466"/>
      <c r="BS8" s="466"/>
      <c r="BT8" s="466"/>
      <c r="BU8" s="467"/>
      <c r="BV8" s="465">
        <v>490177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0.43</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34909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-127946</v>
      </c>
      <c r="BO9" s="466"/>
      <c r="BP9" s="466"/>
      <c r="BQ9" s="466"/>
      <c r="BR9" s="466"/>
      <c r="BS9" s="466"/>
      <c r="BT9" s="466"/>
      <c r="BU9" s="467"/>
      <c r="BV9" s="465">
        <v>59560</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14.2</v>
      </c>
      <c r="CU9" s="436"/>
      <c r="CV9" s="436"/>
      <c r="CW9" s="436"/>
      <c r="CX9" s="436"/>
      <c r="CY9" s="436"/>
      <c r="CZ9" s="436"/>
      <c r="DA9" s="437"/>
      <c r="DB9" s="435">
        <v>14.5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37611</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102</v>
      </c>
      <c r="AV10" s="523"/>
      <c r="AW10" s="523"/>
      <c r="AX10" s="523"/>
      <c r="AY10" s="445" t="s">
        <v>122</v>
      </c>
      <c r="AZ10" s="446"/>
      <c r="BA10" s="446"/>
      <c r="BB10" s="446"/>
      <c r="BC10" s="446"/>
      <c r="BD10" s="446"/>
      <c r="BE10" s="446"/>
      <c r="BF10" s="446"/>
      <c r="BG10" s="446"/>
      <c r="BH10" s="446"/>
      <c r="BI10" s="446"/>
      <c r="BJ10" s="446"/>
      <c r="BK10" s="446"/>
      <c r="BL10" s="446"/>
      <c r="BM10" s="447"/>
      <c r="BN10" s="465">
        <v>270022</v>
      </c>
      <c r="BO10" s="466"/>
      <c r="BP10" s="466"/>
      <c r="BQ10" s="466"/>
      <c r="BR10" s="466"/>
      <c r="BS10" s="466"/>
      <c r="BT10" s="466"/>
      <c r="BU10" s="467"/>
      <c r="BV10" s="465">
        <v>118645</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110</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35074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301313</v>
      </c>
      <c r="BO12" s="466"/>
      <c r="BP12" s="466"/>
      <c r="BQ12" s="466"/>
      <c r="BR12" s="466"/>
      <c r="BS12" s="466"/>
      <c r="BT12" s="466"/>
      <c r="BU12" s="467"/>
      <c r="BV12" s="465">
        <v>60000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34079</v>
      </c>
      <c r="S13" s="569"/>
      <c r="T13" s="569"/>
      <c r="U13" s="569"/>
      <c r="V13" s="570"/>
      <c r="W13" s="556" t="s">
        <v>141</v>
      </c>
      <c r="X13" s="478"/>
      <c r="Y13" s="478"/>
      <c r="Z13" s="478"/>
      <c r="AA13" s="478"/>
      <c r="AB13" s="479"/>
      <c r="AC13" s="441">
        <v>4361</v>
      </c>
      <c r="AD13" s="442"/>
      <c r="AE13" s="442"/>
      <c r="AF13" s="442"/>
      <c r="AG13" s="443"/>
      <c r="AH13" s="441">
        <v>4104</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-159237</v>
      </c>
      <c r="BO13" s="466"/>
      <c r="BP13" s="466"/>
      <c r="BQ13" s="466"/>
      <c r="BR13" s="466"/>
      <c r="BS13" s="466"/>
      <c r="BT13" s="466"/>
      <c r="BU13" s="467"/>
      <c r="BV13" s="465">
        <v>118205</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7.4</v>
      </c>
      <c r="CU13" s="436"/>
      <c r="CV13" s="436"/>
      <c r="CW13" s="436"/>
      <c r="CX13" s="436"/>
      <c r="CY13" s="436"/>
      <c r="CZ13" s="436"/>
      <c r="DA13" s="437"/>
      <c r="DB13" s="435">
        <v>7.1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35694</v>
      </c>
      <c r="S14" s="569"/>
      <c r="T14" s="569"/>
      <c r="U14" s="569"/>
      <c r="V14" s="570"/>
      <c r="W14" s="571"/>
      <c r="X14" s="481"/>
      <c r="Y14" s="481"/>
      <c r="Z14" s="481"/>
      <c r="AA14" s="481"/>
      <c r="AB14" s="482"/>
      <c r="AC14" s="561">
        <v>22.9</v>
      </c>
      <c r="AD14" s="562"/>
      <c r="AE14" s="562"/>
      <c r="AF14" s="562"/>
      <c r="AG14" s="563"/>
      <c r="AH14" s="561">
        <v>22.1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62.2</v>
      </c>
      <c r="CU14" s="573"/>
      <c r="CV14" s="573"/>
      <c r="CW14" s="573"/>
      <c r="CX14" s="573"/>
      <c r="CY14" s="573"/>
      <c r="CZ14" s="573"/>
      <c r="DA14" s="574"/>
      <c r="DB14" s="572">
        <v>65.900000000000006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34691</v>
      </c>
      <c r="S15" s="569"/>
      <c r="T15" s="569"/>
      <c r="U15" s="569"/>
      <c r="V15" s="570"/>
      <c r="W15" s="556" t="s">
        <v>148</v>
      </c>
      <c r="X15" s="478"/>
      <c r="Y15" s="478"/>
      <c r="Z15" s="478"/>
      <c r="AA15" s="478"/>
      <c r="AB15" s="479"/>
      <c r="AC15" s="441">
        <v>5398</v>
      </c>
      <c r="AD15" s="442"/>
      <c r="AE15" s="442"/>
      <c r="AF15" s="442"/>
      <c r="AG15" s="443"/>
      <c r="AH15" s="441">
        <v>5260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3914513</v>
      </c>
      <c r="BO15" s="461"/>
      <c r="BP15" s="461"/>
      <c r="BQ15" s="461"/>
      <c r="BR15" s="461"/>
      <c r="BS15" s="461"/>
      <c r="BT15" s="461"/>
      <c r="BU15" s="462"/>
      <c r="BV15" s="460">
        <v>3811046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28.3</v>
      </c>
      <c r="AD16" s="562"/>
      <c r="AE16" s="562"/>
      <c r="AF16" s="562"/>
      <c r="AG16" s="563"/>
      <c r="AH16" s="561">
        <v>28.4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8921889</v>
      </c>
      <c r="BO16" s="466"/>
      <c r="BP16" s="466"/>
      <c r="BQ16" s="466"/>
      <c r="BR16" s="466"/>
      <c r="BS16" s="466"/>
      <c r="BT16" s="466"/>
      <c r="BU16" s="467"/>
      <c r="BV16" s="465">
        <v>8913308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9305</v>
      </c>
      <c r="AD17" s="442"/>
      <c r="AE17" s="442"/>
      <c r="AF17" s="442"/>
      <c r="AG17" s="443"/>
      <c r="AH17" s="441">
        <v>9170</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4945453</v>
      </c>
      <c r="BO17" s="466"/>
      <c r="BP17" s="466"/>
      <c r="BQ17" s="466"/>
      <c r="BR17" s="466"/>
      <c r="BS17" s="466"/>
      <c r="BT17" s="466"/>
      <c r="BU17" s="467"/>
      <c r="BV17" s="465">
        <v>4816930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222.48</v>
      </c>
      <c r="M18" s="530"/>
      <c r="N18" s="530"/>
      <c r="O18" s="530"/>
      <c r="P18" s="530"/>
      <c r="Q18" s="530"/>
      <c r="R18" s="531"/>
      <c r="S18" s="531"/>
      <c r="T18" s="531"/>
      <c r="U18" s="531"/>
      <c r="V18" s="532"/>
      <c r="W18" s="546"/>
      <c r="X18" s="547"/>
      <c r="Y18" s="547"/>
      <c r="Z18" s="547"/>
      <c r="AA18" s="547"/>
      <c r="AB18" s="557"/>
      <c r="AC18" s="429">
        <v>48.8</v>
      </c>
      <c r="AD18" s="430"/>
      <c r="AE18" s="430"/>
      <c r="AF18" s="430"/>
      <c r="AG18" s="533"/>
      <c r="AH18" s="429">
        <v>49.5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9875804</v>
      </c>
      <c r="BO18" s="466"/>
      <c r="BP18" s="466"/>
      <c r="BQ18" s="466"/>
      <c r="BR18" s="466"/>
      <c r="BS18" s="466"/>
      <c r="BT18" s="466"/>
      <c r="BU18" s="467"/>
      <c r="BV18" s="465">
        <v>9727395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12447263</v>
      </c>
      <c r="BO19" s="466"/>
      <c r="BP19" s="466"/>
      <c r="BQ19" s="466"/>
      <c r="BR19" s="466"/>
      <c r="BS19" s="466"/>
      <c r="BT19" s="466"/>
      <c r="BU19" s="467"/>
      <c r="BV19" s="465">
        <v>12347602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11115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19213741</v>
      </c>
      <c r="BO23" s="466"/>
      <c r="BP23" s="466"/>
      <c r="BQ23" s="466"/>
      <c r="BR23" s="466"/>
      <c r="BS23" s="466"/>
      <c r="BT23" s="466"/>
      <c r="BU23" s="467"/>
      <c r="BV23" s="465">
        <v>19667536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7750</v>
      </c>
      <c r="R24" s="442"/>
      <c r="S24" s="442"/>
      <c r="T24" s="442"/>
      <c r="U24" s="442"/>
      <c r="V24" s="443"/>
      <c r="W24" s="507"/>
      <c r="X24" s="498"/>
      <c r="Y24" s="499"/>
      <c r="Z24" s="438" t="s">
        <v>172</v>
      </c>
      <c r="AA24" s="439"/>
      <c r="AB24" s="439"/>
      <c r="AC24" s="439"/>
      <c r="AD24" s="439"/>
      <c r="AE24" s="439"/>
      <c r="AF24" s="439"/>
      <c r="AG24" s="440"/>
      <c r="AH24" s="441">
        <v>277</v>
      </c>
      <c r="AI24" s="442"/>
      <c r="AJ24" s="442"/>
      <c r="AK24" s="442"/>
      <c r="AL24" s="443"/>
      <c r="AM24" s="441">
        <v>888616</v>
      </c>
      <c r="AN24" s="442"/>
      <c r="AO24" s="442"/>
      <c r="AP24" s="442"/>
      <c r="AQ24" s="442"/>
      <c r="AR24" s="443"/>
      <c r="AS24" s="441">
        <v>3208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13788199</v>
      </c>
      <c r="BO24" s="466"/>
      <c r="BP24" s="466"/>
      <c r="BQ24" s="466"/>
      <c r="BR24" s="466"/>
      <c r="BS24" s="466"/>
      <c r="BT24" s="466"/>
      <c r="BU24" s="467"/>
      <c r="BV24" s="465">
        <v>14253161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5980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139</v>
      </c>
      <c r="AN25" s="442"/>
      <c r="AO25" s="442"/>
      <c r="AP25" s="442"/>
      <c r="AQ25" s="442"/>
      <c r="AR25" s="443"/>
      <c r="AS25" s="441" t="s">
        <v>139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2086198</v>
      </c>
      <c r="BO25" s="461"/>
      <c r="BP25" s="461"/>
      <c r="BQ25" s="461"/>
      <c r="BR25" s="461"/>
      <c r="BS25" s="461"/>
      <c r="BT25" s="461"/>
      <c r="BU25" s="462"/>
      <c r="BV25" s="460">
        <v>1828126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5460</v>
      </c>
      <c r="R26" s="442"/>
      <c r="S26" s="442"/>
      <c r="T26" s="442"/>
      <c r="U26" s="442"/>
      <c r="V26" s="443"/>
      <c r="W26" s="507"/>
      <c r="X26" s="498"/>
      <c r="Y26" s="499"/>
      <c r="Z26" s="438" t="s">
        <v>178</v>
      </c>
      <c r="AA26" s="520"/>
      <c r="AB26" s="520"/>
      <c r="AC26" s="520"/>
      <c r="AD26" s="520"/>
      <c r="AE26" s="520"/>
      <c r="AF26" s="520"/>
      <c r="AG26" s="521"/>
      <c r="AH26" s="441">
        <v>11</v>
      </c>
      <c r="AI26" s="442"/>
      <c r="AJ26" s="442"/>
      <c r="AK26" s="442"/>
      <c r="AL26" s="443"/>
      <c r="AM26" s="441">
        <v>34166</v>
      </c>
      <c r="AN26" s="442"/>
      <c r="AO26" s="442"/>
      <c r="AP26" s="442"/>
      <c r="AQ26" s="442"/>
      <c r="AR26" s="443"/>
      <c r="AS26" s="441">
        <v>3106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3150</v>
      </c>
      <c r="R27" s="442"/>
      <c r="S27" s="442"/>
      <c r="T27" s="442"/>
      <c r="U27" s="442"/>
      <c r="V27" s="443"/>
      <c r="W27" s="507"/>
      <c r="X27" s="498"/>
      <c r="Y27" s="499"/>
      <c r="Z27" s="438" t="s">
        <v>182</v>
      </c>
      <c r="AA27" s="439"/>
      <c r="AB27" s="439"/>
      <c r="AC27" s="439"/>
      <c r="AD27" s="439"/>
      <c r="AE27" s="439"/>
      <c r="AF27" s="439"/>
      <c r="AG27" s="440"/>
      <c r="AH27" s="441">
        <v>14</v>
      </c>
      <c r="AI27" s="442"/>
      <c r="AJ27" s="442"/>
      <c r="AK27" s="442"/>
      <c r="AL27" s="443"/>
      <c r="AM27" s="441">
        <v>40880</v>
      </c>
      <c r="AN27" s="442"/>
      <c r="AO27" s="442"/>
      <c r="AP27" s="442"/>
      <c r="AQ27" s="442"/>
      <c r="AR27" s="443"/>
      <c r="AS27" s="441">
        <v>2920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139</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2650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1847396</v>
      </c>
      <c r="BO28" s="461"/>
      <c r="BP28" s="461"/>
      <c r="BQ28" s="461"/>
      <c r="BR28" s="461"/>
      <c r="BS28" s="461"/>
      <c r="BT28" s="461"/>
      <c r="BU28" s="462"/>
      <c r="BV28" s="460">
        <v>1878687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18</v>
      </c>
      <c r="M29" s="442"/>
      <c r="N29" s="442"/>
      <c r="O29" s="442"/>
      <c r="P29" s="443"/>
      <c r="Q29" s="441">
        <v>2490</v>
      </c>
      <c r="R29" s="442"/>
      <c r="S29" s="442"/>
      <c r="T29" s="442"/>
      <c r="U29" s="442"/>
      <c r="V29" s="443"/>
      <c r="W29" s="508"/>
      <c r="X29" s="509"/>
      <c r="Y29" s="510"/>
      <c r="Z29" s="438" t="s">
        <v>188</v>
      </c>
      <c r="AA29" s="439"/>
      <c r="AB29" s="439"/>
      <c r="AC29" s="439"/>
      <c r="AD29" s="439"/>
      <c r="AE29" s="439"/>
      <c r="AF29" s="439"/>
      <c r="AG29" s="440"/>
      <c r="AH29" s="441">
        <v>291</v>
      </c>
      <c r="AI29" s="442"/>
      <c r="AJ29" s="442"/>
      <c r="AK29" s="442"/>
      <c r="AL29" s="443"/>
      <c r="AM29" s="441">
        <v>929496</v>
      </c>
      <c r="AN29" s="442"/>
      <c r="AO29" s="442"/>
      <c r="AP29" s="442"/>
      <c r="AQ29" s="442"/>
      <c r="AR29" s="443"/>
      <c r="AS29" s="441">
        <v>3194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764584</v>
      </c>
      <c r="BO29" s="466"/>
      <c r="BP29" s="466"/>
      <c r="BQ29" s="466"/>
      <c r="BR29" s="466"/>
      <c r="BS29" s="466"/>
      <c r="BT29" s="466"/>
      <c r="BU29" s="467"/>
      <c r="BV29" s="465">
        <v>763907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3606701</v>
      </c>
      <c r="BO30" s="469"/>
      <c r="BP30" s="469"/>
      <c r="BQ30" s="469"/>
      <c r="BR30" s="469"/>
      <c r="BS30" s="469"/>
      <c r="BT30" s="469"/>
      <c r="BU30" s="470"/>
      <c r="BV30" s="468">
        <v>3503097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茨城県市町村総合事務組合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行方市開発公社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特定環境保全公共下水道事業特別会計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茨城県市町村総合事務組合　
県民交通災害事業特別会計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流域関連公共下水道事業特別会計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IF('各会計、関係団体の財政状況及び健全化判断比率'!B36="","",'各会計、関係団体の財政状況及び健全化判断比率'!B36)</f>
        <v>戸別浄化槽整備事業特別会計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茨城県後期高齢者医療広域連合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茨城県後期高齢者医療広域連合　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鹿行広域事務組合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鹿行広域事務組合　養護老人ホーム事業特別会計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鹿行広域事務組合　消防特別会計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鹿行広域事務組合　火葬場事業特別会計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鹿行広域事務組合　審査会事業特別会計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T1TJZrX+4acs4Zr3qI4RGpdQHYx07kuOU44AkhiZgawhjReYKkvquezDs3kHIPjBwjvgXiZ8jsazTXx9GXfTA==" saltValue="UwyrnB+G9YkNjMwzjael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5" t="s">
        <v>554</v>
      </c>
      <c r="D34" s="1245"/>
      <c r="E34" s="1246"/>
      <c r="F34" s="32">
        <v>6.84</v>
      </c>
      <c r="G34" s="33">
        <v>6.08</v>
      </c>
      <c r="H34" s="33">
        <v>5.73</v>
      </c>
      <c r="I34" s="33">
        <v>5.25</v>
      </c>
      <c r="J34" s="34">
        <v>4.46</v>
      </c>
      <c r="K34" s="22"/>
      <c r="L34" s="22"/>
      <c r="M34" s="22"/>
      <c r="N34" s="22"/>
      <c r="O34" s="22"/>
      <c r="P34" s="22"/>
    </row>
    <row r="35" spans="1:16" ht="39" customHeight="1" x14ac:dyDescent="0.15">
      <c r="A35" s="22"/>
      <c r="B35" s="35"/>
      <c r="C35" s="1239" t="s">
        <v>555</v>
      </c>
      <c r="D35" s="1240"/>
      <c r="E35" s="1241"/>
      <c r="F35" s="36">
        <v>6.11</v>
      </c>
      <c r="G35" s="37">
        <v>4.66</v>
      </c>
      <c r="H35" s="37">
        <v>3.88</v>
      </c>
      <c r="I35" s="37">
        <v>4.5</v>
      </c>
      <c r="J35" s="38">
        <v>3.36</v>
      </c>
      <c r="K35" s="22"/>
      <c r="L35" s="22"/>
      <c r="M35" s="22"/>
      <c r="N35" s="22"/>
      <c r="O35" s="22"/>
      <c r="P35" s="22"/>
    </row>
    <row r="36" spans="1:16" ht="39" customHeight="1" x14ac:dyDescent="0.15">
      <c r="A36" s="22"/>
      <c r="B36" s="35"/>
      <c r="C36" s="1239" t="s">
        <v>556</v>
      </c>
      <c r="D36" s="1240"/>
      <c r="E36" s="1241"/>
      <c r="F36" s="36">
        <v>0.38</v>
      </c>
      <c r="G36" s="37">
        <v>1.69</v>
      </c>
      <c r="H36" s="37">
        <v>1.49</v>
      </c>
      <c r="I36" s="37">
        <v>1.06</v>
      </c>
      <c r="J36" s="38">
        <v>1.1599999999999999</v>
      </c>
      <c r="K36" s="22"/>
      <c r="L36" s="22"/>
      <c r="M36" s="22"/>
      <c r="N36" s="22"/>
      <c r="O36" s="22"/>
      <c r="P36" s="22"/>
    </row>
    <row r="37" spans="1:16" ht="39" customHeight="1" x14ac:dyDescent="0.15">
      <c r="A37" s="22"/>
      <c r="B37" s="35"/>
      <c r="C37" s="1239" t="s">
        <v>557</v>
      </c>
      <c r="D37" s="1240"/>
      <c r="E37" s="1241"/>
      <c r="F37" s="36">
        <v>0.19</v>
      </c>
      <c r="G37" s="37">
        <v>0.25</v>
      </c>
      <c r="H37" s="37">
        <v>0.24</v>
      </c>
      <c r="I37" s="37">
        <v>0.21</v>
      </c>
      <c r="J37" s="38">
        <v>0.21</v>
      </c>
      <c r="K37" s="22"/>
      <c r="L37" s="22"/>
      <c r="M37" s="22"/>
      <c r="N37" s="22"/>
      <c r="O37" s="22"/>
      <c r="P37" s="22"/>
    </row>
    <row r="38" spans="1:16" ht="39" customHeight="1" x14ac:dyDescent="0.15">
      <c r="A38" s="22"/>
      <c r="B38" s="35"/>
      <c r="C38" s="1239" t="s">
        <v>558</v>
      </c>
      <c r="D38" s="1240"/>
      <c r="E38" s="1241"/>
      <c r="F38" s="36">
        <v>0.02</v>
      </c>
      <c r="G38" s="37">
        <v>0.04</v>
      </c>
      <c r="H38" s="37">
        <v>0.08</v>
      </c>
      <c r="I38" s="37">
        <v>0.1</v>
      </c>
      <c r="J38" s="38">
        <v>0.17</v>
      </c>
      <c r="K38" s="22"/>
      <c r="L38" s="22"/>
      <c r="M38" s="22"/>
      <c r="N38" s="22"/>
      <c r="O38" s="22"/>
      <c r="P38" s="22"/>
    </row>
    <row r="39" spans="1:16" ht="39" customHeight="1" x14ac:dyDescent="0.15">
      <c r="A39" s="22"/>
      <c r="B39" s="35"/>
      <c r="C39" s="1239" t="s">
        <v>559</v>
      </c>
      <c r="D39" s="1240"/>
      <c r="E39" s="1241"/>
      <c r="F39" s="36">
        <v>0.05</v>
      </c>
      <c r="G39" s="37">
        <v>7.0000000000000007E-2</v>
      </c>
      <c r="H39" s="37">
        <v>0.16</v>
      </c>
      <c r="I39" s="37">
        <v>0.05</v>
      </c>
      <c r="J39" s="38">
        <v>0.13</v>
      </c>
      <c r="K39" s="22"/>
      <c r="L39" s="22"/>
      <c r="M39" s="22"/>
      <c r="N39" s="22"/>
      <c r="O39" s="22"/>
      <c r="P39" s="22"/>
    </row>
    <row r="40" spans="1:16" ht="39" customHeight="1" x14ac:dyDescent="0.15">
      <c r="A40" s="22"/>
      <c r="B40" s="35"/>
      <c r="C40" s="1239" t="s">
        <v>560</v>
      </c>
      <c r="D40" s="1240"/>
      <c r="E40" s="1241"/>
      <c r="F40" s="36">
        <v>7.0000000000000007E-2</v>
      </c>
      <c r="G40" s="37">
        <v>0.18</v>
      </c>
      <c r="H40" s="37">
        <v>0.13</v>
      </c>
      <c r="I40" s="37">
        <v>0.08</v>
      </c>
      <c r="J40" s="38">
        <v>0.12</v>
      </c>
      <c r="K40" s="22"/>
      <c r="L40" s="22"/>
      <c r="M40" s="22"/>
      <c r="N40" s="22"/>
      <c r="O40" s="22"/>
      <c r="P40" s="22"/>
    </row>
    <row r="41" spans="1:16" ht="39" customHeight="1" x14ac:dyDescent="0.15">
      <c r="A41" s="22"/>
      <c r="B41" s="35"/>
      <c r="C41" s="1239" t="s">
        <v>561</v>
      </c>
      <c r="D41" s="1240"/>
      <c r="E41" s="1241"/>
      <c r="F41" s="36">
        <v>0.09</v>
      </c>
      <c r="G41" s="37">
        <v>7.0000000000000007E-2</v>
      </c>
      <c r="H41" s="37">
        <v>0.09</v>
      </c>
      <c r="I41" s="37">
        <v>0.04</v>
      </c>
      <c r="J41" s="38">
        <v>0.11</v>
      </c>
      <c r="K41" s="22"/>
      <c r="L41" s="22"/>
      <c r="M41" s="22"/>
      <c r="N41" s="22"/>
      <c r="O41" s="22"/>
      <c r="P41" s="22"/>
    </row>
    <row r="42" spans="1:16" ht="39" customHeight="1" x14ac:dyDescent="0.15">
      <c r="A42" s="22"/>
      <c r="B42" s="39"/>
      <c r="C42" s="1239" t="s">
        <v>562</v>
      </c>
      <c r="D42" s="1240"/>
      <c r="E42" s="1241"/>
      <c r="F42" s="36" t="s">
        <v>505</v>
      </c>
      <c r="G42" s="37" t="s">
        <v>505</v>
      </c>
      <c r="H42" s="37" t="s">
        <v>505</v>
      </c>
      <c r="I42" s="37" t="s">
        <v>505</v>
      </c>
      <c r="J42" s="38" t="s">
        <v>505</v>
      </c>
      <c r="K42" s="22"/>
      <c r="L42" s="22"/>
      <c r="M42" s="22"/>
      <c r="N42" s="22"/>
      <c r="O42" s="22"/>
      <c r="P42" s="22"/>
    </row>
    <row r="43" spans="1:16" ht="39" customHeight="1" thickBot="1" x14ac:dyDescent="0.2">
      <c r="A43" s="22"/>
      <c r="B43" s="40"/>
      <c r="C43" s="1242" t="s">
        <v>563</v>
      </c>
      <c r="D43" s="1243"/>
      <c r="E43" s="1244"/>
      <c r="F43" s="41">
        <v>0.03</v>
      </c>
      <c r="G43" s="42">
        <v>0.03</v>
      </c>
      <c r="H43" s="42">
        <v>0.01</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RQaGZ+GjpLb/L7hHmn7BfUpV/26rN3gZslPVsYn7+v/HofOsWTlRhqCVB9x0J06KirrHnksL6B5emu6TPSsag==" saltValue="R7wzOtKq9bjHGrx262Yd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1827</v>
      </c>
      <c r="L45" s="60">
        <v>1679</v>
      </c>
      <c r="M45" s="60">
        <v>1777</v>
      </c>
      <c r="N45" s="60">
        <v>1835</v>
      </c>
      <c r="O45" s="61">
        <v>1813</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505</v>
      </c>
      <c r="L46" s="64" t="s">
        <v>505</v>
      </c>
      <c r="M46" s="64" t="s">
        <v>505</v>
      </c>
      <c r="N46" s="64" t="s">
        <v>505</v>
      </c>
      <c r="O46" s="65" t="s">
        <v>505</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505</v>
      </c>
      <c r="L47" s="64" t="s">
        <v>505</v>
      </c>
      <c r="M47" s="64" t="s">
        <v>505</v>
      </c>
      <c r="N47" s="64" t="s">
        <v>505</v>
      </c>
      <c r="O47" s="65" t="s">
        <v>505</v>
      </c>
      <c r="P47" s="48"/>
      <c r="Q47" s="48"/>
      <c r="R47" s="48"/>
      <c r="S47" s="48"/>
      <c r="T47" s="48"/>
      <c r="U47" s="48"/>
    </row>
    <row r="48" spans="1:21" ht="30.75" customHeight="1" x14ac:dyDescent="0.15">
      <c r="A48" s="48"/>
      <c r="B48" s="1267"/>
      <c r="C48" s="1268"/>
      <c r="D48" s="62"/>
      <c r="E48" s="1249" t="s">
        <v>15</v>
      </c>
      <c r="F48" s="1249"/>
      <c r="G48" s="1249"/>
      <c r="H48" s="1249"/>
      <c r="I48" s="1249"/>
      <c r="J48" s="1250"/>
      <c r="K48" s="63">
        <v>477</v>
      </c>
      <c r="L48" s="64">
        <v>482</v>
      </c>
      <c r="M48" s="64">
        <v>502</v>
      </c>
      <c r="N48" s="64">
        <v>504</v>
      </c>
      <c r="O48" s="65">
        <v>484</v>
      </c>
      <c r="P48" s="48"/>
      <c r="Q48" s="48"/>
      <c r="R48" s="48"/>
      <c r="S48" s="48"/>
      <c r="T48" s="48"/>
      <c r="U48" s="48"/>
    </row>
    <row r="49" spans="1:21" ht="30.75" customHeight="1" x14ac:dyDescent="0.15">
      <c r="A49" s="48"/>
      <c r="B49" s="1267"/>
      <c r="C49" s="1268"/>
      <c r="D49" s="62"/>
      <c r="E49" s="1249" t="s">
        <v>16</v>
      </c>
      <c r="F49" s="1249"/>
      <c r="G49" s="1249"/>
      <c r="H49" s="1249"/>
      <c r="I49" s="1249"/>
      <c r="J49" s="1250"/>
      <c r="K49" s="63">
        <v>4</v>
      </c>
      <c r="L49" s="64">
        <v>4</v>
      </c>
      <c r="M49" s="64">
        <v>14</v>
      </c>
      <c r="N49" s="64">
        <v>21</v>
      </c>
      <c r="O49" s="65">
        <v>26</v>
      </c>
      <c r="P49" s="48"/>
      <c r="Q49" s="48"/>
      <c r="R49" s="48"/>
      <c r="S49" s="48"/>
      <c r="T49" s="48"/>
      <c r="U49" s="48"/>
    </row>
    <row r="50" spans="1:21" ht="30.75" customHeight="1" x14ac:dyDescent="0.15">
      <c r="A50" s="48"/>
      <c r="B50" s="1267"/>
      <c r="C50" s="1268"/>
      <c r="D50" s="62"/>
      <c r="E50" s="1249" t="s">
        <v>17</v>
      </c>
      <c r="F50" s="1249"/>
      <c r="G50" s="1249"/>
      <c r="H50" s="1249"/>
      <c r="I50" s="1249"/>
      <c r="J50" s="1250"/>
      <c r="K50" s="63">
        <v>0</v>
      </c>
      <c r="L50" s="64" t="s">
        <v>505</v>
      </c>
      <c r="M50" s="64" t="s">
        <v>505</v>
      </c>
      <c r="N50" s="64" t="s">
        <v>505</v>
      </c>
      <c r="O50" s="65" t="s">
        <v>505</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505</v>
      </c>
      <c r="L51" s="64" t="s">
        <v>505</v>
      </c>
      <c r="M51" s="64" t="s">
        <v>505</v>
      </c>
      <c r="N51" s="64" t="s">
        <v>505</v>
      </c>
      <c r="O51" s="65" t="s">
        <v>505</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1548</v>
      </c>
      <c r="L52" s="64">
        <v>1539</v>
      </c>
      <c r="M52" s="64">
        <v>1584</v>
      </c>
      <c r="N52" s="64">
        <v>1658</v>
      </c>
      <c r="O52" s="65">
        <v>1662</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760</v>
      </c>
      <c r="L53" s="69">
        <v>626</v>
      </c>
      <c r="M53" s="69">
        <v>709</v>
      </c>
      <c r="N53" s="69">
        <v>702</v>
      </c>
      <c r="O53" s="70">
        <v>661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584</v>
      </c>
      <c r="L57" s="83" t="s">
        <v>505</v>
      </c>
      <c r="M57" s="83" t="s">
        <v>505</v>
      </c>
      <c r="N57" s="83" t="s">
        <v>505</v>
      </c>
      <c r="O57" s="84" t="s">
        <v>505</v>
      </c>
    </row>
    <row r="58" spans="1:21" ht="31.5" customHeight="1" thickBot="1" x14ac:dyDescent="0.2">
      <c r="B58" s="1257"/>
      <c r="C58" s="1258"/>
      <c r="D58" s="1262" t="s">
        <v>27</v>
      </c>
      <c r="E58" s="1263"/>
      <c r="F58" s="1263"/>
      <c r="G58" s="1263"/>
      <c r="H58" s="1263"/>
      <c r="I58" s="1263"/>
      <c r="J58" s="1264"/>
      <c r="K58" s="85" t="s">
        <v>505</v>
      </c>
      <c r="L58" s="86" t="s">
        <v>505</v>
      </c>
      <c r="M58" s="86" t="s">
        <v>505</v>
      </c>
      <c r="N58" s="86" t="s">
        <v>505</v>
      </c>
      <c r="O58" s="87" t="s">
        <v>505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lIlroOA1Im/nxHWT1/5q8zzsqRu2J1bM73arN8ey/esBBENHo9YEXLbZRSzxFIv+ZlFX3C8+OEldshcC9na/g==" saltValue="FcmiaovcX00/0+njPRbD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85" t="s">
        <v>30</v>
      </c>
      <c r="C41" s="1286"/>
      <c r="D41" s="101"/>
      <c r="E41" s="1287" t="s">
        <v>31</v>
      </c>
      <c r="F41" s="1287"/>
      <c r="G41" s="1287"/>
      <c r="H41" s="1288"/>
      <c r="I41" s="102">
        <v>19472</v>
      </c>
      <c r="J41" s="103">
        <v>20045</v>
      </c>
      <c r="K41" s="103">
        <v>19945</v>
      </c>
      <c r="L41" s="103">
        <v>19668</v>
      </c>
      <c r="M41" s="104">
        <v>19214</v>
      </c>
    </row>
    <row r="42" spans="2:13" ht="27.75" customHeight="1" x14ac:dyDescent="0.15">
      <c r="B42" s="1275"/>
      <c r="C42" s="1276"/>
      <c r="D42" s="105"/>
      <c r="E42" s="1279" t="s">
        <v>32</v>
      </c>
      <c r="F42" s="1279"/>
      <c r="G42" s="1279"/>
      <c r="H42" s="1280"/>
      <c r="I42" s="106" t="s">
        <v>505</v>
      </c>
      <c r="J42" s="107" t="s">
        <v>505</v>
      </c>
      <c r="K42" s="107" t="s">
        <v>505</v>
      </c>
      <c r="L42" s="107" t="s">
        <v>505</v>
      </c>
      <c r="M42" s="108" t="s">
        <v>505</v>
      </c>
    </row>
    <row r="43" spans="2:13" ht="27.75" customHeight="1" x14ac:dyDescent="0.15">
      <c r="B43" s="1275"/>
      <c r="C43" s="1276"/>
      <c r="D43" s="105"/>
      <c r="E43" s="1279" t="s">
        <v>33</v>
      </c>
      <c r="F43" s="1279"/>
      <c r="G43" s="1279"/>
      <c r="H43" s="1280"/>
      <c r="I43" s="106">
        <v>6181</v>
      </c>
      <c r="J43" s="107">
        <v>5958</v>
      </c>
      <c r="K43" s="107">
        <v>5785</v>
      </c>
      <c r="L43" s="107">
        <v>5614</v>
      </c>
      <c r="M43" s="108">
        <v>5490</v>
      </c>
    </row>
    <row r="44" spans="2:13" ht="27.75" customHeight="1" x14ac:dyDescent="0.15">
      <c r="B44" s="1275"/>
      <c r="C44" s="1276"/>
      <c r="D44" s="105"/>
      <c r="E44" s="1279" t="s">
        <v>34</v>
      </c>
      <c r="F44" s="1279"/>
      <c r="G44" s="1279"/>
      <c r="H44" s="1280"/>
      <c r="I44" s="106">
        <v>132</v>
      </c>
      <c r="J44" s="107">
        <v>203</v>
      </c>
      <c r="K44" s="107">
        <v>224</v>
      </c>
      <c r="L44" s="107">
        <v>214</v>
      </c>
      <c r="M44" s="108">
        <v>190</v>
      </c>
    </row>
    <row r="45" spans="2:13" ht="27.75" customHeight="1" x14ac:dyDescent="0.15">
      <c r="B45" s="1275"/>
      <c r="C45" s="1276"/>
      <c r="D45" s="105"/>
      <c r="E45" s="1279" t="s">
        <v>35</v>
      </c>
      <c r="F45" s="1279"/>
      <c r="G45" s="1279"/>
      <c r="H45" s="1280"/>
      <c r="I45" s="106">
        <v>3793</v>
      </c>
      <c r="J45" s="107">
        <v>3648</v>
      </c>
      <c r="K45" s="107">
        <v>3628</v>
      </c>
      <c r="L45" s="107">
        <v>3640</v>
      </c>
      <c r="M45" s="108">
        <v>3508</v>
      </c>
    </row>
    <row r="46" spans="2:13" ht="27.75" customHeight="1" x14ac:dyDescent="0.15">
      <c r="B46" s="1275"/>
      <c r="C46" s="1276"/>
      <c r="D46" s="109"/>
      <c r="E46" s="1279" t="s">
        <v>36</v>
      </c>
      <c r="F46" s="1279"/>
      <c r="G46" s="1279"/>
      <c r="H46" s="1280"/>
      <c r="I46" s="106">
        <v>3</v>
      </c>
      <c r="J46" s="107" t="s">
        <v>505</v>
      </c>
      <c r="K46" s="107" t="s">
        <v>505</v>
      </c>
      <c r="L46" s="107">
        <v>5</v>
      </c>
      <c r="M46" s="108">
        <v>4</v>
      </c>
    </row>
    <row r="47" spans="2:13" ht="27.75" customHeight="1" x14ac:dyDescent="0.15">
      <c r="B47" s="1275"/>
      <c r="C47" s="1276"/>
      <c r="D47" s="110"/>
      <c r="E47" s="1289" t="s">
        <v>37</v>
      </c>
      <c r="F47" s="1290"/>
      <c r="G47" s="1290"/>
      <c r="H47" s="1291"/>
      <c r="I47" s="106" t="s">
        <v>505</v>
      </c>
      <c r="J47" s="107" t="s">
        <v>505</v>
      </c>
      <c r="K47" s="107" t="s">
        <v>505</v>
      </c>
      <c r="L47" s="107" t="s">
        <v>505</v>
      </c>
      <c r="M47" s="108" t="s">
        <v>505</v>
      </c>
    </row>
    <row r="48" spans="2:13" ht="27.75" customHeight="1" x14ac:dyDescent="0.15">
      <c r="B48" s="1275"/>
      <c r="C48" s="1276"/>
      <c r="D48" s="105"/>
      <c r="E48" s="1279" t="s">
        <v>38</v>
      </c>
      <c r="F48" s="1279"/>
      <c r="G48" s="1279"/>
      <c r="H48" s="1280"/>
      <c r="I48" s="106" t="s">
        <v>505</v>
      </c>
      <c r="J48" s="107" t="s">
        <v>505</v>
      </c>
      <c r="K48" s="107" t="s">
        <v>505</v>
      </c>
      <c r="L48" s="107" t="s">
        <v>505</v>
      </c>
      <c r="M48" s="108" t="s">
        <v>505</v>
      </c>
    </row>
    <row r="49" spans="2:13" ht="27.75" customHeight="1" x14ac:dyDescent="0.15">
      <c r="B49" s="1277"/>
      <c r="C49" s="1278"/>
      <c r="D49" s="105"/>
      <c r="E49" s="1279" t="s">
        <v>39</v>
      </c>
      <c r="F49" s="1279"/>
      <c r="G49" s="1279"/>
      <c r="H49" s="1280"/>
      <c r="I49" s="106" t="s">
        <v>505</v>
      </c>
      <c r="J49" s="107" t="s">
        <v>505</v>
      </c>
      <c r="K49" s="107" t="s">
        <v>505</v>
      </c>
      <c r="L49" s="107" t="s">
        <v>505</v>
      </c>
      <c r="M49" s="108" t="s">
        <v>505</v>
      </c>
    </row>
    <row r="50" spans="2:13" ht="27.75" customHeight="1" x14ac:dyDescent="0.15">
      <c r="B50" s="1273" t="s">
        <v>40</v>
      </c>
      <c r="C50" s="1274"/>
      <c r="D50" s="111"/>
      <c r="E50" s="1279" t="s">
        <v>41</v>
      </c>
      <c r="F50" s="1279"/>
      <c r="G50" s="1279"/>
      <c r="H50" s="1280"/>
      <c r="I50" s="106">
        <v>3555</v>
      </c>
      <c r="J50" s="107">
        <v>3671</v>
      </c>
      <c r="K50" s="107">
        <v>4002</v>
      </c>
      <c r="L50" s="107">
        <v>4273</v>
      </c>
      <c r="M50" s="108">
        <v>4403</v>
      </c>
    </row>
    <row r="51" spans="2:13" ht="27.75" customHeight="1" x14ac:dyDescent="0.15">
      <c r="B51" s="1275"/>
      <c r="C51" s="1276"/>
      <c r="D51" s="105"/>
      <c r="E51" s="1279" t="s">
        <v>42</v>
      </c>
      <c r="F51" s="1279"/>
      <c r="G51" s="1279"/>
      <c r="H51" s="1280"/>
      <c r="I51" s="106">
        <v>201</v>
      </c>
      <c r="J51" s="107">
        <v>171</v>
      </c>
      <c r="K51" s="107">
        <v>139</v>
      </c>
      <c r="L51" s="107">
        <v>460</v>
      </c>
      <c r="M51" s="108">
        <v>388</v>
      </c>
    </row>
    <row r="52" spans="2:13" ht="27.75" customHeight="1" x14ac:dyDescent="0.15">
      <c r="B52" s="1277"/>
      <c r="C52" s="1278"/>
      <c r="D52" s="105"/>
      <c r="E52" s="1279" t="s">
        <v>43</v>
      </c>
      <c r="F52" s="1279"/>
      <c r="G52" s="1279"/>
      <c r="H52" s="1280"/>
      <c r="I52" s="106">
        <v>18103</v>
      </c>
      <c r="J52" s="107">
        <v>18652</v>
      </c>
      <c r="K52" s="107">
        <v>18567</v>
      </c>
      <c r="L52" s="107">
        <v>18290</v>
      </c>
      <c r="M52" s="108">
        <v>17922</v>
      </c>
    </row>
    <row r="53" spans="2:13" ht="27.75" customHeight="1" thickBot="1" x14ac:dyDescent="0.2">
      <c r="B53" s="1281" t="s">
        <v>44</v>
      </c>
      <c r="C53" s="1282"/>
      <c r="D53" s="112"/>
      <c r="E53" s="1283" t="s">
        <v>45</v>
      </c>
      <c r="F53" s="1283"/>
      <c r="G53" s="1283"/>
      <c r="H53" s="1284"/>
      <c r="I53" s="113">
        <v>7724</v>
      </c>
      <c r="J53" s="114">
        <v>7363</v>
      </c>
      <c r="K53" s="114">
        <v>6875</v>
      </c>
      <c r="L53" s="114">
        <v>6117</v>
      </c>
      <c r="M53" s="115">
        <v>5694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xYA7cK77SXd0JsJkYKrtZ7yLj28lO+E/gmAy1XX5OiNxF7bm7XA8yYbAs4BSrLx3Fprm8Nh+I0Kgs+1WOjpRg==" saltValue="i6I5IMXRFkMcFf6ZNQ7W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300" t="s">
        <v>48</v>
      </c>
      <c r="D55" s="1300"/>
      <c r="E55" s="1301"/>
      <c r="F55" s="127">
        <v>1820</v>
      </c>
      <c r="G55" s="127">
        <v>1879</v>
      </c>
      <c r="H55" s="128">
        <v>1847</v>
      </c>
    </row>
    <row r="56" spans="2:8" ht="52.5" customHeight="1" x14ac:dyDescent="0.15">
      <c r="B56" s="129"/>
      <c r="C56" s="1302" t="s">
        <v>49</v>
      </c>
      <c r="D56" s="1302"/>
      <c r="E56" s="1303"/>
      <c r="F56" s="130">
        <v>763</v>
      </c>
      <c r="G56" s="130">
        <v>764</v>
      </c>
      <c r="H56" s="131">
        <v>765</v>
      </c>
    </row>
    <row r="57" spans="2:8" ht="53.25" customHeight="1" x14ac:dyDescent="0.15">
      <c r="B57" s="129"/>
      <c r="C57" s="1304" t="s">
        <v>50</v>
      </c>
      <c r="D57" s="1304"/>
      <c r="E57" s="1305"/>
      <c r="F57" s="132">
        <v>3273</v>
      </c>
      <c r="G57" s="132">
        <v>3503</v>
      </c>
      <c r="H57" s="133">
        <v>3607</v>
      </c>
    </row>
    <row r="58" spans="2:8" ht="45.75" customHeight="1" x14ac:dyDescent="0.15">
      <c r="B58" s="134"/>
      <c r="C58" s="1292" t="s">
        <v>585</v>
      </c>
      <c r="D58" s="1293"/>
      <c r="E58" s="1294"/>
      <c r="F58" s="135">
        <v>1976</v>
      </c>
      <c r="G58" s="135">
        <v>1961</v>
      </c>
      <c r="H58" s="136">
        <v>1949</v>
      </c>
    </row>
    <row r="59" spans="2:8" ht="45.75" customHeight="1" x14ac:dyDescent="0.15">
      <c r="B59" s="134"/>
      <c r="C59" s="1292" t="s">
        <v>586</v>
      </c>
      <c r="D59" s="1293"/>
      <c r="E59" s="1294"/>
      <c r="F59" s="135">
        <v>929</v>
      </c>
      <c r="G59" s="135">
        <v>1079</v>
      </c>
      <c r="H59" s="136">
        <v>1122</v>
      </c>
    </row>
    <row r="60" spans="2:8" ht="45.75" customHeight="1" x14ac:dyDescent="0.15">
      <c r="B60" s="134"/>
      <c r="C60" s="1292" t="s">
        <v>587</v>
      </c>
      <c r="D60" s="1293"/>
      <c r="E60" s="1294"/>
      <c r="F60" s="135">
        <v>84</v>
      </c>
      <c r="G60" s="135">
        <v>152</v>
      </c>
      <c r="H60" s="136">
        <v>120</v>
      </c>
    </row>
    <row r="61" spans="2:8" ht="45.75" customHeight="1" x14ac:dyDescent="0.15">
      <c r="B61" s="134"/>
      <c r="C61" s="1292" t="s">
        <v>588</v>
      </c>
      <c r="D61" s="1293"/>
      <c r="E61" s="1294"/>
      <c r="F61" s="135">
        <v>31</v>
      </c>
      <c r="G61" s="135">
        <v>26</v>
      </c>
      <c r="H61" s="136">
        <v>102</v>
      </c>
    </row>
    <row r="62" spans="2:8" ht="45.75" customHeight="1" thickBot="1" x14ac:dyDescent="0.2">
      <c r="B62" s="137"/>
      <c r="C62" s="1295" t="s">
        <v>589</v>
      </c>
      <c r="D62" s="1296"/>
      <c r="E62" s="1297"/>
      <c r="F62" s="138">
        <v>89</v>
      </c>
      <c r="G62" s="138">
        <v>90</v>
      </c>
      <c r="H62" s="139">
        <v>97</v>
      </c>
    </row>
    <row r="63" spans="2:8" ht="52.5" customHeight="1" thickBot="1" x14ac:dyDescent="0.2">
      <c r="B63" s="140"/>
      <c r="C63" s="1298" t="s">
        <v>51</v>
      </c>
      <c r="D63" s="1298"/>
      <c r="E63" s="1299"/>
      <c r="F63" s="141">
        <v>5856</v>
      </c>
      <c r="G63" s="141">
        <v>6146</v>
      </c>
      <c r="H63" s="142">
        <v>6219</v>
      </c>
    </row>
    <row r="64" spans="2:8" ht="15" customHeight="1" x14ac:dyDescent="0.15"/>
    <row r="65" ht="0" hidden="1" customHeight="1" x14ac:dyDescent="0.15"/>
    <row r="66" ht="0" hidden="1" customHeight="1" x14ac:dyDescent="0.15"/>
  </sheetData>
  <sheetProtection algorithmName="SHA-512" hashValue="rjyigyOTzIIzFXALddkEL97Ic7bXh0ATzAhyZtcSYS7Q2RCnEKMNotV3e6OzigNm8RXsd1h1KZZTbEHsBlnWIw==" saltValue="1Aa1Ap+pPBN4M5/Rwv9O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5"/>
      <c r="DE19" s="385"/>
    </row>
    <row r="20" spans="1:351"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x14ac:dyDescent="0.15">
      <c r="B23" s="386"/>
    </row>
    <row r="24" spans="1:351" x14ac:dyDescent="0.15">
      <c r="B24" s="386"/>
    </row>
    <row r="25" spans="1:351" x14ac:dyDescent="0.15">
      <c r="B25" s="386"/>
    </row>
    <row r="26" spans="1:351" x14ac:dyDescent="0.15">
      <c r="B26" s="386"/>
    </row>
    <row r="27" spans="1:351" x14ac:dyDescent="0.15">
      <c r="B27" s="386"/>
    </row>
    <row r="28" spans="1:351" x14ac:dyDescent="0.15">
      <c r="B28" s="386"/>
    </row>
    <row r="29" spans="1:351" x14ac:dyDescent="0.15">
      <c r="B29" s="386"/>
    </row>
    <row r="30" spans="1:351" x14ac:dyDescent="0.15">
      <c r="B30" s="386"/>
    </row>
    <row r="31" spans="1:351" x14ac:dyDescent="0.15">
      <c r="B31" s="386"/>
    </row>
    <row r="32" spans="1:351" x14ac:dyDescent="0.15">
      <c r="B32" s="386"/>
    </row>
    <row r="33" spans="2:109" x14ac:dyDescent="0.15">
      <c r="B33" s="386"/>
    </row>
    <row r="34" spans="2:109" x14ac:dyDescent="0.15">
      <c r="B34" s="386"/>
    </row>
    <row r="35" spans="2:109" x14ac:dyDescent="0.15">
      <c r="B35" s="386"/>
    </row>
    <row r="36" spans="2:109" x14ac:dyDescent="0.15">
      <c r="B36" s="386"/>
    </row>
    <row r="37" spans="2:109" x14ac:dyDescent="0.15">
      <c r="B37" s="386"/>
    </row>
    <row r="38" spans="2:109" x14ac:dyDescent="0.15">
      <c r="B38" s="386"/>
    </row>
    <row r="39" spans="2:109"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x14ac:dyDescent="0.15">
      <c r="B40" s="406"/>
      <c r="DD40" s="406"/>
      <c r="DE40" s="385"/>
    </row>
    <row r="41" spans="2:109" ht="17.25" x14ac:dyDescent="0.15">
      <c r="B41" s="416" t="s">
        <v>599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x14ac:dyDescent="0.15">
      <c r="B42" s="386"/>
      <c r="G42" s="402"/>
      <c r="I42" s="401"/>
      <c r="J42" s="401"/>
      <c r="K42" s="401"/>
      <c r="AM42" s="402"/>
      <c r="AN42" s="402" t="s">
        <v>596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4" t="s">
        <v>603</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86"/>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86"/>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86"/>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86"/>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x14ac:dyDescent="0.15">
      <c r="B49" s="386"/>
      <c r="AN49" s="385" t="s">
        <v>595</v>
      </c>
    </row>
    <row r="50" spans="1:109" x14ac:dyDescent="0.15">
      <c r="B50" s="386"/>
      <c r="G50" s="1306"/>
      <c r="H50" s="1306"/>
      <c r="I50" s="1306"/>
      <c r="J50" s="1306"/>
      <c r="K50" s="395"/>
      <c r="L50" s="395"/>
      <c r="M50" s="394"/>
      <c r="N50" s="394"/>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546</v>
      </c>
      <c r="BQ50" s="1312"/>
      <c r="BR50" s="1312"/>
      <c r="BS50" s="1312"/>
      <c r="BT50" s="1312"/>
      <c r="BU50" s="1312"/>
      <c r="BV50" s="1312"/>
      <c r="BW50" s="1312"/>
      <c r="BX50" s="1312" t="s">
        <v>547</v>
      </c>
      <c r="BY50" s="1312"/>
      <c r="BZ50" s="1312"/>
      <c r="CA50" s="1312"/>
      <c r="CB50" s="1312"/>
      <c r="CC50" s="1312"/>
      <c r="CD50" s="1312"/>
      <c r="CE50" s="1312"/>
      <c r="CF50" s="1312" t="s">
        <v>548</v>
      </c>
      <c r="CG50" s="1312"/>
      <c r="CH50" s="1312"/>
      <c r="CI50" s="1312"/>
      <c r="CJ50" s="1312"/>
      <c r="CK50" s="1312"/>
      <c r="CL50" s="1312"/>
      <c r="CM50" s="1312"/>
      <c r="CN50" s="1312" t="s">
        <v>549</v>
      </c>
      <c r="CO50" s="1312"/>
      <c r="CP50" s="1312"/>
      <c r="CQ50" s="1312"/>
      <c r="CR50" s="1312"/>
      <c r="CS50" s="1312"/>
      <c r="CT50" s="1312"/>
      <c r="CU50" s="1312"/>
      <c r="CV50" s="1312" t="s">
        <v>550</v>
      </c>
      <c r="CW50" s="1312"/>
      <c r="CX50" s="1312"/>
      <c r="CY50" s="1312"/>
      <c r="CZ50" s="1312"/>
      <c r="DA50" s="1312"/>
      <c r="DB50" s="1312"/>
      <c r="DC50" s="1312"/>
    </row>
    <row r="51" spans="1:109" ht="13.5" customHeight="1" x14ac:dyDescent="0.15">
      <c r="B51" s="386"/>
      <c r="G51" s="1323"/>
      <c r="H51" s="1323"/>
      <c r="I51" s="1327"/>
      <c r="J51" s="1327"/>
      <c r="K51" s="1313"/>
      <c r="L51" s="1313"/>
      <c r="M51" s="1313"/>
      <c r="N51" s="1313"/>
      <c r="AM51" s="393"/>
      <c r="AN51" s="1311" t="s">
        <v>594</v>
      </c>
      <c r="AO51" s="1311"/>
      <c r="AP51" s="1311"/>
      <c r="AQ51" s="1311"/>
      <c r="AR51" s="1311"/>
      <c r="AS51" s="1311"/>
      <c r="AT51" s="1311"/>
      <c r="AU51" s="1311"/>
      <c r="AV51" s="1311"/>
      <c r="AW51" s="1311"/>
      <c r="AX51" s="1311"/>
      <c r="AY51" s="1311"/>
      <c r="AZ51" s="1311"/>
      <c r="BA51" s="1311"/>
      <c r="BB51" s="1311" t="s">
        <v>592</v>
      </c>
      <c r="BC51" s="1311"/>
      <c r="BD51" s="1311"/>
      <c r="BE51" s="1311"/>
      <c r="BF51" s="1311"/>
      <c r="BG51" s="1311"/>
      <c r="BH51" s="1311"/>
      <c r="BI51" s="1311"/>
      <c r="BJ51" s="1311"/>
      <c r="BK51" s="1311"/>
      <c r="BL51" s="1311"/>
      <c r="BM51" s="1311"/>
      <c r="BN51" s="1311"/>
      <c r="BO51" s="1311"/>
      <c r="BP51" s="1328"/>
      <c r="BQ51" s="1308"/>
      <c r="BR51" s="1308"/>
      <c r="BS51" s="1308"/>
      <c r="BT51" s="1308"/>
      <c r="BU51" s="1308"/>
      <c r="BV51" s="1308"/>
      <c r="BW51" s="1308"/>
      <c r="BX51" s="1308">
        <v>75.5</v>
      </c>
      <c r="BY51" s="1308"/>
      <c r="BZ51" s="1308"/>
      <c r="CA51" s="1308"/>
      <c r="CB51" s="1308"/>
      <c r="CC51" s="1308"/>
      <c r="CD51" s="1308"/>
      <c r="CE51" s="1308"/>
      <c r="CF51" s="1308">
        <v>72.099999999999994</v>
      </c>
      <c r="CG51" s="1308"/>
      <c r="CH51" s="1308"/>
      <c r="CI51" s="1308"/>
      <c r="CJ51" s="1308"/>
      <c r="CK51" s="1308"/>
      <c r="CL51" s="1308"/>
      <c r="CM51" s="1308"/>
      <c r="CN51" s="1308">
        <v>65.900000000000006</v>
      </c>
      <c r="CO51" s="1308"/>
      <c r="CP51" s="1308"/>
      <c r="CQ51" s="1308"/>
      <c r="CR51" s="1308"/>
      <c r="CS51" s="1308"/>
      <c r="CT51" s="1308"/>
      <c r="CU51" s="1308"/>
      <c r="CV51" s="1308">
        <v>62.2</v>
      </c>
      <c r="CW51" s="1308"/>
      <c r="CX51" s="1308"/>
      <c r="CY51" s="1308"/>
      <c r="CZ51" s="1308"/>
      <c r="DA51" s="1308"/>
      <c r="DB51" s="1308"/>
      <c r="DC51" s="1308"/>
    </row>
    <row r="52" spans="1:109" x14ac:dyDescent="0.15">
      <c r="B52" s="386"/>
      <c r="G52" s="1323"/>
      <c r="H52" s="1323"/>
      <c r="I52" s="1327"/>
      <c r="J52" s="1327"/>
      <c r="K52" s="1313"/>
      <c r="L52" s="1313"/>
      <c r="M52" s="1313"/>
      <c r="N52" s="1313"/>
      <c r="AM52" s="39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1"/>
      <c r="B53" s="386"/>
      <c r="G53" s="1323"/>
      <c r="H53" s="1323"/>
      <c r="I53" s="1306"/>
      <c r="J53" s="1306"/>
      <c r="K53" s="1313"/>
      <c r="L53" s="1313"/>
      <c r="M53" s="1313"/>
      <c r="N53" s="1313"/>
      <c r="AM53" s="393"/>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28"/>
      <c r="BQ53" s="1308"/>
      <c r="BR53" s="1308"/>
      <c r="BS53" s="1308"/>
      <c r="BT53" s="1308"/>
      <c r="BU53" s="1308"/>
      <c r="BV53" s="1308"/>
      <c r="BW53" s="1308"/>
      <c r="BX53" s="1308">
        <v>47.8</v>
      </c>
      <c r="BY53" s="1308"/>
      <c r="BZ53" s="1308"/>
      <c r="CA53" s="1308"/>
      <c r="CB53" s="1308"/>
      <c r="CC53" s="1308"/>
      <c r="CD53" s="1308"/>
      <c r="CE53" s="1308"/>
      <c r="CF53" s="1308">
        <v>49.3</v>
      </c>
      <c r="CG53" s="1308"/>
      <c r="CH53" s="1308"/>
      <c r="CI53" s="1308"/>
      <c r="CJ53" s="1308"/>
      <c r="CK53" s="1308"/>
      <c r="CL53" s="1308"/>
      <c r="CM53" s="1308"/>
      <c r="CN53" s="1308">
        <v>51</v>
      </c>
      <c r="CO53" s="1308"/>
      <c r="CP53" s="1308"/>
      <c r="CQ53" s="1308"/>
      <c r="CR53" s="1308"/>
      <c r="CS53" s="1308"/>
      <c r="CT53" s="1308"/>
      <c r="CU53" s="1308"/>
      <c r="CV53" s="1308">
        <v>53</v>
      </c>
      <c r="CW53" s="1308"/>
      <c r="CX53" s="1308"/>
      <c r="CY53" s="1308"/>
      <c r="CZ53" s="1308"/>
      <c r="DA53" s="1308"/>
      <c r="DB53" s="1308"/>
      <c r="DC53" s="1308"/>
    </row>
    <row r="54" spans="1:109" x14ac:dyDescent="0.15">
      <c r="A54" s="401"/>
      <c r="B54" s="386"/>
      <c r="G54" s="1323"/>
      <c r="H54" s="1323"/>
      <c r="I54" s="1306"/>
      <c r="J54" s="1306"/>
      <c r="K54" s="1313"/>
      <c r="L54" s="1313"/>
      <c r="M54" s="1313"/>
      <c r="N54" s="1313"/>
      <c r="AM54" s="39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1"/>
      <c r="B55" s="386"/>
      <c r="G55" s="1306"/>
      <c r="H55" s="1306"/>
      <c r="I55" s="1306"/>
      <c r="J55" s="1306"/>
      <c r="K55" s="1313"/>
      <c r="L55" s="1313"/>
      <c r="M55" s="1313"/>
      <c r="N55" s="1313"/>
      <c r="AN55" s="1312" t="s">
        <v>593</v>
      </c>
      <c r="AO55" s="1312"/>
      <c r="AP55" s="1312"/>
      <c r="AQ55" s="1312"/>
      <c r="AR55" s="1312"/>
      <c r="AS55" s="1312"/>
      <c r="AT55" s="1312"/>
      <c r="AU55" s="1312"/>
      <c r="AV55" s="1312"/>
      <c r="AW55" s="1312"/>
      <c r="AX55" s="1312"/>
      <c r="AY55" s="1312"/>
      <c r="AZ55" s="1312"/>
      <c r="BA55" s="1312"/>
      <c r="BB55" s="1311" t="s">
        <v>592</v>
      </c>
      <c r="BC55" s="1311"/>
      <c r="BD55" s="1311"/>
      <c r="BE55" s="1311"/>
      <c r="BF55" s="1311"/>
      <c r="BG55" s="1311"/>
      <c r="BH55" s="1311"/>
      <c r="BI55" s="1311"/>
      <c r="BJ55" s="1311"/>
      <c r="BK55" s="1311"/>
      <c r="BL55" s="1311"/>
      <c r="BM55" s="1311"/>
      <c r="BN55" s="1311"/>
      <c r="BO55" s="1311"/>
      <c r="BP55" s="1328"/>
      <c r="BQ55" s="1308"/>
      <c r="BR55" s="1308"/>
      <c r="BS55" s="1308"/>
      <c r="BT55" s="1308"/>
      <c r="BU55" s="1308"/>
      <c r="BV55" s="1308"/>
      <c r="BW55" s="1308"/>
      <c r="BX55" s="1308">
        <v>32.799999999999997</v>
      </c>
      <c r="BY55" s="1308"/>
      <c r="BZ55" s="1308"/>
      <c r="CA55" s="1308"/>
      <c r="CB55" s="1308"/>
      <c r="CC55" s="1308"/>
      <c r="CD55" s="1308"/>
      <c r="CE55" s="1308"/>
      <c r="CF55" s="1308">
        <v>20.2</v>
      </c>
      <c r="CG55" s="1308"/>
      <c r="CH55" s="1308"/>
      <c r="CI55" s="1308"/>
      <c r="CJ55" s="1308"/>
      <c r="CK55" s="1308"/>
      <c r="CL55" s="1308"/>
      <c r="CM55" s="1308"/>
      <c r="CN55" s="1308">
        <v>19</v>
      </c>
      <c r="CO55" s="1308"/>
      <c r="CP55" s="1308"/>
      <c r="CQ55" s="1308"/>
      <c r="CR55" s="1308"/>
      <c r="CS55" s="1308"/>
      <c r="CT55" s="1308"/>
      <c r="CU55" s="1308"/>
      <c r="CV55" s="1308">
        <v>15.4</v>
      </c>
      <c r="CW55" s="1308"/>
      <c r="CX55" s="1308"/>
      <c r="CY55" s="1308"/>
      <c r="CZ55" s="1308"/>
      <c r="DA55" s="1308"/>
      <c r="DB55" s="1308"/>
      <c r="DC55" s="1308"/>
    </row>
    <row r="56" spans="1:109" x14ac:dyDescent="0.15">
      <c r="A56" s="401"/>
      <c r="B56" s="386"/>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1" customFormat="1" x14ac:dyDescent="0.15">
      <c r="B57" s="407"/>
      <c r="G57" s="1306"/>
      <c r="H57" s="1306"/>
      <c r="I57" s="1309"/>
      <c r="J57" s="1309"/>
      <c r="K57" s="1313"/>
      <c r="L57" s="1313"/>
      <c r="M57" s="1313"/>
      <c r="N57" s="1313"/>
      <c r="AM57" s="385"/>
      <c r="AN57" s="1312"/>
      <c r="AO57" s="1312"/>
      <c r="AP57" s="1312"/>
      <c r="AQ57" s="1312"/>
      <c r="AR57" s="1312"/>
      <c r="AS57" s="1312"/>
      <c r="AT57" s="1312"/>
      <c r="AU57" s="1312"/>
      <c r="AV57" s="1312"/>
      <c r="AW57" s="1312"/>
      <c r="AX57" s="1312"/>
      <c r="AY57" s="1312"/>
      <c r="AZ57" s="1312"/>
      <c r="BA57" s="1312"/>
      <c r="BB57" s="1311" t="s">
        <v>598</v>
      </c>
      <c r="BC57" s="1311"/>
      <c r="BD57" s="1311"/>
      <c r="BE57" s="1311"/>
      <c r="BF57" s="1311"/>
      <c r="BG57" s="1311"/>
      <c r="BH57" s="1311"/>
      <c r="BI57" s="1311"/>
      <c r="BJ57" s="1311"/>
      <c r="BK57" s="1311"/>
      <c r="BL57" s="1311"/>
      <c r="BM57" s="1311"/>
      <c r="BN57" s="1311"/>
      <c r="BO57" s="1311"/>
      <c r="BP57" s="1328"/>
      <c r="BQ57" s="1308"/>
      <c r="BR57" s="1308"/>
      <c r="BS57" s="1308"/>
      <c r="BT57" s="1308"/>
      <c r="BU57" s="1308"/>
      <c r="BV57" s="1308"/>
      <c r="BW57" s="1308"/>
      <c r="BX57" s="1308">
        <v>58.6</v>
      </c>
      <c r="BY57" s="1308"/>
      <c r="BZ57" s="1308"/>
      <c r="CA57" s="1308"/>
      <c r="CB57" s="1308"/>
      <c r="CC57" s="1308"/>
      <c r="CD57" s="1308"/>
      <c r="CE57" s="1308"/>
      <c r="CF57" s="1308">
        <v>53.6</v>
      </c>
      <c r="CG57" s="1308"/>
      <c r="CH57" s="1308"/>
      <c r="CI57" s="1308"/>
      <c r="CJ57" s="1308"/>
      <c r="CK57" s="1308"/>
      <c r="CL57" s="1308"/>
      <c r="CM57" s="1308"/>
      <c r="CN57" s="1308">
        <v>56.1</v>
      </c>
      <c r="CO57" s="1308"/>
      <c r="CP57" s="1308"/>
      <c r="CQ57" s="1308"/>
      <c r="CR57" s="1308"/>
      <c r="CS57" s="1308"/>
      <c r="CT57" s="1308"/>
      <c r="CU57" s="1308"/>
      <c r="CV57" s="1308">
        <v>57.5</v>
      </c>
      <c r="CW57" s="1308"/>
      <c r="CX57" s="1308"/>
      <c r="CY57" s="1308"/>
      <c r="CZ57" s="1308"/>
      <c r="DA57" s="1308"/>
      <c r="DB57" s="1308"/>
      <c r="DC57" s="1308"/>
      <c r="DD57" s="412"/>
      <c r="DE57" s="407"/>
    </row>
    <row r="58" spans="1:109" s="401" customFormat="1" x14ac:dyDescent="0.15">
      <c r="A58" s="385"/>
      <c r="B58" s="407"/>
      <c r="G58" s="1306"/>
      <c r="H58" s="1306"/>
      <c r="I58" s="1309"/>
      <c r="J58" s="1309"/>
      <c r="K58" s="1313"/>
      <c r="L58" s="1313"/>
      <c r="M58" s="1313"/>
      <c r="N58" s="1313"/>
      <c r="AM58" s="385"/>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2"/>
      <c r="DE58" s="407"/>
    </row>
    <row r="59" spans="1:109" s="401" customFormat="1"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597</v>
      </c>
    </row>
    <row r="64" spans="1:109" x14ac:dyDescent="0.15">
      <c r="B64" s="386"/>
      <c r="G64" s="402"/>
      <c r="I64" s="404"/>
      <c r="J64" s="404"/>
      <c r="K64" s="404"/>
      <c r="L64" s="404"/>
      <c r="M64" s="404"/>
      <c r="N64" s="403"/>
      <c r="AM64" s="402"/>
      <c r="AN64" s="402" t="s">
        <v>596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x14ac:dyDescent="0.15">
      <c r="B65" s="386"/>
      <c r="AN65" s="1314" t="s">
        <v>604</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86"/>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86"/>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86"/>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86"/>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x14ac:dyDescent="0.15">
      <c r="B71" s="386"/>
      <c r="G71" s="396"/>
      <c r="I71" s="399"/>
      <c r="J71" s="398"/>
      <c r="K71" s="398"/>
      <c r="L71" s="397"/>
      <c r="M71" s="398"/>
      <c r="N71" s="397"/>
      <c r="AM71" s="396"/>
      <c r="AN71" s="385" t="s">
        <v>595</v>
      </c>
    </row>
    <row r="72" spans="2:107" x14ac:dyDescent="0.15">
      <c r="B72" s="386"/>
      <c r="G72" s="1306"/>
      <c r="H72" s="1306"/>
      <c r="I72" s="1306"/>
      <c r="J72" s="1306"/>
      <c r="K72" s="395"/>
      <c r="L72" s="395"/>
      <c r="M72" s="394"/>
      <c r="N72" s="394"/>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546</v>
      </c>
      <c r="BQ72" s="1312"/>
      <c r="BR72" s="1312"/>
      <c r="BS72" s="1312"/>
      <c r="BT72" s="1312"/>
      <c r="BU72" s="1312"/>
      <c r="BV72" s="1312"/>
      <c r="BW72" s="1312"/>
      <c r="BX72" s="1312" t="s">
        <v>547</v>
      </c>
      <c r="BY72" s="1312"/>
      <c r="BZ72" s="1312"/>
      <c r="CA72" s="1312"/>
      <c r="CB72" s="1312"/>
      <c r="CC72" s="1312"/>
      <c r="CD72" s="1312"/>
      <c r="CE72" s="1312"/>
      <c r="CF72" s="1312" t="s">
        <v>548</v>
      </c>
      <c r="CG72" s="1312"/>
      <c r="CH72" s="1312"/>
      <c r="CI72" s="1312"/>
      <c r="CJ72" s="1312"/>
      <c r="CK72" s="1312"/>
      <c r="CL72" s="1312"/>
      <c r="CM72" s="1312"/>
      <c r="CN72" s="1312" t="s">
        <v>549</v>
      </c>
      <c r="CO72" s="1312"/>
      <c r="CP72" s="1312"/>
      <c r="CQ72" s="1312"/>
      <c r="CR72" s="1312"/>
      <c r="CS72" s="1312"/>
      <c r="CT72" s="1312"/>
      <c r="CU72" s="1312"/>
      <c r="CV72" s="1312" t="s">
        <v>550</v>
      </c>
      <c r="CW72" s="1312"/>
      <c r="CX72" s="1312"/>
      <c r="CY72" s="1312"/>
      <c r="CZ72" s="1312"/>
      <c r="DA72" s="1312"/>
      <c r="DB72" s="1312"/>
      <c r="DC72" s="1312"/>
    </row>
    <row r="73" spans="2:107" x14ac:dyDescent="0.15">
      <c r="B73" s="386"/>
      <c r="G73" s="1323"/>
      <c r="H73" s="1323"/>
      <c r="I73" s="1323"/>
      <c r="J73" s="1323"/>
      <c r="K73" s="1307"/>
      <c r="L73" s="1307"/>
      <c r="M73" s="1307"/>
      <c r="N73" s="1307"/>
      <c r="AM73" s="393"/>
      <c r="AN73" s="1311" t="s">
        <v>594</v>
      </c>
      <c r="AO73" s="1311"/>
      <c r="AP73" s="1311"/>
      <c r="AQ73" s="1311"/>
      <c r="AR73" s="1311"/>
      <c r="AS73" s="1311"/>
      <c r="AT73" s="1311"/>
      <c r="AU73" s="1311"/>
      <c r="AV73" s="1311"/>
      <c r="AW73" s="1311"/>
      <c r="AX73" s="1311"/>
      <c r="AY73" s="1311"/>
      <c r="AZ73" s="1311"/>
      <c r="BA73" s="1311"/>
      <c r="BB73" s="1311" t="s">
        <v>592</v>
      </c>
      <c r="BC73" s="1311"/>
      <c r="BD73" s="1311"/>
      <c r="BE73" s="1311"/>
      <c r="BF73" s="1311"/>
      <c r="BG73" s="1311"/>
      <c r="BH73" s="1311"/>
      <c r="BI73" s="1311"/>
      <c r="BJ73" s="1311"/>
      <c r="BK73" s="1311"/>
      <c r="BL73" s="1311"/>
      <c r="BM73" s="1311"/>
      <c r="BN73" s="1311"/>
      <c r="BO73" s="1311"/>
      <c r="BP73" s="1308">
        <v>80</v>
      </c>
      <c r="BQ73" s="1308"/>
      <c r="BR73" s="1308"/>
      <c r="BS73" s="1308"/>
      <c r="BT73" s="1308"/>
      <c r="BU73" s="1308"/>
      <c r="BV73" s="1308"/>
      <c r="BW73" s="1308"/>
      <c r="BX73" s="1308">
        <v>75.5</v>
      </c>
      <c r="BY73" s="1308"/>
      <c r="BZ73" s="1308"/>
      <c r="CA73" s="1308"/>
      <c r="CB73" s="1308"/>
      <c r="CC73" s="1308"/>
      <c r="CD73" s="1308"/>
      <c r="CE73" s="1308"/>
      <c r="CF73" s="1308">
        <v>72.099999999999994</v>
      </c>
      <c r="CG73" s="1308"/>
      <c r="CH73" s="1308"/>
      <c r="CI73" s="1308"/>
      <c r="CJ73" s="1308"/>
      <c r="CK73" s="1308"/>
      <c r="CL73" s="1308"/>
      <c r="CM73" s="1308"/>
      <c r="CN73" s="1308">
        <v>65.900000000000006</v>
      </c>
      <c r="CO73" s="1308"/>
      <c r="CP73" s="1308"/>
      <c r="CQ73" s="1308"/>
      <c r="CR73" s="1308"/>
      <c r="CS73" s="1308"/>
      <c r="CT73" s="1308"/>
      <c r="CU73" s="1308"/>
      <c r="CV73" s="1308">
        <v>62.2</v>
      </c>
      <c r="CW73" s="1308"/>
      <c r="CX73" s="1308"/>
      <c r="CY73" s="1308"/>
      <c r="CZ73" s="1308"/>
      <c r="DA73" s="1308"/>
      <c r="DB73" s="1308"/>
      <c r="DC73" s="1308"/>
    </row>
    <row r="74" spans="2:107" x14ac:dyDescent="0.15">
      <c r="B74" s="386"/>
      <c r="G74" s="1323"/>
      <c r="H74" s="1323"/>
      <c r="I74" s="1323"/>
      <c r="J74" s="1323"/>
      <c r="K74" s="1307"/>
      <c r="L74" s="1307"/>
      <c r="M74" s="1307"/>
      <c r="N74" s="1307"/>
      <c r="AM74" s="39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86"/>
      <c r="G75" s="1323"/>
      <c r="H75" s="1323"/>
      <c r="I75" s="1306"/>
      <c r="J75" s="1306"/>
      <c r="K75" s="1313"/>
      <c r="L75" s="1313"/>
      <c r="M75" s="1313"/>
      <c r="N75" s="1313"/>
      <c r="AM75" s="393"/>
      <c r="AN75" s="1311"/>
      <c r="AO75" s="1311"/>
      <c r="AP75" s="1311"/>
      <c r="AQ75" s="1311"/>
      <c r="AR75" s="1311"/>
      <c r="AS75" s="1311"/>
      <c r="AT75" s="1311"/>
      <c r="AU75" s="1311"/>
      <c r="AV75" s="1311"/>
      <c r="AW75" s="1311"/>
      <c r="AX75" s="1311"/>
      <c r="AY75" s="1311"/>
      <c r="AZ75" s="1311"/>
      <c r="BA75" s="1311"/>
      <c r="BB75" s="1311" t="s">
        <v>591</v>
      </c>
      <c r="BC75" s="1311"/>
      <c r="BD75" s="1311"/>
      <c r="BE75" s="1311"/>
      <c r="BF75" s="1311"/>
      <c r="BG75" s="1311"/>
      <c r="BH75" s="1311"/>
      <c r="BI75" s="1311"/>
      <c r="BJ75" s="1311"/>
      <c r="BK75" s="1311"/>
      <c r="BL75" s="1311"/>
      <c r="BM75" s="1311"/>
      <c r="BN75" s="1311"/>
      <c r="BO75" s="1311"/>
      <c r="BP75" s="1308">
        <v>8.9</v>
      </c>
      <c r="BQ75" s="1308"/>
      <c r="BR75" s="1308"/>
      <c r="BS75" s="1308"/>
      <c r="BT75" s="1308"/>
      <c r="BU75" s="1308"/>
      <c r="BV75" s="1308"/>
      <c r="BW75" s="1308"/>
      <c r="BX75" s="1308">
        <v>7.7</v>
      </c>
      <c r="BY75" s="1308"/>
      <c r="BZ75" s="1308"/>
      <c r="CA75" s="1308"/>
      <c r="CB75" s="1308"/>
      <c r="CC75" s="1308"/>
      <c r="CD75" s="1308"/>
      <c r="CE75" s="1308"/>
      <c r="CF75" s="1308">
        <v>7.2</v>
      </c>
      <c r="CG75" s="1308"/>
      <c r="CH75" s="1308"/>
      <c r="CI75" s="1308"/>
      <c r="CJ75" s="1308"/>
      <c r="CK75" s="1308"/>
      <c r="CL75" s="1308"/>
      <c r="CM75" s="1308"/>
      <c r="CN75" s="1308">
        <v>7.1</v>
      </c>
      <c r="CO75" s="1308"/>
      <c r="CP75" s="1308"/>
      <c r="CQ75" s="1308"/>
      <c r="CR75" s="1308"/>
      <c r="CS75" s="1308"/>
      <c r="CT75" s="1308"/>
      <c r="CU75" s="1308"/>
      <c r="CV75" s="1308">
        <v>7.4</v>
      </c>
      <c r="CW75" s="1308"/>
      <c r="CX75" s="1308"/>
      <c r="CY75" s="1308"/>
      <c r="CZ75" s="1308"/>
      <c r="DA75" s="1308"/>
      <c r="DB75" s="1308"/>
      <c r="DC75" s="1308"/>
    </row>
    <row r="76" spans="2:107" x14ac:dyDescent="0.15">
      <c r="B76" s="386"/>
      <c r="G76" s="1323"/>
      <c r="H76" s="1323"/>
      <c r="I76" s="1306"/>
      <c r="J76" s="1306"/>
      <c r="K76" s="1313"/>
      <c r="L76" s="1313"/>
      <c r="M76" s="1313"/>
      <c r="N76" s="1313"/>
      <c r="AM76" s="39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86"/>
      <c r="G77" s="1306"/>
      <c r="H77" s="1306"/>
      <c r="I77" s="1306"/>
      <c r="J77" s="1306"/>
      <c r="K77" s="1307"/>
      <c r="L77" s="1307"/>
      <c r="M77" s="1307"/>
      <c r="N77" s="1307"/>
      <c r="AN77" s="1312" t="s">
        <v>593</v>
      </c>
      <c r="AO77" s="1312"/>
      <c r="AP77" s="1312"/>
      <c r="AQ77" s="1312"/>
      <c r="AR77" s="1312"/>
      <c r="AS77" s="1312"/>
      <c r="AT77" s="1312"/>
      <c r="AU77" s="1312"/>
      <c r="AV77" s="1312"/>
      <c r="AW77" s="1312"/>
      <c r="AX77" s="1312"/>
      <c r="AY77" s="1312"/>
      <c r="AZ77" s="1312"/>
      <c r="BA77" s="1312"/>
      <c r="BB77" s="1311" t="s">
        <v>592</v>
      </c>
      <c r="BC77" s="1311"/>
      <c r="BD77" s="1311"/>
      <c r="BE77" s="1311"/>
      <c r="BF77" s="1311"/>
      <c r="BG77" s="1311"/>
      <c r="BH77" s="1311"/>
      <c r="BI77" s="1311"/>
      <c r="BJ77" s="1311"/>
      <c r="BK77" s="1311"/>
      <c r="BL77" s="1311"/>
      <c r="BM77" s="1311"/>
      <c r="BN77" s="1311"/>
      <c r="BO77" s="1311"/>
      <c r="BP77" s="1308">
        <v>48.6</v>
      </c>
      <c r="BQ77" s="1308"/>
      <c r="BR77" s="1308"/>
      <c r="BS77" s="1308"/>
      <c r="BT77" s="1308"/>
      <c r="BU77" s="1308"/>
      <c r="BV77" s="1308"/>
      <c r="BW77" s="1308"/>
      <c r="BX77" s="1308">
        <v>32.799999999999997</v>
      </c>
      <c r="BY77" s="1308"/>
      <c r="BZ77" s="1308"/>
      <c r="CA77" s="1308"/>
      <c r="CB77" s="1308"/>
      <c r="CC77" s="1308"/>
      <c r="CD77" s="1308"/>
      <c r="CE77" s="1308"/>
      <c r="CF77" s="1308">
        <v>20.2</v>
      </c>
      <c r="CG77" s="1308"/>
      <c r="CH77" s="1308"/>
      <c r="CI77" s="1308"/>
      <c r="CJ77" s="1308"/>
      <c r="CK77" s="1308"/>
      <c r="CL77" s="1308"/>
      <c r="CM77" s="1308"/>
      <c r="CN77" s="1308">
        <v>19</v>
      </c>
      <c r="CO77" s="1308"/>
      <c r="CP77" s="1308"/>
      <c r="CQ77" s="1308"/>
      <c r="CR77" s="1308"/>
      <c r="CS77" s="1308"/>
      <c r="CT77" s="1308"/>
      <c r="CU77" s="1308"/>
      <c r="CV77" s="1308">
        <v>15.4</v>
      </c>
      <c r="CW77" s="1308"/>
      <c r="CX77" s="1308"/>
      <c r="CY77" s="1308"/>
      <c r="CZ77" s="1308"/>
      <c r="DA77" s="1308"/>
      <c r="DB77" s="1308"/>
      <c r="DC77" s="1308"/>
    </row>
    <row r="78" spans="2:107" x14ac:dyDescent="0.15">
      <c r="B78" s="386"/>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86"/>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591</v>
      </c>
      <c r="BC79" s="1311"/>
      <c r="BD79" s="1311"/>
      <c r="BE79" s="1311"/>
      <c r="BF79" s="1311"/>
      <c r="BG79" s="1311"/>
      <c r="BH79" s="1311"/>
      <c r="BI79" s="1311"/>
      <c r="BJ79" s="1311"/>
      <c r="BK79" s="1311"/>
      <c r="BL79" s="1311"/>
      <c r="BM79" s="1311"/>
      <c r="BN79" s="1311"/>
      <c r="BO79" s="1311"/>
      <c r="BP79" s="1308">
        <v>10.4</v>
      </c>
      <c r="BQ79" s="1308"/>
      <c r="BR79" s="1308"/>
      <c r="BS79" s="1308"/>
      <c r="BT79" s="1308"/>
      <c r="BU79" s="1308"/>
      <c r="BV79" s="1308"/>
      <c r="BW79" s="1308"/>
      <c r="BX79" s="1308">
        <v>9.5</v>
      </c>
      <c r="BY79" s="1308"/>
      <c r="BZ79" s="1308"/>
      <c r="CA79" s="1308"/>
      <c r="CB79" s="1308"/>
      <c r="CC79" s="1308"/>
      <c r="CD79" s="1308"/>
      <c r="CE79" s="1308"/>
      <c r="CF79" s="1308">
        <v>8.6</v>
      </c>
      <c r="CG79" s="1308"/>
      <c r="CH79" s="1308"/>
      <c r="CI79" s="1308"/>
      <c r="CJ79" s="1308"/>
      <c r="CK79" s="1308"/>
      <c r="CL79" s="1308"/>
      <c r="CM79" s="1308"/>
      <c r="CN79" s="1308">
        <v>8.5</v>
      </c>
      <c r="CO79" s="1308"/>
      <c r="CP79" s="1308"/>
      <c r="CQ79" s="1308"/>
      <c r="CR79" s="1308"/>
      <c r="CS79" s="1308"/>
      <c r="CT79" s="1308"/>
      <c r="CU79" s="1308"/>
      <c r="CV79" s="1308">
        <v>8.5</v>
      </c>
      <c r="CW79" s="1308"/>
      <c r="CX79" s="1308"/>
      <c r="CY79" s="1308"/>
      <c r="CZ79" s="1308"/>
      <c r="DA79" s="1308"/>
      <c r="DB79" s="1308"/>
      <c r="DC79" s="1308"/>
    </row>
    <row r="80" spans="2:107" x14ac:dyDescent="0.15">
      <c r="B80" s="386"/>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x14ac:dyDescent="0.15">
      <c r="DD84" s="385"/>
      <c r="DE84" s="385"/>
    </row>
    <row r="85" spans="2:109" x14ac:dyDescent="0.15">
      <c r="DD85" s="385"/>
      <c r="DE85" s="385"/>
    </row>
    <row r="86" spans="2:109" hidden="1" x14ac:dyDescent="0.15">
      <c r="DD86" s="385"/>
      <c r="DE86" s="385"/>
    </row>
    <row r="87" spans="2:109" hidden="1" x14ac:dyDescent="0.15">
      <c r="K87" s="388"/>
      <c r="AQ87" s="388"/>
      <c r="BC87" s="388"/>
      <c r="BO87" s="388"/>
      <c r="CA87" s="388"/>
      <c r="CM87" s="388"/>
      <c r="CY87" s="388"/>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VS9ug8/vrEQDFedAzjO/JhESscT43MVDiA57Vek4e5gvyyQAIziY51R9xkuaViu1ak7mdZwVtPkCmuR6iNAjw==" saltValue="skVR5o5biVoQVMSSG26s1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SvmA1q41jPuKycQFjZkbhDpw70lbY8MqWPEZ5ewGIW15ncBztCLDv4Fko4qb1ghzSgizGQPavKs7wnW5O8Sbw==" saltValue="MNgNlu92j2Lz46P+Gll5E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XzX/h/icUlefrHdVlFR62MPy3GV+D6y5te0e6G5Mm9lToD1GuBy+uv5EYLXU7uRD30mBAQUMtcfTeRr87pcMw==" saltValue="amcs0UBVq988DGifOHoBr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99724</v>
      </c>
      <c r="E3" s="161"/>
      <c r="F3" s="162">
        <v>83623</v>
      </c>
      <c r="G3" s="163"/>
      <c r="H3" s="164"/>
    </row>
    <row r="4" spans="1:8" x14ac:dyDescent="0.15">
      <c r="A4" s="165"/>
      <c r="B4" s="166"/>
      <c r="C4" s="167"/>
      <c r="D4" s="168">
        <v>58324</v>
      </c>
      <c r="E4" s="169"/>
      <c r="F4" s="170">
        <v>48787</v>
      </c>
      <c r="G4" s="171"/>
      <c r="H4" s="172"/>
    </row>
    <row r="5" spans="1:8" x14ac:dyDescent="0.15">
      <c r="A5" s="153" t="s">
        <v>538</v>
      </c>
      <c r="B5" s="158"/>
      <c r="C5" s="159"/>
      <c r="D5" s="160">
        <v>114375</v>
      </c>
      <c r="E5" s="161"/>
      <c r="F5" s="162">
        <v>87974</v>
      </c>
      <c r="G5" s="163"/>
      <c r="H5" s="164"/>
    </row>
    <row r="6" spans="1:8" x14ac:dyDescent="0.15">
      <c r="A6" s="165"/>
      <c r="B6" s="166"/>
      <c r="C6" s="167"/>
      <c r="D6" s="168">
        <v>65081</v>
      </c>
      <c r="E6" s="169"/>
      <c r="F6" s="170">
        <v>48183</v>
      </c>
      <c r="G6" s="171"/>
      <c r="H6" s="172"/>
    </row>
    <row r="7" spans="1:8" x14ac:dyDescent="0.15">
      <c r="A7" s="153" t="s">
        <v>539</v>
      </c>
      <c r="B7" s="158"/>
      <c r="C7" s="159"/>
      <c r="D7" s="160">
        <v>71896</v>
      </c>
      <c r="E7" s="161"/>
      <c r="F7" s="162">
        <v>78864</v>
      </c>
      <c r="G7" s="163"/>
      <c r="H7" s="164"/>
    </row>
    <row r="8" spans="1:8" x14ac:dyDescent="0.15">
      <c r="A8" s="165"/>
      <c r="B8" s="166"/>
      <c r="C8" s="167"/>
      <c r="D8" s="168">
        <v>55184</v>
      </c>
      <c r="E8" s="169"/>
      <c r="F8" s="170">
        <v>46136</v>
      </c>
      <c r="G8" s="171"/>
      <c r="H8" s="172"/>
    </row>
    <row r="9" spans="1:8" x14ac:dyDescent="0.15">
      <c r="A9" s="153" t="s">
        <v>540</v>
      </c>
      <c r="B9" s="158"/>
      <c r="C9" s="159"/>
      <c r="D9" s="160">
        <v>66589</v>
      </c>
      <c r="E9" s="161"/>
      <c r="F9" s="162">
        <v>85042</v>
      </c>
      <c r="G9" s="163"/>
      <c r="H9" s="164"/>
    </row>
    <row r="10" spans="1:8" x14ac:dyDescent="0.15">
      <c r="A10" s="165"/>
      <c r="B10" s="166"/>
      <c r="C10" s="167"/>
      <c r="D10" s="168">
        <v>53377</v>
      </c>
      <c r="E10" s="169"/>
      <c r="F10" s="170">
        <v>50806</v>
      </c>
      <c r="G10" s="171"/>
      <c r="H10" s="172"/>
    </row>
    <row r="11" spans="1:8" x14ac:dyDescent="0.15">
      <c r="A11" s="153" t="s">
        <v>541</v>
      </c>
      <c r="B11" s="158"/>
      <c r="C11" s="159"/>
      <c r="D11" s="160">
        <v>54876</v>
      </c>
      <c r="E11" s="161"/>
      <c r="F11" s="162">
        <v>83774</v>
      </c>
      <c r="G11" s="163"/>
      <c r="H11" s="164"/>
    </row>
    <row r="12" spans="1:8" x14ac:dyDescent="0.15">
      <c r="A12" s="165"/>
      <c r="B12" s="166"/>
      <c r="C12" s="173"/>
      <c r="D12" s="168">
        <v>47339</v>
      </c>
      <c r="E12" s="169"/>
      <c r="F12" s="170">
        <v>52179</v>
      </c>
      <c r="G12" s="171"/>
      <c r="H12" s="172"/>
    </row>
    <row r="13" spans="1:8" x14ac:dyDescent="0.15">
      <c r="A13" s="153"/>
      <c r="B13" s="158"/>
      <c r="C13" s="174"/>
      <c r="D13" s="175">
        <v>81492</v>
      </c>
      <c r="E13" s="176"/>
      <c r="F13" s="177">
        <v>83855</v>
      </c>
      <c r="G13" s="178"/>
      <c r="H13" s="164"/>
    </row>
    <row r="14" spans="1:8" x14ac:dyDescent="0.15">
      <c r="A14" s="165"/>
      <c r="B14" s="166"/>
      <c r="C14" s="167"/>
      <c r="D14" s="168">
        <v>55861</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6.12</v>
      </c>
      <c r="C19" s="179">
        <f>ROUND(VALUE(SUBSTITUTE(実質収支比率等に係る経年分析!G$48,"▲","-")),2)</f>
        <v>4.67</v>
      </c>
      <c r="D19" s="179">
        <f>ROUND(VALUE(SUBSTITUTE(実質収支比率等に係る経年分析!H$48,"▲","-")),2)</f>
        <v>3.89</v>
      </c>
      <c r="E19" s="179">
        <f>ROUND(VALUE(SUBSTITUTE(実質収支比率等に係る経年分析!I$48,"▲","-")),2)</f>
        <v>4.5</v>
      </c>
      <c r="F19" s="179">
        <f>ROUND(VALUE(SUBSTITUTE(実質収支比率等に係る経年分析!J$48,"▲","-")),2)</f>
        <v>3.37</v>
      </c>
    </row>
    <row r="20" spans="1:11" x14ac:dyDescent="0.15">
      <c r="A20" s="179" t="s">
        <v>55</v>
      </c>
      <c r="B20" s="179">
        <f>ROUND(VALUE(SUBSTITUTE(実質収支比率等に係る経年分析!F$47,"▲","-")),2)</f>
        <v>15.07</v>
      </c>
      <c r="C20" s="179">
        <f>ROUND(VALUE(SUBSTITUTE(実質収支比率等に係る経年分析!G$47,"▲","-")),2)</f>
        <v>15.71</v>
      </c>
      <c r="D20" s="179">
        <f>ROUND(VALUE(SUBSTITUTE(実質収支比率等に係る経年分析!H$47,"▲","-")),2)</f>
        <v>16.440000000000001</v>
      </c>
      <c r="E20" s="179">
        <f>ROUND(VALUE(SUBSTITUTE(実質収支比率等に係る経年分析!I$47,"▲","-")),2)</f>
        <v>17.25</v>
      </c>
      <c r="F20" s="179">
        <f>ROUND(VALUE(SUBSTITUTE(実質収支比率等に係る経年分析!J$47,"▲","-")),2)</f>
        <v>17.170000000000002</v>
      </c>
    </row>
    <row r="21" spans="1:11" x14ac:dyDescent="0.15">
      <c r="A21" s="179" t="s">
        <v>56</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-0.66</v>
      </c>
      <c r="D21" s="179">
        <f>IF(ISNUMBER(VALUE(SUBSTITUTE(実質収支比率等に係る経年分析!H$49,"▲","-"))),ROUND(VALUE(SUBSTITUTE(実質収支比率等に係る経年分析!H$49,"▲","-")),2),NA())</f>
        <v>-0.35</v>
      </c>
      <c r="E21" s="179">
        <f>IF(ISNUMBER(VALUE(SUBSTITUTE(実質収支比率等に係る経年分析!I$49,"▲","-"))),ROUND(VALUE(SUBSTITUTE(実質収支比率等に係る経年分析!I$49,"▲","-")),2),NA())</f>
        <v>1.0900000000000001</v>
      </c>
      <c r="F21" s="179">
        <f>IF(ISNUMBER(VALUE(SUBSTITUTE(実質収支比率等に係る経年分析!J$49,"▲","-"))),ROUND(VALUE(SUBSTITUTE(実質収支比率等に係る経年分析!J$49,"▲","-")),2),NA())</f>
        <v>-1.48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流域関連公共下水道事業特別会計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15">
      <c r="A30" s="180" t="str">
        <f>IF(連結実質赤字比率に係る赤字・黒字の構成分析!C$40="",NA(),連結実質赤字比率に係る赤字・黒字の構成分析!C$40)</f>
        <v>特定環境保全公共下水道事業特別会計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戸別浄化槽整備事業特別会計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1548</v>
      </c>
      <c r="E42" s="181"/>
      <c r="F42" s="181"/>
      <c r="G42" s="181">
        <f>'実質公債費比率（分子）の構造'!L$52</f>
        <v>1539</v>
      </c>
      <c r="H42" s="181"/>
      <c r="I42" s="181"/>
      <c r="J42" s="181">
        <f>'実質公債費比率（分子）の構造'!M$52</f>
        <v>1584</v>
      </c>
      <c r="K42" s="181"/>
      <c r="L42" s="181"/>
      <c r="M42" s="181">
        <f>'実質公債費比率（分子）の構造'!N$52</f>
        <v>1658</v>
      </c>
      <c r="N42" s="181"/>
      <c r="O42" s="181"/>
      <c r="P42" s="181">
        <f>'実質公債費比率（分子）の構造'!O$52</f>
        <v>1662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v>
      </c>
      <c r="C45" s="181"/>
      <c r="D45" s="181"/>
      <c r="E45" s="181">
        <f>'実質公債費比率（分子）の構造'!L$49</f>
        <v>4</v>
      </c>
      <c r="F45" s="181"/>
      <c r="G45" s="181"/>
      <c r="H45" s="181">
        <f>'実質公債費比率（分子）の構造'!M$49</f>
        <v>14</v>
      </c>
      <c r="I45" s="181"/>
      <c r="J45" s="181"/>
      <c r="K45" s="181">
        <f>'実質公債費比率（分子）の構造'!N$49</f>
        <v>21</v>
      </c>
      <c r="L45" s="181"/>
      <c r="M45" s="181"/>
      <c r="N45" s="181">
        <f>'実質公債費比率（分子）の構造'!O$49</f>
        <v>26</v>
      </c>
      <c r="O45" s="181"/>
      <c r="P45" s="181"/>
    </row>
    <row r="46" spans="1:16" x14ac:dyDescent="0.15">
      <c r="A46" s="181" t="s">
        <v>67</v>
      </c>
      <c r="B46" s="181">
        <f>'実質公債費比率（分子）の構造'!K$48</f>
        <v>477</v>
      </c>
      <c r="C46" s="181"/>
      <c r="D46" s="181"/>
      <c r="E46" s="181">
        <f>'実質公債費比率（分子）の構造'!L$48</f>
        <v>482</v>
      </c>
      <c r="F46" s="181"/>
      <c r="G46" s="181"/>
      <c r="H46" s="181">
        <f>'実質公債費比率（分子）の構造'!M$48</f>
        <v>502</v>
      </c>
      <c r="I46" s="181"/>
      <c r="J46" s="181"/>
      <c r="K46" s="181">
        <f>'実質公債費比率（分子）の構造'!N$48</f>
        <v>504</v>
      </c>
      <c r="L46" s="181"/>
      <c r="M46" s="181"/>
      <c r="N46" s="181">
        <f>'実質公債費比率（分子）の構造'!O$48</f>
        <v>484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1827</v>
      </c>
      <c r="C49" s="181"/>
      <c r="D49" s="181"/>
      <c r="E49" s="181">
        <f>'実質公債費比率（分子）の構造'!L$45</f>
        <v>1679</v>
      </c>
      <c r="F49" s="181"/>
      <c r="G49" s="181"/>
      <c r="H49" s="181">
        <f>'実質公債費比率（分子）の構造'!M$45</f>
        <v>1777</v>
      </c>
      <c r="I49" s="181"/>
      <c r="J49" s="181"/>
      <c r="K49" s="181">
        <f>'実質公債費比率（分子）の構造'!N$45</f>
        <v>1835</v>
      </c>
      <c r="L49" s="181"/>
      <c r="M49" s="181"/>
      <c r="N49" s="181">
        <f>'実質公債費比率（分子）の構造'!O$45</f>
        <v>1813</v>
      </c>
      <c r="O49" s="181"/>
      <c r="P49" s="181"/>
    </row>
    <row r="50" spans="1:16" x14ac:dyDescent="0.15">
      <c r="A50" s="181" t="s">
        <v>71</v>
      </c>
      <c r="B50" s="181" t="e">
        <f>NA()</f>
        <v>#N/A</v>
      </c>
      <c r="C50" s="181">
        <f>IF(ISNUMBER('実質公債費比率（分子）の構造'!K$53),'実質公債費比率（分子）の構造'!K$53,NA())</f>
        <v>760</v>
      </c>
      <c r="D50" s="181" t="e">
        <f>NA()</f>
        <v>#N/A</v>
      </c>
      <c r="E50" s="181" t="e">
        <f>NA()</f>
        <v>#N/A</v>
      </c>
      <c r="F50" s="181">
        <f>IF(ISNUMBER('実質公債費比率（分子）の構造'!L$53),'実質公債費比率（分子）の構造'!L$53,NA())</f>
        <v>626</v>
      </c>
      <c r="G50" s="181" t="e">
        <f>NA()</f>
        <v>#N/A</v>
      </c>
      <c r="H50" s="181" t="e">
        <f>NA()</f>
        <v>#N/A</v>
      </c>
      <c r="I50" s="181">
        <f>IF(ISNUMBER('実質公債費比率（分子）の構造'!M$53),'実質公債費比率（分子）の構造'!M$53,NA())</f>
        <v>709</v>
      </c>
      <c r="J50" s="181" t="e">
        <f>NA()</f>
        <v>#N/A</v>
      </c>
      <c r="K50" s="181" t="e">
        <f>NA()</f>
        <v>#N/A</v>
      </c>
      <c r="L50" s="181">
        <f>IF(ISNUMBER('実質公債費比率（分子）の構造'!N$53),'実質公債費比率（分子）の構造'!N$53,NA())</f>
        <v>702</v>
      </c>
      <c r="M50" s="181" t="e">
        <f>NA()</f>
        <v>#N/A</v>
      </c>
      <c r="N50" s="181" t="e">
        <f>NA()</f>
        <v>#N/A</v>
      </c>
      <c r="O50" s="181">
        <f>IF(ISNUMBER('実質公債費比率（分子）の構造'!O$53),'実質公債費比率（分子）の構造'!O$53,NA())</f>
        <v>661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18103</v>
      </c>
      <c r="E56" s="180"/>
      <c r="F56" s="180"/>
      <c r="G56" s="180">
        <f>'将来負担比率（分子）の構造'!J$52</f>
        <v>18652</v>
      </c>
      <c r="H56" s="180"/>
      <c r="I56" s="180"/>
      <c r="J56" s="180">
        <f>'将来負担比率（分子）の構造'!K$52</f>
        <v>18567</v>
      </c>
      <c r="K56" s="180"/>
      <c r="L56" s="180"/>
      <c r="M56" s="180">
        <f>'将来負担比率（分子）の構造'!L$52</f>
        <v>18290</v>
      </c>
      <c r="N56" s="180"/>
      <c r="O56" s="180"/>
      <c r="P56" s="180">
        <f>'将来負担比率（分子）の構造'!M$52</f>
        <v>17922</v>
      </c>
    </row>
    <row r="57" spans="1:16" x14ac:dyDescent="0.15">
      <c r="A57" s="180" t="s">
        <v>42</v>
      </c>
      <c r="B57" s="180"/>
      <c r="C57" s="180"/>
      <c r="D57" s="180">
        <f>'将来負担比率（分子）の構造'!I$51</f>
        <v>201</v>
      </c>
      <c r="E57" s="180"/>
      <c r="F57" s="180"/>
      <c r="G57" s="180">
        <f>'将来負担比率（分子）の構造'!J$51</f>
        <v>171</v>
      </c>
      <c r="H57" s="180"/>
      <c r="I57" s="180"/>
      <c r="J57" s="180">
        <f>'将来負担比率（分子）の構造'!K$51</f>
        <v>139</v>
      </c>
      <c r="K57" s="180"/>
      <c r="L57" s="180"/>
      <c r="M57" s="180">
        <f>'将来負担比率（分子）の構造'!L$51</f>
        <v>460</v>
      </c>
      <c r="N57" s="180"/>
      <c r="O57" s="180"/>
      <c r="P57" s="180">
        <f>'将来負担比率（分子）の構造'!M$51</f>
        <v>388</v>
      </c>
    </row>
    <row r="58" spans="1:16" x14ac:dyDescent="0.15">
      <c r="A58" s="180" t="s">
        <v>41</v>
      </c>
      <c r="B58" s="180"/>
      <c r="C58" s="180"/>
      <c r="D58" s="180">
        <f>'将来負担比率（分子）の構造'!I$50</f>
        <v>3555</v>
      </c>
      <c r="E58" s="180"/>
      <c r="F58" s="180"/>
      <c r="G58" s="180">
        <f>'将来負担比率（分子）の構造'!J$50</f>
        <v>3671</v>
      </c>
      <c r="H58" s="180"/>
      <c r="I58" s="180"/>
      <c r="J58" s="180">
        <f>'将来負担比率（分子）の構造'!K$50</f>
        <v>4002</v>
      </c>
      <c r="K58" s="180"/>
      <c r="L58" s="180"/>
      <c r="M58" s="180">
        <f>'将来負担比率（分子）の構造'!L$50</f>
        <v>4273</v>
      </c>
      <c r="N58" s="180"/>
      <c r="O58" s="180"/>
      <c r="P58" s="180">
        <f>'将来負担比率（分子）の構造'!M$50</f>
        <v>4403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t="str">
        <f>'将来負担比率（分子）の構造'!J$46</f>
        <v>-</v>
      </c>
      <c r="F61" s="180"/>
      <c r="G61" s="180"/>
      <c r="H61" s="180" t="str">
        <f>'将来負担比率（分子）の構造'!K$46</f>
        <v>-</v>
      </c>
      <c r="I61" s="180"/>
      <c r="J61" s="180"/>
      <c r="K61" s="180">
        <f>'将来負担比率（分子）の構造'!L$46</f>
        <v>5</v>
      </c>
      <c r="L61" s="180"/>
      <c r="M61" s="180"/>
      <c r="N61" s="180">
        <f>'将来負担比率（分子）の構造'!M$46</f>
        <v>4</v>
      </c>
      <c r="O61" s="180"/>
      <c r="P61" s="180"/>
    </row>
    <row r="62" spans="1:16" x14ac:dyDescent="0.15">
      <c r="A62" s="180" t="s">
        <v>35</v>
      </c>
      <c r="B62" s="180">
        <f>'将来負担比率（分子）の構造'!I$45</f>
        <v>3793</v>
      </c>
      <c r="C62" s="180"/>
      <c r="D62" s="180"/>
      <c r="E62" s="180">
        <f>'将来負担比率（分子）の構造'!J$45</f>
        <v>3648</v>
      </c>
      <c r="F62" s="180"/>
      <c r="G62" s="180"/>
      <c r="H62" s="180">
        <f>'将来負担比率（分子）の構造'!K$45</f>
        <v>3628</v>
      </c>
      <c r="I62" s="180"/>
      <c r="J62" s="180"/>
      <c r="K62" s="180">
        <f>'将来負担比率（分子）の構造'!L$45</f>
        <v>3640</v>
      </c>
      <c r="L62" s="180"/>
      <c r="M62" s="180"/>
      <c r="N62" s="180">
        <f>'将来負担比率（分子）の構造'!M$45</f>
        <v>3508</v>
      </c>
      <c r="O62" s="180"/>
      <c r="P62" s="180"/>
    </row>
    <row r="63" spans="1:16" x14ac:dyDescent="0.15">
      <c r="A63" s="180" t="s">
        <v>34</v>
      </c>
      <c r="B63" s="180">
        <f>'将来負担比率（分子）の構造'!I$44</f>
        <v>132</v>
      </c>
      <c r="C63" s="180"/>
      <c r="D63" s="180"/>
      <c r="E63" s="180">
        <f>'将来負担比率（分子）の構造'!J$44</f>
        <v>203</v>
      </c>
      <c r="F63" s="180"/>
      <c r="G63" s="180"/>
      <c r="H63" s="180">
        <f>'将来負担比率（分子）の構造'!K$44</f>
        <v>224</v>
      </c>
      <c r="I63" s="180"/>
      <c r="J63" s="180"/>
      <c r="K63" s="180">
        <f>'将来負担比率（分子）の構造'!L$44</f>
        <v>214</v>
      </c>
      <c r="L63" s="180"/>
      <c r="M63" s="180"/>
      <c r="N63" s="180">
        <f>'将来負担比率（分子）の構造'!M$44</f>
        <v>190</v>
      </c>
      <c r="O63" s="180"/>
      <c r="P63" s="180"/>
    </row>
    <row r="64" spans="1:16" x14ac:dyDescent="0.15">
      <c r="A64" s="180" t="s">
        <v>33</v>
      </c>
      <c r="B64" s="180">
        <f>'将来負担比率（分子）の構造'!I$43</f>
        <v>6181</v>
      </c>
      <c r="C64" s="180"/>
      <c r="D64" s="180"/>
      <c r="E64" s="180">
        <f>'将来負担比率（分子）の構造'!J$43</f>
        <v>5958</v>
      </c>
      <c r="F64" s="180"/>
      <c r="G64" s="180"/>
      <c r="H64" s="180">
        <f>'将来負担比率（分子）の構造'!K$43</f>
        <v>5785</v>
      </c>
      <c r="I64" s="180"/>
      <c r="J64" s="180"/>
      <c r="K64" s="180">
        <f>'将来負担比率（分子）の構造'!L$43</f>
        <v>5614</v>
      </c>
      <c r="L64" s="180"/>
      <c r="M64" s="180"/>
      <c r="N64" s="180">
        <f>'将来負担比率（分子）の構造'!M$43</f>
        <v>5490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19472</v>
      </c>
      <c r="C66" s="180"/>
      <c r="D66" s="180"/>
      <c r="E66" s="180">
        <f>'将来負担比率（分子）の構造'!J$41</f>
        <v>20045</v>
      </c>
      <c r="F66" s="180"/>
      <c r="G66" s="180"/>
      <c r="H66" s="180">
        <f>'将来負担比率（分子）の構造'!K$41</f>
        <v>19945</v>
      </c>
      <c r="I66" s="180"/>
      <c r="J66" s="180"/>
      <c r="K66" s="180">
        <f>'将来負担比率（分子）の構造'!L$41</f>
        <v>19668</v>
      </c>
      <c r="L66" s="180"/>
      <c r="M66" s="180"/>
      <c r="N66" s="180">
        <f>'将来負担比率（分子）の構造'!M$41</f>
        <v>19214</v>
      </c>
      <c r="O66" s="180"/>
      <c r="P66" s="180"/>
    </row>
    <row r="67" spans="1:16" x14ac:dyDescent="0.15">
      <c r="A67" s="180" t="s">
        <v>75</v>
      </c>
      <c r="B67" s="180" t="e">
        <f>NA()</f>
        <v>#N/A</v>
      </c>
      <c r="C67" s="180">
        <f>IF(ISNUMBER('将来負担比率（分子）の構造'!I$53), IF('将来負担比率（分子）の構造'!I$53 &lt; 0, 0, '将来負担比率（分子）の構造'!I$53), NA())</f>
        <v>7724</v>
      </c>
      <c r="D67" s="180" t="e">
        <f>NA()</f>
        <v>#N/A</v>
      </c>
      <c r="E67" s="180" t="e">
        <f>NA()</f>
        <v>#N/A</v>
      </c>
      <c r="F67" s="180">
        <f>IF(ISNUMBER('将来負担比率（分子）の構造'!J$53), IF('将来負担比率（分子）の構造'!J$53 &lt; 0, 0, '将来負担比率（分子）の構造'!J$53), NA())</f>
        <v>7363</v>
      </c>
      <c r="G67" s="180" t="e">
        <f>NA()</f>
        <v>#N/A</v>
      </c>
      <c r="H67" s="180" t="e">
        <f>NA()</f>
        <v>#N/A</v>
      </c>
      <c r="I67" s="180">
        <f>IF(ISNUMBER('将来負担比率（分子）の構造'!K$53), IF('将来負担比率（分子）の構造'!K$53 &lt; 0, 0, '将来負担比率（分子）の構造'!K$53), NA())</f>
        <v>6875</v>
      </c>
      <c r="J67" s="180" t="e">
        <f>NA()</f>
        <v>#N/A</v>
      </c>
      <c r="K67" s="180" t="e">
        <f>NA()</f>
        <v>#N/A</v>
      </c>
      <c r="L67" s="180">
        <f>IF(ISNUMBER('将来負担比率（分子）の構造'!L$53), IF('将来負担比率（分子）の構造'!L$53 &lt; 0, 0, '将来負担比率（分子）の構造'!L$53), NA())</f>
        <v>6117</v>
      </c>
      <c r="M67" s="180" t="e">
        <f>NA()</f>
        <v>#N/A</v>
      </c>
      <c r="N67" s="180" t="e">
        <f>NA()</f>
        <v>#N/A</v>
      </c>
      <c r="O67" s="180">
        <f>IF(ISNUMBER('将来負担比率（分子）の構造'!M$53), IF('将来負担比率（分子）の構造'!M$53 &lt; 0, 0, '将来負担比率（分子）の構造'!M$53), NA())</f>
        <v>5694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1820</v>
      </c>
      <c r="C72" s="184">
        <f>基金残高に係る経年分析!G55</f>
        <v>1879</v>
      </c>
      <c r="D72" s="184">
        <f>基金残高に係る経年分析!H55</f>
        <v>1847</v>
      </c>
    </row>
    <row r="73" spans="1:16" x14ac:dyDescent="0.15">
      <c r="A73" s="183" t="s">
        <v>78</v>
      </c>
      <c r="B73" s="184">
        <f>基金残高に係る経年分析!F56</f>
        <v>763</v>
      </c>
      <c r="C73" s="184">
        <f>基金残高に係る経年分析!G56</f>
        <v>764</v>
      </c>
      <c r="D73" s="184">
        <f>基金残高に係る経年分析!H56</f>
        <v>765</v>
      </c>
    </row>
    <row r="74" spans="1:16" x14ac:dyDescent="0.15">
      <c r="A74" s="183" t="s">
        <v>79</v>
      </c>
      <c r="B74" s="184">
        <f>基金残高に係る経年分析!F57</f>
        <v>3273</v>
      </c>
      <c r="C74" s="184">
        <f>基金残高に係る経年分析!G57</f>
        <v>3503</v>
      </c>
      <c r="D74" s="184">
        <f>基金残高に係る経年分析!H57</f>
        <v>3607</v>
      </c>
    </row>
  </sheetData>
  <sheetProtection algorithmName="SHA-512" hashValue="Of08+6gug+0nMvDS08WmRNuCP77tFjf94N2opUUrZvpSpUsxbalttsGOet0Xl/8FwUD4ELtMmbWj7WZvbnfxbw==" saltValue="/zp1lMCHVBDBYOsGvCVLq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3934257</v>
      </c>
      <c r="S5" s="727"/>
      <c r="T5" s="727"/>
      <c r="U5" s="727"/>
      <c r="V5" s="727"/>
      <c r="W5" s="727"/>
      <c r="X5" s="727"/>
      <c r="Y5" s="773"/>
      <c r="Z5" s="791">
        <v>23</v>
      </c>
      <c r="AA5" s="791"/>
      <c r="AB5" s="791"/>
      <c r="AC5" s="791"/>
      <c r="AD5" s="792">
        <v>3934257</v>
      </c>
      <c r="AE5" s="792"/>
      <c r="AF5" s="792"/>
      <c r="AG5" s="792"/>
      <c r="AH5" s="792"/>
      <c r="AI5" s="792"/>
      <c r="AJ5" s="792"/>
      <c r="AK5" s="792"/>
      <c r="AL5" s="774">
        <v>37.799999999999997</v>
      </c>
      <c r="AM5" s="743"/>
      <c r="AN5" s="743"/>
      <c r="AO5" s="775"/>
      <c r="AP5" s="760" t="s">
        <v>227</v>
      </c>
      <c r="AQ5" s="761"/>
      <c r="AR5" s="761"/>
      <c r="AS5" s="761"/>
      <c r="AT5" s="761"/>
      <c r="AU5" s="761"/>
      <c r="AV5" s="761"/>
      <c r="AW5" s="761"/>
      <c r="AX5" s="761"/>
      <c r="AY5" s="761"/>
      <c r="AZ5" s="761"/>
      <c r="BA5" s="761"/>
      <c r="BB5" s="761"/>
      <c r="BC5" s="761"/>
      <c r="BD5" s="761"/>
      <c r="BE5" s="761"/>
      <c r="BF5" s="762"/>
      <c r="BG5" s="661">
        <v>3910570</v>
      </c>
      <c r="BH5" s="664"/>
      <c r="BI5" s="664"/>
      <c r="BJ5" s="664"/>
      <c r="BK5" s="664"/>
      <c r="BL5" s="664"/>
      <c r="BM5" s="664"/>
      <c r="BN5" s="665"/>
      <c r="BO5" s="723">
        <v>99.4</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270292</v>
      </c>
      <c r="S6" s="664"/>
      <c r="T6" s="664"/>
      <c r="U6" s="664"/>
      <c r="V6" s="664"/>
      <c r="W6" s="664"/>
      <c r="X6" s="664"/>
      <c r="Y6" s="665"/>
      <c r="Z6" s="723">
        <v>1.6</v>
      </c>
      <c r="AA6" s="723"/>
      <c r="AB6" s="723"/>
      <c r="AC6" s="723"/>
      <c r="AD6" s="724">
        <v>270292</v>
      </c>
      <c r="AE6" s="724"/>
      <c r="AF6" s="724"/>
      <c r="AG6" s="724"/>
      <c r="AH6" s="724"/>
      <c r="AI6" s="724"/>
      <c r="AJ6" s="724"/>
      <c r="AK6" s="724"/>
      <c r="AL6" s="666">
        <v>2.6</v>
      </c>
      <c r="AM6" s="667"/>
      <c r="AN6" s="667"/>
      <c r="AO6" s="725"/>
      <c r="AP6" s="658" t="s">
        <v>233</v>
      </c>
      <c r="AQ6" s="659"/>
      <c r="AR6" s="659"/>
      <c r="AS6" s="659"/>
      <c r="AT6" s="659"/>
      <c r="AU6" s="659"/>
      <c r="AV6" s="659"/>
      <c r="AW6" s="659"/>
      <c r="AX6" s="659"/>
      <c r="AY6" s="659"/>
      <c r="AZ6" s="659"/>
      <c r="BA6" s="659"/>
      <c r="BB6" s="659"/>
      <c r="BC6" s="659"/>
      <c r="BD6" s="659"/>
      <c r="BE6" s="659"/>
      <c r="BF6" s="660"/>
      <c r="BG6" s="661">
        <v>3910570</v>
      </c>
      <c r="BH6" s="664"/>
      <c r="BI6" s="664"/>
      <c r="BJ6" s="664"/>
      <c r="BK6" s="664"/>
      <c r="BL6" s="664"/>
      <c r="BM6" s="664"/>
      <c r="BN6" s="665"/>
      <c r="BO6" s="723">
        <v>99.4</v>
      </c>
      <c r="BP6" s="723"/>
      <c r="BQ6" s="723"/>
      <c r="BR6" s="723"/>
      <c r="BS6" s="724" t="s">
        <v>228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152159</v>
      </c>
      <c r="CS6" s="664"/>
      <c r="CT6" s="664"/>
      <c r="CU6" s="664"/>
      <c r="CV6" s="664"/>
      <c r="CW6" s="664"/>
      <c r="CX6" s="664"/>
      <c r="CY6" s="665"/>
      <c r="CZ6" s="774">
        <v>0.9</v>
      </c>
      <c r="DA6" s="743"/>
      <c r="DB6" s="743"/>
      <c r="DC6" s="777"/>
      <c r="DD6" s="669" t="s">
        <v>235</v>
      </c>
      <c r="DE6" s="664"/>
      <c r="DF6" s="664"/>
      <c r="DG6" s="664"/>
      <c r="DH6" s="664"/>
      <c r="DI6" s="664"/>
      <c r="DJ6" s="664"/>
      <c r="DK6" s="664"/>
      <c r="DL6" s="664"/>
      <c r="DM6" s="664"/>
      <c r="DN6" s="664"/>
      <c r="DO6" s="664"/>
      <c r="DP6" s="665"/>
      <c r="DQ6" s="669">
        <v>152159</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5758</v>
      </c>
      <c r="S7" s="664"/>
      <c r="T7" s="664"/>
      <c r="U7" s="664"/>
      <c r="V7" s="664"/>
      <c r="W7" s="664"/>
      <c r="X7" s="664"/>
      <c r="Y7" s="665"/>
      <c r="Z7" s="723">
        <v>0</v>
      </c>
      <c r="AA7" s="723"/>
      <c r="AB7" s="723"/>
      <c r="AC7" s="723"/>
      <c r="AD7" s="724">
        <v>5758</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1687859</v>
      </c>
      <c r="BH7" s="664"/>
      <c r="BI7" s="664"/>
      <c r="BJ7" s="664"/>
      <c r="BK7" s="664"/>
      <c r="BL7" s="664"/>
      <c r="BM7" s="664"/>
      <c r="BN7" s="665"/>
      <c r="BO7" s="723">
        <v>42.9</v>
      </c>
      <c r="BP7" s="723"/>
      <c r="BQ7" s="723"/>
      <c r="BR7" s="723"/>
      <c r="BS7" s="724" t="s">
        <v>228</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2821149</v>
      </c>
      <c r="CS7" s="664"/>
      <c r="CT7" s="664"/>
      <c r="CU7" s="664"/>
      <c r="CV7" s="664"/>
      <c r="CW7" s="664"/>
      <c r="CX7" s="664"/>
      <c r="CY7" s="665"/>
      <c r="CZ7" s="723">
        <v>17</v>
      </c>
      <c r="DA7" s="723"/>
      <c r="DB7" s="723"/>
      <c r="DC7" s="723"/>
      <c r="DD7" s="669">
        <v>218251</v>
      </c>
      <c r="DE7" s="664"/>
      <c r="DF7" s="664"/>
      <c r="DG7" s="664"/>
      <c r="DH7" s="664"/>
      <c r="DI7" s="664"/>
      <c r="DJ7" s="664"/>
      <c r="DK7" s="664"/>
      <c r="DL7" s="664"/>
      <c r="DM7" s="664"/>
      <c r="DN7" s="664"/>
      <c r="DO7" s="664"/>
      <c r="DP7" s="665"/>
      <c r="DQ7" s="669">
        <v>1943938</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13191</v>
      </c>
      <c r="S8" s="664"/>
      <c r="T8" s="664"/>
      <c r="U8" s="664"/>
      <c r="V8" s="664"/>
      <c r="W8" s="664"/>
      <c r="X8" s="664"/>
      <c r="Y8" s="665"/>
      <c r="Z8" s="723">
        <v>0.1</v>
      </c>
      <c r="AA8" s="723"/>
      <c r="AB8" s="723"/>
      <c r="AC8" s="723"/>
      <c r="AD8" s="724">
        <v>13191</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59871</v>
      </c>
      <c r="BH8" s="664"/>
      <c r="BI8" s="664"/>
      <c r="BJ8" s="664"/>
      <c r="BK8" s="664"/>
      <c r="BL8" s="664"/>
      <c r="BM8" s="664"/>
      <c r="BN8" s="665"/>
      <c r="BO8" s="723">
        <v>1.5</v>
      </c>
      <c r="BP8" s="723"/>
      <c r="BQ8" s="723"/>
      <c r="BR8" s="723"/>
      <c r="BS8" s="669" t="s">
        <v>228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4835922</v>
      </c>
      <c r="CS8" s="664"/>
      <c r="CT8" s="664"/>
      <c r="CU8" s="664"/>
      <c r="CV8" s="664"/>
      <c r="CW8" s="664"/>
      <c r="CX8" s="664"/>
      <c r="CY8" s="665"/>
      <c r="CZ8" s="723">
        <v>29.1</v>
      </c>
      <c r="DA8" s="723"/>
      <c r="DB8" s="723"/>
      <c r="DC8" s="723"/>
      <c r="DD8" s="669" t="s">
        <v>228</v>
      </c>
      <c r="DE8" s="664"/>
      <c r="DF8" s="664"/>
      <c r="DG8" s="664"/>
      <c r="DH8" s="664"/>
      <c r="DI8" s="664"/>
      <c r="DJ8" s="664"/>
      <c r="DK8" s="664"/>
      <c r="DL8" s="664"/>
      <c r="DM8" s="664"/>
      <c r="DN8" s="664"/>
      <c r="DO8" s="664"/>
      <c r="DP8" s="665"/>
      <c r="DQ8" s="669">
        <v>2533696</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11433</v>
      </c>
      <c r="S9" s="664"/>
      <c r="T9" s="664"/>
      <c r="U9" s="664"/>
      <c r="V9" s="664"/>
      <c r="W9" s="664"/>
      <c r="X9" s="664"/>
      <c r="Y9" s="665"/>
      <c r="Z9" s="723">
        <v>0.1</v>
      </c>
      <c r="AA9" s="723"/>
      <c r="AB9" s="723"/>
      <c r="AC9" s="723"/>
      <c r="AD9" s="724">
        <v>11433</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1452566</v>
      </c>
      <c r="BH9" s="664"/>
      <c r="BI9" s="664"/>
      <c r="BJ9" s="664"/>
      <c r="BK9" s="664"/>
      <c r="BL9" s="664"/>
      <c r="BM9" s="664"/>
      <c r="BN9" s="665"/>
      <c r="BO9" s="723">
        <v>36.9</v>
      </c>
      <c r="BP9" s="723"/>
      <c r="BQ9" s="723"/>
      <c r="BR9" s="723"/>
      <c r="BS9" s="669" t="s">
        <v>228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1141036</v>
      </c>
      <c r="CS9" s="664"/>
      <c r="CT9" s="664"/>
      <c r="CU9" s="664"/>
      <c r="CV9" s="664"/>
      <c r="CW9" s="664"/>
      <c r="CX9" s="664"/>
      <c r="CY9" s="665"/>
      <c r="CZ9" s="723">
        <v>6.9</v>
      </c>
      <c r="DA9" s="723"/>
      <c r="DB9" s="723"/>
      <c r="DC9" s="723"/>
      <c r="DD9" s="669">
        <v>38537</v>
      </c>
      <c r="DE9" s="664"/>
      <c r="DF9" s="664"/>
      <c r="DG9" s="664"/>
      <c r="DH9" s="664"/>
      <c r="DI9" s="664"/>
      <c r="DJ9" s="664"/>
      <c r="DK9" s="664"/>
      <c r="DL9" s="664"/>
      <c r="DM9" s="664"/>
      <c r="DN9" s="664"/>
      <c r="DO9" s="664"/>
      <c r="DP9" s="665"/>
      <c r="DQ9" s="669">
        <v>950408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228</v>
      </c>
      <c r="AA10" s="723"/>
      <c r="AB10" s="723"/>
      <c r="AC10" s="723"/>
      <c r="AD10" s="724" t="s">
        <v>235</v>
      </c>
      <c r="AE10" s="724"/>
      <c r="AF10" s="724"/>
      <c r="AG10" s="724"/>
      <c r="AH10" s="724"/>
      <c r="AI10" s="724"/>
      <c r="AJ10" s="724"/>
      <c r="AK10" s="724"/>
      <c r="AL10" s="666" t="s">
        <v>235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74719</v>
      </c>
      <c r="BH10" s="664"/>
      <c r="BI10" s="664"/>
      <c r="BJ10" s="664"/>
      <c r="BK10" s="664"/>
      <c r="BL10" s="664"/>
      <c r="BM10" s="664"/>
      <c r="BN10" s="665"/>
      <c r="BO10" s="723">
        <v>1.9</v>
      </c>
      <c r="BP10" s="723"/>
      <c r="BQ10" s="723"/>
      <c r="BR10" s="723"/>
      <c r="BS10" s="669" t="s">
        <v>235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235</v>
      </c>
      <c r="CS10" s="664"/>
      <c r="CT10" s="664"/>
      <c r="CU10" s="664"/>
      <c r="CV10" s="664"/>
      <c r="CW10" s="664"/>
      <c r="CX10" s="664"/>
      <c r="CY10" s="665"/>
      <c r="CZ10" s="723" t="s">
        <v>228</v>
      </c>
      <c r="DA10" s="723"/>
      <c r="DB10" s="723"/>
      <c r="DC10" s="723"/>
      <c r="DD10" s="669" t="s">
        <v>235</v>
      </c>
      <c r="DE10" s="664"/>
      <c r="DF10" s="664"/>
      <c r="DG10" s="664"/>
      <c r="DH10" s="664"/>
      <c r="DI10" s="664"/>
      <c r="DJ10" s="664"/>
      <c r="DK10" s="664"/>
      <c r="DL10" s="664"/>
      <c r="DM10" s="664"/>
      <c r="DN10" s="664"/>
      <c r="DO10" s="664"/>
      <c r="DP10" s="665"/>
      <c r="DQ10" s="669" t="s">
        <v>228</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228</v>
      </c>
      <c r="S11" s="664"/>
      <c r="T11" s="664"/>
      <c r="U11" s="664"/>
      <c r="V11" s="664"/>
      <c r="W11" s="664"/>
      <c r="X11" s="664"/>
      <c r="Y11" s="665"/>
      <c r="Z11" s="723" t="s">
        <v>235</v>
      </c>
      <c r="AA11" s="723"/>
      <c r="AB11" s="723"/>
      <c r="AC11" s="723"/>
      <c r="AD11" s="724" t="s">
        <v>228</v>
      </c>
      <c r="AE11" s="724"/>
      <c r="AF11" s="724"/>
      <c r="AG11" s="724"/>
      <c r="AH11" s="724"/>
      <c r="AI11" s="724"/>
      <c r="AJ11" s="724"/>
      <c r="AK11" s="724"/>
      <c r="AL11" s="666" t="s">
        <v>228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100703</v>
      </c>
      <c r="BH11" s="664"/>
      <c r="BI11" s="664"/>
      <c r="BJ11" s="664"/>
      <c r="BK11" s="664"/>
      <c r="BL11" s="664"/>
      <c r="BM11" s="664"/>
      <c r="BN11" s="665"/>
      <c r="BO11" s="723">
        <v>2.6</v>
      </c>
      <c r="BP11" s="723"/>
      <c r="BQ11" s="723"/>
      <c r="BR11" s="723"/>
      <c r="BS11" s="669" t="s">
        <v>235</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834405</v>
      </c>
      <c r="CS11" s="664"/>
      <c r="CT11" s="664"/>
      <c r="CU11" s="664"/>
      <c r="CV11" s="664"/>
      <c r="CW11" s="664"/>
      <c r="CX11" s="664"/>
      <c r="CY11" s="665"/>
      <c r="CZ11" s="723">
        <v>5</v>
      </c>
      <c r="DA11" s="723"/>
      <c r="DB11" s="723"/>
      <c r="DC11" s="723"/>
      <c r="DD11" s="669">
        <v>157052</v>
      </c>
      <c r="DE11" s="664"/>
      <c r="DF11" s="664"/>
      <c r="DG11" s="664"/>
      <c r="DH11" s="664"/>
      <c r="DI11" s="664"/>
      <c r="DJ11" s="664"/>
      <c r="DK11" s="664"/>
      <c r="DL11" s="664"/>
      <c r="DM11" s="664"/>
      <c r="DN11" s="664"/>
      <c r="DO11" s="664"/>
      <c r="DP11" s="665"/>
      <c r="DQ11" s="669">
        <v>608522</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609203</v>
      </c>
      <c r="S12" s="664"/>
      <c r="T12" s="664"/>
      <c r="U12" s="664"/>
      <c r="V12" s="664"/>
      <c r="W12" s="664"/>
      <c r="X12" s="664"/>
      <c r="Y12" s="665"/>
      <c r="Z12" s="723">
        <v>3.6</v>
      </c>
      <c r="AA12" s="723"/>
      <c r="AB12" s="723"/>
      <c r="AC12" s="723"/>
      <c r="AD12" s="724">
        <v>609203</v>
      </c>
      <c r="AE12" s="724"/>
      <c r="AF12" s="724"/>
      <c r="AG12" s="724"/>
      <c r="AH12" s="724"/>
      <c r="AI12" s="724"/>
      <c r="AJ12" s="724"/>
      <c r="AK12" s="724"/>
      <c r="AL12" s="666">
        <v>5.9</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1847400</v>
      </c>
      <c r="BH12" s="664"/>
      <c r="BI12" s="664"/>
      <c r="BJ12" s="664"/>
      <c r="BK12" s="664"/>
      <c r="BL12" s="664"/>
      <c r="BM12" s="664"/>
      <c r="BN12" s="665"/>
      <c r="BO12" s="723">
        <v>47</v>
      </c>
      <c r="BP12" s="723"/>
      <c r="BQ12" s="723"/>
      <c r="BR12" s="723"/>
      <c r="BS12" s="669" t="s">
        <v>228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316032</v>
      </c>
      <c r="CS12" s="664"/>
      <c r="CT12" s="664"/>
      <c r="CU12" s="664"/>
      <c r="CV12" s="664"/>
      <c r="CW12" s="664"/>
      <c r="CX12" s="664"/>
      <c r="CY12" s="665"/>
      <c r="CZ12" s="723">
        <v>1.9</v>
      </c>
      <c r="DA12" s="723"/>
      <c r="DB12" s="723"/>
      <c r="DC12" s="723"/>
      <c r="DD12" s="669">
        <v>6709</v>
      </c>
      <c r="DE12" s="664"/>
      <c r="DF12" s="664"/>
      <c r="DG12" s="664"/>
      <c r="DH12" s="664"/>
      <c r="DI12" s="664"/>
      <c r="DJ12" s="664"/>
      <c r="DK12" s="664"/>
      <c r="DL12" s="664"/>
      <c r="DM12" s="664"/>
      <c r="DN12" s="664"/>
      <c r="DO12" s="664"/>
      <c r="DP12" s="665"/>
      <c r="DQ12" s="669">
        <v>255678</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124025</v>
      </c>
      <c r="S13" s="664"/>
      <c r="T13" s="664"/>
      <c r="U13" s="664"/>
      <c r="V13" s="664"/>
      <c r="W13" s="664"/>
      <c r="X13" s="664"/>
      <c r="Y13" s="665"/>
      <c r="Z13" s="723">
        <v>0.7</v>
      </c>
      <c r="AA13" s="723"/>
      <c r="AB13" s="723"/>
      <c r="AC13" s="723"/>
      <c r="AD13" s="724">
        <v>124025</v>
      </c>
      <c r="AE13" s="724"/>
      <c r="AF13" s="724"/>
      <c r="AG13" s="724"/>
      <c r="AH13" s="724"/>
      <c r="AI13" s="724"/>
      <c r="AJ13" s="724"/>
      <c r="AK13" s="724"/>
      <c r="AL13" s="666">
        <v>1.2</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1840786</v>
      </c>
      <c r="BH13" s="664"/>
      <c r="BI13" s="664"/>
      <c r="BJ13" s="664"/>
      <c r="BK13" s="664"/>
      <c r="BL13" s="664"/>
      <c r="BM13" s="664"/>
      <c r="BN13" s="665"/>
      <c r="BO13" s="723">
        <v>46.8</v>
      </c>
      <c r="BP13" s="723"/>
      <c r="BQ13" s="723"/>
      <c r="BR13" s="723"/>
      <c r="BS13" s="669" t="s">
        <v>228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1966234</v>
      </c>
      <c r="CS13" s="664"/>
      <c r="CT13" s="664"/>
      <c r="CU13" s="664"/>
      <c r="CV13" s="664"/>
      <c r="CW13" s="664"/>
      <c r="CX13" s="664"/>
      <c r="CY13" s="665"/>
      <c r="CZ13" s="723">
        <v>11.8</v>
      </c>
      <c r="DA13" s="723"/>
      <c r="DB13" s="723"/>
      <c r="DC13" s="723"/>
      <c r="DD13" s="669">
        <v>1264615</v>
      </c>
      <c r="DE13" s="664"/>
      <c r="DF13" s="664"/>
      <c r="DG13" s="664"/>
      <c r="DH13" s="664"/>
      <c r="DI13" s="664"/>
      <c r="DJ13" s="664"/>
      <c r="DK13" s="664"/>
      <c r="DL13" s="664"/>
      <c r="DM13" s="664"/>
      <c r="DN13" s="664"/>
      <c r="DO13" s="664"/>
      <c r="DP13" s="665"/>
      <c r="DQ13" s="669">
        <v>1411659</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228</v>
      </c>
      <c r="S14" s="664"/>
      <c r="T14" s="664"/>
      <c r="U14" s="664"/>
      <c r="V14" s="664"/>
      <c r="W14" s="664"/>
      <c r="X14" s="664"/>
      <c r="Y14" s="665"/>
      <c r="Z14" s="723" t="s">
        <v>228</v>
      </c>
      <c r="AA14" s="723"/>
      <c r="AB14" s="723"/>
      <c r="AC14" s="723"/>
      <c r="AD14" s="724" t="s">
        <v>235</v>
      </c>
      <c r="AE14" s="724"/>
      <c r="AF14" s="724"/>
      <c r="AG14" s="724"/>
      <c r="AH14" s="724"/>
      <c r="AI14" s="724"/>
      <c r="AJ14" s="724"/>
      <c r="AK14" s="724"/>
      <c r="AL14" s="666" t="s">
        <v>228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124575</v>
      </c>
      <c r="BH14" s="664"/>
      <c r="BI14" s="664"/>
      <c r="BJ14" s="664"/>
      <c r="BK14" s="664"/>
      <c r="BL14" s="664"/>
      <c r="BM14" s="664"/>
      <c r="BN14" s="665"/>
      <c r="BO14" s="723">
        <v>3.2</v>
      </c>
      <c r="BP14" s="723"/>
      <c r="BQ14" s="723"/>
      <c r="BR14" s="723"/>
      <c r="BS14" s="669" t="s">
        <v>235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870107</v>
      </c>
      <c r="CS14" s="664"/>
      <c r="CT14" s="664"/>
      <c r="CU14" s="664"/>
      <c r="CV14" s="664"/>
      <c r="CW14" s="664"/>
      <c r="CX14" s="664"/>
      <c r="CY14" s="665"/>
      <c r="CZ14" s="723">
        <v>5.2</v>
      </c>
      <c r="DA14" s="723"/>
      <c r="DB14" s="723"/>
      <c r="DC14" s="723"/>
      <c r="DD14" s="669">
        <v>88249</v>
      </c>
      <c r="DE14" s="664"/>
      <c r="DF14" s="664"/>
      <c r="DG14" s="664"/>
      <c r="DH14" s="664"/>
      <c r="DI14" s="664"/>
      <c r="DJ14" s="664"/>
      <c r="DK14" s="664"/>
      <c r="DL14" s="664"/>
      <c r="DM14" s="664"/>
      <c r="DN14" s="664"/>
      <c r="DO14" s="664"/>
      <c r="DP14" s="665"/>
      <c r="DQ14" s="669">
        <v>813350</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74175</v>
      </c>
      <c r="S15" s="664"/>
      <c r="T15" s="664"/>
      <c r="U15" s="664"/>
      <c r="V15" s="664"/>
      <c r="W15" s="664"/>
      <c r="X15" s="664"/>
      <c r="Y15" s="665"/>
      <c r="Z15" s="723">
        <v>0.4</v>
      </c>
      <c r="AA15" s="723"/>
      <c r="AB15" s="723"/>
      <c r="AC15" s="723"/>
      <c r="AD15" s="724">
        <v>74175</v>
      </c>
      <c r="AE15" s="724"/>
      <c r="AF15" s="724"/>
      <c r="AG15" s="724"/>
      <c r="AH15" s="724"/>
      <c r="AI15" s="724"/>
      <c r="AJ15" s="724"/>
      <c r="AK15" s="724"/>
      <c r="AL15" s="666">
        <v>0.7</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238267</v>
      </c>
      <c r="BH15" s="664"/>
      <c r="BI15" s="664"/>
      <c r="BJ15" s="664"/>
      <c r="BK15" s="664"/>
      <c r="BL15" s="664"/>
      <c r="BM15" s="664"/>
      <c r="BN15" s="665"/>
      <c r="BO15" s="723">
        <v>6.1</v>
      </c>
      <c r="BP15" s="723"/>
      <c r="BQ15" s="723"/>
      <c r="BR15" s="723"/>
      <c r="BS15" s="669" t="s">
        <v>235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1817180</v>
      </c>
      <c r="CS15" s="664"/>
      <c r="CT15" s="664"/>
      <c r="CU15" s="664"/>
      <c r="CV15" s="664"/>
      <c r="CW15" s="664"/>
      <c r="CX15" s="664"/>
      <c r="CY15" s="665"/>
      <c r="CZ15" s="723">
        <v>10.9</v>
      </c>
      <c r="DA15" s="723"/>
      <c r="DB15" s="723"/>
      <c r="DC15" s="723"/>
      <c r="DD15" s="669">
        <v>151304</v>
      </c>
      <c r="DE15" s="664"/>
      <c r="DF15" s="664"/>
      <c r="DG15" s="664"/>
      <c r="DH15" s="664"/>
      <c r="DI15" s="664"/>
      <c r="DJ15" s="664"/>
      <c r="DK15" s="664"/>
      <c r="DL15" s="664"/>
      <c r="DM15" s="664"/>
      <c r="DN15" s="664"/>
      <c r="DO15" s="664"/>
      <c r="DP15" s="665"/>
      <c r="DQ15" s="669">
        <v>1492170</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228</v>
      </c>
      <c r="AA16" s="723"/>
      <c r="AB16" s="723"/>
      <c r="AC16" s="723"/>
      <c r="AD16" s="724" t="s">
        <v>228</v>
      </c>
      <c r="AE16" s="724"/>
      <c r="AF16" s="724"/>
      <c r="AG16" s="724"/>
      <c r="AH16" s="724"/>
      <c r="AI16" s="724"/>
      <c r="AJ16" s="724"/>
      <c r="AK16" s="724"/>
      <c r="AL16" s="666" t="s">
        <v>235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235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29387</v>
      </c>
      <c r="CS16" s="664"/>
      <c r="CT16" s="664"/>
      <c r="CU16" s="664"/>
      <c r="CV16" s="664"/>
      <c r="CW16" s="664"/>
      <c r="CX16" s="664"/>
      <c r="CY16" s="665"/>
      <c r="CZ16" s="723">
        <v>0.2</v>
      </c>
      <c r="DA16" s="723"/>
      <c r="DB16" s="723"/>
      <c r="DC16" s="723"/>
      <c r="DD16" s="669" t="s">
        <v>228</v>
      </c>
      <c r="DE16" s="664"/>
      <c r="DF16" s="664"/>
      <c r="DG16" s="664"/>
      <c r="DH16" s="664"/>
      <c r="DI16" s="664"/>
      <c r="DJ16" s="664"/>
      <c r="DK16" s="664"/>
      <c r="DL16" s="664"/>
      <c r="DM16" s="664"/>
      <c r="DN16" s="664"/>
      <c r="DO16" s="664"/>
      <c r="DP16" s="665"/>
      <c r="DQ16" s="669">
        <v>16487</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15455</v>
      </c>
      <c r="S17" s="664"/>
      <c r="T17" s="664"/>
      <c r="U17" s="664"/>
      <c r="V17" s="664"/>
      <c r="W17" s="664"/>
      <c r="X17" s="664"/>
      <c r="Y17" s="665"/>
      <c r="Z17" s="723">
        <v>0.1</v>
      </c>
      <c r="AA17" s="723"/>
      <c r="AB17" s="723"/>
      <c r="AC17" s="723"/>
      <c r="AD17" s="724">
        <v>15455</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v>12469</v>
      </c>
      <c r="BH17" s="664"/>
      <c r="BI17" s="664"/>
      <c r="BJ17" s="664"/>
      <c r="BK17" s="664"/>
      <c r="BL17" s="664"/>
      <c r="BM17" s="664"/>
      <c r="BN17" s="665"/>
      <c r="BO17" s="723">
        <v>0.3</v>
      </c>
      <c r="BP17" s="723"/>
      <c r="BQ17" s="723"/>
      <c r="BR17" s="723"/>
      <c r="BS17" s="669" t="s">
        <v>235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1812539</v>
      </c>
      <c r="CS17" s="664"/>
      <c r="CT17" s="664"/>
      <c r="CU17" s="664"/>
      <c r="CV17" s="664"/>
      <c r="CW17" s="664"/>
      <c r="CX17" s="664"/>
      <c r="CY17" s="665"/>
      <c r="CZ17" s="723">
        <v>10.9</v>
      </c>
      <c r="DA17" s="723"/>
      <c r="DB17" s="723"/>
      <c r="DC17" s="723"/>
      <c r="DD17" s="669" t="s">
        <v>228</v>
      </c>
      <c r="DE17" s="664"/>
      <c r="DF17" s="664"/>
      <c r="DG17" s="664"/>
      <c r="DH17" s="664"/>
      <c r="DI17" s="664"/>
      <c r="DJ17" s="664"/>
      <c r="DK17" s="664"/>
      <c r="DL17" s="664"/>
      <c r="DM17" s="664"/>
      <c r="DN17" s="664"/>
      <c r="DO17" s="664"/>
      <c r="DP17" s="665"/>
      <c r="DQ17" s="669">
        <v>1770341</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5681917</v>
      </c>
      <c r="S18" s="664"/>
      <c r="T18" s="664"/>
      <c r="U18" s="664"/>
      <c r="V18" s="664"/>
      <c r="W18" s="664"/>
      <c r="X18" s="664"/>
      <c r="Y18" s="665"/>
      <c r="Z18" s="723">
        <v>33.200000000000003</v>
      </c>
      <c r="AA18" s="723"/>
      <c r="AB18" s="723"/>
      <c r="AC18" s="723"/>
      <c r="AD18" s="724">
        <v>5303038</v>
      </c>
      <c r="AE18" s="724"/>
      <c r="AF18" s="724"/>
      <c r="AG18" s="724"/>
      <c r="AH18" s="724"/>
      <c r="AI18" s="724"/>
      <c r="AJ18" s="724"/>
      <c r="AK18" s="724"/>
      <c r="AL18" s="666">
        <v>51</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228</v>
      </c>
      <c r="BH18" s="664"/>
      <c r="BI18" s="664"/>
      <c r="BJ18" s="664"/>
      <c r="BK18" s="664"/>
      <c r="BL18" s="664"/>
      <c r="BM18" s="664"/>
      <c r="BN18" s="665"/>
      <c r="BO18" s="723" t="s">
        <v>228</v>
      </c>
      <c r="BP18" s="723"/>
      <c r="BQ18" s="723"/>
      <c r="BR18" s="723"/>
      <c r="BS18" s="669" t="s">
        <v>228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228</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5303038</v>
      </c>
      <c r="S19" s="664"/>
      <c r="T19" s="664"/>
      <c r="U19" s="664"/>
      <c r="V19" s="664"/>
      <c r="W19" s="664"/>
      <c r="X19" s="664"/>
      <c r="Y19" s="665"/>
      <c r="Z19" s="723">
        <v>31</v>
      </c>
      <c r="AA19" s="723"/>
      <c r="AB19" s="723"/>
      <c r="AC19" s="723"/>
      <c r="AD19" s="724">
        <v>5303038</v>
      </c>
      <c r="AE19" s="724"/>
      <c r="AF19" s="724"/>
      <c r="AG19" s="724"/>
      <c r="AH19" s="724"/>
      <c r="AI19" s="724"/>
      <c r="AJ19" s="724"/>
      <c r="AK19" s="724"/>
      <c r="AL19" s="666">
        <v>51</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23687</v>
      </c>
      <c r="BH19" s="664"/>
      <c r="BI19" s="664"/>
      <c r="BJ19" s="664"/>
      <c r="BK19" s="664"/>
      <c r="BL19" s="664"/>
      <c r="BM19" s="664"/>
      <c r="BN19" s="665"/>
      <c r="BO19" s="723">
        <v>0.6</v>
      </c>
      <c r="BP19" s="723"/>
      <c r="BQ19" s="723"/>
      <c r="BR19" s="723"/>
      <c r="BS19" s="669" t="s">
        <v>235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235</v>
      </c>
      <c r="DA19" s="723"/>
      <c r="DB19" s="723"/>
      <c r="DC19" s="723"/>
      <c r="DD19" s="669" t="s">
        <v>228</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373946</v>
      </c>
      <c r="S20" s="664"/>
      <c r="T20" s="664"/>
      <c r="U20" s="664"/>
      <c r="V20" s="664"/>
      <c r="W20" s="664"/>
      <c r="X20" s="664"/>
      <c r="Y20" s="665"/>
      <c r="Z20" s="723">
        <v>2.2000000000000002</v>
      </c>
      <c r="AA20" s="723"/>
      <c r="AB20" s="723"/>
      <c r="AC20" s="723"/>
      <c r="AD20" s="724" t="s">
        <v>228</v>
      </c>
      <c r="AE20" s="724"/>
      <c r="AF20" s="724"/>
      <c r="AG20" s="724"/>
      <c r="AH20" s="724"/>
      <c r="AI20" s="724"/>
      <c r="AJ20" s="724"/>
      <c r="AK20" s="724"/>
      <c r="AL20" s="666" t="s">
        <v>228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23687</v>
      </c>
      <c r="BH20" s="664"/>
      <c r="BI20" s="664"/>
      <c r="BJ20" s="664"/>
      <c r="BK20" s="664"/>
      <c r="BL20" s="664"/>
      <c r="BM20" s="664"/>
      <c r="BN20" s="665"/>
      <c r="BO20" s="723">
        <v>0.6</v>
      </c>
      <c r="BP20" s="723"/>
      <c r="BQ20" s="723"/>
      <c r="BR20" s="723"/>
      <c r="BS20" s="669" t="s">
        <v>228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16596150</v>
      </c>
      <c r="CS20" s="664"/>
      <c r="CT20" s="664"/>
      <c r="CU20" s="664"/>
      <c r="CV20" s="664"/>
      <c r="CW20" s="664"/>
      <c r="CX20" s="664"/>
      <c r="CY20" s="665"/>
      <c r="CZ20" s="723">
        <v>100</v>
      </c>
      <c r="DA20" s="723"/>
      <c r="DB20" s="723"/>
      <c r="DC20" s="723"/>
      <c r="DD20" s="669">
        <v>1924717</v>
      </c>
      <c r="DE20" s="664"/>
      <c r="DF20" s="664"/>
      <c r="DG20" s="664"/>
      <c r="DH20" s="664"/>
      <c r="DI20" s="664"/>
      <c r="DJ20" s="664"/>
      <c r="DK20" s="664"/>
      <c r="DL20" s="664"/>
      <c r="DM20" s="664"/>
      <c r="DN20" s="664"/>
      <c r="DO20" s="664"/>
      <c r="DP20" s="665"/>
      <c r="DQ20" s="669">
        <v>11948408</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4933</v>
      </c>
      <c r="S21" s="664"/>
      <c r="T21" s="664"/>
      <c r="U21" s="664"/>
      <c r="V21" s="664"/>
      <c r="W21" s="664"/>
      <c r="X21" s="664"/>
      <c r="Y21" s="665"/>
      <c r="Z21" s="723">
        <v>0</v>
      </c>
      <c r="AA21" s="723"/>
      <c r="AB21" s="723"/>
      <c r="AC21" s="723"/>
      <c r="AD21" s="724" t="s">
        <v>228</v>
      </c>
      <c r="AE21" s="724"/>
      <c r="AF21" s="724"/>
      <c r="AG21" s="724"/>
      <c r="AH21" s="724"/>
      <c r="AI21" s="724"/>
      <c r="AJ21" s="724"/>
      <c r="AK21" s="724"/>
      <c r="AL21" s="666" t="s">
        <v>235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23687</v>
      </c>
      <c r="BH21" s="664"/>
      <c r="BI21" s="664"/>
      <c r="BJ21" s="664"/>
      <c r="BK21" s="664"/>
      <c r="BL21" s="664"/>
      <c r="BM21" s="664"/>
      <c r="BN21" s="665"/>
      <c r="BO21" s="723">
        <v>0.6</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10739706</v>
      </c>
      <c r="S22" s="664"/>
      <c r="T22" s="664"/>
      <c r="U22" s="664"/>
      <c r="V22" s="664"/>
      <c r="W22" s="664"/>
      <c r="X22" s="664"/>
      <c r="Y22" s="665"/>
      <c r="Z22" s="723">
        <v>62.8</v>
      </c>
      <c r="AA22" s="723"/>
      <c r="AB22" s="723"/>
      <c r="AC22" s="723"/>
      <c r="AD22" s="724">
        <v>10360827</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235</v>
      </c>
      <c r="BP22" s="723"/>
      <c r="BQ22" s="723"/>
      <c r="BR22" s="723"/>
      <c r="BS22" s="669" t="s">
        <v>235</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2790</v>
      </c>
      <c r="S23" s="664"/>
      <c r="T23" s="664"/>
      <c r="U23" s="664"/>
      <c r="V23" s="664"/>
      <c r="W23" s="664"/>
      <c r="X23" s="664"/>
      <c r="Y23" s="665"/>
      <c r="Z23" s="723">
        <v>0</v>
      </c>
      <c r="AA23" s="723"/>
      <c r="AB23" s="723"/>
      <c r="AC23" s="723"/>
      <c r="AD23" s="724">
        <v>2790</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228</v>
      </c>
      <c r="BH23" s="664"/>
      <c r="BI23" s="664"/>
      <c r="BJ23" s="664"/>
      <c r="BK23" s="664"/>
      <c r="BL23" s="664"/>
      <c r="BM23" s="664"/>
      <c r="BN23" s="665"/>
      <c r="BO23" s="723" t="s">
        <v>228</v>
      </c>
      <c r="BP23" s="723"/>
      <c r="BQ23" s="723"/>
      <c r="BR23" s="723"/>
      <c r="BS23" s="669" t="s">
        <v>235</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101928</v>
      </c>
      <c r="S24" s="664"/>
      <c r="T24" s="664"/>
      <c r="U24" s="664"/>
      <c r="V24" s="664"/>
      <c r="W24" s="664"/>
      <c r="X24" s="664"/>
      <c r="Y24" s="665"/>
      <c r="Z24" s="723">
        <v>0.6</v>
      </c>
      <c r="AA24" s="723"/>
      <c r="AB24" s="723"/>
      <c r="AC24" s="723"/>
      <c r="AD24" s="724" t="s">
        <v>228</v>
      </c>
      <c r="AE24" s="724"/>
      <c r="AF24" s="724"/>
      <c r="AG24" s="724"/>
      <c r="AH24" s="724"/>
      <c r="AI24" s="724"/>
      <c r="AJ24" s="724"/>
      <c r="AK24" s="724"/>
      <c r="AL24" s="666" t="s">
        <v>228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228</v>
      </c>
      <c r="BH24" s="664"/>
      <c r="BI24" s="664"/>
      <c r="BJ24" s="664"/>
      <c r="BK24" s="664"/>
      <c r="BL24" s="664"/>
      <c r="BM24" s="664"/>
      <c r="BN24" s="665"/>
      <c r="BO24" s="723" t="s">
        <v>235</v>
      </c>
      <c r="BP24" s="723"/>
      <c r="BQ24" s="723"/>
      <c r="BR24" s="723"/>
      <c r="BS24" s="669" t="s">
        <v>228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7304226</v>
      </c>
      <c r="CS24" s="727"/>
      <c r="CT24" s="727"/>
      <c r="CU24" s="727"/>
      <c r="CV24" s="727"/>
      <c r="CW24" s="727"/>
      <c r="CX24" s="727"/>
      <c r="CY24" s="773"/>
      <c r="CZ24" s="774">
        <v>44</v>
      </c>
      <c r="DA24" s="743"/>
      <c r="DB24" s="743"/>
      <c r="DC24" s="777"/>
      <c r="DD24" s="772">
        <v>5223630</v>
      </c>
      <c r="DE24" s="727"/>
      <c r="DF24" s="727"/>
      <c r="DG24" s="727"/>
      <c r="DH24" s="727"/>
      <c r="DI24" s="727"/>
      <c r="DJ24" s="727"/>
      <c r="DK24" s="773"/>
      <c r="DL24" s="772">
        <v>5221787</v>
      </c>
      <c r="DM24" s="727"/>
      <c r="DN24" s="727"/>
      <c r="DO24" s="727"/>
      <c r="DP24" s="727"/>
      <c r="DQ24" s="727"/>
      <c r="DR24" s="727"/>
      <c r="DS24" s="727"/>
      <c r="DT24" s="727"/>
      <c r="DU24" s="727"/>
      <c r="DV24" s="773"/>
      <c r="DW24" s="774">
        <v>47.9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68000</v>
      </c>
      <c r="S25" s="664"/>
      <c r="T25" s="664"/>
      <c r="U25" s="664"/>
      <c r="V25" s="664"/>
      <c r="W25" s="664"/>
      <c r="X25" s="664"/>
      <c r="Y25" s="665"/>
      <c r="Z25" s="723">
        <v>0.4</v>
      </c>
      <c r="AA25" s="723"/>
      <c r="AB25" s="723"/>
      <c r="AC25" s="723"/>
      <c r="AD25" s="724" t="s">
        <v>235</v>
      </c>
      <c r="AE25" s="724"/>
      <c r="AF25" s="724"/>
      <c r="AG25" s="724"/>
      <c r="AH25" s="724"/>
      <c r="AI25" s="724"/>
      <c r="AJ25" s="724"/>
      <c r="AK25" s="724"/>
      <c r="AL25" s="666" t="s">
        <v>235</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228</v>
      </c>
      <c r="BP25" s="723"/>
      <c r="BQ25" s="723"/>
      <c r="BR25" s="723"/>
      <c r="BS25" s="669" t="s">
        <v>228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2738215</v>
      </c>
      <c r="CS25" s="662"/>
      <c r="CT25" s="662"/>
      <c r="CU25" s="662"/>
      <c r="CV25" s="662"/>
      <c r="CW25" s="662"/>
      <c r="CX25" s="662"/>
      <c r="CY25" s="663"/>
      <c r="CZ25" s="666">
        <v>16.5</v>
      </c>
      <c r="DA25" s="695"/>
      <c r="DB25" s="695"/>
      <c r="DC25" s="696"/>
      <c r="DD25" s="669">
        <v>2651042</v>
      </c>
      <c r="DE25" s="662"/>
      <c r="DF25" s="662"/>
      <c r="DG25" s="662"/>
      <c r="DH25" s="662"/>
      <c r="DI25" s="662"/>
      <c r="DJ25" s="662"/>
      <c r="DK25" s="663"/>
      <c r="DL25" s="669">
        <v>2650743</v>
      </c>
      <c r="DM25" s="662"/>
      <c r="DN25" s="662"/>
      <c r="DO25" s="662"/>
      <c r="DP25" s="662"/>
      <c r="DQ25" s="662"/>
      <c r="DR25" s="662"/>
      <c r="DS25" s="662"/>
      <c r="DT25" s="662"/>
      <c r="DU25" s="662"/>
      <c r="DV25" s="663"/>
      <c r="DW25" s="666">
        <v>24.3</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77364</v>
      </c>
      <c r="S26" s="664"/>
      <c r="T26" s="664"/>
      <c r="U26" s="664"/>
      <c r="V26" s="664"/>
      <c r="W26" s="664"/>
      <c r="X26" s="664"/>
      <c r="Y26" s="665"/>
      <c r="Z26" s="723">
        <v>0.5</v>
      </c>
      <c r="AA26" s="723"/>
      <c r="AB26" s="723"/>
      <c r="AC26" s="723"/>
      <c r="AD26" s="724" t="s">
        <v>235</v>
      </c>
      <c r="AE26" s="724"/>
      <c r="AF26" s="724"/>
      <c r="AG26" s="724"/>
      <c r="AH26" s="724"/>
      <c r="AI26" s="724"/>
      <c r="AJ26" s="724"/>
      <c r="AK26" s="724"/>
      <c r="AL26" s="666" t="s">
        <v>228</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228</v>
      </c>
      <c r="BH26" s="664"/>
      <c r="BI26" s="664"/>
      <c r="BJ26" s="664"/>
      <c r="BK26" s="664"/>
      <c r="BL26" s="664"/>
      <c r="BM26" s="664"/>
      <c r="BN26" s="665"/>
      <c r="BO26" s="723" t="s">
        <v>228</v>
      </c>
      <c r="BP26" s="723"/>
      <c r="BQ26" s="723"/>
      <c r="BR26" s="723"/>
      <c r="BS26" s="669" t="s">
        <v>235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1730499</v>
      </c>
      <c r="CS26" s="664"/>
      <c r="CT26" s="664"/>
      <c r="CU26" s="664"/>
      <c r="CV26" s="664"/>
      <c r="CW26" s="664"/>
      <c r="CX26" s="664"/>
      <c r="CY26" s="665"/>
      <c r="CZ26" s="666">
        <v>10.4</v>
      </c>
      <c r="DA26" s="695"/>
      <c r="DB26" s="695"/>
      <c r="DC26" s="696"/>
      <c r="DD26" s="669">
        <v>1659988</v>
      </c>
      <c r="DE26" s="664"/>
      <c r="DF26" s="664"/>
      <c r="DG26" s="664"/>
      <c r="DH26" s="664"/>
      <c r="DI26" s="664"/>
      <c r="DJ26" s="664"/>
      <c r="DK26" s="665"/>
      <c r="DL26" s="669" t="s">
        <v>228</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1828527</v>
      </c>
      <c r="S27" s="664"/>
      <c r="T27" s="664"/>
      <c r="U27" s="664"/>
      <c r="V27" s="664"/>
      <c r="W27" s="664"/>
      <c r="X27" s="664"/>
      <c r="Y27" s="665"/>
      <c r="Z27" s="723">
        <v>10.7</v>
      </c>
      <c r="AA27" s="723"/>
      <c r="AB27" s="723"/>
      <c r="AC27" s="723"/>
      <c r="AD27" s="724" t="s">
        <v>228</v>
      </c>
      <c r="AE27" s="724"/>
      <c r="AF27" s="724"/>
      <c r="AG27" s="724"/>
      <c r="AH27" s="724"/>
      <c r="AI27" s="724"/>
      <c r="AJ27" s="724"/>
      <c r="AK27" s="724"/>
      <c r="AL27" s="666" t="s">
        <v>228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3934257</v>
      </c>
      <c r="BH27" s="664"/>
      <c r="BI27" s="664"/>
      <c r="BJ27" s="664"/>
      <c r="BK27" s="664"/>
      <c r="BL27" s="664"/>
      <c r="BM27" s="664"/>
      <c r="BN27" s="665"/>
      <c r="BO27" s="723">
        <v>100</v>
      </c>
      <c r="BP27" s="723"/>
      <c r="BQ27" s="723"/>
      <c r="BR27" s="723"/>
      <c r="BS27" s="669" t="s">
        <v>235</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2753472</v>
      </c>
      <c r="CS27" s="662"/>
      <c r="CT27" s="662"/>
      <c r="CU27" s="662"/>
      <c r="CV27" s="662"/>
      <c r="CW27" s="662"/>
      <c r="CX27" s="662"/>
      <c r="CY27" s="663"/>
      <c r="CZ27" s="666">
        <v>16.600000000000001</v>
      </c>
      <c r="DA27" s="695"/>
      <c r="DB27" s="695"/>
      <c r="DC27" s="696"/>
      <c r="DD27" s="669">
        <v>802247</v>
      </c>
      <c r="DE27" s="662"/>
      <c r="DF27" s="662"/>
      <c r="DG27" s="662"/>
      <c r="DH27" s="662"/>
      <c r="DI27" s="662"/>
      <c r="DJ27" s="662"/>
      <c r="DK27" s="663"/>
      <c r="DL27" s="669">
        <v>800703</v>
      </c>
      <c r="DM27" s="662"/>
      <c r="DN27" s="662"/>
      <c r="DO27" s="662"/>
      <c r="DP27" s="662"/>
      <c r="DQ27" s="662"/>
      <c r="DR27" s="662"/>
      <c r="DS27" s="662"/>
      <c r="DT27" s="662"/>
      <c r="DU27" s="662"/>
      <c r="DV27" s="663"/>
      <c r="DW27" s="666">
        <v>7.3</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235</v>
      </c>
      <c r="AA28" s="723"/>
      <c r="AB28" s="723"/>
      <c r="AC28" s="723"/>
      <c r="AD28" s="724" t="s">
        <v>235</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1812539</v>
      </c>
      <c r="CS28" s="664"/>
      <c r="CT28" s="664"/>
      <c r="CU28" s="664"/>
      <c r="CV28" s="664"/>
      <c r="CW28" s="664"/>
      <c r="CX28" s="664"/>
      <c r="CY28" s="665"/>
      <c r="CZ28" s="666">
        <v>10.9</v>
      </c>
      <c r="DA28" s="695"/>
      <c r="DB28" s="695"/>
      <c r="DC28" s="696"/>
      <c r="DD28" s="669">
        <v>1770341</v>
      </c>
      <c r="DE28" s="664"/>
      <c r="DF28" s="664"/>
      <c r="DG28" s="664"/>
      <c r="DH28" s="664"/>
      <c r="DI28" s="664"/>
      <c r="DJ28" s="664"/>
      <c r="DK28" s="665"/>
      <c r="DL28" s="669">
        <v>1770341</v>
      </c>
      <c r="DM28" s="664"/>
      <c r="DN28" s="664"/>
      <c r="DO28" s="664"/>
      <c r="DP28" s="664"/>
      <c r="DQ28" s="664"/>
      <c r="DR28" s="664"/>
      <c r="DS28" s="664"/>
      <c r="DT28" s="664"/>
      <c r="DU28" s="664"/>
      <c r="DV28" s="665"/>
      <c r="DW28" s="666">
        <v>16.2</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1026722</v>
      </c>
      <c r="S29" s="664"/>
      <c r="T29" s="664"/>
      <c r="U29" s="664"/>
      <c r="V29" s="664"/>
      <c r="W29" s="664"/>
      <c r="X29" s="664"/>
      <c r="Y29" s="665"/>
      <c r="Z29" s="723">
        <v>6</v>
      </c>
      <c r="AA29" s="723"/>
      <c r="AB29" s="723"/>
      <c r="AC29" s="723"/>
      <c r="AD29" s="724" t="s">
        <v>235</v>
      </c>
      <c r="AE29" s="724"/>
      <c r="AF29" s="724"/>
      <c r="AG29" s="724"/>
      <c r="AH29" s="724"/>
      <c r="AI29" s="724"/>
      <c r="AJ29" s="724"/>
      <c r="AK29" s="724"/>
      <c r="AL29" s="666" t="s">
        <v>228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1812539</v>
      </c>
      <c r="CS29" s="662"/>
      <c r="CT29" s="662"/>
      <c r="CU29" s="662"/>
      <c r="CV29" s="662"/>
      <c r="CW29" s="662"/>
      <c r="CX29" s="662"/>
      <c r="CY29" s="663"/>
      <c r="CZ29" s="666">
        <v>10.9</v>
      </c>
      <c r="DA29" s="695"/>
      <c r="DB29" s="695"/>
      <c r="DC29" s="696"/>
      <c r="DD29" s="669">
        <v>1770341</v>
      </c>
      <c r="DE29" s="662"/>
      <c r="DF29" s="662"/>
      <c r="DG29" s="662"/>
      <c r="DH29" s="662"/>
      <c r="DI29" s="662"/>
      <c r="DJ29" s="662"/>
      <c r="DK29" s="663"/>
      <c r="DL29" s="669">
        <v>1770341</v>
      </c>
      <c r="DM29" s="662"/>
      <c r="DN29" s="662"/>
      <c r="DO29" s="662"/>
      <c r="DP29" s="662"/>
      <c r="DQ29" s="662"/>
      <c r="DR29" s="662"/>
      <c r="DS29" s="662"/>
      <c r="DT29" s="662"/>
      <c r="DU29" s="662"/>
      <c r="DV29" s="663"/>
      <c r="DW29" s="666">
        <v>16.2</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80683</v>
      </c>
      <c r="S30" s="664"/>
      <c r="T30" s="664"/>
      <c r="U30" s="664"/>
      <c r="V30" s="664"/>
      <c r="W30" s="664"/>
      <c r="X30" s="664"/>
      <c r="Y30" s="665"/>
      <c r="Z30" s="723">
        <v>0.5</v>
      </c>
      <c r="AA30" s="723"/>
      <c r="AB30" s="723"/>
      <c r="AC30" s="723"/>
      <c r="AD30" s="724">
        <v>36559</v>
      </c>
      <c r="AE30" s="724"/>
      <c r="AF30" s="724"/>
      <c r="AG30" s="724"/>
      <c r="AH30" s="724"/>
      <c r="AI30" s="724"/>
      <c r="AJ30" s="724"/>
      <c r="AK30" s="724"/>
      <c r="AL30" s="666">
        <v>0.4</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99.5</v>
      </c>
      <c r="BH30" s="742"/>
      <c r="BI30" s="742"/>
      <c r="BJ30" s="742"/>
      <c r="BK30" s="742"/>
      <c r="BL30" s="742"/>
      <c r="BM30" s="743">
        <v>98.5</v>
      </c>
      <c r="BN30" s="742"/>
      <c r="BO30" s="742"/>
      <c r="BP30" s="742"/>
      <c r="BQ30" s="744"/>
      <c r="BR30" s="741">
        <v>99.2</v>
      </c>
      <c r="BS30" s="742"/>
      <c r="BT30" s="742"/>
      <c r="BU30" s="742"/>
      <c r="BV30" s="742"/>
      <c r="BW30" s="742"/>
      <c r="BX30" s="743">
        <v>96.9</v>
      </c>
      <c r="BY30" s="742"/>
      <c r="BZ30" s="742"/>
      <c r="CA30" s="742"/>
      <c r="CB30" s="744"/>
      <c r="CD30" s="747"/>
      <c r="CE30" s="748"/>
      <c r="CF30" s="705" t="s">
        <v>311</v>
      </c>
      <c r="CG30" s="702"/>
      <c r="CH30" s="702"/>
      <c r="CI30" s="702"/>
      <c r="CJ30" s="702"/>
      <c r="CK30" s="702"/>
      <c r="CL30" s="702"/>
      <c r="CM30" s="702"/>
      <c r="CN30" s="702"/>
      <c r="CO30" s="702"/>
      <c r="CP30" s="702"/>
      <c r="CQ30" s="703"/>
      <c r="CR30" s="661">
        <v>1641395</v>
      </c>
      <c r="CS30" s="664"/>
      <c r="CT30" s="664"/>
      <c r="CU30" s="664"/>
      <c r="CV30" s="664"/>
      <c r="CW30" s="664"/>
      <c r="CX30" s="664"/>
      <c r="CY30" s="665"/>
      <c r="CZ30" s="666">
        <v>9.9</v>
      </c>
      <c r="DA30" s="695"/>
      <c r="DB30" s="695"/>
      <c r="DC30" s="696"/>
      <c r="DD30" s="669">
        <v>1604732</v>
      </c>
      <c r="DE30" s="664"/>
      <c r="DF30" s="664"/>
      <c r="DG30" s="664"/>
      <c r="DH30" s="664"/>
      <c r="DI30" s="664"/>
      <c r="DJ30" s="664"/>
      <c r="DK30" s="665"/>
      <c r="DL30" s="669">
        <v>1604732</v>
      </c>
      <c r="DM30" s="664"/>
      <c r="DN30" s="664"/>
      <c r="DO30" s="664"/>
      <c r="DP30" s="664"/>
      <c r="DQ30" s="664"/>
      <c r="DR30" s="664"/>
      <c r="DS30" s="664"/>
      <c r="DT30" s="664"/>
      <c r="DU30" s="664"/>
      <c r="DV30" s="665"/>
      <c r="DW30" s="666">
        <v>14.7</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356097</v>
      </c>
      <c r="S31" s="664"/>
      <c r="T31" s="664"/>
      <c r="U31" s="664"/>
      <c r="V31" s="664"/>
      <c r="W31" s="664"/>
      <c r="X31" s="664"/>
      <c r="Y31" s="665"/>
      <c r="Z31" s="723">
        <v>2.1</v>
      </c>
      <c r="AA31" s="723"/>
      <c r="AB31" s="723"/>
      <c r="AC31" s="723"/>
      <c r="AD31" s="724" t="s">
        <v>228</v>
      </c>
      <c r="AE31" s="724"/>
      <c r="AF31" s="724"/>
      <c r="AG31" s="724"/>
      <c r="AH31" s="724"/>
      <c r="AI31" s="724"/>
      <c r="AJ31" s="724"/>
      <c r="AK31" s="724"/>
      <c r="AL31" s="666" t="s">
        <v>228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99.5</v>
      </c>
      <c r="BH31" s="662"/>
      <c r="BI31" s="662"/>
      <c r="BJ31" s="662"/>
      <c r="BK31" s="662"/>
      <c r="BL31" s="662"/>
      <c r="BM31" s="667">
        <v>98.7</v>
      </c>
      <c r="BN31" s="740"/>
      <c r="BO31" s="740"/>
      <c r="BP31" s="740"/>
      <c r="BQ31" s="701"/>
      <c r="BR31" s="739">
        <v>99.3</v>
      </c>
      <c r="BS31" s="662"/>
      <c r="BT31" s="662"/>
      <c r="BU31" s="662"/>
      <c r="BV31" s="662"/>
      <c r="BW31" s="662"/>
      <c r="BX31" s="667">
        <v>97.6</v>
      </c>
      <c r="BY31" s="740"/>
      <c r="BZ31" s="740"/>
      <c r="CA31" s="740"/>
      <c r="CB31" s="701"/>
      <c r="CD31" s="747"/>
      <c r="CE31" s="748"/>
      <c r="CF31" s="705" t="s">
        <v>315</v>
      </c>
      <c r="CG31" s="702"/>
      <c r="CH31" s="702"/>
      <c r="CI31" s="702"/>
      <c r="CJ31" s="702"/>
      <c r="CK31" s="702"/>
      <c r="CL31" s="702"/>
      <c r="CM31" s="702"/>
      <c r="CN31" s="702"/>
      <c r="CO31" s="702"/>
      <c r="CP31" s="702"/>
      <c r="CQ31" s="703"/>
      <c r="CR31" s="661">
        <v>171144</v>
      </c>
      <c r="CS31" s="662"/>
      <c r="CT31" s="662"/>
      <c r="CU31" s="662"/>
      <c r="CV31" s="662"/>
      <c r="CW31" s="662"/>
      <c r="CX31" s="662"/>
      <c r="CY31" s="663"/>
      <c r="CZ31" s="666">
        <v>1</v>
      </c>
      <c r="DA31" s="695"/>
      <c r="DB31" s="695"/>
      <c r="DC31" s="696"/>
      <c r="DD31" s="669">
        <v>165609</v>
      </c>
      <c r="DE31" s="662"/>
      <c r="DF31" s="662"/>
      <c r="DG31" s="662"/>
      <c r="DH31" s="662"/>
      <c r="DI31" s="662"/>
      <c r="DJ31" s="662"/>
      <c r="DK31" s="663"/>
      <c r="DL31" s="669">
        <v>165609</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670557</v>
      </c>
      <c r="S32" s="664"/>
      <c r="T32" s="664"/>
      <c r="U32" s="664"/>
      <c r="V32" s="664"/>
      <c r="W32" s="664"/>
      <c r="X32" s="664"/>
      <c r="Y32" s="665"/>
      <c r="Z32" s="723">
        <v>3.9</v>
      </c>
      <c r="AA32" s="723"/>
      <c r="AB32" s="723"/>
      <c r="AC32" s="723"/>
      <c r="AD32" s="724" t="s">
        <v>228</v>
      </c>
      <c r="AE32" s="724"/>
      <c r="AF32" s="724"/>
      <c r="AG32" s="724"/>
      <c r="AH32" s="724"/>
      <c r="AI32" s="724"/>
      <c r="AJ32" s="724"/>
      <c r="AK32" s="724"/>
      <c r="AL32" s="666" t="s">
        <v>228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99.4</v>
      </c>
      <c r="BH32" s="677"/>
      <c r="BI32" s="677"/>
      <c r="BJ32" s="677"/>
      <c r="BK32" s="677"/>
      <c r="BL32" s="677"/>
      <c r="BM32" s="721">
        <v>98.2</v>
      </c>
      <c r="BN32" s="677"/>
      <c r="BO32" s="677"/>
      <c r="BP32" s="677"/>
      <c r="BQ32" s="714"/>
      <c r="BR32" s="738">
        <v>99.1</v>
      </c>
      <c r="BS32" s="677"/>
      <c r="BT32" s="677"/>
      <c r="BU32" s="677"/>
      <c r="BV32" s="677"/>
      <c r="BW32" s="677"/>
      <c r="BX32" s="721">
        <v>96.5</v>
      </c>
      <c r="BY32" s="677"/>
      <c r="BZ32" s="677"/>
      <c r="CA32" s="677"/>
      <c r="CB32" s="714"/>
      <c r="CD32" s="749"/>
      <c r="CE32" s="750"/>
      <c r="CF32" s="705" t="s">
        <v>318</v>
      </c>
      <c r="CG32" s="702"/>
      <c r="CH32" s="702"/>
      <c r="CI32" s="702"/>
      <c r="CJ32" s="702"/>
      <c r="CK32" s="702"/>
      <c r="CL32" s="702"/>
      <c r="CM32" s="702"/>
      <c r="CN32" s="702"/>
      <c r="CO32" s="702"/>
      <c r="CP32" s="702"/>
      <c r="CQ32" s="703"/>
      <c r="CR32" s="661" t="s">
        <v>235</v>
      </c>
      <c r="CS32" s="664"/>
      <c r="CT32" s="664"/>
      <c r="CU32" s="664"/>
      <c r="CV32" s="664"/>
      <c r="CW32" s="664"/>
      <c r="CX32" s="664"/>
      <c r="CY32" s="665"/>
      <c r="CZ32" s="666" t="s">
        <v>228</v>
      </c>
      <c r="DA32" s="695"/>
      <c r="DB32" s="695"/>
      <c r="DC32" s="696"/>
      <c r="DD32" s="669" t="s">
        <v>228</v>
      </c>
      <c r="DE32" s="664"/>
      <c r="DF32" s="664"/>
      <c r="DG32" s="664"/>
      <c r="DH32" s="664"/>
      <c r="DI32" s="664"/>
      <c r="DJ32" s="664"/>
      <c r="DK32" s="665"/>
      <c r="DL32" s="669" t="s">
        <v>235</v>
      </c>
      <c r="DM32" s="664"/>
      <c r="DN32" s="664"/>
      <c r="DO32" s="664"/>
      <c r="DP32" s="664"/>
      <c r="DQ32" s="664"/>
      <c r="DR32" s="664"/>
      <c r="DS32" s="664"/>
      <c r="DT32" s="664"/>
      <c r="DU32" s="664"/>
      <c r="DV32" s="665"/>
      <c r="DW32" s="666" t="s">
        <v>228</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533000</v>
      </c>
      <c r="S33" s="664"/>
      <c r="T33" s="664"/>
      <c r="U33" s="664"/>
      <c r="V33" s="664"/>
      <c r="W33" s="664"/>
      <c r="X33" s="664"/>
      <c r="Y33" s="665"/>
      <c r="Z33" s="723">
        <v>3.1</v>
      </c>
      <c r="AA33" s="723"/>
      <c r="AB33" s="723"/>
      <c r="AC33" s="723"/>
      <c r="AD33" s="724" t="s">
        <v>228</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7337820</v>
      </c>
      <c r="CS33" s="662"/>
      <c r="CT33" s="662"/>
      <c r="CU33" s="662"/>
      <c r="CV33" s="662"/>
      <c r="CW33" s="662"/>
      <c r="CX33" s="662"/>
      <c r="CY33" s="663"/>
      <c r="CZ33" s="666">
        <v>44.2</v>
      </c>
      <c r="DA33" s="695"/>
      <c r="DB33" s="695"/>
      <c r="DC33" s="696"/>
      <c r="DD33" s="669">
        <v>5753509</v>
      </c>
      <c r="DE33" s="662"/>
      <c r="DF33" s="662"/>
      <c r="DG33" s="662"/>
      <c r="DH33" s="662"/>
      <c r="DI33" s="662"/>
      <c r="DJ33" s="662"/>
      <c r="DK33" s="663"/>
      <c r="DL33" s="669">
        <v>4654017</v>
      </c>
      <c r="DM33" s="662"/>
      <c r="DN33" s="662"/>
      <c r="DO33" s="662"/>
      <c r="DP33" s="662"/>
      <c r="DQ33" s="662"/>
      <c r="DR33" s="662"/>
      <c r="DS33" s="662"/>
      <c r="DT33" s="662"/>
      <c r="DU33" s="662"/>
      <c r="DV33" s="663"/>
      <c r="DW33" s="666">
        <v>42.6</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423939</v>
      </c>
      <c r="S34" s="664"/>
      <c r="T34" s="664"/>
      <c r="U34" s="664"/>
      <c r="V34" s="664"/>
      <c r="W34" s="664"/>
      <c r="X34" s="664"/>
      <c r="Y34" s="665"/>
      <c r="Z34" s="723">
        <v>2.5</v>
      </c>
      <c r="AA34" s="723"/>
      <c r="AB34" s="723"/>
      <c r="AC34" s="723"/>
      <c r="AD34" s="724">
        <v>146</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2711236</v>
      </c>
      <c r="CS34" s="664"/>
      <c r="CT34" s="664"/>
      <c r="CU34" s="664"/>
      <c r="CV34" s="664"/>
      <c r="CW34" s="664"/>
      <c r="CX34" s="664"/>
      <c r="CY34" s="665"/>
      <c r="CZ34" s="666">
        <v>16.3</v>
      </c>
      <c r="DA34" s="695"/>
      <c r="DB34" s="695"/>
      <c r="DC34" s="696"/>
      <c r="DD34" s="669">
        <v>1942819</v>
      </c>
      <c r="DE34" s="664"/>
      <c r="DF34" s="664"/>
      <c r="DG34" s="664"/>
      <c r="DH34" s="664"/>
      <c r="DI34" s="664"/>
      <c r="DJ34" s="664"/>
      <c r="DK34" s="665"/>
      <c r="DL34" s="669">
        <v>1796714</v>
      </c>
      <c r="DM34" s="664"/>
      <c r="DN34" s="664"/>
      <c r="DO34" s="664"/>
      <c r="DP34" s="664"/>
      <c r="DQ34" s="664"/>
      <c r="DR34" s="664"/>
      <c r="DS34" s="664"/>
      <c r="DT34" s="664"/>
      <c r="DU34" s="664"/>
      <c r="DV34" s="665"/>
      <c r="DW34" s="666">
        <v>16.5</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1187600</v>
      </c>
      <c r="S35" s="664"/>
      <c r="T35" s="664"/>
      <c r="U35" s="664"/>
      <c r="V35" s="664"/>
      <c r="W35" s="664"/>
      <c r="X35" s="664"/>
      <c r="Y35" s="665"/>
      <c r="Z35" s="723">
        <v>6.9</v>
      </c>
      <c r="AA35" s="723"/>
      <c r="AB35" s="723"/>
      <c r="AC35" s="723"/>
      <c r="AD35" s="724" t="s">
        <v>235</v>
      </c>
      <c r="AE35" s="724"/>
      <c r="AF35" s="724"/>
      <c r="AG35" s="724"/>
      <c r="AH35" s="724"/>
      <c r="AI35" s="724"/>
      <c r="AJ35" s="724"/>
      <c r="AK35" s="724"/>
      <c r="AL35" s="666" t="s">
        <v>228</v>
      </c>
      <c r="AM35" s="667"/>
      <c r="AN35" s="667"/>
      <c r="AO35" s="725"/>
      <c r="AP35" s="234"/>
      <c r="AQ35" s="729" t="s">
        <v>326</v>
      </c>
      <c r="AR35" s="730"/>
      <c r="AS35" s="730"/>
      <c r="AT35" s="730"/>
      <c r="AU35" s="730"/>
      <c r="AV35" s="730"/>
      <c r="AW35" s="730"/>
      <c r="AX35" s="730"/>
      <c r="AY35" s="731"/>
      <c r="AZ35" s="726">
        <v>2226061</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23337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140320</v>
      </c>
      <c r="CS35" s="662"/>
      <c r="CT35" s="662"/>
      <c r="CU35" s="662"/>
      <c r="CV35" s="662"/>
      <c r="CW35" s="662"/>
      <c r="CX35" s="662"/>
      <c r="CY35" s="663"/>
      <c r="CZ35" s="666">
        <v>0.8</v>
      </c>
      <c r="DA35" s="695"/>
      <c r="DB35" s="695"/>
      <c r="DC35" s="696"/>
      <c r="DD35" s="669">
        <v>136997</v>
      </c>
      <c r="DE35" s="662"/>
      <c r="DF35" s="662"/>
      <c r="DG35" s="662"/>
      <c r="DH35" s="662"/>
      <c r="DI35" s="662"/>
      <c r="DJ35" s="662"/>
      <c r="DK35" s="663"/>
      <c r="DL35" s="669">
        <v>134638</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235</v>
      </c>
      <c r="AA36" s="723"/>
      <c r="AB36" s="723"/>
      <c r="AC36" s="723"/>
      <c r="AD36" s="724" t="s">
        <v>235</v>
      </c>
      <c r="AE36" s="724"/>
      <c r="AF36" s="724"/>
      <c r="AG36" s="724"/>
      <c r="AH36" s="724"/>
      <c r="AI36" s="724"/>
      <c r="AJ36" s="724"/>
      <c r="AK36" s="724"/>
      <c r="AL36" s="666" t="s">
        <v>235</v>
      </c>
      <c r="AM36" s="667"/>
      <c r="AN36" s="667"/>
      <c r="AO36" s="725"/>
      <c r="AQ36" s="698" t="s">
        <v>330</v>
      </c>
      <c r="AR36" s="699"/>
      <c r="AS36" s="699"/>
      <c r="AT36" s="699"/>
      <c r="AU36" s="699"/>
      <c r="AV36" s="699"/>
      <c r="AW36" s="699"/>
      <c r="AX36" s="699"/>
      <c r="AY36" s="700"/>
      <c r="AZ36" s="661">
        <v>587381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-154341</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1609472</v>
      </c>
      <c r="CS36" s="664"/>
      <c r="CT36" s="664"/>
      <c r="CU36" s="664"/>
      <c r="CV36" s="664"/>
      <c r="CW36" s="664"/>
      <c r="CX36" s="664"/>
      <c r="CY36" s="665"/>
      <c r="CZ36" s="666">
        <v>9.6999999999999993</v>
      </c>
      <c r="DA36" s="695"/>
      <c r="DB36" s="695"/>
      <c r="DC36" s="696"/>
      <c r="DD36" s="669">
        <v>1351969</v>
      </c>
      <c r="DE36" s="664"/>
      <c r="DF36" s="664"/>
      <c r="DG36" s="664"/>
      <c r="DH36" s="664"/>
      <c r="DI36" s="664"/>
      <c r="DJ36" s="664"/>
      <c r="DK36" s="665"/>
      <c r="DL36" s="669">
        <v>1168841</v>
      </c>
      <c r="DM36" s="664"/>
      <c r="DN36" s="664"/>
      <c r="DO36" s="664"/>
      <c r="DP36" s="664"/>
      <c r="DQ36" s="664"/>
      <c r="DR36" s="664"/>
      <c r="DS36" s="664"/>
      <c r="DT36" s="664"/>
      <c r="DU36" s="664"/>
      <c r="DV36" s="665"/>
      <c r="DW36" s="666">
        <v>10.7</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512500</v>
      </c>
      <c r="S37" s="664"/>
      <c r="T37" s="664"/>
      <c r="U37" s="664"/>
      <c r="V37" s="664"/>
      <c r="W37" s="664"/>
      <c r="X37" s="664"/>
      <c r="Y37" s="665"/>
      <c r="Z37" s="723">
        <v>3</v>
      </c>
      <c r="AA37" s="723"/>
      <c r="AB37" s="723"/>
      <c r="AC37" s="723"/>
      <c r="AD37" s="724" t="s">
        <v>235</v>
      </c>
      <c r="AE37" s="724"/>
      <c r="AF37" s="724"/>
      <c r="AG37" s="724"/>
      <c r="AH37" s="724"/>
      <c r="AI37" s="724"/>
      <c r="AJ37" s="724"/>
      <c r="AK37" s="724"/>
      <c r="AL37" s="666" t="s">
        <v>228</v>
      </c>
      <c r="AM37" s="667"/>
      <c r="AN37" s="667"/>
      <c r="AO37" s="725"/>
      <c r="AQ37" s="698" t="s">
        <v>334</v>
      </c>
      <c r="AR37" s="699"/>
      <c r="AS37" s="699"/>
      <c r="AT37" s="699"/>
      <c r="AU37" s="699"/>
      <c r="AV37" s="699"/>
      <c r="AW37" s="699"/>
      <c r="AX37" s="699"/>
      <c r="AY37" s="700"/>
      <c r="AZ37" s="661">
        <v>84659</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6232</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631442</v>
      </c>
      <c r="CS37" s="662"/>
      <c r="CT37" s="662"/>
      <c r="CU37" s="662"/>
      <c r="CV37" s="662"/>
      <c r="CW37" s="662"/>
      <c r="CX37" s="662"/>
      <c r="CY37" s="663"/>
      <c r="CZ37" s="666">
        <v>3.8</v>
      </c>
      <c r="DA37" s="695"/>
      <c r="DB37" s="695"/>
      <c r="DC37" s="696"/>
      <c r="DD37" s="669">
        <v>629726</v>
      </c>
      <c r="DE37" s="662"/>
      <c r="DF37" s="662"/>
      <c r="DG37" s="662"/>
      <c r="DH37" s="662"/>
      <c r="DI37" s="662"/>
      <c r="DJ37" s="662"/>
      <c r="DK37" s="663"/>
      <c r="DL37" s="669">
        <v>583516</v>
      </c>
      <c r="DM37" s="662"/>
      <c r="DN37" s="662"/>
      <c r="DO37" s="662"/>
      <c r="DP37" s="662"/>
      <c r="DQ37" s="662"/>
      <c r="DR37" s="662"/>
      <c r="DS37" s="662"/>
      <c r="DT37" s="662"/>
      <c r="DU37" s="662"/>
      <c r="DV37" s="663"/>
      <c r="DW37" s="666">
        <v>5.3</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17096913</v>
      </c>
      <c r="S38" s="713"/>
      <c r="T38" s="713"/>
      <c r="U38" s="713"/>
      <c r="V38" s="713"/>
      <c r="W38" s="713"/>
      <c r="X38" s="713"/>
      <c r="Y38" s="718"/>
      <c r="Z38" s="719">
        <v>100</v>
      </c>
      <c r="AA38" s="719"/>
      <c r="AB38" s="719"/>
      <c r="AC38" s="719"/>
      <c r="AD38" s="720">
        <v>10400322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228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11398</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2141402</v>
      </c>
      <c r="CS38" s="664"/>
      <c r="CT38" s="664"/>
      <c r="CU38" s="664"/>
      <c r="CV38" s="664"/>
      <c r="CW38" s="664"/>
      <c r="CX38" s="664"/>
      <c r="CY38" s="665"/>
      <c r="CZ38" s="666">
        <v>12.9</v>
      </c>
      <c r="DA38" s="695"/>
      <c r="DB38" s="695"/>
      <c r="DC38" s="696"/>
      <c r="DD38" s="669">
        <v>1879989</v>
      </c>
      <c r="DE38" s="664"/>
      <c r="DF38" s="664"/>
      <c r="DG38" s="664"/>
      <c r="DH38" s="664"/>
      <c r="DI38" s="664"/>
      <c r="DJ38" s="664"/>
      <c r="DK38" s="665"/>
      <c r="DL38" s="669">
        <v>1553824</v>
      </c>
      <c r="DM38" s="664"/>
      <c r="DN38" s="664"/>
      <c r="DO38" s="664"/>
      <c r="DP38" s="664"/>
      <c r="DQ38" s="664"/>
      <c r="DR38" s="664"/>
      <c r="DS38" s="664"/>
      <c r="DT38" s="664"/>
      <c r="DU38" s="664"/>
      <c r="DV38" s="665"/>
      <c r="DW38" s="666">
        <v>14.2</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228</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106</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720290</v>
      </c>
      <c r="CS39" s="662"/>
      <c r="CT39" s="662"/>
      <c r="CU39" s="662"/>
      <c r="CV39" s="662"/>
      <c r="CW39" s="662"/>
      <c r="CX39" s="662"/>
      <c r="CY39" s="663"/>
      <c r="CZ39" s="666">
        <v>4.3</v>
      </c>
      <c r="DA39" s="695"/>
      <c r="DB39" s="695"/>
      <c r="DC39" s="696"/>
      <c r="DD39" s="669">
        <v>438635</v>
      </c>
      <c r="DE39" s="662"/>
      <c r="DF39" s="662"/>
      <c r="DG39" s="662"/>
      <c r="DH39" s="662"/>
      <c r="DI39" s="662"/>
      <c r="DJ39" s="662"/>
      <c r="DK39" s="663"/>
      <c r="DL39" s="669" t="s">
        <v>228</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485504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15100</v>
      </c>
      <c r="CS40" s="664"/>
      <c r="CT40" s="664"/>
      <c r="CU40" s="664"/>
      <c r="CV40" s="664"/>
      <c r="CW40" s="664"/>
      <c r="CX40" s="664"/>
      <c r="CY40" s="665"/>
      <c r="CZ40" s="666">
        <v>0.1</v>
      </c>
      <c r="DA40" s="695"/>
      <c r="DB40" s="695"/>
      <c r="DC40" s="696"/>
      <c r="DD40" s="669">
        <v>3100</v>
      </c>
      <c r="DE40" s="664"/>
      <c r="DF40" s="664"/>
      <c r="DG40" s="664"/>
      <c r="DH40" s="664"/>
      <c r="DI40" s="664"/>
      <c r="DJ40" s="664"/>
      <c r="DK40" s="665"/>
      <c r="DL40" s="669" t="s">
        <v>228</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1068517</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283</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228</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1954104</v>
      </c>
      <c r="CS42" s="664"/>
      <c r="CT42" s="664"/>
      <c r="CU42" s="664"/>
      <c r="CV42" s="664"/>
      <c r="CW42" s="664"/>
      <c r="CX42" s="664"/>
      <c r="CY42" s="665"/>
      <c r="CZ42" s="666">
        <v>11.8</v>
      </c>
      <c r="DA42" s="667"/>
      <c r="DB42" s="667"/>
      <c r="DC42" s="668"/>
      <c r="DD42" s="669">
        <v>971269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66203</v>
      </c>
      <c r="CS43" s="662"/>
      <c r="CT43" s="662"/>
      <c r="CU43" s="662"/>
      <c r="CV43" s="662"/>
      <c r="CW43" s="662"/>
      <c r="CX43" s="662"/>
      <c r="CY43" s="663"/>
      <c r="CZ43" s="666">
        <v>0.4</v>
      </c>
      <c r="DA43" s="695"/>
      <c r="DB43" s="695"/>
      <c r="DC43" s="696"/>
      <c r="DD43" s="669">
        <v>66203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1924717</v>
      </c>
      <c r="CS44" s="664"/>
      <c r="CT44" s="664"/>
      <c r="CU44" s="664"/>
      <c r="CV44" s="664"/>
      <c r="CW44" s="664"/>
      <c r="CX44" s="664"/>
      <c r="CY44" s="665"/>
      <c r="CZ44" s="666">
        <v>11.6</v>
      </c>
      <c r="DA44" s="667"/>
      <c r="DB44" s="667"/>
      <c r="DC44" s="668"/>
      <c r="DD44" s="669">
        <v>954782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253203</v>
      </c>
      <c r="CS45" s="662"/>
      <c r="CT45" s="662"/>
      <c r="CU45" s="662"/>
      <c r="CV45" s="662"/>
      <c r="CW45" s="662"/>
      <c r="CX45" s="662"/>
      <c r="CY45" s="663"/>
      <c r="CZ45" s="666">
        <v>1.5</v>
      </c>
      <c r="DA45" s="695"/>
      <c r="DB45" s="695"/>
      <c r="DC45" s="696"/>
      <c r="DD45" s="669">
        <v>77322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1660381</v>
      </c>
      <c r="CS46" s="664"/>
      <c r="CT46" s="664"/>
      <c r="CU46" s="664"/>
      <c r="CV46" s="664"/>
      <c r="CW46" s="664"/>
      <c r="CX46" s="664"/>
      <c r="CY46" s="665"/>
      <c r="CZ46" s="666">
        <v>10</v>
      </c>
      <c r="DA46" s="667"/>
      <c r="DB46" s="667"/>
      <c r="DC46" s="668"/>
      <c r="DD46" s="669">
        <v>868327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29387</v>
      </c>
      <c r="CS47" s="662"/>
      <c r="CT47" s="662"/>
      <c r="CU47" s="662"/>
      <c r="CV47" s="662"/>
      <c r="CW47" s="662"/>
      <c r="CX47" s="662"/>
      <c r="CY47" s="663"/>
      <c r="CZ47" s="666">
        <v>0.2</v>
      </c>
      <c r="DA47" s="695"/>
      <c r="DB47" s="695"/>
      <c r="DC47" s="696"/>
      <c r="DD47" s="669">
        <v>16487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228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16596150</v>
      </c>
      <c r="CS49" s="677"/>
      <c r="CT49" s="677"/>
      <c r="CU49" s="677"/>
      <c r="CV49" s="677"/>
      <c r="CW49" s="677"/>
      <c r="CX49" s="677"/>
      <c r="CY49" s="678"/>
      <c r="CZ49" s="679">
        <v>100</v>
      </c>
      <c r="DA49" s="680"/>
      <c r="DB49" s="680"/>
      <c r="DC49" s="681"/>
      <c r="DD49" s="682">
        <v>11948408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1hyS+yyJIlthInt1+QuPlYo88D/Zsh1YTBp40BLSuCY8PNOOkEmSwl0uAWDAEYUrcMWZ4MQCFFAQvWCvB1nnEQ==" saltValue="53Wdk4uOoZddBBzxSfS0/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363</v>
      </c>
      <c r="DK2" s="1204"/>
      <c r="DL2" s="1204"/>
      <c r="DM2" s="1204"/>
      <c r="DN2" s="1204"/>
      <c r="DO2" s="1205"/>
      <c r="DP2" s="249"/>
      <c r="DQ2" s="1203" t="s">
        <v>364</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367</v>
      </c>
      <c r="B5" s="1086"/>
      <c r="C5" s="1086"/>
      <c r="D5" s="1086"/>
      <c r="E5" s="1086"/>
      <c r="F5" s="1086"/>
      <c r="G5" s="1086"/>
      <c r="H5" s="1086"/>
      <c r="I5" s="1086"/>
      <c r="J5" s="1086"/>
      <c r="K5" s="1086"/>
      <c r="L5" s="1086"/>
      <c r="M5" s="1086"/>
      <c r="N5" s="1086"/>
      <c r="O5" s="1086"/>
      <c r="P5" s="1087"/>
      <c r="Q5" s="1091" t="s">
        <v>368</v>
      </c>
      <c r="R5" s="1092"/>
      <c r="S5" s="1092"/>
      <c r="T5" s="1092"/>
      <c r="U5" s="1093"/>
      <c r="V5" s="1091" t="s">
        <v>369</v>
      </c>
      <c r="W5" s="1092"/>
      <c r="X5" s="1092"/>
      <c r="Y5" s="1092"/>
      <c r="Z5" s="1093"/>
      <c r="AA5" s="1091" t="s">
        <v>370</v>
      </c>
      <c r="AB5" s="1092"/>
      <c r="AC5" s="1092"/>
      <c r="AD5" s="1092"/>
      <c r="AE5" s="1092"/>
      <c r="AF5" s="1206" t="s">
        <v>371</v>
      </c>
      <c r="AG5" s="1092"/>
      <c r="AH5" s="1092"/>
      <c r="AI5" s="1092"/>
      <c r="AJ5" s="1107"/>
      <c r="AK5" s="1092" t="s">
        <v>372</v>
      </c>
      <c r="AL5" s="1092"/>
      <c r="AM5" s="1092"/>
      <c r="AN5" s="1092"/>
      <c r="AO5" s="1093"/>
      <c r="AP5" s="1091" t="s">
        <v>373</v>
      </c>
      <c r="AQ5" s="1092"/>
      <c r="AR5" s="1092"/>
      <c r="AS5" s="1092"/>
      <c r="AT5" s="1093"/>
      <c r="AU5" s="1091" t="s">
        <v>374</v>
      </c>
      <c r="AV5" s="1092"/>
      <c r="AW5" s="1092"/>
      <c r="AX5" s="1092"/>
      <c r="AY5" s="1107"/>
      <c r="AZ5" s="256"/>
      <c r="BA5" s="256"/>
      <c r="BB5" s="256"/>
      <c r="BC5" s="256"/>
      <c r="BD5" s="256"/>
      <c r="BE5" s="257"/>
      <c r="BF5" s="257"/>
      <c r="BG5" s="257"/>
      <c r="BH5" s="257"/>
      <c r="BI5" s="257"/>
      <c r="BJ5" s="257"/>
      <c r="BK5" s="257"/>
      <c r="BL5" s="257"/>
      <c r="BM5" s="257"/>
      <c r="BN5" s="257"/>
      <c r="BO5" s="257"/>
      <c r="BP5" s="257"/>
      <c r="BQ5" s="1085" t="s">
        <v>375</v>
      </c>
      <c r="BR5" s="1086"/>
      <c r="BS5" s="1086"/>
      <c r="BT5" s="1086"/>
      <c r="BU5" s="1086"/>
      <c r="BV5" s="1086"/>
      <c r="BW5" s="1086"/>
      <c r="BX5" s="1086"/>
      <c r="BY5" s="1086"/>
      <c r="BZ5" s="1086"/>
      <c r="CA5" s="1086"/>
      <c r="CB5" s="1086"/>
      <c r="CC5" s="1086"/>
      <c r="CD5" s="1086"/>
      <c r="CE5" s="1086"/>
      <c r="CF5" s="1086"/>
      <c r="CG5" s="1087"/>
      <c r="CH5" s="1091" t="s">
        <v>376</v>
      </c>
      <c r="CI5" s="1092"/>
      <c r="CJ5" s="1092"/>
      <c r="CK5" s="1092"/>
      <c r="CL5" s="1093"/>
      <c r="CM5" s="1091" t="s">
        <v>377</v>
      </c>
      <c r="CN5" s="1092"/>
      <c r="CO5" s="1092"/>
      <c r="CP5" s="1092"/>
      <c r="CQ5" s="1093"/>
      <c r="CR5" s="1091" t="s">
        <v>378</v>
      </c>
      <c r="CS5" s="1092"/>
      <c r="CT5" s="1092"/>
      <c r="CU5" s="1092"/>
      <c r="CV5" s="1093"/>
      <c r="CW5" s="1091" t="s">
        <v>379</v>
      </c>
      <c r="CX5" s="1092"/>
      <c r="CY5" s="1092"/>
      <c r="CZ5" s="1092"/>
      <c r="DA5" s="1093"/>
      <c r="DB5" s="1091" t="s">
        <v>380</v>
      </c>
      <c r="DC5" s="1092"/>
      <c r="DD5" s="1092"/>
      <c r="DE5" s="1092"/>
      <c r="DF5" s="1093"/>
      <c r="DG5" s="1191" t="s">
        <v>381</v>
      </c>
      <c r="DH5" s="1192"/>
      <c r="DI5" s="1192"/>
      <c r="DJ5" s="1192"/>
      <c r="DK5" s="1193"/>
      <c r="DL5" s="1191" t="s">
        <v>382</v>
      </c>
      <c r="DM5" s="1192"/>
      <c r="DN5" s="1192"/>
      <c r="DO5" s="1192"/>
      <c r="DP5" s="1193"/>
      <c r="DQ5" s="1091" t="s">
        <v>383</v>
      </c>
      <c r="DR5" s="1092"/>
      <c r="DS5" s="1092"/>
      <c r="DT5" s="1092"/>
      <c r="DU5" s="1093"/>
      <c r="DV5" s="1091" t="s">
        <v>374</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7"/>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4"/>
      <c r="DH6" s="1195"/>
      <c r="DI6" s="1195"/>
      <c r="DJ6" s="1195"/>
      <c r="DK6" s="1196"/>
      <c r="DL6" s="1194"/>
      <c r="DM6" s="1195"/>
      <c r="DN6" s="1195"/>
      <c r="DO6" s="1195"/>
      <c r="DP6" s="1196"/>
      <c r="DQ6" s="1094"/>
      <c r="DR6" s="1095"/>
      <c r="DS6" s="1095"/>
      <c r="DT6" s="1095"/>
      <c r="DU6" s="1096"/>
      <c r="DV6" s="1094"/>
      <c r="DW6" s="1095"/>
      <c r="DX6" s="1095"/>
      <c r="DY6" s="1095"/>
      <c r="DZ6" s="1108"/>
      <c r="EA6" s="254"/>
    </row>
    <row r="7" spans="1:131" s="255" customFormat="1" ht="26.25" customHeight="1" thickTop="1" x14ac:dyDescent="0.15">
      <c r="A7" s="258">
        <v>1</v>
      </c>
      <c r="B7" s="1143" t="s">
        <v>384</v>
      </c>
      <c r="C7" s="1144"/>
      <c r="D7" s="1144"/>
      <c r="E7" s="1144"/>
      <c r="F7" s="1144"/>
      <c r="G7" s="1144"/>
      <c r="H7" s="1144"/>
      <c r="I7" s="1144"/>
      <c r="J7" s="1144"/>
      <c r="K7" s="1144"/>
      <c r="L7" s="1144"/>
      <c r="M7" s="1144"/>
      <c r="N7" s="1144"/>
      <c r="O7" s="1144"/>
      <c r="P7" s="1145"/>
      <c r="Q7" s="1197">
        <v>17104</v>
      </c>
      <c r="R7" s="1198"/>
      <c r="S7" s="1198"/>
      <c r="T7" s="1198"/>
      <c r="U7" s="1198"/>
      <c r="V7" s="1198">
        <v>16603</v>
      </c>
      <c r="W7" s="1198"/>
      <c r="X7" s="1198"/>
      <c r="Y7" s="1198"/>
      <c r="Z7" s="1198"/>
      <c r="AA7" s="1198">
        <v>501</v>
      </c>
      <c r="AB7" s="1198"/>
      <c r="AC7" s="1198"/>
      <c r="AD7" s="1198"/>
      <c r="AE7" s="1199"/>
      <c r="AF7" s="1200">
        <v>362</v>
      </c>
      <c r="AG7" s="1201"/>
      <c r="AH7" s="1201"/>
      <c r="AI7" s="1201"/>
      <c r="AJ7" s="1202"/>
      <c r="AK7" s="1184">
        <v>671</v>
      </c>
      <c r="AL7" s="1185"/>
      <c r="AM7" s="1185"/>
      <c r="AN7" s="1185"/>
      <c r="AO7" s="1185"/>
      <c r="AP7" s="1185">
        <v>19214</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t="s">
        <v>582</v>
      </c>
      <c r="BT7" s="1189"/>
      <c r="BU7" s="1189"/>
      <c r="BV7" s="1189"/>
      <c r="BW7" s="1189"/>
      <c r="BX7" s="1189"/>
      <c r="BY7" s="1189"/>
      <c r="BZ7" s="1189"/>
      <c r="CA7" s="1189"/>
      <c r="CB7" s="1189"/>
      <c r="CC7" s="1189"/>
      <c r="CD7" s="1189"/>
      <c r="CE7" s="1189"/>
      <c r="CF7" s="1189"/>
      <c r="CG7" s="1190"/>
      <c r="CH7" s="1181">
        <v>-14</v>
      </c>
      <c r="CI7" s="1182"/>
      <c r="CJ7" s="1182"/>
      <c r="CK7" s="1182"/>
      <c r="CL7" s="1183"/>
      <c r="CM7" s="1181">
        <v>76</v>
      </c>
      <c r="CN7" s="1182"/>
      <c r="CO7" s="1182"/>
      <c r="CP7" s="1182"/>
      <c r="CQ7" s="1183"/>
      <c r="CR7" s="1181">
        <v>30</v>
      </c>
      <c r="CS7" s="1182"/>
      <c r="CT7" s="1182"/>
      <c r="CU7" s="1182"/>
      <c r="CV7" s="1183"/>
      <c r="CW7" s="1181" t="s">
        <v>583</v>
      </c>
      <c r="CX7" s="1182"/>
      <c r="CY7" s="1182"/>
      <c r="CZ7" s="1182"/>
      <c r="DA7" s="1183"/>
      <c r="DB7" s="1181" t="s">
        <v>583</v>
      </c>
      <c r="DC7" s="1182"/>
      <c r="DD7" s="1182"/>
      <c r="DE7" s="1182"/>
      <c r="DF7" s="1183"/>
      <c r="DG7" s="1181" t="s">
        <v>583</v>
      </c>
      <c r="DH7" s="1182"/>
      <c r="DI7" s="1182"/>
      <c r="DJ7" s="1182"/>
      <c r="DK7" s="1183"/>
      <c r="DL7" s="1181" t="s">
        <v>583</v>
      </c>
      <c r="DM7" s="1182"/>
      <c r="DN7" s="1182"/>
      <c r="DO7" s="1182"/>
      <c r="DP7" s="1183"/>
      <c r="DQ7" s="1181" t="s">
        <v>583</v>
      </c>
      <c r="DR7" s="1182"/>
      <c r="DS7" s="1182"/>
      <c r="DT7" s="1182"/>
      <c r="DU7" s="1183"/>
      <c r="DV7" s="1181" t="s">
        <v>583</v>
      </c>
      <c r="DW7" s="1182"/>
      <c r="DX7" s="1182"/>
      <c r="DY7" s="1182"/>
      <c r="DZ7" s="1183"/>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9"/>
      <c r="AL8" s="1180"/>
      <c r="AM8" s="1180"/>
      <c r="AN8" s="1180"/>
      <c r="AO8" s="1180"/>
      <c r="AP8" s="1180"/>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4"/>
      <c r="R22" s="1175"/>
      <c r="S22" s="1175"/>
      <c r="T22" s="1175"/>
      <c r="U22" s="1175"/>
      <c r="V22" s="1175"/>
      <c r="W22" s="1175"/>
      <c r="X22" s="1175"/>
      <c r="Y22" s="1175"/>
      <c r="Z22" s="1175"/>
      <c r="AA22" s="1175"/>
      <c r="AB22" s="1175"/>
      <c r="AC22" s="1175"/>
      <c r="AD22" s="1175"/>
      <c r="AE22" s="1176"/>
      <c r="AF22" s="1109"/>
      <c r="AG22" s="1110"/>
      <c r="AH22" s="1110"/>
      <c r="AI22" s="1110"/>
      <c r="AJ22" s="1111"/>
      <c r="AK22" s="1170"/>
      <c r="AL22" s="1171"/>
      <c r="AM22" s="1171"/>
      <c r="AN22" s="1171"/>
      <c r="AO22" s="1171"/>
      <c r="AP22" s="1171"/>
      <c r="AQ22" s="1171"/>
      <c r="AR22" s="1171"/>
      <c r="AS22" s="1171"/>
      <c r="AT22" s="1171"/>
      <c r="AU22" s="1172"/>
      <c r="AV22" s="1172"/>
      <c r="AW22" s="1172"/>
      <c r="AX22" s="1172"/>
      <c r="AY22" s="1173"/>
      <c r="AZ22" s="1125" t="s">
        <v>385</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61">
        <v>17104</v>
      </c>
      <c r="R23" s="1162"/>
      <c r="S23" s="1162"/>
      <c r="T23" s="1162"/>
      <c r="U23" s="1162"/>
      <c r="V23" s="1162">
        <v>16603</v>
      </c>
      <c r="W23" s="1162"/>
      <c r="X23" s="1162"/>
      <c r="Y23" s="1162"/>
      <c r="Z23" s="1162"/>
      <c r="AA23" s="1162">
        <v>501</v>
      </c>
      <c r="AB23" s="1162"/>
      <c r="AC23" s="1162"/>
      <c r="AD23" s="1162"/>
      <c r="AE23" s="1163"/>
      <c r="AF23" s="1164">
        <v>362</v>
      </c>
      <c r="AG23" s="1162"/>
      <c r="AH23" s="1162"/>
      <c r="AI23" s="1162"/>
      <c r="AJ23" s="1165"/>
      <c r="AK23" s="1166"/>
      <c r="AL23" s="1167"/>
      <c r="AM23" s="1167"/>
      <c r="AN23" s="1167"/>
      <c r="AO23" s="1167"/>
      <c r="AP23" s="1162">
        <v>19214</v>
      </c>
      <c r="AQ23" s="1162"/>
      <c r="AR23" s="1162"/>
      <c r="AS23" s="1162"/>
      <c r="AT23" s="1162"/>
      <c r="AU23" s="1168"/>
      <c r="AV23" s="1168"/>
      <c r="AW23" s="1168"/>
      <c r="AX23" s="1168"/>
      <c r="AY23" s="1169"/>
      <c r="AZ23" s="1158" t="s">
        <v>228</v>
      </c>
      <c r="BA23" s="1159"/>
      <c r="BB23" s="1159"/>
      <c r="BC23" s="1159"/>
      <c r="BD23" s="1160"/>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367</v>
      </c>
      <c r="B26" s="1086"/>
      <c r="C26" s="1086"/>
      <c r="D26" s="1086"/>
      <c r="E26" s="1086"/>
      <c r="F26" s="1086"/>
      <c r="G26" s="1086"/>
      <c r="H26" s="1086"/>
      <c r="I26" s="1086"/>
      <c r="J26" s="1086"/>
      <c r="K26" s="1086"/>
      <c r="L26" s="1086"/>
      <c r="M26" s="1086"/>
      <c r="N26" s="1086"/>
      <c r="O26" s="1086"/>
      <c r="P26" s="1087"/>
      <c r="Q26" s="1091" t="s">
        <v>390</v>
      </c>
      <c r="R26" s="1092"/>
      <c r="S26" s="1092"/>
      <c r="T26" s="1092"/>
      <c r="U26" s="1093"/>
      <c r="V26" s="1091" t="s">
        <v>391</v>
      </c>
      <c r="W26" s="1092"/>
      <c r="X26" s="1092"/>
      <c r="Y26" s="1092"/>
      <c r="Z26" s="1093"/>
      <c r="AA26" s="1091" t="s">
        <v>392</v>
      </c>
      <c r="AB26" s="1092"/>
      <c r="AC26" s="1092"/>
      <c r="AD26" s="1092"/>
      <c r="AE26" s="1092"/>
      <c r="AF26" s="1152" t="s">
        <v>393</v>
      </c>
      <c r="AG26" s="1098"/>
      <c r="AH26" s="1098"/>
      <c r="AI26" s="1098"/>
      <c r="AJ26" s="1153"/>
      <c r="AK26" s="1092" t="s">
        <v>394</v>
      </c>
      <c r="AL26" s="1092"/>
      <c r="AM26" s="1092"/>
      <c r="AN26" s="1092"/>
      <c r="AO26" s="1093"/>
      <c r="AP26" s="1091" t="s">
        <v>395</v>
      </c>
      <c r="AQ26" s="1092"/>
      <c r="AR26" s="1092"/>
      <c r="AS26" s="1092"/>
      <c r="AT26" s="1093"/>
      <c r="AU26" s="1091" t="s">
        <v>396</v>
      </c>
      <c r="AV26" s="1092"/>
      <c r="AW26" s="1092"/>
      <c r="AX26" s="1092"/>
      <c r="AY26" s="1093"/>
      <c r="AZ26" s="1091" t="s">
        <v>397</v>
      </c>
      <c r="BA26" s="1092"/>
      <c r="BB26" s="1092"/>
      <c r="BC26" s="1092"/>
      <c r="BD26" s="1093"/>
      <c r="BE26" s="1091" t="s">
        <v>374</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4"/>
      <c r="AG27" s="1101"/>
      <c r="AH27" s="1101"/>
      <c r="AI27" s="1101"/>
      <c r="AJ27" s="1155"/>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3" t="s">
        <v>398</v>
      </c>
      <c r="C28" s="1144"/>
      <c r="D28" s="1144"/>
      <c r="E28" s="1144"/>
      <c r="F28" s="1144"/>
      <c r="G28" s="1144"/>
      <c r="H28" s="1144"/>
      <c r="I28" s="1144"/>
      <c r="J28" s="1144"/>
      <c r="K28" s="1144"/>
      <c r="L28" s="1144"/>
      <c r="M28" s="1144"/>
      <c r="N28" s="1144"/>
      <c r="O28" s="1144"/>
      <c r="P28" s="1145"/>
      <c r="Q28" s="1146">
        <v>5057</v>
      </c>
      <c r="R28" s="1147"/>
      <c r="S28" s="1147"/>
      <c r="T28" s="1147"/>
      <c r="U28" s="1147"/>
      <c r="V28" s="1147">
        <v>5034</v>
      </c>
      <c r="W28" s="1147"/>
      <c r="X28" s="1147"/>
      <c r="Y28" s="1147"/>
      <c r="Z28" s="1147"/>
      <c r="AA28" s="1147">
        <v>23</v>
      </c>
      <c r="AB28" s="1147"/>
      <c r="AC28" s="1147"/>
      <c r="AD28" s="1147"/>
      <c r="AE28" s="1148"/>
      <c r="AF28" s="1149">
        <v>23</v>
      </c>
      <c r="AG28" s="1147"/>
      <c r="AH28" s="1147"/>
      <c r="AI28" s="1147"/>
      <c r="AJ28" s="1150"/>
      <c r="AK28" s="1151">
        <v>486</v>
      </c>
      <c r="AL28" s="1139"/>
      <c r="AM28" s="1139"/>
      <c r="AN28" s="1139"/>
      <c r="AO28" s="1139"/>
      <c r="AP28" s="1139" t="s">
        <v>569</v>
      </c>
      <c r="AQ28" s="1139"/>
      <c r="AR28" s="1139"/>
      <c r="AS28" s="1139"/>
      <c r="AT28" s="1139"/>
      <c r="AU28" s="1139" t="s">
        <v>569</v>
      </c>
      <c r="AV28" s="1139"/>
      <c r="AW28" s="1139"/>
      <c r="AX28" s="1139"/>
      <c r="AY28" s="1139"/>
      <c r="AZ28" s="1140" t="s">
        <v>569</v>
      </c>
      <c r="BA28" s="1140"/>
      <c r="BB28" s="1140"/>
      <c r="BC28" s="1140"/>
      <c r="BD28" s="1140"/>
      <c r="BE28" s="1141"/>
      <c r="BF28" s="1141"/>
      <c r="BG28" s="1141"/>
      <c r="BH28" s="1141"/>
      <c r="BI28" s="1142"/>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399</v>
      </c>
      <c r="C29" s="1128"/>
      <c r="D29" s="1128"/>
      <c r="E29" s="1128"/>
      <c r="F29" s="1128"/>
      <c r="G29" s="1128"/>
      <c r="H29" s="1128"/>
      <c r="I29" s="1128"/>
      <c r="J29" s="1128"/>
      <c r="K29" s="1128"/>
      <c r="L29" s="1128"/>
      <c r="M29" s="1128"/>
      <c r="N29" s="1128"/>
      <c r="O29" s="1128"/>
      <c r="P29" s="1129"/>
      <c r="Q29" s="1133">
        <v>3811</v>
      </c>
      <c r="R29" s="1134"/>
      <c r="S29" s="1134"/>
      <c r="T29" s="1134"/>
      <c r="U29" s="1134"/>
      <c r="V29" s="1134">
        <v>3686</v>
      </c>
      <c r="W29" s="1134"/>
      <c r="X29" s="1134"/>
      <c r="Y29" s="1134"/>
      <c r="Z29" s="1134"/>
      <c r="AA29" s="1134">
        <v>126</v>
      </c>
      <c r="AB29" s="1134"/>
      <c r="AC29" s="1134"/>
      <c r="AD29" s="1134"/>
      <c r="AE29" s="1135"/>
      <c r="AF29" s="1109">
        <v>126</v>
      </c>
      <c r="AG29" s="1110"/>
      <c r="AH29" s="1110"/>
      <c r="AI29" s="1110"/>
      <c r="AJ29" s="1111"/>
      <c r="AK29" s="1069">
        <v>564</v>
      </c>
      <c r="AL29" s="1060"/>
      <c r="AM29" s="1060"/>
      <c r="AN29" s="1060"/>
      <c r="AO29" s="1060"/>
      <c r="AP29" s="1070" t="s">
        <v>505</v>
      </c>
      <c r="AQ29" s="1068"/>
      <c r="AR29" s="1068"/>
      <c r="AS29" s="1068"/>
      <c r="AT29" s="1069"/>
      <c r="AU29" s="1070" t="s">
        <v>505</v>
      </c>
      <c r="AV29" s="1068"/>
      <c r="AW29" s="1068"/>
      <c r="AX29" s="1068"/>
      <c r="AY29" s="1069"/>
      <c r="AZ29" s="1136" t="s">
        <v>505</v>
      </c>
      <c r="BA29" s="1137"/>
      <c r="BB29" s="1137"/>
      <c r="BC29" s="1137"/>
      <c r="BD29" s="1138"/>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400</v>
      </c>
      <c r="C30" s="1128"/>
      <c r="D30" s="1128"/>
      <c r="E30" s="1128"/>
      <c r="F30" s="1128"/>
      <c r="G30" s="1128"/>
      <c r="H30" s="1128"/>
      <c r="I30" s="1128"/>
      <c r="J30" s="1128"/>
      <c r="K30" s="1128"/>
      <c r="L30" s="1128"/>
      <c r="M30" s="1128"/>
      <c r="N30" s="1128"/>
      <c r="O30" s="1128"/>
      <c r="P30" s="1129"/>
      <c r="Q30" s="1133">
        <v>347</v>
      </c>
      <c r="R30" s="1134"/>
      <c r="S30" s="1134"/>
      <c r="T30" s="1134"/>
      <c r="U30" s="1134"/>
      <c r="V30" s="1134">
        <v>345</v>
      </c>
      <c r="W30" s="1134"/>
      <c r="X30" s="1134"/>
      <c r="Y30" s="1134"/>
      <c r="Z30" s="1134"/>
      <c r="AA30" s="1134">
        <v>1</v>
      </c>
      <c r="AB30" s="1134"/>
      <c r="AC30" s="1134"/>
      <c r="AD30" s="1134"/>
      <c r="AE30" s="1135"/>
      <c r="AF30" s="1109">
        <v>1</v>
      </c>
      <c r="AG30" s="1110"/>
      <c r="AH30" s="1110"/>
      <c r="AI30" s="1110"/>
      <c r="AJ30" s="1111"/>
      <c r="AK30" s="1069">
        <v>96</v>
      </c>
      <c r="AL30" s="1060"/>
      <c r="AM30" s="1060"/>
      <c r="AN30" s="1060"/>
      <c r="AO30" s="1060"/>
      <c r="AP30" s="1060" t="s">
        <v>505</v>
      </c>
      <c r="AQ30" s="1060"/>
      <c r="AR30" s="1060"/>
      <c r="AS30" s="1060"/>
      <c r="AT30" s="1060"/>
      <c r="AU30" s="1060" t="s">
        <v>505</v>
      </c>
      <c r="AV30" s="1060"/>
      <c r="AW30" s="1060"/>
      <c r="AX30" s="1060"/>
      <c r="AY30" s="1060"/>
      <c r="AZ30" s="1132" t="s">
        <v>505</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401</v>
      </c>
      <c r="C31" s="1128"/>
      <c r="D31" s="1128"/>
      <c r="E31" s="1128"/>
      <c r="F31" s="1128"/>
      <c r="G31" s="1128"/>
      <c r="H31" s="1128"/>
      <c r="I31" s="1128"/>
      <c r="J31" s="1128"/>
      <c r="K31" s="1128"/>
      <c r="L31" s="1128"/>
      <c r="M31" s="1128"/>
      <c r="N31" s="1128"/>
      <c r="O31" s="1128"/>
      <c r="P31" s="1129"/>
      <c r="Q31" s="1133">
        <v>6</v>
      </c>
      <c r="R31" s="1134"/>
      <c r="S31" s="1134"/>
      <c r="T31" s="1134"/>
      <c r="U31" s="1134"/>
      <c r="V31" s="1134">
        <v>4</v>
      </c>
      <c r="W31" s="1134"/>
      <c r="X31" s="1134"/>
      <c r="Y31" s="1134"/>
      <c r="Z31" s="1134"/>
      <c r="AA31" s="1134">
        <v>2</v>
      </c>
      <c r="AB31" s="1134"/>
      <c r="AC31" s="1134"/>
      <c r="AD31" s="1134"/>
      <c r="AE31" s="1135"/>
      <c r="AF31" s="1109">
        <v>2</v>
      </c>
      <c r="AG31" s="1110"/>
      <c r="AH31" s="1110"/>
      <c r="AI31" s="1110"/>
      <c r="AJ31" s="1111"/>
      <c r="AK31" s="1069" t="s">
        <v>570</v>
      </c>
      <c r="AL31" s="1060"/>
      <c r="AM31" s="1060"/>
      <c r="AN31" s="1060"/>
      <c r="AO31" s="1060"/>
      <c r="AP31" s="1060" t="s">
        <v>505</v>
      </c>
      <c r="AQ31" s="1060"/>
      <c r="AR31" s="1060"/>
      <c r="AS31" s="1060"/>
      <c r="AT31" s="1060"/>
      <c r="AU31" s="1060" t="s">
        <v>505</v>
      </c>
      <c r="AV31" s="1060"/>
      <c r="AW31" s="1060"/>
      <c r="AX31" s="1060"/>
      <c r="AY31" s="1060"/>
      <c r="AZ31" s="1132" t="s">
        <v>505</v>
      </c>
      <c r="BA31" s="1132"/>
      <c r="BB31" s="1132"/>
      <c r="BC31" s="1132"/>
      <c r="BD31" s="1132"/>
      <c r="BE31" s="1122"/>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402</v>
      </c>
      <c r="C32" s="1128"/>
      <c r="D32" s="1128"/>
      <c r="E32" s="1128"/>
      <c r="F32" s="1128"/>
      <c r="G32" s="1128"/>
      <c r="H32" s="1128"/>
      <c r="I32" s="1128"/>
      <c r="J32" s="1128"/>
      <c r="K32" s="1128"/>
      <c r="L32" s="1128"/>
      <c r="M32" s="1128"/>
      <c r="N32" s="1128"/>
      <c r="O32" s="1128"/>
      <c r="P32" s="1129"/>
      <c r="Q32" s="1133">
        <v>892</v>
      </c>
      <c r="R32" s="1134"/>
      <c r="S32" s="1134"/>
      <c r="T32" s="1134"/>
      <c r="U32" s="1134"/>
      <c r="V32" s="1134">
        <v>818</v>
      </c>
      <c r="W32" s="1134"/>
      <c r="X32" s="1134"/>
      <c r="Y32" s="1134"/>
      <c r="Z32" s="1134"/>
      <c r="AA32" s="1134">
        <v>74</v>
      </c>
      <c r="AB32" s="1134"/>
      <c r="AC32" s="1134"/>
      <c r="AD32" s="1134"/>
      <c r="AE32" s="1135"/>
      <c r="AF32" s="1109">
        <v>481</v>
      </c>
      <c r="AG32" s="1110"/>
      <c r="AH32" s="1110"/>
      <c r="AI32" s="1110"/>
      <c r="AJ32" s="1111"/>
      <c r="AK32" s="1069">
        <v>85</v>
      </c>
      <c r="AL32" s="1060"/>
      <c r="AM32" s="1060"/>
      <c r="AN32" s="1060"/>
      <c r="AO32" s="1060"/>
      <c r="AP32" s="1060">
        <v>2992</v>
      </c>
      <c r="AQ32" s="1060"/>
      <c r="AR32" s="1060"/>
      <c r="AS32" s="1060"/>
      <c r="AT32" s="1060"/>
      <c r="AU32" s="1060">
        <v>497</v>
      </c>
      <c r="AV32" s="1060"/>
      <c r="AW32" s="1060"/>
      <c r="AX32" s="1060"/>
      <c r="AY32" s="1060"/>
      <c r="AZ32" s="1132" t="s">
        <v>505</v>
      </c>
      <c r="BA32" s="1132"/>
      <c r="BB32" s="1132"/>
      <c r="BC32" s="1132"/>
      <c r="BD32" s="1132"/>
      <c r="BE32" s="1122" t="s">
        <v>403</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t="s">
        <v>404</v>
      </c>
      <c r="C33" s="1128"/>
      <c r="D33" s="1128"/>
      <c r="E33" s="1128"/>
      <c r="F33" s="1128"/>
      <c r="G33" s="1128"/>
      <c r="H33" s="1128"/>
      <c r="I33" s="1128"/>
      <c r="J33" s="1128"/>
      <c r="K33" s="1128"/>
      <c r="L33" s="1128"/>
      <c r="M33" s="1128"/>
      <c r="N33" s="1128"/>
      <c r="O33" s="1128"/>
      <c r="P33" s="1129"/>
      <c r="Q33" s="1133">
        <v>333</v>
      </c>
      <c r="R33" s="1134"/>
      <c r="S33" s="1134"/>
      <c r="T33" s="1134"/>
      <c r="U33" s="1134"/>
      <c r="V33" s="1134">
        <v>319</v>
      </c>
      <c r="W33" s="1134"/>
      <c r="X33" s="1134"/>
      <c r="Y33" s="1134"/>
      <c r="Z33" s="1134"/>
      <c r="AA33" s="1134">
        <v>14</v>
      </c>
      <c r="AB33" s="1134"/>
      <c r="AC33" s="1134"/>
      <c r="AD33" s="1134"/>
      <c r="AE33" s="1135"/>
      <c r="AF33" s="1109">
        <v>14</v>
      </c>
      <c r="AG33" s="1110"/>
      <c r="AH33" s="1110"/>
      <c r="AI33" s="1110"/>
      <c r="AJ33" s="1111"/>
      <c r="AK33" s="1069">
        <v>99</v>
      </c>
      <c r="AL33" s="1060"/>
      <c r="AM33" s="1060"/>
      <c r="AN33" s="1060"/>
      <c r="AO33" s="1060"/>
      <c r="AP33" s="1060">
        <v>1080</v>
      </c>
      <c r="AQ33" s="1060"/>
      <c r="AR33" s="1060"/>
      <c r="AS33" s="1060"/>
      <c r="AT33" s="1060"/>
      <c r="AU33" s="1060">
        <v>1075</v>
      </c>
      <c r="AV33" s="1060"/>
      <c r="AW33" s="1060"/>
      <c r="AX33" s="1060"/>
      <c r="AY33" s="1060"/>
      <c r="AZ33" s="1132" t="s">
        <v>505</v>
      </c>
      <c r="BA33" s="1132"/>
      <c r="BB33" s="1132"/>
      <c r="BC33" s="1132"/>
      <c r="BD33" s="1132"/>
      <c r="BE33" s="1122" t="s">
        <v>405</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t="s">
        <v>406</v>
      </c>
      <c r="C34" s="1128"/>
      <c r="D34" s="1128"/>
      <c r="E34" s="1128"/>
      <c r="F34" s="1128"/>
      <c r="G34" s="1128"/>
      <c r="H34" s="1128"/>
      <c r="I34" s="1128"/>
      <c r="J34" s="1128"/>
      <c r="K34" s="1128"/>
      <c r="L34" s="1128"/>
      <c r="M34" s="1128"/>
      <c r="N34" s="1128"/>
      <c r="O34" s="1128"/>
      <c r="P34" s="1129"/>
      <c r="Q34" s="1133">
        <v>390</v>
      </c>
      <c r="R34" s="1134"/>
      <c r="S34" s="1134"/>
      <c r="T34" s="1134"/>
      <c r="U34" s="1134"/>
      <c r="V34" s="1134">
        <v>376</v>
      </c>
      <c r="W34" s="1134"/>
      <c r="X34" s="1134"/>
      <c r="Y34" s="1134"/>
      <c r="Z34" s="1134"/>
      <c r="AA34" s="1134">
        <v>14</v>
      </c>
      <c r="AB34" s="1134"/>
      <c r="AC34" s="1134"/>
      <c r="AD34" s="1134"/>
      <c r="AE34" s="1135"/>
      <c r="AF34" s="1109">
        <v>14</v>
      </c>
      <c r="AG34" s="1110"/>
      <c r="AH34" s="1110"/>
      <c r="AI34" s="1110"/>
      <c r="AJ34" s="1111"/>
      <c r="AK34" s="1069">
        <v>225</v>
      </c>
      <c r="AL34" s="1060"/>
      <c r="AM34" s="1060"/>
      <c r="AN34" s="1060"/>
      <c r="AO34" s="1060"/>
      <c r="AP34" s="1060">
        <v>1939</v>
      </c>
      <c r="AQ34" s="1060"/>
      <c r="AR34" s="1060"/>
      <c r="AS34" s="1060"/>
      <c r="AT34" s="1060"/>
      <c r="AU34" s="1060">
        <v>1924</v>
      </c>
      <c r="AV34" s="1060"/>
      <c r="AW34" s="1060"/>
      <c r="AX34" s="1060"/>
      <c r="AY34" s="1060"/>
      <c r="AZ34" s="1132" t="s">
        <v>505</v>
      </c>
      <c r="BA34" s="1132"/>
      <c r="BB34" s="1132"/>
      <c r="BC34" s="1132"/>
      <c r="BD34" s="1132"/>
      <c r="BE34" s="1122" t="s">
        <v>405</v>
      </c>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t="s">
        <v>407</v>
      </c>
      <c r="C35" s="1128"/>
      <c r="D35" s="1128"/>
      <c r="E35" s="1128"/>
      <c r="F35" s="1128"/>
      <c r="G35" s="1128"/>
      <c r="H35" s="1128"/>
      <c r="I35" s="1128"/>
      <c r="J35" s="1128"/>
      <c r="K35" s="1128"/>
      <c r="L35" s="1128"/>
      <c r="M35" s="1128"/>
      <c r="N35" s="1128"/>
      <c r="O35" s="1128"/>
      <c r="P35" s="1129"/>
      <c r="Q35" s="1133">
        <v>362</v>
      </c>
      <c r="R35" s="1134"/>
      <c r="S35" s="1134"/>
      <c r="T35" s="1134"/>
      <c r="U35" s="1134"/>
      <c r="V35" s="1134">
        <v>348</v>
      </c>
      <c r="W35" s="1134"/>
      <c r="X35" s="1134"/>
      <c r="Y35" s="1134"/>
      <c r="Z35" s="1134"/>
      <c r="AA35" s="1134">
        <v>13</v>
      </c>
      <c r="AB35" s="1134"/>
      <c r="AC35" s="1134"/>
      <c r="AD35" s="1134"/>
      <c r="AE35" s="1135"/>
      <c r="AF35" s="1109">
        <v>12</v>
      </c>
      <c r="AG35" s="1110"/>
      <c r="AH35" s="1110"/>
      <c r="AI35" s="1110"/>
      <c r="AJ35" s="1111"/>
      <c r="AK35" s="1069">
        <v>246</v>
      </c>
      <c r="AL35" s="1060"/>
      <c r="AM35" s="1060"/>
      <c r="AN35" s="1060"/>
      <c r="AO35" s="1060"/>
      <c r="AP35" s="1060">
        <v>1782</v>
      </c>
      <c r="AQ35" s="1060"/>
      <c r="AR35" s="1060"/>
      <c r="AS35" s="1060"/>
      <c r="AT35" s="1060"/>
      <c r="AU35" s="1060">
        <v>1771</v>
      </c>
      <c r="AV35" s="1060"/>
      <c r="AW35" s="1060"/>
      <c r="AX35" s="1060"/>
      <c r="AY35" s="1060"/>
      <c r="AZ35" s="1132" t="s">
        <v>505</v>
      </c>
      <c r="BA35" s="1132"/>
      <c r="BB35" s="1132"/>
      <c r="BC35" s="1132"/>
      <c r="BD35" s="1132"/>
      <c r="BE35" s="1122" t="s">
        <v>405</v>
      </c>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t="s">
        <v>408</v>
      </c>
      <c r="C36" s="1128"/>
      <c r="D36" s="1128"/>
      <c r="E36" s="1128"/>
      <c r="F36" s="1128"/>
      <c r="G36" s="1128"/>
      <c r="H36" s="1128"/>
      <c r="I36" s="1128"/>
      <c r="J36" s="1128"/>
      <c r="K36" s="1128"/>
      <c r="L36" s="1128"/>
      <c r="M36" s="1128"/>
      <c r="N36" s="1128"/>
      <c r="O36" s="1128"/>
      <c r="P36" s="1129"/>
      <c r="Q36" s="1133">
        <v>138</v>
      </c>
      <c r="R36" s="1134"/>
      <c r="S36" s="1134"/>
      <c r="T36" s="1134"/>
      <c r="U36" s="1134"/>
      <c r="V36" s="1134">
        <v>119</v>
      </c>
      <c r="W36" s="1134"/>
      <c r="X36" s="1134"/>
      <c r="Y36" s="1134"/>
      <c r="Z36" s="1134"/>
      <c r="AA36" s="1134">
        <v>19</v>
      </c>
      <c r="AB36" s="1134"/>
      <c r="AC36" s="1134"/>
      <c r="AD36" s="1134"/>
      <c r="AE36" s="1135"/>
      <c r="AF36" s="1109">
        <v>19</v>
      </c>
      <c r="AG36" s="1110"/>
      <c r="AH36" s="1110"/>
      <c r="AI36" s="1110"/>
      <c r="AJ36" s="1111"/>
      <c r="AK36" s="1069">
        <v>17</v>
      </c>
      <c r="AL36" s="1060"/>
      <c r="AM36" s="1060"/>
      <c r="AN36" s="1060"/>
      <c r="AO36" s="1060"/>
      <c r="AP36" s="1060">
        <v>226</v>
      </c>
      <c r="AQ36" s="1060"/>
      <c r="AR36" s="1060"/>
      <c r="AS36" s="1060"/>
      <c r="AT36" s="1060"/>
      <c r="AU36" s="1060">
        <v>223</v>
      </c>
      <c r="AV36" s="1060"/>
      <c r="AW36" s="1060"/>
      <c r="AX36" s="1060"/>
      <c r="AY36" s="1060"/>
      <c r="AZ36" s="1132" t="s">
        <v>505</v>
      </c>
      <c r="BA36" s="1132"/>
      <c r="BB36" s="1132"/>
      <c r="BC36" s="1132"/>
      <c r="BD36" s="1132"/>
      <c r="BE36" s="1122" t="s">
        <v>405</v>
      </c>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409</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693</v>
      </c>
      <c r="AG63" s="1048"/>
      <c r="AH63" s="1048"/>
      <c r="AI63" s="1048"/>
      <c r="AJ63" s="1120"/>
      <c r="AK63" s="1121"/>
      <c r="AL63" s="1052"/>
      <c r="AM63" s="1052"/>
      <c r="AN63" s="1052"/>
      <c r="AO63" s="1052"/>
      <c r="AP63" s="1048">
        <v>8020</v>
      </c>
      <c r="AQ63" s="1048"/>
      <c r="AR63" s="1048"/>
      <c r="AS63" s="1048"/>
      <c r="AT63" s="1048"/>
      <c r="AU63" s="1048">
        <v>5490</v>
      </c>
      <c r="AV63" s="1048"/>
      <c r="AW63" s="1048"/>
      <c r="AX63" s="1048"/>
      <c r="AY63" s="1048"/>
      <c r="AZ63" s="1115"/>
      <c r="BA63" s="1115"/>
      <c r="BB63" s="1115"/>
      <c r="BC63" s="1115"/>
      <c r="BD63" s="1115"/>
      <c r="BE63" s="1049"/>
      <c r="BF63" s="1049"/>
      <c r="BG63" s="1049"/>
      <c r="BH63" s="1049"/>
      <c r="BI63" s="1050"/>
      <c r="BJ63" s="1116" t="s">
        <v>228</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412</v>
      </c>
      <c r="B66" s="1086"/>
      <c r="C66" s="1086"/>
      <c r="D66" s="1086"/>
      <c r="E66" s="1086"/>
      <c r="F66" s="1086"/>
      <c r="G66" s="1086"/>
      <c r="H66" s="1086"/>
      <c r="I66" s="1086"/>
      <c r="J66" s="1086"/>
      <c r="K66" s="1086"/>
      <c r="L66" s="1086"/>
      <c r="M66" s="1086"/>
      <c r="N66" s="1086"/>
      <c r="O66" s="1086"/>
      <c r="P66" s="1087"/>
      <c r="Q66" s="1091" t="s">
        <v>390</v>
      </c>
      <c r="R66" s="1092"/>
      <c r="S66" s="1092"/>
      <c r="T66" s="1092"/>
      <c r="U66" s="1093"/>
      <c r="V66" s="1091" t="s">
        <v>391</v>
      </c>
      <c r="W66" s="1092"/>
      <c r="X66" s="1092"/>
      <c r="Y66" s="1092"/>
      <c r="Z66" s="1093"/>
      <c r="AA66" s="1091" t="s">
        <v>392</v>
      </c>
      <c r="AB66" s="1092"/>
      <c r="AC66" s="1092"/>
      <c r="AD66" s="1092"/>
      <c r="AE66" s="1093"/>
      <c r="AF66" s="1097" t="s">
        <v>413</v>
      </c>
      <c r="AG66" s="1098"/>
      <c r="AH66" s="1098"/>
      <c r="AI66" s="1098"/>
      <c r="AJ66" s="1099"/>
      <c r="AK66" s="1091" t="s">
        <v>414</v>
      </c>
      <c r="AL66" s="1086"/>
      <c r="AM66" s="1086"/>
      <c r="AN66" s="1086"/>
      <c r="AO66" s="1087"/>
      <c r="AP66" s="1091" t="s">
        <v>395</v>
      </c>
      <c r="AQ66" s="1092"/>
      <c r="AR66" s="1092"/>
      <c r="AS66" s="1092"/>
      <c r="AT66" s="1093"/>
      <c r="AU66" s="1091" t="s">
        <v>415</v>
      </c>
      <c r="AV66" s="1092"/>
      <c r="AW66" s="1092"/>
      <c r="AX66" s="1092"/>
      <c r="AY66" s="1093"/>
      <c r="AZ66" s="1091" t="s">
        <v>374</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571</v>
      </c>
      <c r="C68" s="1076"/>
      <c r="D68" s="1076"/>
      <c r="E68" s="1076"/>
      <c r="F68" s="1076"/>
      <c r="G68" s="1076"/>
      <c r="H68" s="1076"/>
      <c r="I68" s="1076"/>
      <c r="J68" s="1076"/>
      <c r="K68" s="1076"/>
      <c r="L68" s="1076"/>
      <c r="M68" s="1076"/>
      <c r="N68" s="1076"/>
      <c r="O68" s="1076"/>
      <c r="P68" s="1077"/>
      <c r="Q68" s="1078">
        <v>19218</v>
      </c>
      <c r="R68" s="1072"/>
      <c r="S68" s="1072"/>
      <c r="T68" s="1072"/>
      <c r="U68" s="1072"/>
      <c r="V68" s="1072">
        <v>19195</v>
      </c>
      <c r="W68" s="1072"/>
      <c r="X68" s="1072"/>
      <c r="Y68" s="1072"/>
      <c r="Z68" s="1072"/>
      <c r="AA68" s="1072">
        <v>23</v>
      </c>
      <c r="AB68" s="1072"/>
      <c r="AC68" s="1072"/>
      <c r="AD68" s="1072"/>
      <c r="AE68" s="1072"/>
      <c r="AF68" s="1072">
        <v>23</v>
      </c>
      <c r="AG68" s="1072"/>
      <c r="AH68" s="1072"/>
      <c r="AI68" s="1072"/>
      <c r="AJ68" s="1072"/>
      <c r="AK68" s="1072">
        <v>2868</v>
      </c>
      <c r="AL68" s="1072"/>
      <c r="AM68" s="1072"/>
      <c r="AN68" s="1072"/>
      <c r="AO68" s="1072"/>
      <c r="AP68" s="1072" t="s">
        <v>505</v>
      </c>
      <c r="AQ68" s="1072"/>
      <c r="AR68" s="1072"/>
      <c r="AS68" s="1072"/>
      <c r="AT68" s="1072"/>
      <c r="AU68" s="1072" t="s">
        <v>505</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71" t="s">
        <v>572</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505</v>
      </c>
      <c r="AQ69" s="1060"/>
      <c r="AR69" s="1060"/>
      <c r="AS69" s="1060"/>
      <c r="AT69" s="1060"/>
      <c r="AU69" s="1060" t="s">
        <v>505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573</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590</v>
      </c>
      <c r="AL70" s="1060"/>
      <c r="AM70" s="1060"/>
      <c r="AN70" s="1060"/>
      <c r="AO70" s="1060"/>
      <c r="AP70" s="1060" t="s">
        <v>505</v>
      </c>
      <c r="AQ70" s="1060"/>
      <c r="AR70" s="1060"/>
      <c r="AS70" s="1060"/>
      <c r="AT70" s="1060"/>
      <c r="AU70" s="1060" t="s">
        <v>505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590</v>
      </c>
      <c r="AL71" s="1060"/>
      <c r="AM71" s="1060"/>
      <c r="AN71" s="1060"/>
      <c r="AO71" s="1060"/>
      <c r="AP71" s="1060" t="s">
        <v>505</v>
      </c>
      <c r="AQ71" s="1060"/>
      <c r="AR71" s="1060"/>
      <c r="AS71" s="1060"/>
      <c r="AT71" s="1060"/>
      <c r="AU71" s="1060" t="s">
        <v>505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575</v>
      </c>
      <c r="C72" s="1064"/>
      <c r="D72" s="1064"/>
      <c r="E72" s="1064"/>
      <c r="F72" s="1064"/>
      <c r="G72" s="1064"/>
      <c r="H72" s="1064"/>
      <c r="I72" s="1064"/>
      <c r="J72" s="1064"/>
      <c r="K72" s="1064"/>
      <c r="L72" s="1064"/>
      <c r="M72" s="1064"/>
      <c r="N72" s="1064"/>
      <c r="O72" s="1064"/>
      <c r="P72" s="1065"/>
      <c r="Q72" s="1066">
        <v>330370</v>
      </c>
      <c r="R72" s="1060"/>
      <c r="S72" s="1060"/>
      <c r="T72" s="1060"/>
      <c r="U72" s="1060"/>
      <c r="V72" s="1060">
        <v>327172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505</v>
      </c>
      <c r="AQ72" s="1060"/>
      <c r="AR72" s="1060"/>
      <c r="AS72" s="1060"/>
      <c r="AT72" s="1060"/>
      <c r="AU72" s="1060" t="s">
        <v>505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576</v>
      </c>
      <c r="C73" s="1064"/>
      <c r="D73" s="1064"/>
      <c r="E73" s="1064"/>
      <c r="F73" s="1064"/>
      <c r="G73" s="1064"/>
      <c r="H73" s="1064"/>
      <c r="I73" s="1064"/>
      <c r="J73" s="1064"/>
      <c r="K73" s="1064"/>
      <c r="L73" s="1064"/>
      <c r="M73" s="1064"/>
      <c r="N73" s="1064"/>
      <c r="O73" s="1064"/>
      <c r="P73" s="1065"/>
      <c r="Q73" s="1066">
        <v>58</v>
      </c>
      <c r="R73" s="1060"/>
      <c r="S73" s="1060"/>
      <c r="T73" s="1060"/>
      <c r="U73" s="1060"/>
      <c r="V73" s="1060">
        <v>53</v>
      </c>
      <c r="W73" s="1060"/>
      <c r="X73" s="1060"/>
      <c r="Y73" s="1060"/>
      <c r="Z73" s="1060"/>
      <c r="AA73" s="1060">
        <v>5</v>
      </c>
      <c r="AB73" s="1060"/>
      <c r="AC73" s="1060"/>
      <c r="AD73" s="1060"/>
      <c r="AE73" s="1060"/>
      <c r="AF73" s="1060">
        <v>5</v>
      </c>
      <c r="AG73" s="1060"/>
      <c r="AH73" s="1060"/>
      <c r="AI73" s="1060"/>
      <c r="AJ73" s="1060"/>
      <c r="AK73" s="1060" t="s">
        <v>590</v>
      </c>
      <c r="AL73" s="1060"/>
      <c r="AM73" s="1060"/>
      <c r="AN73" s="1060"/>
      <c r="AO73" s="1060"/>
      <c r="AP73" s="1060" t="s">
        <v>505</v>
      </c>
      <c r="AQ73" s="1060"/>
      <c r="AR73" s="1060"/>
      <c r="AS73" s="1060"/>
      <c r="AT73" s="1060"/>
      <c r="AU73" s="1060" t="s">
        <v>505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577</v>
      </c>
      <c r="C74" s="1064"/>
      <c r="D74" s="1064"/>
      <c r="E74" s="1064"/>
      <c r="F74" s="1064"/>
      <c r="G74" s="1064"/>
      <c r="H74" s="1064"/>
      <c r="I74" s="1064"/>
      <c r="J74" s="1064"/>
      <c r="K74" s="1064"/>
      <c r="L74" s="1064"/>
      <c r="M74" s="1064"/>
      <c r="N74" s="1064"/>
      <c r="O74" s="1064"/>
      <c r="P74" s="1065"/>
      <c r="Q74" s="1066">
        <v>173</v>
      </c>
      <c r="R74" s="1060"/>
      <c r="S74" s="1060"/>
      <c r="T74" s="1060"/>
      <c r="U74" s="1060"/>
      <c r="V74" s="1060">
        <v>160</v>
      </c>
      <c r="W74" s="1060"/>
      <c r="X74" s="1060"/>
      <c r="Y74" s="1060"/>
      <c r="Z74" s="1060"/>
      <c r="AA74" s="1060">
        <v>13</v>
      </c>
      <c r="AB74" s="1060"/>
      <c r="AC74" s="1060"/>
      <c r="AD74" s="1060"/>
      <c r="AE74" s="1060"/>
      <c r="AF74" s="1060">
        <v>13</v>
      </c>
      <c r="AG74" s="1060"/>
      <c r="AH74" s="1060"/>
      <c r="AI74" s="1060"/>
      <c r="AJ74" s="1060"/>
      <c r="AK74" s="1060" t="s">
        <v>590</v>
      </c>
      <c r="AL74" s="1060"/>
      <c r="AM74" s="1060"/>
      <c r="AN74" s="1060"/>
      <c r="AO74" s="1060"/>
      <c r="AP74" s="1060" t="s">
        <v>505</v>
      </c>
      <c r="AQ74" s="1060"/>
      <c r="AR74" s="1060"/>
      <c r="AS74" s="1060"/>
      <c r="AT74" s="1060"/>
      <c r="AU74" s="1060" t="s">
        <v>505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578</v>
      </c>
      <c r="C75" s="1064"/>
      <c r="D75" s="1064"/>
      <c r="E75" s="1064"/>
      <c r="F75" s="1064"/>
      <c r="G75" s="1064"/>
      <c r="H75" s="1064"/>
      <c r="I75" s="1064"/>
      <c r="J75" s="1064"/>
      <c r="K75" s="1064"/>
      <c r="L75" s="1064"/>
      <c r="M75" s="1064"/>
      <c r="N75" s="1064"/>
      <c r="O75" s="1064"/>
      <c r="P75" s="1065"/>
      <c r="Q75" s="1067">
        <v>1817</v>
      </c>
      <c r="R75" s="1068"/>
      <c r="S75" s="1068"/>
      <c r="T75" s="1068"/>
      <c r="U75" s="1069"/>
      <c r="V75" s="1070">
        <v>1762</v>
      </c>
      <c r="W75" s="1068"/>
      <c r="X75" s="1068"/>
      <c r="Y75" s="1068"/>
      <c r="Z75" s="1069"/>
      <c r="AA75" s="1070">
        <v>54</v>
      </c>
      <c r="AB75" s="1068"/>
      <c r="AC75" s="1068"/>
      <c r="AD75" s="1068"/>
      <c r="AE75" s="1069"/>
      <c r="AF75" s="1070">
        <v>54</v>
      </c>
      <c r="AG75" s="1068"/>
      <c r="AH75" s="1068"/>
      <c r="AI75" s="1068"/>
      <c r="AJ75" s="1069"/>
      <c r="AK75" s="1070">
        <v>5</v>
      </c>
      <c r="AL75" s="1068"/>
      <c r="AM75" s="1068"/>
      <c r="AN75" s="1068"/>
      <c r="AO75" s="1069"/>
      <c r="AP75" s="1070">
        <v>564</v>
      </c>
      <c r="AQ75" s="1068"/>
      <c r="AR75" s="1068"/>
      <c r="AS75" s="1068"/>
      <c r="AT75" s="1069"/>
      <c r="AU75" s="1070">
        <v>190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579</v>
      </c>
      <c r="C76" s="1064"/>
      <c r="D76" s="1064"/>
      <c r="E76" s="1064"/>
      <c r="F76" s="1064"/>
      <c r="G76" s="1064"/>
      <c r="H76" s="1064"/>
      <c r="I76" s="1064"/>
      <c r="J76" s="1064"/>
      <c r="K76" s="1064"/>
      <c r="L76" s="1064"/>
      <c r="M76" s="1064"/>
      <c r="N76" s="1064"/>
      <c r="O76" s="1064"/>
      <c r="P76" s="1065"/>
      <c r="Q76" s="1067">
        <v>142</v>
      </c>
      <c r="R76" s="1068"/>
      <c r="S76" s="1068"/>
      <c r="T76" s="1068"/>
      <c r="U76" s="1069"/>
      <c r="V76" s="1070">
        <v>123</v>
      </c>
      <c r="W76" s="1068"/>
      <c r="X76" s="1068"/>
      <c r="Y76" s="1068"/>
      <c r="Z76" s="1069"/>
      <c r="AA76" s="1070">
        <v>18</v>
      </c>
      <c r="AB76" s="1068"/>
      <c r="AC76" s="1068"/>
      <c r="AD76" s="1068"/>
      <c r="AE76" s="1069"/>
      <c r="AF76" s="1070">
        <v>18</v>
      </c>
      <c r="AG76" s="1068"/>
      <c r="AH76" s="1068"/>
      <c r="AI76" s="1068"/>
      <c r="AJ76" s="1069"/>
      <c r="AK76" s="1070">
        <v>20</v>
      </c>
      <c r="AL76" s="1068"/>
      <c r="AM76" s="1068"/>
      <c r="AN76" s="1068"/>
      <c r="AO76" s="1069"/>
      <c r="AP76" s="1070" t="s">
        <v>505</v>
      </c>
      <c r="AQ76" s="1068"/>
      <c r="AR76" s="1068"/>
      <c r="AS76" s="1068"/>
      <c r="AT76" s="1069"/>
      <c r="AU76" s="1070" t="s">
        <v>505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580</v>
      </c>
      <c r="C77" s="1064"/>
      <c r="D77" s="1064"/>
      <c r="E77" s="1064"/>
      <c r="F77" s="1064"/>
      <c r="G77" s="1064"/>
      <c r="H77" s="1064"/>
      <c r="I77" s="1064"/>
      <c r="J77" s="1064"/>
      <c r="K77" s="1064"/>
      <c r="L77" s="1064"/>
      <c r="M77" s="1064"/>
      <c r="N77" s="1064"/>
      <c r="O77" s="1064"/>
      <c r="P77" s="1065"/>
      <c r="Q77" s="1067">
        <v>53</v>
      </c>
      <c r="R77" s="1068"/>
      <c r="S77" s="1068"/>
      <c r="T77" s="1068"/>
      <c r="U77" s="1069"/>
      <c r="V77" s="1070">
        <v>42</v>
      </c>
      <c r="W77" s="1068"/>
      <c r="X77" s="1068"/>
      <c r="Y77" s="1068"/>
      <c r="Z77" s="1069"/>
      <c r="AA77" s="1070">
        <v>11</v>
      </c>
      <c r="AB77" s="1068"/>
      <c r="AC77" s="1068"/>
      <c r="AD77" s="1068"/>
      <c r="AE77" s="1069"/>
      <c r="AF77" s="1070">
        <v>11</v>
      </c>
      <c r="AG77" s="1068"/>
      <c r="AH77" s="1068"/>
      <c r="AI77" s="1068"/>
      <c r="AJ77" s="1069"/>
      <c r="AK77" s="1070" t="s">
        <v>590</v>
      </c>
      <c r="AL77" s="1068"/>
      <c r="AM77" s="1068"/>
      <c r="AN77" s="1068"/>
      <c r="AO77" s="1069"/>
      <c r="AP77" s="1070" t="s">
        <v>505</v>
      </c>
      <c r="AQ77" s="1068"/>
      <c r="AR77" s="1068"/>
      <c r="AS77" s="1068"/>
      <c r="AT77" s="1069"/>
      <c r="AU77" s="1070" t="s">
        <v>505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581</v>
      </c>
      <c r="C78" s="1064"/>
      <c r="D78" s="1064"/>
      <c r="E78" s="1064"/>
      <c r="F78" s="1064"/>
      <c r="G78" s="1064"/>
      <c r="H78" s="1064"/>
      <c r="I78" s="1064"/>
      <c r="J78" s="1064"/>
      <c r="K78" s="1064"/>
      <c r="L78" s="1064"/>
      <c r="M78" s="1064"/>
      <c r="N78" s="1064"/>
      <c r="O78" s="1064"/>
      <c r="P78" s="1065"/>
      <c r="Q78" s="1066">
        <v>31</v>
      </c>
      <c r="R78" s="1060"/>
      <c r="S78" s="1060"/>
      <c r="T78" s="1060"/>
      <c r="U78" s="1060"/>
      <c r="V78" s="1060">
        <v>30</v>
      </c>
      <c r="W78" s="1060"/>
      <c r="X78" s="1060"/>
      <c r="Y78" s="1060"/>
      <c r="Z78" s="1060"/>
      <c r="AA78" s="1060">
        <v>1</v>
      </c>
      <c r="AB78" s="1060"/>
      <c r="AC78" s="1060"/>
      <c r="AD78" s="1060"/>
      <c r="AE78" s="1060"/>
      <c r="AF78" s="1060">
        <v>1</v>
      </c>
      <c r="AG78" s="1060"/>
      <c r="AH78" s="1060"/>
      <c r="AI78" s="1060"/>
      <c r="AJ78" s="1060"/>
      <c r="AK78" s="1060" t="s">
        <v>590</v>
      </c>
      <c r="AL78" s="1060"/>
      <c r="AM78" s="1060"/>
      <c r="AN78" s="1060"/>
      <c r="AO78" s="1060"/>
      <c r="AP78" s="1060" t="s">
        <v>505</v>
      </c>
      <c r="AQ78" s="1060"/>
      <c r="AR78" s="1060"/>
      <c r="AS78" s="1060"/>
      <c r="AT78" s="1060"/>
      <c r="AU78" s="1060" t="s">
        <v>505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7573</v>
      </c>
      <c r="AG88" s="1048"/>
      <c r="AH88" s="1048"/>
      <c r="AI88" s="1048"/>
      <c r="AJ88" s="1048"/>
      <c r="AK88" s="1052"/>
      <c r="AL88" s="1052"/>
      <c r="AM88" s="1052"/>
      <c r="AN88" s="1052"/>
      <c r="AO88" s="1052"/>
      <c r="AP88" s="1048">
        <v>564</v>
      </c>
      <c r="AQ88" s="1048"/>
      <c r="AR88" s="1048"/>
      <c r="AS88" s="1048"/>
      <c r="AT88" s="1048"/>
      <c r="AU88" s="1048">
        <v>190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306</v>
      </c>
      <c r="AG109" s="983"/>
      <c r="AH109" s="983"/>
      <c r="AI109" s="983"/>
      <c r="AJ109" s="984"/>
      <c r="AK109" s="985" t="s">
        <v>305</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306</v>
      </c>
      <c r="BW109" s="983"/>
      <c r="BX109" s="983"/>
      <c r="BY109" s="983"/>
      <c r="BZ109" s="984"/>
      <c r="CA109" s="985" t="s">
        <v>305</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306</v>
      </c>
      <c r="DM109" s="983"/>
      <c r="DN109" s="983"/>
      <c r="DO109" s="983"/>
      <c r="DP109" s="984"/>
      <c r="DQ109" s="985" t="s">
        <v>305</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1776803</v>
      </c>
      <c r="AB110" s="976"/>
      <c r="AC110" s="976"/>
      <c r="AD110" s="976"/>
      <c r="AE110" s="977"/>
      <c r="AF110" s="978">
        <v>1835154</v>
      </c>
      <c r="AG110" s="976"/>
      <c r="AH110" s="976"/>
      <c r="AI110" s="976"/>
      <c r="AJ110" s="977"/>
      <c r="AK110" s="978">
        <v>1812539</v>
      </c>
      <c r="AL110" s="976"/>
      <c r="AM110" s="976"/>
      <c r="AN110" s="976"/>
      <c r="AO110" s="977"/>
      <c r="AP110" s="979">
        <v>19.8</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19945280</v>
      </c>
      <c r="BR110" s="923"/>
      <c r="BS110" s="923"/>
      <c r="BT110" s="923"/>
      <c r="BU110" s="923"/>
      <c r="BV110" s="923">
        <v>19667536</v>
      </c>
      <c r="BW110" s="923"/>
      <c r="BX110" s="923"/>
      <c r="BY110" s="923"/>
      <c r="BZ110" s="923"/>
      <c r="CA110" s="923">
        <v>19213741</v>
      </c>
      <c r="CB110" s="923"/>
      <c r="CC110" s="923"/>
      <c r="CD110" s="923"/>
      <c r="CE110" s="923"/>
      <c r="CF110" s="947">
        <v>210.2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228</v>
      </c>
      <c r="DH110" s="923"/>
      <c r="DI110" s="923"/>
      <c r="DJ110" s="923"/>
      <c r="DK110" s="923"/>
      <c r="DL110" s="923" t="s">
        <v>432</v>
      </c>
      <c r="DM110" s="923"/>
      <c r="DN110" s="923"/>
      <c r="DO110" s="923"/>
      <c r="DP110" s="923"/>
      <c r="DQ110" s="923" t="s">
        <v>228</v>
      </c>
      <c r="DR110" s="923"/>
      <c r="DS110" s="923"/>
      <c r="DT110" s="923"/>
      <c r="DU110" s="923"/>
      <c r="DV110" s="924" t="s">
        <v>228</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228</v>
      </c>
      <c r="AB111" s="1004"/>
      <c r="AC111" s="1004"/>
      <c r="AD111" s="1004"/>
      <c r="AE111" s="1005"/>
      <c r="AF111" s="1006" t="s">
        <v>432</v>
      </c>
      <c r="AG111" s="1004"/>
      <c r="AH111" s="1004"/>
      <c r="AI111" s="1004"/>
      <c r="AJ111" s="1005"/>
      <c r="AK111" s="1006" t="s">
        <v>228</v>
      </c>
      <c r="AL111" s="1004"/>
      <c r="AM111" s="1004"/>
      <c r="AN111" s="1004"/>
      <c r="AO111" s="1005"/>
      <c r="AP111" s="1007" t="s">
        <v>432</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432</v>
      </c>
      <c r="BR111" s="895"/>
      <c r="BS111" s="895"/>
      <c r="BT111" s="895"/>
      <c r="BU111" s="895"/>
      <c r="BV111" s="895" t="s">
        <v>228</v>
      </c>
      <c r="BW111" s="895"/>
      <c r="BX111" s="895"/>
      <c r="BY111" s="895"/>
      <c r="BZ111" s="895"/>
      <c r="CA111" s="895" t="s">
        <v>228</v>
      </c>
      <c r="CB111" s="895"/>
      <c r="CC111" s="895"/>
      <c r="CD111" s="895"/>
      <c r="CE111" s="895"/>
      <c r="CF111" s="956" t="s">
        <v>228</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228</v>
      </c>
      <c r="DH111" s="895"/>
      <c r="DI111" s="895"/>
      <c r="DJ111" s="895"/>
      <c r="DK111" s="895"/>
      <c r="DL111" s="895" t="s">
        <v>228</v>
      </c>
      <c r="DM111" s="895"/>
      <c r="DN111" s="895"/>
      <c r="DO111" s="895"/>
      <c r="DP111" s="895"/>
      <c r="DQ111" s="895" t="s">
        <v>432</v>
      </c>
      <c r="DR111" s="895"/>
      <c r="DS111" s="895"/>
      <c r="DT111" s="895"/>
      <c r="DU111" s="895"/>
      <c r="DV111" s="872" t="s">
        <v>436</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228</v>
      </c>
      <c r="AB112" s="858"/>
      <c r="AC112" s="858"/>
      <c r="AD112" s="858"/>
      <c r="AE112" s="859"/>
      <c r="AF112" s="860" t="s">
        <v>228</v>
      </c>
      <c r="AG112" s="858"/>
      <c r="AH112" s="858"/>
      <c r="AI112" s="858"/>
      <c r="AJ112" s="859"/>
      <c r="AK112" s="860" t="s">
        <v>228</v>
      </c>
      <c r="AL112" s="858"/>
      <c r="AM112" s="858"/>
      <c r="AN112" s="858"/>
      <c r="AO112" s="859"/>
      <c r="AP112" s="905" t="s">
        <v>228</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5784609</v>
      </c>
      <c r="BR112" s="895"/>
      <c r="BS112" s="895"/>
      <c r="BT112" s="895"/>
      <c r="BU112" s="895"/>
      <c r="BV112" s="895">
        <v>5613802</v>
      </c>
      <c r="BW112" s="895"/>
      <c r="BX112" s="895"/>
      <c r="BY112" s="895"/>
      <c r="BZ112" s="895"/>
      <c r="CA112" s="895">
        <v>5490405</v>
      </c>
      <c r="CB112" s="895"/>
      <c r="CC112" s="895"/>
      <c r="CD112" s="895"/>
      <c r="CE112" s="895"/>
      <c r="CF112" s="956">
        <v>60.1</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228</v>
      </c>
      <c r="DH112" s="895"/>
      <c r="DI112" s="895"/>
      <c r="DJ112" s="895"/>
      <c r="DK112" s="895"/>
      <c r="DL112" s="895" t="s">
        <v>228</v>
      </c>
      <c r="DM112" s="895"/>
      <c r="DN112" s="895"/>
      <c r="DO112" s="895"/>
      <c r="DP112" s="895"/>
      <c r="DQ112" s="895" t="s">
        <v>228</v>
      </c>
      <c r="DR112" s="895"/>
      <c r="DS112" s="895"/>
      <c r="DT112" s="895"/>
      <c r="DU112" s="895"/>
      <c r="DV112" s="872" t="s">
        <v>228</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501539</v>
      </c>
      <c r="AB113" s="1004"/>
      <c r="AC113" s="1004"/>
      <c r="AD113" s="1004"/>
      <c r="AE113" s="1005"/>
      <c r="AF113" s="1006">
        <v>504358</v>
      </c>
      <c r="AG113" s="1004"/>
      <c r="AH113" s="1004"/>
      <c r="AI113" s="1004"/>
      <c r="AJ113" s="1005"/>
      <c r="AK113" s="1006">
        <v>483820</v>
      </c>
      <c r="AL113" s="1004"/>
      <c r="AM113" s="1004"/>
      <c r="AN113" s="1004"/>
      <c r="AO113" s="1005"/>
      <c r="AP113" s="1007">
        <v>5.3</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224375</v>
      </c>
      <c r="BR113" s="895"/>
      <c r="BS113" s="895"/>
      <c r="BT113" s="895"/>
      <c r="BU113" s="895"/>
      <c r="BV113" s="895">
        <v>213631</v>
      </c>
      <c r="BW113" s="895"/>
      <c r="BX113" s="895"/>
      <c r="BY113" s="895"/>
      <c r="BZ113" s="895"/>
      <c r="CA113" s="895">
        <v>189962</v>
      </c>
      <c r="CB113" s="895"/>
      <c r="CC113" s="895"/>
      <c r="CD113" s="895"/>
      <c r="CE113" s="895"/>
      <c r="CF113" s="956">
        <v>2.1</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228</v>
      </c>
      <c r="DM113" s="858"/>
      <c r="DN113" s="858"/>
      <c r="DO113" s="858"/>
      <c r="DP113" s="859"/>
      <c r="DQ113" s="860" t="s">
        <v>432</v>
      </c>
      <c r="DR113" s="858"/>
      <c r="DS113" s="858"/>
      <c r="DT113" s="858"/>
      <c r="DU113" s="859"/>
      <c r="DV113" s="905" t="s">
        <v>436</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13775</v>
      </c>
      <c r="AB114" s="858"/>
      <c r="AC114" s="858"/>
      <c r="AD114" s="858"/>
      <c r="AE114" s="859"/>
      <c r="AF114" s="860">
        <v>20832</v>
      </c>
      <c r="AG114" s="858"/>
      <c r="AH114" s="858"/>
      <c r="AI114" s="858"/>
      <c r="AJ114" s="859"/>
      <c r="AK114" s="860">
        <v>26172</v>
      </c>
      <c r="AL114" s="858"/>
      <c r="AM114" s="858"/>
      <c r="AN114" s="858"/>
      <c r="AO114" s="859"/>
      <c r="AP114" s="905">
        <v>0.3</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3628220</v>
      </c>
      <c r="BR114" s="895"/>
      <c r="BS114" s="895"/>
      <c r="BT114" s="895"/>
      <c r="BU114" s="895"/>
      <c r="BV114" s="895">
        <v>3639696</v>
      </c>
      <c r="BW114" s="895"/>
      <c r="BX114" s="895"/>
      <c r="BY114" s="895"/>
      <c r="BZ114" s="895"/>
      <c r="CA114" s="895">
        <v>3507912</v>
      </c>
      <c r="CB114" s="895"/>
      <c r="CC114" s="895"/>
      <c r="CD114" s="895"/>
      <c r="CE114" s="895"/>
      <c r="CF114" s="956">
        <v>38.4</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228</v>
      </c>
      <c r="DM114" s="858"/>
      <c r="DN114" s="858"/>
      <c r="DO114" s="858"/>
      <c r="DP114" s="859"/>
      <c r="DQ114" s="860" t="s">
        <v>228</v>
      </c>
      <c r="DR114" s="858"/>
      <c r="DS114" s="858"/>
      <c r="DT114" s="858"/>
      <c r="DU114" s="859"/>
      <c r="DV114" s="905" t="s">
        <v>432</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432</v>
      </c>
      <c r="AB115" s="1004"/>
      <c r="AC115" s="1004"/>
      <c r="AD115" s="1004"/>
      <c r="AE115" s="1005"/>
      <c r="AF115" s="1006" t="s">
        <v>432</v>
      </c>
      <c r="AG115" s="1004"/>
      <c r="AH115" s="1004"/>
      <c r="AI115" s="1004"/>
      <c r="AJ115" s="1005"/>
      <c r="AK115" s="1006" t="s">
        <v>228</v>
      </c>
      <c r="AL115" s="1004"/>
      <c r="AM115" s="1004"/>
      <c r="AN115" s="1004"/>
      <c r="AO115" s="1005"/>
      <c r="AP115" s="1007" t="s">
        <v>228</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v>4545</v>
      </c>
      <c r="BW115" s="895"/>
      <c r="BX115" s="895"/>
      <c r="BY115" s="895"/>
      <c r="BZ115" s="895"/>
      <c r="CA115" s="895">
        <v>4074</v>
      </c>
      <c r="CB115" s="895"/>
      <c r="CC115" s="895"/>
      <c r="CD115" s="895"/>
      <c r="CE115" s="895"/>
      <c r="CF115" s="956">
        <v>0</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228</v>
      </c>
      <c r="DH115" s="858"/>
      <c r="DI115" s="858"/>
      <c r="DJ115" s="858"/>
      <c r="DK115" s="859"/>
      <c r="DL115" s="860" t="s">
        <v>432</v>
      </c>
      <c r="DM115" s="858"/>
      <c r="DN115" s="858"/>
      <c r="DO115" s="858"/>
      <c r="DP115" s="859"/>
      <c r="DQ115" s="860" t="s">
        <v>228</v>
      </c>
      <c r="DR115" s="858"/>
      <c r="DS115" s="858"/>
      <c r="DT115" s="858"/>
      <c r="DU115" s="859"/>
      <c r="DV115" s="905" t="s">
        <v>432</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432</v>
      </c>
      <c r="AB116" s="858"/>
      <c r="AC116" s="858"/>
      <c r="AD116" s="858"/>
      <c r="AE116" s="859"/>
      <c r="AF116" s="860" t="s">
        <v>432</v>
      </c>
      <c r="AG116" s="858"/>
      <c r="AH116" s="858"/>
      <c r="AI116" s="858"/>
      <c r="AJ116" s="859"/>
      <c r="AK116" s="860" t="s">
        <v>432</v>
      </c>
      <c r="AL116" s="858"/>
      <c r="AM116" s="858"/>
      <c r="AN116" s="858"/>
      <c r="AO116" s="859"/>
      <c r="AP116" s="905" t="s">
        <v>228</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228</v>
      </c>
      <c r="CB116" s="895"/>
      <c r="CC116" s="895"/>
      <c r="CD116" s="895"/>
      <c r="CE116" s="895"/>
      <c r="CF116" s="956" t="s">
        <v>432</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432</v>
      </c>
      <c r="DH116" s="858"/>
      <c r="DI116" s="858"/>
      <c r="DJ116" s="858"/>
      <c r="DK116" s="859"/>
      <c r="DL116" s="860" t="s">
        <v>228</v>
      </c>
      <c r="DM116" s="858"/>
      <c r="DN116" s="858"/>
      <c r="DO116" s="858"/>
      <c r="DP116" s="859"/>
      <c r="DQ116" s="860" t="s">
        <v>228</v>
      </c>
      <c r="DR116" s="858"/>
      <c r="DS116" s="858"/>
      <c r="DT116" s="858"/>
      <c r="DU116" s="859"/>
      <c r="DV116" s="905" t="s">
        <v>432</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2292117</v>
      </c>
      <c r="AB117" s="990"/>
      <c r="AC117" s="990"/>
      <c r="AD117" s="990"/>
      <c r="AE117" s="991"/>
      <c r="AF117" s="992">
        <v>2360344</v>
      </c>
      <c r="AG117" s="990"/>
      <c r="AH117" s="990"/>
      <c r="AI117" s="990"/>
      <c r="AJ117" s="991"/>
      <c r="AK117" s="992">
        <v>2322531</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228</v>
      </c>
      <c r="BR117" s="895"/>
      <c r="BS117" s="895"/>
      <c r="BT117" s="895"/>
      <c r="BU117" s="895"/>
      <c r="BV117" s="895" t="s">
        <v>228</v>
      </c>
      <c r="BW117" s="895"/>
      <c r="BX117" s="895"/>
      <c r="BY117" s="895"/>
      <c r="BZ117" s="895"/>
      <c r="CA117" s="895" t="s">
        <v>228</v>
      </c>
      <c r="CB117" s="895"/>
      <c r="CC117" s="895"/>
      <c r="CD117" s="895"/>
      <c r="CE117" s="895"/>
      <c r="CF117" s="956" t="s">
        <v>228</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228</v>
      </c>
      <c r="DH117" s="858"/>
      <c r="DI117" s="858"/>
      <c r="DJ117" s="858"/>
      <c r="DK117" s="859"/>
      <c r="DL117" s="860" t="s">
        <v>228</v>
      </c>
      <c r="DM117" s="858"/>
      <c r="DN117" s="858"/>
      <c r="DO117" s="858"/>
      <c r="DP117" s="859"/>
      <c r="DQ117" s="860" t="s">
        <v>228</v>
      </c>
      <c r="DR117" s="858"/>
      <c r="DS117" s="858"/>
      <c r="DT117" s="858"/>
      <c r="DU117" s="859"/>
      <c r="DV117" s="905" t="s">
        <v>228</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306</v>
      </c>
      <c r="AG118" s="983"/>
      <c r="AH118" s="983"/>
      <c r="AI118" s="983"/>
      <c r="AJ118" s="984"/>
      <c r="AK118" s="985" t="s">
        <v>305</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228</v>
      </c>
      <c r="BR118" s="926"/>
      <c r="BS118" s="926"/>
      <c r="BT118" s="926"/>
      <c r="BU118" s="926"/>
      <c r="BV118" s="926" t="s">
        <v>228</v>
      </c>
      <c r="BW118" s="926"/>
      <c r="BX118" s="926"/>
      <c r="BY118" s="926"/>
      <c r="BZ118" s="926"/>
      <c r="CA118" s="926" t="s">
        <v>228</v>
      </c>
      <c r="CB118" s="926"/>
      <c r="CC118" s="926"/>
      <c r="CD118" s="926"/>
      <c r="CE118" s="926"/>
      <c r="CF118" s="956" t="s">
        <v>228</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228</v>
      </c>
      <c r="DH118" s="858"/>
      <c r="DI118" s="858"/>
      <c r="DJ118" s="858"/>
      <c r="DK118" s="859"/>
      <c r="DL118" s="860" t="s">
        <v>228</v>
      </c>
      <c r="DM118" s="858"/>
      <c r="DN118" s="858"/>
      <c r="DO118" s="858"/>
      <c r="DP118" s="859"/>
      <c r="DQ118" s="860" t="s">
        <v>228</v>
      </c>
      <c r="DR118" s="858"/>
      <c r="DS118" s="858"/>
      <c r="DT118" s="858"/>
      <c r="DU118" s="859"/>
      <c r="DV118" s="905" t="s">
        <v>432</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228</v>
      </c>
      <c r="AB119" s="976"/>
      <c r="AC119" s="976"/>
      <c r="AD119" s="976"/>
      <c r="AE119" s="977"/>
      <c r="AF119" s="978" t="s">
        <v>228</v>
      </c>
      <c r="AG119" s="976"/>
      <c r="AH119" s="976"/>
      <c r="AI119" s="976"/>
      <c r="AJ119" s="977"/>
      <c r="AK119" s="978" t="s">
        <v>228</v>
      </c>
      <c r="AL119" s="976"/>
      <c r="AM119" s="976"/>
      <c r="AN119" s="976"/>
      <c r="AO119" s="977"/>
      <c r="AP119" s="979" t="s">
        <v>228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458</v>
      </c>
      <c r="BP119" s="959"/>
      <c r="BQ119" s="963">
        <v>29582484</v>
      </c>
      <c r="BR119" s="926"/>
      <c r="BS119" s="926"/>
      <c r="BT119" s="926"/>
      <c r="BU119" s="926"/>
      <c r="BV119" s="926">
        <v>29139210</v>
      </c>
      <c r="BW119" s="926"/>
      <c r="BX119" s="926"/>
      <c r="BY119" s="926"/>
      <c r="BZ119" s="926"/>
      <c r="CA119" s="926">
        <v>28406094</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228</v>
      </c>
      <c r="DH119" s="841"/>
      <c r="DI119" s="841"/>
      <c r="DJ119" s="841"/>
      <c r="DK119" s="842"/>
      <c r="DL119" s="843" t="s">
        <v>228</v>
      </c>
      <c r="DM119" s="841"/>
      <c r="DN119" s="841"/>
      <c r="DO119" s="841"/>
      <c r="DP119" s="842"/>
      <c r="DQ119" s="843" t="s">
        <v>228</v>
      </c>
      <c r="DR119" s="841"/>
      <c r="DS119" s="841"/>
      <c r="DT119" s="841"/>
      <c r="DU119" s="842"/>
      <c r="DV119" s="929" t="s">
        <v>228</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228</v>
      </c>
      <c r="AB120" s="858"/>
      <c r="AC120" s="858"/>
      <c r="AD120" s="858"/>
      <c r="AE120" s="859"/>
      <c r="AF120" s="860" t="s">
        <v>228</v>
      </c>
      <c r="AG120" s="858"/>
      <c r="AH120" s="858"/>
      <c r="AI120" s="858"/>
      <c r="AJ120" s="859"/>
      <c r="AK120" s="860" t="s">
        <v>228</v>
      </c>
      <c r="AL120" s="858"/>
      <c r="AM120" s="858"/>
      <c r="AN120" s="858"/>
      <c r="AO120" s="859"/>
      <c r="AP120" s="905" t="s">
        <v>228</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4001500</v>
      </c>
      <c r="BR120" s="923"/>
      <c r="BS120" s="923"/>
      <c r="BT120" s="923"/>
      <c r="BU120" s="923"/>
      <c r="BV120" s="923">
        <v>4272940</v>
      </c>
      <c r="BW120" s="923"/>
      <c r="BX120" s="923"/>
      <c r="BY120" s="923"/>
      <c r="BZ120" s="923"/>
      <c r="CA120" s="923">
        <v>4402774</v>
      </c>
      <c r="CB120" s="923"/>
      <c r="CC120" s="923"/>
      <c r="CD120" s="923"/>
      <c r="CE120" s="923"/>
      <c r="CF120" s="947">
        <v>48.2</v>
      </c>
      <c r="CG120" s="948"/>
      <c r="CH120" s="948"/>
      <c r="CI120" s="948"/>
      <c r="CJ120" s="948"/>
      <c r="CK120" s="949" t="s">
        <v>462</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2080764</v>
      </c>
      <c r="DH120" s="923"/>
      <c r="DI120" s="923"/>
      <c r="DJ120" s="923"/>
      <c r="DK120" s="923"/>
      <c r="DL120" s="923">
        <v>2022998</v>
      </c>
      <c r="DM120" s="923"/>
      <c r="DN120" s="923"/>
      <c r="DO120" s="923"/>
      <c r="DP120" s="923"/>
      <c r="DQ120" s="923">
        <v>1923959</v>
      </c>
      <c r="DR120" s="923"/>
      <c r="DS120" s="923"/>
      <c r="DT120" s="923"/>
      <c r="DU120" s="923"/>
      <c r="DV120" s="924">
        <v>21</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228</v>
      </c>
      <c r="AB121" s="858"/>
      <c r="AC121" s="858"/>
      <c r="AD121" s="858"/>
      <c r="AE121" s="859"/>
      <c r="AF121" s="860" t="s">
        <v>228</v>
      </c>
      <c r="AG121" s="858"/>
      <c r="AH121" s="858"/>
      <c r="AI121" s="858"/>
      <c r="AJ121" s="859"/>
      <c r="AK121" s="860" t="s">
        <v>228</v>
      </c>
      <c r="AL121" s="858"/>
      <c r="AM121" s="858"/>
      <c r="AN121" s="858"/>
      <c r="AO121" s="859"/>
      <c r="AP121" s="905" t="s">
        <v>228</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139022</v>
      </c>
      <c r="BR121" s="895"/>
      <c r="BS121" s="895"/>
      <c r="BT121" s="895"/>
      <c r="BU121" s="895"/>
      <c r="BV121" s="895">
        <v>460018</v>
      </c>
      <c r="BW121" s="895"/>
      <c r="BX121" s="895"/>
      <c r="BY121" s="895"/>
      <c r="BZ121" s="895"/>
      <c r="CA121" s="895">
        <v>387751</v>
      </c>
      <c r="CB121" s="895"/>
      <c r="CC121" s="895"/>
      <c r="CD121" s="895"/>
      <c r="CE121" s="895"/>
      <c r="CF121" s="956">
        <v>4.2</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2039548</v>
      </c>
      <c r="DH121" s="895"/>
      <c r="DI121" s="895"/>
      <c r="DJ121" s="895"/>
      <c r="DK121" s="895"/>
      <c r="DL121" s="895">
        <v>1897111</v>
      </c>
      <c r="DM121" s="895"/>
      <c r="DN121" s="895"/>
      <c r="DO121" s="895"/>
      <c r="DP121" s="895"/>
      <c r="DQ121" s="895">
        <v>1771280</v>
      </c>
      <c r="DR121" s="895"/>
      <c r="DS121" s="895"/>
      <c r="DT121" s="895"/>
      <c r="DU121" s="895"/>
      <c r="DV121" s="872">
        <v>19.399999999999999</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228</v>
      </c>
      <c r="AB122" s="858"/>
      <c r="AC122" s="858"/>
      <c r="AD122" s="858"/>
      <c r="AE122" s="859"/>
      <c r="AF122" s="860" t="s">
        <v>228</v>
      </c>
      <c r="AG122" s="858"/>
      <c r="AH122" s="858"/>
      <c r="AI122" s="858"/>
      <c r="AJ122" s="859"/>
      <c r="AK122" s="860" t="s">
        <v>228</v>
      </c>
      <c r="AL122" s="858"/>
      <c r="AM122" s="858"/>
      <c r="AN122" s="858"/>
      <c r="AO122" s="859"/>
      <c r="AP122" s="905" t="s">
        <v>228</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18567179</v>
      </c>
      <c r="BR122" s="926"/>
      <c r="BS122" s="926"/>
      <c r="BT122" s="926"/>
      <c r="BU122" s="926"/>
      <c r="BV122" s="926">
        <v>18289711</v>
      </c>
      <c r="BW122" s="926"/>
      <c r="BX122" s="926"/>
      <c r="BY122" s="926"/>
      <c r="BZ122" s="926"/>
      <c r="CA122" s="926">
        <v>17921782</v>
      </c>
      <c r="CB122" s="926"/>
      <c r="CC122" s="926"/>
      <c r="CD122" s="926"/>
      <c r="CE122" s="926"/>
      <c r="CF122" s="927">
        <v>196.1</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1071839</v>
      </c>
      <c r="DH122" s="895"/>
      <c r="DI122" s="895"/>
      <c r="DJ122" s="895"/>
      <c r="DK122" s="895"/>
      <c r="DL122" s="895">
        <v>1032388</v>
      </c>
      <c r="DM122" s="895"/>
      <c r="DN122" s="895"/>
      <c r="DO122" s="895"/>
      <c r="DP122" s="895"/>
      <c r="DQ122" s="895">
        <v>1075364</v>
      </c>
      <c r="DR122" s="895"/>
      <c r="DS122" s="895"/>
      <c r="DT122" s="895"/>
      <c r="DU122" s="895"/>
      <c r="DV122" s="872">
        <v>11.8</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228</v>
      </c>
      <c r="AB123" s="858"/>
      <c r="AC123" s="858"/>
      <c r="AD123" s="858"/>
      <c r="AE123" s="859"/>
      <c r="AF123" s="860" t="s">
        <v>228</v>
      </c>
      <c r="AG123" s="858"/>
      <c r="AH123" s="858"/>
      <c r="AI123" s="858"/>
      <c r="AJ123" s="859"/>
      <c r="AK123" s="860" t="s">
        <v>228</v>
      </c>
      <c r="AL123" s="858"/>
      <c r="AM123" s="858"/>
      <c r="AN123" s="858"/>
      <c r="AO123" s="859"/>
      <c r="AP123" s="905" t="s">
        <v>228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466</v>
      </c>
      <c r="BP123" s="959"/>
      <c r="BQ123" s="913">
        <v>22707701</v>
      </c>
      <c r="BR123" s="914"/>
      <c r="BS123" s="914"/>
      <c r="BT123" s="914"/>
      <c r="BU123" s="914"/>
      <c r="BV123" s="914">
        <v>23022669</v>
      </c>
      <c r="BW123" s="914"/>
      <c r="BX123" s="914"/>
      <c r="BY123" s="914"/>
      <c r="BZ123" s="914"/>
      <c r="CA123" s="914">
        <v>22712307</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v>438258</v>
      </c>
      <c r="DH123" s="858"/>
      <c r="DI123" s="858"/>
      <c r="DJ123" s="858"/>
      <c r="DK123" s="859"/>
      <c r="DL123" s="860">
        <v>479905</v>
      </c>
      <c r="DM123" s="858"/>
      <c r="DN123" s="858"/>
      <c r="DO123" s="858"/>
      <c r="DP123" s="859"/>
      <c r="DQ123" s="860">
        <v>496715</v>
      </c>
      <c r="DR123" s="858"/>
      <c r="DS123" s="858"/>
      <c r="DT123" s="858"/>
      <c r="DU123" s="859"/>
      <c r="DV123" s="905">
        <v>5.4</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228</v>
      </c>
      <c r="AB124" s="858"/>
      <c r="AC124" s="858"/>
      <c r="AD124" s="858"/>
      <c r="AE124" s="859"/>
      <c r="AF124" s="860" t="s">
        <v>228</v>
      </c>
      <c r="AG124" s="858"/>
      <c r="AH124" s="858"/>
      <c r="AI124" s="858"/>
      <c r="AJ124" s="859"/>
      <c r="AK124" s="860" t="s">
        <v>228</v>
      </c>
      <c r="AL124" s="858"/>
      <c r="AM124" s="858"/>
      <c r="AN124" s="858"/>
      <c r="AO124" s="859"/>
      <c r="AP124" s="905" t="s">
        <v>228</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72.099999999999994</v>
      </c>
      <c r="BR124" s="912"/>
      <c r="BS124" s="912"/>
      <c r="BT124" s="912"/>
      <c r="BU124" s="912"/>
      <c r="BV124" s="912">
        <v>65.900000000000006</v>
      </c>
      <c r="BW124" s="912"/>
      <c r="BX124" s="912"/>
      <c r="BY124" s="912"/>
      <c r="BZ124" s="912"/>
      <c r="CA124" s="912">
        <v>62.2</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v>154200</v>
      </c>
      <c r="DH124" s="841"/>
      <c r="DI124" s="841"/>
      <c r="DJ124" s="841"/>
      <c r="DK124" s="842"/>
      <c r="DL124" s="843">
        <v>181400</v>
      </c>
      <c r="DM124" s="841"/>
      <c r="DN124" s="841"/>
      <c r="DO124" s="841"/>
      <c r="DP124" s="842"/>
      <c r="DQ124" s="843">
        <v>223087</v>
      </c>
      <c r="DR124" s="841"/>
      <c r="DS124" s="841"/>
      <c r="DT124" s="841"/>
      <c r="DU124" s="842"/>
      <c r="DV124" s="929">
        <v>2.4</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228</v>
      </c>
      <c r="AB125" s="858"/>
      <c r="AC125" s="858"/>
      <c r="AD125" s="858"/>
      <c r="AE125" s="859"/>
      <c r="AF125" s="860" t="s">
        <v>228</v>
      </c>
      <c r="AG125" s="858"/>
      <c r="AH125" s="858"/>
      <c r="AI125" s="858"/>
      <c r="AJ125" s="859"/>
      <c r="AK125" s="860" t="s">
        <v>228</v>
      </c>
      <c r="AL125" s="858"/>
      <c r="AM125" s="858"/>
      <c r="AN125" s="858"/>
      <c r="AO125" s="859"/>
      <c r="AP125" s="905" t="s">
        <v>228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228</v>
      </c>
      <c r="DH125" s="923"/>
      <c r="DI125" s="923"/>
      <c r="DJ125" s="923"/>
      <c r="DK125" s="923"/>
      <c r="DL125" s="923" t="s">
        <v>228</v>
      </c>
      <c r="DM125" s="923"/>
      <c r="DN125" s="923"/>
      <c r="DO125" s="923"/>
      <c r="DP125" s="923"/>
      <c r="DQ125" s="923" t="s">
        <v>228</v>
      </c>
      <c r="DR125" s="923"/>
      <c r="DS125" s="923"/>
      <c r="DT125" s="923"/>
      <c r="DU125" s="923"/>
      <c r="DV125" s="924" t="s">
        <v>228</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228</v>
      </c>
      <c r="AB126" s="858"/>
      <c r="AC126" s="858"/>
      <c r="AD126" s="858"/>
      <c r="AE126" s="859"/>
      <c r="AF126" s="860" t="s">
        <v>228</v>
      </c>
      <c r="AG126" s="858"/>
      <c r="AH126" s="858"/>
      <c r="AI126" s="858"/>
      <c r="AJ126" s="859"/>
      <c r="AK126" s="860" t="s">
        <v>228</v>
      </c>
      <c r="AL126" s="858"/>
      <c r="AM126" s="858"/>
      <c r="AN126" s="858"/>
      <c r="AO126" s="859"/>
      <c r="AP126" s="905" t="s">
        <v>228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228</v>
      </c>
      <c r="DH126" s="895"/>
      <c r="DI126" s="895"/>
      <c r="DJ126" s="895"/>
      <c r="DK126" s="895"/>
      <c r="DL126" s="895" t="s">
        <v>228</v>
      </c>
      <c r="DM126" s="895"/>
      <c r="DN126" s="895"/>
      <c r="DO126" s="895"/>
      <c r="DP126" s="895"/>
      <c r="DQ126" s="895" t="s">
        <v>228</v>
      </c>
      <c r="DR126" s="895"/>
      <c r="DS126" s="895"/>
      <c r="DT126" s="895"/>
      <c r="DU126" s="895"/>
      <c r="DV126" s="872" t="s">
        <v>228</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228</v>
      </c>
      <c r="AB127" s="858"/>
      <c r="AC127" s="858"/>
      <c r="AD127" s="858"/>
      <c r="AE127" s="859"/>
      <c r="AF127" s="860" t="s">
        <v>228</v>
      </c>
      <c r="AG127" s="858"/>
      <c r="AH127" s="858"/>
      <c r="AI127" s="858"/>
      <c r="AJ127" s="859"/>
      <c r="AK127" s="860" t="s">
        <v>228</v>
      </c>
      <c r="AL127" s="858"/>
      <c r="AM127" s="858"/>
      <c r="AN127" s="858"/>
      <c r="AO127" s="859"/>
      <c r="AP127" s="905" t="s">
        <v>228</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228</v>
      </c>
      <c r="DH127" s="895"/>
      <c r="DI127" s="895"/>
      <c r="DJ127" s="895"/>
      <c r="DK127" s="895"/>
      <c r="DL127" s="895" t="s">
        <v>228</v>
      </c>
      <c r="DM127" s="895"/>
      <c r="DN127" s="895"/>
      <c r="DO127" s="895"/>
      <c r="DP127" s="895"/>
      <c r="DQ127" s="895" t="s">
        <v>228</v>
      </c>
      <c r="DR127" s="895"/>
      <c r="DS127" s="895"/>
      <c r="DT127" s="895"/>
      <c r="DU127" s="895"/>
      <c r="DV127" s="872" t="s">
        <v>228</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42374</v>
      </c>
      <c r="AB128" s="879"/>
      <c r="AC128" s="879"/>
      <c r="AD128" s="879"/>
      <c r="AE128" s="880"/>
      <c r="AF128" s="881">
        <v>40895</v>
      </c>
      <c r="AG128" s="879"/>
      <c r="AH128" s="879"/>
      <c r="AI128" s="879"/>
      <c r="AJ128" s="880"/>
      <c r="AK128" s="881">
        <v>42197</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228</v>
      </c>
      <c r="BG128" s="865"/>
      <c r="BH128" s="865"/>
      <c r="BI128" s="865"/>
      <c r="BJ128" s="865"/>
      <c r="BK128" s="865"/>
      <c r="BL128" s="888"/>
      <c r="BM128" s="864">
        <v>13.22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228</v>
      </c>
      <c r="DH128" s="869"/>
      <c r="DI128" s="869"/>
      <c r="DJ128" s="869"/>
      <c r="DK128" s="869"/>
      <c r="DL128" s="869">
        <v>4545</v>
      </c>
      <c r="DM128" s="869"/>
      <c r="DN128" s="869"/>
      <c r="DO128" s="869"/>
      <c r="DP128" s="869"/>
      <c r="DQ128" s="869">
        <v>4074</v>
      </c>
      <c r="DR128" s="869"/>
      <c r="DS128" s="869"/>
      <c r="DT128" s="869"/>
      <c r="DU128" s="869"/>
      <c r="DV128" s="870">
        <v>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11073551</v>
      </c>
      <c r="AB129" s="858"/>
      <c r="AC129" s="858"/>
      <c r="AD129" s="858"/>
      <c r="AE129" s="859"/>
      <c r="AF129" s="860">
        <v>10890406</v>
      </c>
      <c r="AG129" s="858"/>
      <c r="AH129" s="858"/>
      <c r="AI129" s="858"/>
      <c r="AJ129" s="859"/>
      <c r="AK129" s="860">
        <v>10761037</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228</v>
      </c>
      <c r="BG129" s="848"/>
      <c r="BH129" s="848"/>
      <c r="BI129" s="848"/>
      <c r="BJ129" s="848"/>
      <c r="BK129" s="848"/>
      <c r="BL129" s="849"/>
      <c r="BM129" s="847">
        <v>18.22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1542276</v>
      </c>
      <c r="AB130" s="858"/>
      <c r="AC130" s="858"/>
      <c r="AD130" s="858"/>
      <c r="AE130" s="859"/>
      <c r="AF130" s="860">
        <v>1616838</v>
      </c>
      <c r="AG130" s="858"/>
      <c r="AH130" s="858"/>
      <c r="AI130" s="858"/>
      <c r="AJ130" s="859"/>
      <c r="AK130" s="860">
        <v>1620500</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7.4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9531275</v>
      </c>
      <c r="AB131" s="841"/>
      <c r="AC131" s="841"/>
      <c r="AD131" s="841"/>
      <c r="AE131" s="842"/>
      <c r="AF131" s="843">
        <v>9273568</v>
      </c>
      <c r="AG131" s="841"/>
      <c r="AH131" s="841"/>
      <c r="AI131" s="841"/>
      <c r="AJ131" s="842"/>
      <c r="AK131" s="843">
        <v>9140537</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62.2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7.422585121</v>
      </c>
      <c r="AB132" s="821"/>
      <c r="AC132" s="821"/>
      <c r="AD132" s="821"/>
      <c r="AE132" s="822"/>
      <c r="AF132" s="823">
        <v>7.5764905159999998</v>
      </c>
      <c r="AG132" s="821"/>
      <c r="AH132" s="821"/>
      <c r="AI132" s="821"/>
      <c r="AJ132" s="822"/>
      <c r="AK132" s="823">
        <v>7.2187662499999998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7.2</v>
      </c>
      <c r="AB133" s="800"/>
      <c r="AC133" s="800"/>
      <c r="AD133" s="800"/>
      <c r="AE133" s="801"/>
      <c r="AF133" s="799">
        <v>7.1</v>
      </c>
      <c r="AG133" s="800"/>
      <c r="AH133" s="800"/>
      <c r="AI133" s="800"/>
      <c r="AJ133" s="801"/>
      <c r="AK133" s="799">
        <v>7.4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Ogt/QLoN1hRsxaYBoGuX+4RWpklT4CUdnUKZzNvfnBsgCp/A8Pobw0tS02Vy2+EsersMloiYpqZNC4S+qVyCA==" saltValue="1EyNdXBwG8u6U7+e+05Y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cvcQojkSB1T3jE0ywFnbp31Y2cwsRh7XEZHw1bQ6DGNW4+LyG8mp7+1MOM3fVQUTDByc6XNv//4zGTZrvamrQ==" saltValue="XB3cQ+Y19prXmW4PFJB6U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D0D8WAUb/aaiVl2l1s7Dv377nYwA0uOACo4zkLi+gBAWvNHuvtvxDZQ1jalurYy3GoWyT3OcB4dYZMFrGgMAA==" saltValue="ogRvKBKq4ft/6flTYeLc1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500</v>
      </c>
      <c r="AL9" s="1228"/>
      <c r="AM9" s="1228"/>
      <c r="AN9" s="1229"/>
      <c r="AO9" s="312">
        <v>2738215</v>
      </c>
      <c r="AP9" s="312">
        <v>78070</v>
      </c>
      <c r="AQ9" s="313">
        <v>83394</v>
      </c>
      <c r="AR9" s="314">
        <v>-6.4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501</v>
      </c>
      <c r="AL10" s="1228"/>
      <c r="AM10" s="1228"/>
      <c r="AN10" s="1229"/>
      <c r="AO10" s="315">
        <v>17261</v>
      </c>
      <c r="AP10" s="315">
        <v>492</v>
      </c>
      <c r="AQ10" s="316">
        <v>6219</v>
      </c>
      <c r="AR10" s="317">
        <v>-92.1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502</v>
      </c>
      <c r="AL11" s="1228"/>
      <c r="AM11" s="1228"/>
      <c r="AN11" s="1229"/>
      <c r="AO11" s="315">
        <v>477971</v>
      </c>
      <c r="AP11" s="315">
        <v>13628</v>
      </c>
      <c r="AQ11" s="316">
        <v>9118</v>
      </c>
      <c r="AR11" s="317">
        <v>49.5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503</v>
      </c>
      <c r="AL12" s="1228"/>
      <c r="AM12" s="1228"/>
      <c r="AN12" s="1229"/>
      <c r="AO12" s="315">
        <v>54606</v>
      </c>
      <c r="AP12" s="315">
        <v>1557</v>
      </c>
      <c r="AQ12" s="316">
        <v>987</v>
      </c>
      <c r="AR12" s="317">
        <v>57.8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504</v>
      </c>
      <c r="AL13" s="1228"/>
      <c r="AM13" s="1228"/>
      <c r="AN13" s="1229"/>
      <c r="AO13" s="315" t="s">
        <v>505</v>
      </c>
      <c r="AP13" s="315" t="s">
        <v>505</v>
      </c>
      <c r="AQ13" s="316">
        <v>9</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506</v>
      </c>
      <c r="AL14" s="1228"/>
      <c r="AM14" s="1228"/>
      <c r="AN14" s="1229"/>
      <c r="AO14" s="315">
        <v>162293</v>
      </c>
      <c r="AP14" s="315">
        <v>4627</v>
      </c>
      <c r="AQ14" s="316">
        <v>3664</v>
      </c>
      <c r="AR14" s="317">
        <v>26.3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507</v>
      </c>
      <c r="AL15" s="1228"/>
      <c r="AM15" s="1228"/>
      <c r="AN15" s="1229"/>
      <c r="AO15" s="315">
        <v>66203</v>
      </c>
      <c r="AP15" s="315">
        <v>1888</v>
      </c>
      <c r="AQ15" s="316">
        <v>1887</v>
      </c>
      <c r="AR15" s="317">
        <v>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508</v>
      </c>
      <c r="AL16" s="1231"/>
      <c r="AM16" s="1231"/>
      <c r="AN16" s="1232"/>
      <c r="AO16" s="315">
        <v>-208513</v>
      </c>
      <c r="AP16" s="315">
        <v>-5945</v>
      </c>
      <c r="AQ16" s="316">
        <v>-7696</v>
      </c>
      <c r="AR16" s="317">
        <v>-22.8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188</v>
      </c>
      <c r="AL17" s="1231"/>
      <c r="AM17" s="1231"/>
      <c r="AN17" s="1232"/>
      <c r="AO17" s="315">
        <v>3308036</v>
      </c>
      <c r="AP17" s="315">
        <v>94316</v>
      </c>
      <c r="AQ17" s="316">
        <v>97581</v>
      </c>
      <c r="AR17" s="317">
        <v>-3.3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513</v>
      </c>
      <c r="AL21" s="1225"/>
      <c r="AM21" s="1225"/>
      <c r="AN21" s="1226"/>
      <c r="AO21" s="327">
        <v>8.3000000000000007</v>
      </c>
      <c r="AP21" s="328">
        <v>9.5399999999999991</v>
      </c>
      <c r="AQ21" s="329">
        <v>-1.24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514</v>
      </c>
      <c r="AL22" s="1225"/>
      <c r="AM22" s="1225"/>
      <c r="AN22" s="1226"/>
      <c r="AO22" s="332">
        <v>98.2</v>
      </c>
      <c r="AP22" s="333">
        <v>97.4</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518</v>
      </c>
      <c r="AL32" s="1216"/>
      <c r="AM32" s="1216"/>
      <c r="AN32" s="1217"/>
      <c r="AO32" s="342">
        <v>1812539</v>
      </c>
      <c r="AP32" s="342">
        <v>51678</v>
      </c>
      <c r="AQ32" s="343">
        <v>62676</v>
      </c>
      <c r="AR32" s="344">
        <v>-17.5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519</v>
      </c>
      <c r="AL33" s="1216"/>
      <c r="AM33" s="1216"/>
      <c r="AN33" s="1217"/>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520</v>
      </c>
      <c r="AL34" s="1216"/>
      <c r="AM34" s="1216"/>
      <c r="AN34" s="1217"/>
      <c r="AO34" s="342" t="s">
        <v>505</v>
      </c>
      <c r="AP34" s="342" t="s">
        <v>505</v>
      </c>
      <c r="AQ34" s="343">
        <v>16</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521</v>
      </c>
      <c r="AL35" s="1216"/>
      <c r="AM35" s="1216"/>
      <c r="AN35" s="1217"/>
      <c r="AO35" s="342">
        <v>483820</v>
      </c>
      <c r="AP35" s="342">
        <v>13794</v>
      </c>
      <c r="AQ35" s="343">
        <v>17882</v>
      </c>
      <c r="AR35" s="344">
        <v>-22.9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522</v>
      </c>
      <c r="AL36" s="1216"/>
      <c r="AM36" s="1216"/>
      <c r="AN36" s="1217"/>
      <c r="AO36" s="342">
        <v>26172</v>
      </c>
      <c r="AP36" s="342">
        <v>746</v>
      </c>
      <c r="AQ36" s="343">
        <v>3809</v>
      </c>
      <c r="AR36" s="344">
        <v>-80.400000000000006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523</v>
      </c>
      <c r="AL37" s="1216"/>
      <c r="AM37" s="1216"/>
      <c r="AN37" s="1217"/>
      <c r="AO37" s="342" t="s">
        <v>505</v>
      </c>
      <c r="AP37" s="342" t="s">
        <v>505</v>
      </c>
      <c r="AQ37" s="343">
        <v>679</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524</v>
      </c>
      <c r="AL38" s="1219"/>
      <c r="AM38" s="1219"/>
      <c r="AN38" s="1220"/>
      <c r="AO38" s="345" t="s">
        <v>505</v>
      </c>
      <c r="AP38" s="345" t="s">
        <v>505</v>
      </c>
      <c r="AQ38" s="346">
        <v>2</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525</v>
      </c>
      <c r="AL39" s="1219"/>
      <c r="AM39" s="1219"/>
      <c r="AN39" s="1220"/>
      <c r="AO39" s="342">
        <v>-42197</v>
      </c>
      <c r="AP39" s="342">
        <v>-1203</v>
      </c>
      <c r="AQ39" s="343">
        <v>-2913</v>
      </c>
      <c r="AR39" s="344">
        <v>-58.7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526</v>
      </c>
      <c r="AL40" s="1216"/>
      <c r="AM40" s="1216"/>
      <c r="AN40" s="1217"/>
      <c r="AO40" s="342">
        <v>-1620500</v>
      </c>
      <c r="AP40" s="342">
        <v>-46202</v>
      </c>
      <c r="AQ40" s="343">
        <v>-59622</v>
      </c>
      <c r="AR40" s="344">
        <v>-22.5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300</v>
      </c>
      <c r="AL41" s="1222"/>
      <c r="AM41" s="1222"/>
      <c r="AN41" s="1223"/>
      <c r="AO41" s="342">
        <v>659834</v>
      </c>
      <c r="AP41" s="342">
        <v>18813</v>
      </c>
      <c r="AQ41" s="343">
        <v>22530</v>
      </c>
      <c r="AR41" s="344">
        <v>-16.5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495</v>
      </c>
      <c r="AN49" s="1210" t="s">
        <v>530</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3719611</v>
      </c>
      <c r="AN51" s="364">
        <v>99724</v>
      </c>
      <c r="AO51" s="365">
        <v>-17.600000000000001</v>
      </c>
      <c r="AP51" s="366">
        <v>83623</v>
      </c>
      <c r="AQ51" s="367">
        <v>-0.9</v>
      </c>
      <c r="AR51" s="368">
        <v>-16.7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2175431</v>
      </c>
      <c r="AN52" s="372">
        <v>58324</v>
      </c>
      <c r="AO52" s="373">
        <v>4.5</v>
      </c>
      <c r="AP52" s="374">
        <v>48787</v>
      </c>
      <c r="AQ52" s="375">
        <v>10</v>
      </c>
      <c r="AR52" s="376">
        <v>-5.5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4197685</v>
      </c>
      <c r="AN53" s="364">
        <v>114375</v>
      </c>
      <c r="AO53" s="365">
        <v>14.7</v>
      </c>
      <c r="AP53" s="366">
        <v>87974</v>
      </c>
      <c r="AQ53" s="367">
        <v>5.2</v>
      </c>
      <c r="AR53" s="368">
        <v>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2388521</v>
      </c>
      <c r="AN54" s="372">
        <v>65081</v>
      </c>
      <c r="AO54" s="373">
        <v>11.6</v>
      </c>
      <c r="AP54" s="374">
        <v>48183</v>
      </c>
      <c r="AQ54" s="375">
        <v>-1.2</v>
      </c>
      <c r="AR54" s="376">
        <v>12.8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2600565</v>
      </c>
      <c r="AN55" s="364">
        <v>71896</v>
      </c>
      <c r="AO55" s="365">
        <v>-37.1</v>
      </c>
      <c r="AP55" s="366">
        <v>78864</v>
      </c>
      <c r="AQ55" s="367">
        <v>-10.4</v>
      </c>
      <c r="AR55" s="368">
        <v>-26.7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1996048</v>
      </c>
      <c r="AN56" s="372">
        <v>55184</v>
      </c>
      <c r="AO56" s="373">
        <v>-15.2</v>
      </c>
      <c r="AP56" s="374">
        <v>46136</v>
      </c>
      <c r="AQ56" s="375">
        <v>-4.2</v>
      </c>
      <c r="AR56" s="376">
        <v>-11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2376823</v>
      </c>
      <c r="AN57" s="364">
        <v>66589</v>
      </c>
      <c r="AO57" s="365">
        <v>-7.4</v>
      </c>
      <c r="AP57" s="366">
        <v>85042</v>
      </c>
      <c r="AQ57" s="367">
        <v>7.8</v>
      </c>
      <c r="AR57" s="368">
        <v>-15.2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1905246</v>
      </c>
      <c r="AN58" s="372">
        <v>53377</v>
      </c>
      <c r="AO58" s="373">
        <v>-3.3</v>
      </c>
      <c r="AP58" s="374">
        <v>50806</v>
      </c>
      <c r="AQ58" s="375">
        <v>10.1</v>
      </c>
      <c r="AR58" s="376">
        <v>-13.4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1924717</v>
      </c>
      <c r="AN59" s="364">
        <v>54876</v>
      </c>
      <c r="AO59" s="365">
        <v>-17.600000000000001</v>
      </c>
      <c r="AP59" s="366">
        <v>83774</v>
      </c>
      <c r="AQ59" s="367">
        <v>-1.5</v>
      </c>
      <c r="AR59" s="368">
        <v>-16.100000000000001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1660381</v>
      </c>
      <c r="AN60" s="372">
        <v>47339</v>
      </c>
      <c r="AO60" s="373">
        <v>-11.3</v>
      </c>
      <c r="AP60" s="374">
        <v>52179</v>
      </c>
      <c r="AQ60" s="375">
        <v>2.7</v>
      </c>
      <c r="AR60" s="376">
        <v>-14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2963880</v>
      </c>
      <c r="AN61" s="379">
        <v>81492</v>
      </c>
      <c r="AO61" s="380">
        <v>-13</v>
      </c>
      <c r="AP61" s="381">
        <v>83855</v>
      </c>
      <c r="AQ61" s="382">
        <v>0</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2025125</v>
      </c>
      <c r="AN62" s="372">
        <v>55861</v>
      </c>
      <c r="AO62" s="373">
        <v>-2.7</v>
      </c>
      <c r="AP62" s="374">
        <v>49218</v>
      </c>
      <c r="AQ62" s="375">
        <v>3.5</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Q1qq2EgXyfeKiUdUrWbSNXAi+ROQzBE7oaVYnxmT2UbqfxPP8FuBvJyxWPZmdLsl4MrLHfnvfOGtTU/m4cxtw==" saltValue="p8kEx3PDOG8BND4O4XyE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xWAcHNqiyl+4HY5xalpTM21wCw8GI00AFNiCngq8bJ8Q/d0WEPDsBGX8Fo/VZ/MGTjE1ptCoBmjsT3vGftoXQ==" saltValue="FFkB+2ksB16ytep3N1DS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NjJ0/rDkOxVbYdVMLPwmwjkbzSx5wMBjBPtKihv6BPxAlx5rGwUeYSpVcyt8gY5dkX1LzaUARzsbDqviiKxGw==" saltValue="OMOLSGtKtQA8kXMSo74D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3" t="s">
        <v>3</v>
      </c>
      <c r="D47" s="1233"/>
      <c r="E47" s="1234"/>
      <c r="F47" s="11">
        <v>15.07</v>
      </c>
      <c r="G47" s="12">
        <v>15.71</v>
      </c>
      <c r="H47" s="12">
        <v>16.440000000000001</v>
      </c>
      <c r="I47" s="12">
        <v>17.25</v>
      </c>
      <c r="J47" s="13">
        <v>17.170000000000002</v>
      </c>
    </row>
    <row r="48" spans="2:10" ht="57.75" customHeight="1" x14ac:dyDescent="0.15">
      <c r="B48" s="14"/>
      <c r="C48" s="1235" t="s">
        <v>4</v>
      </c>
      <c r="D48" s="1235"/>
      <c r="E48" s="1236"/>
      <c r="F48" s="15">
        <v>6.12</v>
      </c>
      <c r="G48" s="16">
        <v>4.67</v>
      </c>
      <c r="H48" s="16">
        <v>3.89</v>
      </c>
      <c r="I48" s="16">
        <v>4.5</v>
      </c>
      <c r="J48" s="17">
        <v>3.37</v>
      </c>
    </row>
    <row r="49" spans="2:10" ht="57.75" customHeight="1" thickBot="1" x14ac:dyDescent="0.2">
      <c r="B49" s="18"/>
      <c r="C49" s="1237" t="s">
        <v>5</v>
      </c>
      <c r="D49" s="1237"/>
      <c r="E49" s="1238"/>
      <c r="F49" s="19">
        <v>1.21</v>
      </c>
      <c r="G49" s="20" t="s">
        <v>551</v>
      </c>
      <c r="H49" s="20" t="s">
        <v>552</v>
      </c>
      <c r="I49" s="20">
        <v>1.0900000000000001</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7sZudpBnwAYGinGcPanUc7RnefswDeLSfaB4NX51XR2plszWJsgpuNKZiaHzCvKO4bXzi0n/G8fDjZpug8/iQ==" saltValue="HI3VybW2E72bxAujbisQR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2020-09-25T01:32:35Z</cp:lastPrinted>
  <dcterms:created xsi:type="dcterms:W3CDTF">2020-02-10T02:49:14Z</dcterms:created>
  <dcterms:modified xsi:type="dcterms:W3CDTF">2020-09-25T07:22:01Z</dcterms:modified>
</cp:coreProperties>
</file>